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Q2255" i="1"/>
  <c r="R2255" i="1" s="1"/>
  <c r="P2255" i="1"/>
  <c r="R2254" i="1"/>
  <c r="Q2254" i="1"/>
  <c r="P2254" i="1"/>
  <c r="Q2253" i="1"/>
  <c r="R2253" i="1" s="1"/>
  <c r="P2253" i="1"/>
  <c r="Q2252" i="1"/>
  <c r="R2252" i="1" s="1"/>
  <c r="P2252" i="1"/>
  <c r="Q2251" i="1"/>
  <c r="R2251" i="1" s="1"/>
  <c r="P2251" i="1"/>
  <c r="R2250" i="1"/>
  <c r="Q2250" i="1"/>
  <c r="P2250" i="1"/>
  <c r="Q2249" i="1"/>
  <c r="R2249" i="1" s="1"/>
  <c r="P2249" i="1"/>
  <c r="Q2248" i="1"/>
  <c r="R2248" i="1" s="1"/>
  <c r="P2248" i="1"/>
  <c r="Q2247" i="1"/>
  <c r="R2247" i="1" s="1"/>
  <c r="P2247" i="1"/>
  <c r="R2246" i="1"/>
  <c r="Q2246" i="1"/>
  <c r="P2246" i="1"/>
  <c r="Q2245" i="1"/>
  <c r="R2245" i="1" s="1"/>
  <c r="P2245" i="1"/>
  <c r="Q2244" i="1"/>
  <c r="R2244" i="1" s="1"/>
  <c r="P2244" i="1"/>
  <c r="R2243" i="1"/>
  <c r="Q2243" i="1"/>
  <c r="P2243" i="1"/>
  <c r="R2242" i="1"/>
  <c r="Q2242" i="1"/>
  <c r="P2242" i="1"/>
  <c r="Q2241" i="1"/>
  <c r="R2241" i="1" s="1"/>
  <c r="P2241" i="1"/>
  <c r="R2240" i="1"/>
  <c r="Q2240" i="1"/>
  <c r="P2240" i="1"/>
  <c r="Q2239" i="1"/>
  <c r="R2239" i="1" s="1"/>
  <c r="P2239" i="1"/>
  <c r="R2238" i="1"/>
  <c r="Q2238" i="1"/>
  <c r="P2238" i="1"/>
  <c r="Q2237" i="1"/>
  <c r="R2237" i="1" s="1"/>
  <c r="P2237" i="1"/>
  <c r="R2236" i="1"/>
  <c r="Q2236" i="1"/>
  <c r="P2236" i="1"/>
  <c r="Q2235" i="1"/>
  <c r="R2235" i="1" s="1"/>
  <c r="P2235" i="1"/>
  <c r="R2234" i="1"/>
  <c r="Q2234" i="1"/>
  <c r="P2234" i="1"/>
  <c r="Q2233" i="1"/>
  <c r="R2233" i="1" s="1"/>
  <c r="P2233" i="1"/>
  <c r="R2232" i="1"/>
  <c r="Q2232" i="1"/>
  <c r="P2232" i="1"/>
  <c r="Q2231" i="1"/>
  <c r="R2231" i="1" s="1"/>
  <c r="P2231" i="1"/>
  <c r="R2230" i="1"/>
  <c r="Q2230" i="1"/>
  <c r="P2230" i="1"/>
  <c r="Q2229" i="1"/>
  <c r="R2229" i="1" s="1"/>
  <c r="P2229" i="1"/>
  <c r="R2228" i="1"/>
  <c r="Q2228" i="1"/>
  <c r="P2228" i="1"/>
  <c r="Q2227" i="1"/>
  <c r="R2227" i="1" s="1"/>
  <c r="P2227" i="1"/>
  <c r="R2226" i="1"/>
  <c r="Q2226" i="1"/>
  <c r="P2226" i="1"/>
  <c r="Q2225" i="1"/>
  <c r="R2225" i="1" s="1"/>
  <c r="P2225" i="1"/>
  <c r="R2224" i="1"/>
  <c r="Q2224" i="1"/>
  <c r="P2224" i="1"/>
  <c r="Q2223" i="1"/>
  <c r="R2223" i="1" s="1"/>
  <c r="P2223" i="1"/>
  <c r="R2222" i="1"/>
  <c r="Q2222" i="1"/>
  <c r="P2222" i="1"/>
  <c r="Q2221" i="1"/>
  <c r="R2221" i="1" s="1"/>
  <c r="P2221" i="1"/>
  <c r="R2220" i="1"/>
  <c r="Q2220" i="1"/>
  <c r="P2220" i="1"/>
  <c r="Q2219" i="1"/>
  <c r="R2219" i="1" s="1"/>
  <c r="P2219" i="1"/>
  <c r="R2218" i="1"/>
  <c r="Q2218" i="1"/>
  <c r="P2218" i="1"/>
  <c r="Q2217" i="1"/>
  <c r="R2217" i="1" s="1"/>
  <c r="P2217" i="1"/>
  <c r="R2216" i="1"/>
  <c r="Q2216" i="1"/>
  <c r="P2216" i="1"/>
  <c r="Q2215" i="1"/>
  <c r="R2215" i="1" s="1"/>
  <c r="P2215" i="1"/>
  <c r="R2214" i="1"/>
  <c r="Q2214" i="1"/>
  <c r="P2214" i="1"/>
  <c r="Q2213" i="1"/>
  <c r="R2213" i="1" s="1"/>
  <c r="P2213" i="1"/>
  <c r="R2212" i="1"/>
  <c r="Q2212" i="1"/>
  <c r="P2212" i="1"/>
  <c r="Q2211" i="1"/>
  <c r="R2211" i="1" s="1"/>
  <c r="P2211" i="1"/>
  <c r="R2210" i="1"/>
  <c r="Q2210" i="1"/>
  <c r="P2210" i="1"/>
  <c r="Q2209" i="1"/>
  <c r="R2209" i="1" s="1"/>
  <c r="P2209" i="1"/>
  <c r="R2208" i="1"/>
  <c r="Q2208" i="1"/>
  <c r="P2208" i="1"/>
  <c r="Q2207" i="1"/>
  <c r="R2207" i="1" s="1"/>
  <c r="P2207" i="1"/>
  <c r="R2206" i="1"/>
  <c r="Q2206" i="1"/>
  <c r="P2206" i="1"/>
  <c r="Q2205" i="1"/>
  <c r="R2205" i="1" s="1"/>
  <c r="P2205" i="1"/>
  <c r="R2204" i="1"/>
  <c r="Q2204" i="1"/>
  <c r="P2204" i="1"/>
  <c r="Q2203" i="1"/>
  <c r="R2203" i="1" s="1"/>
  <c r="P2203" i="1"/>
  <c r="R2202" i="1"/>
  <c r="Q2202" i="1"/>
  <c r="P2202" i="1"/>
  <c r="Q2201" i="1"/>
  <c r="R2201" i="1" s="1"/>
  <c r="P2201" i="1"/>
  <c r="R2200" i="1"/>
  <c r="Q2200" i="1"/>
  <c r="P2200" i="1"/>
  <c r="Q2199" i="1"/>
  <c r="R2199" i="1" s="1"/>
  <c r="P2199" i="1"/>
  <c r="R2198" i="1"/>
  <c r="Q2198" i="1"/>
  <c r="P2198" i="1"/>
  <c r="Q2197" i="1"/>
  <c r="R2197" i="1" s="1"/>
  <c r="P2197" i="1"/>
  <c r="R2196" i="1"/>
  <c r="Q2196" i="1"/>
  <c r="P2196" i="1"/>
  <c r="Q2195" i="1"/>
  <c r="R2195" i="1" s="1"/>
  <c r="P2195" i="1"/>
  <c r="R2194" i="1"/>
  <c r="Q2194" i="1"/>
  <c r="P2194" i="1"/>
  <c r="Q2193" i="1"/>
  <c r="R2193" i="1" s="1"/>
  <c r="P2193" i="1"/>
  <c r="R2192" i="1"/>
  <c r="Q2192" i="1"/>
  <c r="P2192" i="1"/>
  <c r="Q2191" i="1"/>
  <c r="R2191" i="1" s="1"/>
  <c r="P2191" i="1"/>
  <c r="R2190" i="1"/>
  <c r="Q2190" i="1"/>
  <c r="P2190" i="1"/>
  <c r="Q2189" i="1"/>
  <c r="R2189" i="1" s="1"/>
  <c r="P2189" i="1"/>
  <c r="R2188" i="1"/>
  <c r="Q2188" i="1"/>
  <c r="P2188" i="1"/>
  <c r="Q2187" i="1"/>
  <c r="R2187" i="1" s="1"/>
  <c r="P2187" i="1"/>
  <c r="R2186" i="1"/>
  <c r="Q2186" i="1"/>
  <c r="P2186" i="1"/>
  <c r="Q2185" i="1"/>
  <c r="R2185" i="1" s="1"/>
  <c r="P2185" i="1"/>
  <c r="R2184" i="1"/>
  <c r="Q2184" i="1"/>
  <c r="P2184" i="1"/>
  <c r="Q2183" i="1"/>
  <c r="R2183" i="1" s="1"/>
  <c r="P2183" i="1"/>
  <c r="R2182" i="1"/>
  <c r="Q2182" i="1"/>
  <c r="P2182" i="1"/>
  <c r="Q2181" i="1"/>
  <c r="R2181" i="1" s="1"/>
  <c r="P2181" i="1"/>
  <c r="R2180" i="1"/>
  <c r="Q2180" i="1"/>
  <c r="P2180" i="1"/>
  <c r="Q2179" i="1"/>
  <c r="R2179" i="1" s="1"/>
  <c r="P2179" i="1"/>
  <c r="R2178" i="1"/>
  <c r="Q2178" i="1"/>
  <c r="P2178" i="1"/>
  <c r="Q2177" i="1"/>
  <c r="R2177" i="1" s="1"/>
  <c r="P2177" i="1"/>
  <c r="R2176" i="1"/>
  <c r="Q2176" i="1"/>
  <c r="P2176" i="1"/>
  <c r="Q2175" i="1"/>
  <c r="R2175" i="1" s="1"/>
  <c r="P2175" i="1"/>
  <c r="R2174" i="1"/>
  <c r="Q2174" i="1"/>
  <c r="P2174" i="1"/>
  <c r="Q2173" i="1"/>
  <c r="R2173" i="1" s="1"/>
  <c r="P2173" i="1"/>
  <c r="R2172" i="1"/>
  <c r="Q2172" i="1"/>
  <c r="P2172" i="1"/>
  <c r="Q2171" i="1"/>
  <c r="R2171" i="1" s="1"/>
  <c r="P2171" i="1"/>
  <c r="R2170" i="1"/>
  <c r="Q2170" i="1"/>
  <c r="P2170" i="1"/>
  <c r="Q2169" i="1"/>
  <c r="R2169" i="1" s="1"/>
  <c r="P2169" i="1"/>
  <c r="R2168" i="1"/>
  <c r="Q2168" i="1"/>
  <c r="P2168" i="1"/>
  <c r="Q2167" i="1"/>
  <c r="R2167" i="1" s="1"/>
  <c r="P2167" i="1"/>
  <c r="R2166" i="1"/>
  <c r="Q2166" i="1"/>
  <c r="P2166" i="1"/>
  <c r="Q2165" i="1"/>
  <c r="R2165" i="1" s="1"/>
  <c r="P2165" i="1"/>
  <c r="R2164" i="1"/>
  <c r="Q2164" i="1"/>
  <c r="P2164" i="1"/>
  <c r="Q2163" i="1"/>
  <c r="R2163" i="1" s="1"/>
  <c r="P2163" i="1"/>
  <c r="R2162" i="1"/>
  <c r="Q2162" i="1"/>
  <c r="P2162" i="1"/>
  <c r="Q2161" i="1"/>
  <c r="R2161" i="1" s="1"/>
  <c r="P2161" i="1"/>
  <c r="R2160" i="1"/>
  <c r="Q2160" i="1"/>
  <c r="P2160" i="1"/>
  <c r="Q2159" i="1"/>
  <c r="R2159" i="1" s="1"/>
  <c r="P2159" i="1"/>
  <c r="R2158" i="1"/>
  <c r="Q2158" i="1"/>
  <c r="P2158" i="1"/>
  <c r="E2255" i="1"/>
  <c r="F2255" i="1"/>
  <c r="G2255" i="1"/>
  <c r="H2255" i="1" s="1"/>
  <c r="I2255" i="1"/>
  <c r="G2254" i="1"/>
  <c r="I2254" i="1" s="1"/>
  <c r="F2254" i="1"/>
  <c r="E2254" i="1"/>
  <c r="G2253" i="1"/>
  <c r="I2253" i="1" s="1"/>
  <c r="E2253" i="1"/>
  <c r="F2253" i="1" s="1"/>
  <c r="H2252" i="1"/>
  <c r="G2252" i="1"/>
  <c r="I2252" i="1" s="1"/>
  <c r="F2252" i="1"/>
  <c r="E2252" i="1"/>
  <c r="I2251" i="1"/>
  <c r="G2251" i="1"/>
  <c r="H2251" i="1" s="1"/>
  <c r="E2251" i="1"/>
  <c r="F2251" i="1" s="1"/>
  <c r="H2250" i="1"/>
  <c r="G2250" i="1"/>
  <c r="I2250" i="1" s="1"/>
  <c r="F2250" i="1"/>
  <c r="E2250" i="1"/>
  <c r="G2249" i="1"/>
  <c r="I2249" i="1" s="1"/>
  <c r="E2249" i="1"/>
  <c r="F2249" i="1" s="1"/>
  <c r="H2248" i="1"/>
  <c r="G2248" i="1"/>
  <c r="I2248" i="1" s="1"/>
  <c r="F2248" i="1"/>
  <c r="E2248" i="1"/>
  <c r="I2247" i="1"/>
  <c r="G2247" i="1"/>
  <c r="H2247" i="1" s="1"/>
  <c r="E2247" i="1"/>
  <c r="F2247" i="1" s="1"/>
  <c r="H2246" i="1"/>
  <c r="G2246" i="1"/>
  <c r="I2246" i="1" s="1"/>
  <c r="F2246" i="1"/>
  <c r="E2246" i="1"/>
  <c r="G2245" i="1"/>
  <c r="I2245" i="1" s="1"/>
  <c r="E2245" i="1"/>
  <c r="F2245" i="1" s="1"/>
  <c r="H2244" i="1"/>
  <c r="G2244" i="1"/>
  <c r="I2244" i="1" s="1"/>
  <c r="F2244" i="1"/>
  <c r="E2244" i="1"/>
  <c r="I2243" i="1"/>
  <c r="G2243" i="1"/>
  <c r="H2243" i="1" s="1"/>
  <c r="E2243" i="1"/>
  <c r="F2243" i="1" s="1"/>
  <c r="H2242" i="1"/>
  <c r="G2242" i="1"/>
  <c r="I2242" i="1" s="1"/>
  <c r="F2242" i="1"/>
  <c r="E2242" i="1"/>
  <c r="G2241" i="1"/>
  <c r="I2241" i="1" s="1"/>
  <c r="E2241" i="1"/>
  <c r="F2241" i="1" s="1"/>
  <c r="H2240" i="1"/>
  <c r="G2240" i="1"/>
  <c r="I2240" i="1" s="1"/>
  <c r="F2240" i="1"/>
  <c r="E2240" i="1"/>
  <c r="I2239" i="1"/>
  <c r="G2239" i="1"/>
  <c r="H2239" i="1" s="1"/>
  <c r="E2239" i="1"/>
  <c r="F2239" i="1" s="1"/>
  <c r="H2238" i="1"/>
  <c r="G2238" i="1"/>
  <c r="I2238" i="1" s="1"/>
  <c r="F2238" i="1"/>
  <c r="E2238" i="1"/>
  <c r="G2237" i="1"/>
  <c r="I2237" i="1" s="1"/>
  <c r="E2237" i="1"/>
  <c r="F2237" i="1" s="1"/>
  <c r="H2236" i="1"/>
  <c r="G2236" i="1"/>
  <c r="I2236" i="1" s="1"/>
  <c r="F2236" i="1"/>
  <c r="E2236" i="1"/>
  <c r="I2235" i="1"/>
  <c r="G2235" i="1"/>
  <c r="H2235" i="1" s="1"/>
  <c r="E2235" i="1"/>
  <c r="F2235" i="1" s="1"/>
  <c r="H2234" i="1"/>
  <c r="G2234" i="1"/>
  <c r="I2234" i="1" s="1"/>
  <c r="F2234" i="1"/>
  <c r="E2234" i="1"/>
  <c r="G2233" i="1"/>
  <c r="I2233" i="1" s="1"/>
  <c r="E2233" i="1"/>
  <c r="F2233" i="1" s="1"/>
  <c r="H2232" i="1"/>
  <c r="G2232" i="1"/>
  <c r="I2232" i="1" s="1"/>
  <c r="F2232" i="1"/>
  <c r="E2232" i="1"/>
  <c r="I2231" i="1"/>
  <c r="G2231" i="1"/>
  <c r="H2231" i="1" s="1"/>
  <c r="E2231" i="1"/>
  <c r="F2231" i="1" s="1"/>
  <c r="I2230" i="1"/>
  <c r="H2230" i="1"/>
  <c r="G2230" i="1"/>
  <c r="F2230" i="1"/>
  <c r="E2230" i="1"/>
  <c r="G2229" i="1"/>
  <c r="I2229" i="1" s="1"/>
  <c r="E2229" i="1"/>
  <c r="F2229" i="1" s="1"/>
  <c r="H2228" i="1"/>
  <c r="G2228" i="1"/>
  <c r="I2228" i="1" s="1"/>
  <c r="F2228" i="1"/>
  <c r="E2228" i="1"/>
  <c r="I2227" i="1"/>
  <c r="G2227" i="1"/>
  <c r="H2227" i="1" s="1"/>
  <c r="E2227" i="1"/>
  <c r="F2227" i="1" s="1"/>
  <c r="I2226" i="1"/>
  <c r="H2226" i="1"/>
  <c r="G2226" i="1"/>
  <c r="F2226" i="1"/>
  <c r="E2226" i="1"/>
  <c r="G2225" i="1"/>
  <c r="I2225" i="1" s="1"/>
  <c r="E2225" i="1"/>
  <c r="F2225" i="1" s="1"/>
  <c r="H2224" i="1"/>
  <c r="G2224" i="1"/>
  <c r="I2224" i="1" s="1"/>
  <c r="F2224" i="1"/>
  <c r="E2224" i="1"/>
  <c r="I2223" i="1"/>
  <c r="G2223" i="1"/>
  <c r="H2223" i="1" s="1"/>
  <c r="E2223" i="1"/>
  <c r="F2223" i="1" s="1"/>
  <c r="I2222" i="1"/>
  <c r="H2222" i="1"/>
  <c r="G2222" i="1"/>
  <c r="F2222" i="1"/>
  <c r="E2222" i="1"/>
  <c r="G2221" i="1"/>
  <c r="I2221" i="1" s="1"/>
  <c r="E2221" i="1"/>
  <c r="F2221" i="1" s="1"/>
  <c r="H2220" i="1"/>
  <c r="G2220" i="1"/>
  <c r="I2220" i="1" s="1"/>
  <c r="F2220" i="1"/>
  <c r="E2220" i="1"/>
  <c r="I2219" i="1"/>
  <c r="G2219" i="1"/>
  <c r="H2219" i="1" s="1"/>
  <c r="E2219" i="1"/>
  <c r="F2219" i="1" s="1"/>
  <c r="I2218" i="1"/>
  <c r="H2218" i="1"/>
  <c r="G2218" i="1"/>
  <c r="F2218" i="1"/>
  <c r="E2218" i="1"/>
  <c r="G2217" i="1"/>
  <c r="I2217" i="1" s="1"/>
  <c r="E2217" i="1"/>
  <c r="F2217" i="1" s="1"/>
  <c r="H2216" i="1"/>
  <c r="G2216" i="1"/>
  <c r="I2216" i="1" s="1"/>
  <c r="F2216" i="1"/>
  <c r="E2216" i="1"/>
  <c r="I2215" i="1"/>
  <c r="G2215" i="1"/>
  <c r="H2215" i="1" s="1"/>
  <c r="E2215" i="1"/>
  <c r="F2215" i="1" s="1"/>
  <c r="I2214" i="1"/>
  <c r="H2214" i="1"/>
  <c r="G2214" i="1"/>
  <c r="F2214" i="1"/>
  <c r="E2214" i="1"/>
  <c r="G2213" i="1"/>
  <c r="I2213" i="1" s="1"/>
  <c r="E2213" i="1"/>
  <c r="F2213" i="1" s="1"/>
  <c r="H2212" i="1"/>
  <c r="G2212" i="1"/>
  <c r="I2212" i="1" s="1"/>
  <c r="F2212" i="1"/>
  <c r="E2212" i="1"/>
  <c r="I2211" i="1"/>
  <c r="G2211" i="1"/>
  <c r="H2211" i="1" s="1"/>
  <c r="E2211" i="1"/>
  <c r="F2211" i="1" s="1"/>
  <c r="I2210" i="1"/>
  <c r="H2210" i="1"/>
  <c r="G2210" i="1"/>
  <c r="F2210" i="1"/>
  <c r="E2210" i="1"/>
  <c r="G2209" i="1"/>
  <c r="I2209" i="1" s="1"/>
  <c r="E2209" i="1"/>
  <c r="F2209" i="1" s="1"/>
  <c r="H2208" i="1"/>
  <c r="G2208" i="1"/>
  <c r="I2208" i="1" s="1"/>
  <c r="F2208" i="1"/>
  <c r="E2208" i="1"/>
  <c r="I2207" i="1"/>
  <c r="G2207" i="1"/>
  <c r="H2207" i="1" s="1"/>
  <c r="E2207" i="1"/>
  <c r="F2207" i="1" s="1"/>
  <c r="I2206" i="1"/>
  <c r="H2206" i="1"/>
  <c r="G2206" i="1"/>
  <c r="F2206" i="1"/>
  <c r="E2206" i="1"/>
  <c r="G2205" i="1"/>
  <c r="I2205" i="1" s="1"/>
  <c r="E2205" i="1"/>
  <c r="F2205" i="1" s="1"/>
  <c r="H2204" i="1"/>
  <c r="G2204" i="1"/>
  <c r="I2204" i="1" s="1"/>
  <c r="F2204" i="1"/>
  <c r="E2204" i="1"/>
  <c r="I2203" i="1"/>
  <c r="G2203" i="1"/>
  <c r="H2203" i="1" s="1"/>
  <c r="E2203" i="1"/>
  <c r="F2203" i="1" s="1"/>
  <c r="I2202" i="1"/>
  <c r="H2202" i="1"/>
  <c r="G2202" i="1"/>
  <c r="F2202" i="1"/>
  <c r="E2202" i="1"/>
  <c r="G2201" i="1"/>
  <c r="I2201" i="1" s="1"/>
  <c r="E2201" i="1"/>
  <c r="F2201" i="1" s="1"/>
  <c r="H2200" i="1"/>
  <c r="G2200" i="1"/>
  <c r="I2200" i="1" s="1"/>
  <c r="F2200" i="1"/>
  <c r="E2200" i="1"/>
  <c r="I2199" i="1"/>
  <c r="G2199" i="1"/>
  <c r="H2199" i="1" s="1"/>
  <c r="E2199" i="1"/>
  <c r="F2199" i="1" s="1"/>
  <c r="I2198" i="1"/>
  <c r="H2198" i="1"/>
  <c r="G2198" i="1"/>
  <c r="F2198" i="1"/>
  <c r="E2198" i="1"/>
  <c r="G2197" i="1"/>
  <c r="I2197" i="1" s="1"/>
  <c r="E2197" i="1"/>
  <c r="F2197" i="1" s="1"/>
  <c r="H2196" i="1"/>
  <c r="G2196" i="1"/>
  <c r="I2196" i="1" s="1"/>
  <c r="F2196" i="1"/>
  <c r="E2196" i="1"/>
  <c r="I2195" i="1"/>
  <c r="G2195" i="1"/>
  <c r="H2195" i="1" s="1"/>
  <c r="E2195" i="1"/>
  <c r="F2195" i="1" s="1"/>
  <c r="I2194" i="1"/>
  <c r="H2194" i="1"/>
  <c r="G2194" i="1"/>
  <c r="F2194" i="1"/>
  <c r="E2194" i="1"/>
  <c r="G2193" i="1"/>
  <c r="I2193" i="1" s="1"/>
  <c r="E2193" i="1"/>
  <c r="F2193" i="1" s="1"/>
  <c r="H2192" i="1"/>
  <c r="G2192" i="1"/>
  <c r="I2192" i="1" s="1"/>
  <c r="F2192" i="1"/>
  <c r="E2192" i="1"/>
  <c r="I2191" i="1"/>
  <c r="G2191" i="1"/>
  <c r="H2191" i="1" s="1"/>
  <c r="E2191" i="1"/>
  <c r="F2191" i="1" s="1"/>
  <c r="I2190" i="1"/>
  <c r="H2190" i="1"/>
  <c r="G2190" i="1"/>
  <c r="F2190" i="1"/>
  <c r="E2190" i="1"/>
  <c r="G2189" i="1"/>
  <c r="I2189" i="1" s="1"/>
  <c r="E2189" i="1"/>
  <c r="F2189" i="1" s="1"/>
  <c r="H2188" i="1"/>
  <c r="G2188" i="1"/>
  <c r="I2188" i="1" s="1"/>
  <c r="F2188" i="1"/>
  <c r="E2188" i="1"/>
  <c r="I2187" i="1"/>
  <c r="G2187" i="1"/>
  <c r="H2187" i="1" s="1"/>
  <c r="E2187" i="1"/>
  <c r="F2187" i="1" s="1"/>
  <c r="I2186" i="1"/>
  <c r="H2186" i="1"/>
  <c r="G2186" i="1"/>
  <c r="F2186" i="1"/>
  <c r="E2186" i="1"/>
  <c r="G2185" i="1"/>
  <c r="I2185" i="1" s="1"/>
  <c r="E2185" i="1"/>
  <c r="F2185" i="1" s="1"/>
  <c r="H2184" i="1"/>
  <c r="G2184" i="1"/>
  <c r="I2184" i="1" s="1"/>
  <c r="F2184" i="1"/>
  <c r="E2184" i="1"/>
  <c r="I2183" i="1"/>
  <c r="G2183" i="1"/>
  <c r="H2183" i="1" s="1"/>
  <c r="E2183" i="1"/>
  <c r="F2183" i="1" s="1"/>
  <c r="I2182" i="1"/>
  <c r="H2182" i="1"/>
  <c r="G2182" i="1"/>
  <c r="F2182" i="1"/>
  <c r="E2182" i="1"/>
  <c r="G2181" i="1"/>
  <c r="I2181" i="1" s="1"/>
  <c r="E2181" i="1"/>
  <c r="F2181" i="1" s="1"/>
  <c r="H2180" i="1"/>
  <c r="G2180" i="1"/>
  <c r="I2180" i="1" s="1"/>
  <c r="F2180" i="1"/>
  <c r="E2180" i="1"/>
  <c r="I2179" i="1"/>
  <c r="G2179" i="1"/>
  <c r="H2179" i="1" s="1"/>
  <c r="E2179" i="1"/>
  <c r="F2179" i="1" s="1"/>
  <c r="I2178" i="1"/>
  <c r="H2178" i="1"/>
  <c r="G2178" i="1"/>
  <c r="F2178" i="1"/>
  <c r="E2178" i="1"/>
  <c r="G2177" i="1"/>
  <c r="I2177" i="1" s="1"/>
  <c r="E2177" i="1"/>
  <c r="F2177" i="1" s="1"/>
  <c r="H2176" i="1"/>
  <c r="G2176" i="1"/>
  <c r="I2176" i="1" s="1"/>
  <c r="F2176" i="1"/>
  <c r="E2176" i="1"/>
  <c r="I2175" i="1"/>
  <c r="G2175" i="1"/>
  <c r="H2175" i="1" s="1"/>
  <c r="E2175" i="1"/>
  <c r="F2175" i="1" s="1"/>
  <c r="I2174" i="1"/>
  <c r="H2174" i="1"/>
  <c r="G2174" i="1"/>
  <c r="F2174" i="1"/>
  <c r="E2174" i="1"/>
  <c r="G2173" i="1"/>
  <c r="I2173" i="1" s="1"/>
  <c r="E2173" i="1"/>
  <c r="F2173" i="1" s="1"/>
  <c r="H2172" i="1"/>
  <c r="G2172" i="1"/>
  <c r="I2172" i="1" s="1"/>
  <c r="F2172" i="1"/>
  <c r="E2172" i="1"/>
  <c r="I2171" i="1"/>
  <c r="G2171" i="1"/>
  <c r="H2171" i="1" s="1"/>
  <c r="E2171" i="1"/>
  <c r="F2171" i="1" s="1"/>
  <c r="I2170" i="1"/>
  <c r="H2170" i="1"/>
  <c r="G2170" i="1"/>
  <c r="F2170" i="1"/>
  <c r="E2170" i="1"/>
  <c r="G2169" i="1"/>
  <c r="I2169" i="1" s="1"/>
  <c r="E2169" i="1"/>
  <c r="F2169" i="1" s="1"/>
  <c r="H2168" i="1"/>
  <c r="G2168" i="1"/>
  <c r="I2168" i="1" s="1"/>
  <c r="F2168" i="1"/>
  <c r="E2168" i="1"/>
  <c r="I2167" i="1"/>
  <c r="G2167" i="1"/>
  <c r="H2167" i="1" s="1"/>
  <c r="E2167" i="1"/>
  <c r="F2167" i="1" s="1"/>
  <c r="I2166" i="1"/>
  <c r="H2166" i="1"/>
  <c r="G2166" i="1"/>
  <c r="F2166" i="1"/>
  <c r="E2166" i="1"/>
  <c r="G2165" i="1"/>
  <c r="I2165" i="1" s="1"/>
  <c r="E2165" i="1"/>
  <c r="F2165" i="1" s="1"/>
  <c r="H2164" i="1"/>
  <c r="G2164" i="1"/>
  <c r="I2164" i="1" s="1"/>
  <c r="F2164" i="1"/>
  <c r="E2164" i="1"/>
  <c r="I2163" i="1"/>
  <c r="G2163" i="1"/>
  <c r="H2163" i="1" s="1"/>
  <c r="E2163" i="1"/>
  <c r="F2163" i="1" s="1"/>
  <c r="I2162" i="1"/>
  <c r="H2162" i="1"/>
  <c r="G2162" i="1"/>
  <c r="F2162" i="1"/>
  <c r="E2162" i="1"/>
  <c r="G2161" i="1"/>
  <c r="I2161" i="1" s="1"/>
  <c r="E2161" i="1"/>
  <c r="F2161" i="1" s="1"/>
  <c r="H2160" i="1"/>
  <c r="G2160" i="1"/>
  <c r="I2160" i="1" s="1"/>
  <c r="F2160" i="1"/>
  <c r="E2160" i="1"/>
  <c r="I2159" i="1"/>
  <c r="G2159" i="1"/>
  <c r="H2159" i="1" s="1"/>
  <c r="E2159" i="1"/>
  <c r="F2159" i="1" s="1"/>
  <c r="I2158" i="1"/>
  <c r="H2158" i="1"/>
  <c r="G2158" i="1"/>
  <c r="F2158" i="1"/>
  <c r="E2158" i="1"/>
  <c r="H2161" i="1" l="1"/>
  <c r="H2165" i="1"/>
  <c r="H2169" i="1"/>
  <c r="H2173" i="1"/>
  <c r="H2177" i="1"/>
  <c r="H2181" i="1"/>
  <c r="H2185" i="1"/>
  <c r="H2189" i="1"/>
  <c r="H2193" i="1"/>
  <c r="H2197" i="1"/>
  <c r="H2201" i="1"/>
  <c r="H2205" i="1"/>
  <c r="H2209" i="1"/>
  <c r="H2213" i="1"/>
  <c r="H2217" i="1"/>
  <c r="H2221" i="1"/>
  <c r="H2225" i="1"/>
  <c r="H2229" i="1"/>
  <c r="H2233" i="1"/>
  <c r="H2237" i="1"/>
  <c r="H2241" i="1"/>
  <c r="H2245" i="1"/>
  <c r="H2249" i="1"/>
  <c r="H2253" i="1"/>
  <c r="H2254" i="1"/>
  <c r="P2157" i="1"/>
  <c r="P2156" i="1"/>
  <c r="P2155" i="1"/>
  <c r="Q2154" i="1"/>
  <c r="R2154" i="1" s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Q2099" i="1"/>
  <c r="R2099" i="1" s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Q2067" i="1"/>
  <c r="R2067" i="1" s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H2157" i="1" s="1"/>
  <c r="E2157" i="1"/>
  <c r="F2157" i="1" s="1"/>
  <c r="G2156" i="1"/>
  <c r="I2156" i="1" s="1"/>
  <c r="E2156" i="1"/>
  <c r="F2156" i="1" s="1"/>
  <c r="G2155" i="1"/>
  <c r="Q2155" i="1" s="1"/>
  <c r="R2155" i="1" s="1"/>
  <c r="F2155" i="1"/>
  <c r="E2155" i="1"/>
  <c r="H2154" i="1"/>
  <c r="G2154" i="1"/>
  <c r="I2154" i="1" s="1"/>
  <c r="E2154" i="1"/>
  <c r="F2154" i="1" s="1"/>
  <c r="H2153" i="1"/>
  <c r="G2153" i="1"/>
  <c r="I2153" i="1" s="1"/>
  <c r="E2153" i="1"/>
  <c r="F2153" i="1" s="1"/>
  <c r="G2152" i="1"/>
  <c r="H2152" i="1" s="1"/>
  <c r="E2152" i="1"/>
  <c r="F2152" i="1" s="1"/>
  <c r="G2151" i="1"/>
  <c r="Q2151" i="1" s="1"/>
  <c r="R2151" i="1" s="1"/>
  <c r="E2151" i="1"/>
  <c r="F2151" i="1" s="1"/>
  <c r="G2150" i="1"/>
  <c r="I2150" i="1" s="1"/>
  <c r="E2150" i="1"/>
  <c r="F2150" i="1" s="1"/>
  <c r="G2149" i="1"/>
  <c r="I2149" i="1" s="1"/>
  <c r="E2149" i="1"/>
  <c r="F2149" i="1" s="1"/>
  <c r="I2148" i="1"/>
  <c r="G2148" i="1"/>
  <c r="H2148" i="1" s="1"/>
  <c r="F2148" i="1"/>
  <c r="E2148" i="1"/>
  <c r="G2147" i="1"/>
  <c r="Q2147" i="1" s="1"/>
  <c r="R2147" i="1" s="1"/>
  <c r="E2147" i="1"/>
  <c r="F2147" i="1" s="1"/>
  <c r="G2146" i="1"/>
  <c r="I2146" i="1" s="1"/>
  <c r="E2146" i="1"/>
  <c r="F2146" i="1" s="1"/>
  <c r="I2145" i="1"/>
  <c r="G2145" i="1"/>
  <c r="Q2145" i="1" s="1"/>
  <c r="R2145" i="1" s="1"/>
  <c r="E2145" i="1"/>
  <c r="F2145" i="1" s="1"/>
  <c r="G2144" i="1"/>
  <c r="H2144" i="1" s="1"/>
  <c r="E2144" i="1"/>
  <c r="F2144" i="1" s="1"/>
  <c r="G2143" i="1"/>
  <c r="Q2143" i="1" s="1"/>
  <c r="R2143" i="1" s="1"/>
  <c r="E2143" i="1"/>
  <c r="F2143" i="1" s="1"/>
  <c r="G2142" i="1"/>
  <c r="I2142" i="1" s="1"/>
  <c r="E2142" i="1"/>
  <c r="F2142" i="1" s="1"/>
  <c r="I2141" i="1"/>
  <c r="G2141" i="1"/>
  <c r="H2141" i="1" s="1"/>
  <c r="E2141" i="1"/>
  <c r="F2141" i="1" s="1"/>
  <c r="G2140" i="1"/>
  <c r="H2140" i="1" s="1"/>
  <c r="E2140" i="1"/>
  <c r="F2140" i="1" s="1"/>
  <c r="G2139" i="1"/>
  <c r="I2139" i="1" s="1"/>
  <c r="E2139" i="1"/>
  <c r="F2139" i="1" s="1"/>
  <c r="G2138" i="1"/>
  <c r="Q2138" i="1" s="1"/>
  <c r="R2138" i="1" s="1"/>
  <c r="E2138" i="1"/>
  <c r="F2138" i="1" s="1"/>
  <c r="G2137" i="1"/>
  <c r="Q2137" i="1" s="1"/>
  <c r="R2137" i="1" s="1"/>
  <c r="E2137" i="1"/>
  <c r="F2137" i="1" s="1"/>
  <c r="G2136" i="1"/>
  <c r="H2136" i="1" s="1"/>
  <c r="E2136" i="1"/>
  <c r="F2136" i="1" s="1"/>
  <c r="H2135" i="1"/>
  <c r="G2135" i="1"/>
  <c r="I2135" i="1" s="1"/>
  <c r="F2135" i="1"/>
  <c r="E2135" i="1"/>
  <c r="G2134" i="1"/>
  <c r="Q2134" i="1" s="1"/>
  <c r="R2134" i="1" s="1"/>
  <c r="E2134" i="1"/>
  <c r="F2134" i="1" s="1"/>
  <c r="G2133" i="1"/>
  <c r="I2133" i="1" s="1"/>
  <c r="E2133" i="1"/>
  <c r="F2133" i="1" s="1"/>
  <c r="I2132" i="1"/>
  <c r="G2132" i="1"/>
  <c r="H2132" i="1" s="1"/>
  <c r="E2132" i="1"/>
  <c r="F2132" i="1" s="1"/>
  <c r="G2131" i="1"/>
  <c r="I2131" i="1" s="1"/>
  <c r="E2131" i="1"/>
  <c r="F2131" i="1" s="1"/>
  <c r="G2130" i="1"/>
  <c r="I2130" i="1" s="1"/>
  <c r="E2130" i="1"/>
  <c r="F2130" i="1" s="1"/>
  <c r="H2129" i="1"/>
  <c r="G2129" i="1"/>
  <c r="Q2129" i="1" s="1"/>
  <c r="R2129" i="1" s="1"/>
  <c r="F2129" i="1"/>
  <c r="E2129" i="1"/>
  <c r="G2128" i="1"/>
  <c r="H2128" i="1" s="1"/>
  <c r="E2128" i="1"/>
  <c r="F2128" i="1" s="1"/>
  <c r="G2127" i="1"/>
  <c r="I2127" i="1" s="1"/>
  <c r="E2127" i="1"/>
  <c r="F2127" i="1" s="1"/>
  <c r="G2126" i="1"/>
  <c r="I2126" i="1" s="1"/>
  <c r="E2126" i="1"/>
  <c r="F2126" i="1" s="1"/>
  <c r="G2125" i="1"/>
  <c r="H2125" i="1" s="1"/>
  <c r="E2125" i="1"/>
  <c r="F2125" i="1" s="1"/>
  <c r="G2124" i="1"/>
  <c r="H2124" i="1" s="1"/>
  <c r="E2124" i="1"/>
  <c r="F2124" i="1" s="1"/>
  <c r="G2123" i="1"/>
  <c r="I2123" i="1" s="1"/>
  <c r="E2123" i="1"/>
  <c r="F2123" i="1" s="1"/>
  <c r="H2122" i="1"/>
  <c r="G2122" i="1"/>
  <c r="Q2122" i="1" s="1"/>
  <c r="R2122" i="1" s="1"/>
  <c r="E2122" i="1"/>
  <c r="F2122" i="1" s="1"/>
  <c r="H2121" i="1"/>
  <c r="G2121" i="1"/>
  <c r="Q2121" i="1" s="1"/>
  <c r="R2121" i="1" s="1"/>
  <c r="E2121" i="1"/>
  <c r="F2121" i="1" s="1"/>
  <c r="G2120" i="1"/>
  <c r="H2120" i="1" s="1"/>
  <c r="E2120" i="1"/>
  <c r="F2120" i="1" s="1"/>
  <c r="G2119" i="1"/>
  <c r="I2119" i="1" s="1"/>
  <c r="E2119" i="1"/>
  <c r="F2119" i="1" s="1"/>
  <c r="G2118" i="1"/>
  <c r="Q2118" i="1" s="1"/>
  <c r="R2118" i="1" s="1"/>
  <c r="E2118" i="1"/>
  <c r="F2118" i="1" s="1"/>
  <c r="G2117" i="1"/>
  <c r="I2117" i="1" s="1"/>
  <c r="E2117" i="1"/>
  <c r="F2117" i="1" s="1"/>
  <c r="G2116" i="1"/>
  <c r="H2116" i="1" s="1"/>
  <c r="E2116" i="1"/>
  <c r="F2116" i="1" s="1"/>
  <c r="G2115" i="1"/>
  <c r="I2115" i="1" s="1"/>
  <c r="E2115" i="1"/>
  <c r="F2115" i="1" s="1"/>
  <c r="G2114" i="1"/>
  <c r="I2114" i="1" s="1"/>
  <c r="E2114" i="1"/>
  <c r="F2114" i="1" s="1"/>
  <c r="I2113" i="1"/>
  <c r="G2113" i="1"/>
  <c r="Q2113" i="1" s="1"/>
  <c r="R2113" i="1" s="1"/>
  <c r="E2113" i="1"/>
  <c r="F2113" i="1" s="1"/>
  <c r="G2112" i="1"/>
  <c r="H2112" i="1" s="1"/>
  <c r="E2112" i="1"/>
  <c r="F2112" i="1" s="1"/>
  <c r="G2111" i="1"/>
  <c r="I2111" i="1" s="1"/>
  <c r="F2111" i="1"/>
  <c r="E2111" i="1"/>
  <c r="G2110" i="1"/>
  <c r="I2110" i="1" s="1"/>
  <c r="E2110" i="1"/>
  <c r="F2110" i="1" s="1"/>
  <c r="I2109" i="1"/>
  <c r="G2109" i="1"/>
  <c r="H2109" i="1" s="1"/>
  <c r="E2109" i="1"/>
  <c r="F2109" i="1" s="1"/>
  <c r="G2108" i="1"/>
  <c r="H2108" i="1" s="1"/>
  <c r="F2108" i="1"/>
  <c r="E2108" i="1"/>
  <c r="G2107" i="1"/>
  <c r="I2107" i="1" s="1"/>
  <c r="E2107" i="1"/>
  <c r="F2107" i="1" s="1"/>
  <c r="I2106" i="1"/>
  <c r="G2106" i="1"/>
  <c r="Q2106" i="1" s="1"/>
  <c r="R2106" i="1" s="1"/>
  <c r="E2106" i="1"/>
  <c r="F2106" i="1" s="1"/>
  <c r="I2105" i="1"/>
  <c r="G2105" i="1"/>
  <c r="Q2105" i="1" s="1"/>
  <c r="R2105" i="1" s="1"/>
  <c r="E2105" i="1"/>
  <c r="F2105" i="1" s="1"/>
  <c r="G2104" i="1"/>
  <c r="H2104" i="1" s="1"/>
  <c r="E2104" i="1"/>
  <c r="F2104" i="1" s="1"/>
  <c r="H2103" i="1"/>
  <c r="G2103" i="1"/>
  <c r="I2103" i="1" s="1"/>
  <c r="F2103" i="1"/>
  <c r="E2103" i="1"/>
  <c r="G2102" i="1"/>
  <c r="Q2102" i="1" s="1"/>
  <c r="R2102" i="1" s="1"/>
  <c r="E2102" i="1"/>
  <c r="F2102" i="1" s="1"/>
  <c r="G2101" i="1"/>
  <c r="I2101" i="1" s="1"/>
  <c r="E2101" i="1"/>
  <c r="F2101" i="1" s="1"/>
  <c r="I2100" i="1"/>
  <c r="G2100" i="1"/>
  <c r="H2100" i="1" s="1"/>
  <c r="E2100" i="1"/>
  <c r="F2100" i="1" s="1"/>
  <c r="G2099" i="1"/>
  <c r="I2099" i="1" s="1"/>
  <c r="E2099" i="1"/>
  <c r="F2099" i="1" s="1"/>
  <c r="G2098" i="1"/>
  <c r="I2098" i="1" s="1"/>
  <c r="E2098" i="1"/>
  <c r="F2098" i="1" s="1"/>
  <c r="I2097" i="1"/>
  <c r="H2097" i="1"/>
  <c r="G2097" i="1"/>
  <c r="Q2097" i="1" s="1"/>
  <c r="R2097" i="1" s="1"/>
  <c r="F2097" i="1"/>
  <c r="E2097" i="1"/>
  <c r="G2096" i="1"/>
  <c r="H2096" i="1" s="1"/>
  <c r="E2096" i="1"/>
  <c r="F2096" i="1" s="1"/>
  <c r="G2095" i="1"/>
  <c r="I2095" i="1" s="1"/>
  <c r="E2095" i="1"/>
  <c r="F2095" i="1" s="1"/>
  <c r="G2094" i="1"/>
  <c r="I2094" i="1" s="1"/>
  <c r="E2094" i="1"/>
  <c r="F2094" i="1" s="1"/>
  <c r="G2093" i="1"/>
  <c r="H2093" i="1" s="1"/>
  <c r="E2093" i="1"/>
  <c r="F2093" i="1" s="1"/>
  <c r="G2092" i="1"/>
  <c r="H2092" i="1" s="1"/>
  <c r="E2092" i="1"/>
  <c r="F2092" i="1" s="1"/>
  <c r="G2091" i="1"/>
  <c r="I2091" i="1" s="1"/>
  <c r="E2091" i="1"/>
  <c r="F2091" i="1" s="1"/>
  <c r="I2090" i="1"/>
  <c r="H2090" i="1"/>
  <c r="G2090" i="1"/>
  <c r="Q2090" i="1" s="1"/>
  <c r="R2090" i="1" s="1"/>
  <c r="E2090" i="1"/>
  <c r="F2090" i="1" s="1"/>
  <c r="I2089" i="1"/>
  <c r="H2089" i="1"/>
  <c r="G2089" i="1"/>
  <c r="Q2089" i="1" s="1"/>
  <c r="R2089" i="1" s="1"/>
  <c r="E2089" i="1"/>
  <c r="F2089" i="1" s="1"/>
  <c r="G2088" i="1"/>
  <c r="H2088" i="1" s="1"/>
  <c r="E2088" i="1"/>
  <c r="F2088" i="1" s="1"/>
  <c r="G2087" i="1"/>
  <c r="I2087" i="1" s="1"/>
  <c r="E2087" i="1"/>
  <c r="F2087" i="1" s="1"/>
  <c r="G2086" i="1"/>
  <c r="Q2086" i="1" s="1"/>
  <c r="R2086" i="1" s="1"/>
  <c r="E2086" i="1"/>
  <c r="F2086" i="1" s="1"/>
  <c r="G2085" i="1"/>
  <c r="I2085" i="1" s="1"/>
  <c r="E2085" i="1"/>
  <c r="F2085" i="1" s="1"/>
  <c r="G2084" i="1"/>
  <c r="H2084" i="1" s="1"/>
  <c r="E2084" i="1"/>
  <c r="F2084" i="1" s="1"/>
  <c r="G2083" i="1"/>
  <c r="I2083" i="1" s="1"/>
  <c r="E2083" i="1"/>
  <c r="F2083" i="1" s="1"/>
  <c r="G2082" i="1"/>
  <c r="H2082" i="1" s="1"/>
  <c r="E2082" i="1"/>
  <c r="F2082" i="1" s="1"/>
  <c r="I2081" i="1"/>
  <c r="G2081" i="1"/>
  <c r="Q2081" i="1" s="1"/>
  <c r="R2081" i="1" s="1"/>
  <c r="E2081" i="1"/>
  <c r="F2081" i="1" s="1"/>
  <c r="G2080" i="1"/>
  <c r="H2080" i="1" s="1"/>
  <c r="F2080" i="1"/>
  <c r="E2080" i="1"/>
  <c r="G2079" i="1"/>
  <c r="I2079" i="1" s="1"/>
  <c r="E2079" i="1"/>
  <c r="F2079" i="1" s="1"/>
  <c r="G2078" i="1"/>
  <c r="I2078" i="1" s="1"/>
  <c r="E2078" i="1"/>
  <c r="F2078" i="1" s="1"/>
  <c r="H2077" i="1"/>
  <c r="G2077" i="1"/>
  <c r="I2077" i="1" s="1"/>
  <c r="F2077" i="1"/>
  <c r="E2077" i="1"/>
  <c r="G2076" i="1"/>
  <c r="H2076" i="1" s="1"/>
  <c r="E2076" i="1"/>
  <c r="F2076" i="1" s="1"/>
  <c r="G2075" i="1"/>
  <c r="I2075" i="1" s="1"/>
  <c r="E2075" i="1"/>
  <c r="F2075" i="1" s="1"/>
  <c r="G2074" i="1"/>
  <c r="I2074" i="1" s="1"/>
  <c r="E2074" i="1"/>
  <c r="F2074" i="1" s="1"/>
  <c r="I2073" i="1"/>
  <c r="G2073" i="1"/>
  <c r="Q2073" i="1" s="1"/>
  <c r="R2073" i="1" s="1"/>
  <c r="E2073" i="1"/>
  <c r="F2073" i="1" s="1"/>
  <c r="G2072" i="1"/>
  <c r="H2072" i="1" s="1"/>
  <c r="E2072" i="1"/>
  <c r="F2072" i="1" s="1"/>
  <c r="H2071" i="1"/>
  <c r="G2071" i="1"/>
  <c r="I2071" i="1" s="1"/>
  <c r="F2071" i="1"/>
  <c r="E2071" i="1"/>
  <c r="G2070" i="1"/>
  <c r="Q2070" i="1" s="1"/>
  <c r="R2070" i="1" s="1"/>
  <c r="E2070" i="1"/>
  <c r="F2070" i="1" s="1"/>
  <c r="G2069" i="1"/>
  <c r="I2069" i="1" s="1"/>
  <c r="E2069" i="1"/>
  <c r="F2069" i="1" s="1"/>
  <c r="I2068" i="1"/>
  <c r="G2068" i="1"/>
  <c r="H2068" i="1" s="1"/>
  <c r="E2068" i="1"/>
  <c r="F2068" i="1" s="1"/>
  <c r="G2067" i="1"/>
  <c r="I2067" i="1" s="1"/>
  <c r="E2067" i="1"/>
  <c r="F2067" i="1" s="1"/>
  <c r="G2066" i="1"/>
  <c r="H2066" i="1" s="1"/>
  <c r="E2066" i="1"/>
  <c r="F2066" i="1" s="1"/>
  <c r="G2065" i="1"/>
  <c r="Q2065" i="1" s="1"/>
  <c r="R2065" i="1" s="1"/>
  <c r="E2065" i="1"/>
  <c r="F2065" i="1" s="1"/>
  <c r="G2064" i="1"/>
  <c r="H2064" i="1" s="1"/>
  <c r="E2064" i="1"/>
  <c r="F2064" i="1" s="1"/>
  <c r="G2063" i="1"/>
  <c r="I2063" i="1" s="1"/>
  <c r="E2063" i="1"/>
  <c r="F2063" i="1" s="1"/>
  <c r="G2062" i="1"/>
  <c r="I2062" i="1" s="1"/>
  <c r="E2062" i="1"/>
  <c r="F2062" i="1" s="1"/>
  <c r="G2061" i="1"/>
  <c r="Q2061" i="1" s="1"/>
  <c r="R2061" i="1" s="1"/>
  <c r="E2061" i="1"/>
  <c r="F2061" i="1" s="1"/>
  <c r="G2060" i="1"/>
  <c r="H2060" i="1" s="1"/>
  <c r="E2060" i="1"/>
  <c r="F2060" i="1" s="1"/>
  <c r="H2061" i="1" l="1"/>
  <c r="I2084" i="1"/>
  <c r="H2087" i="1"/>
  <c r="I2121" i="1"/>
  <c r="I2122" i="1"/>
  <c r="I2125" i="1"/>
  <c r="I2129" i="1"/>
  <c r="H2137" i="1"/>
  <c r="H2138" i="1"/>
  <c r="Q2075" i="1"/>
  <c r="R2075" i="1" s="1"/>
  <c r="Q2115" i="1"/>
  <c r="R2115" i="1" s="1"/>
  <c r="I2137" i="1"/>
  <c r="I2138" i="1"/>
  <c r="Q2131" i="1"/>
  <c r="R2131" i="1" s="1"/>
  <c r="Q2142" i="1"/>
  <c r="R2142" i="1" s="1"/>
  <c r="I2061" i="1"/>
  <c r="I2065" i="1"/>
  <c r="H2073" i="1"/>
  <c r="H2074" i="1"/>
  <c r="I2093" i="1"/>
  <c r="H2105" i="1"/>
  <c r="H2106" i="1"/>
  <c r="H2113" i="1"/>
  <c r="I2116" i="1"/>
  <c r="H2119" i="1"/>
  <c r="I2140" i="1"/>
  <c r="H2145" i="1"/>
  <c r="Q2080" i="1"/>
  <c r="R2080" i="1" s="1"/>
  <c r="Q2083" i="1"/>
  <c r="R2083" i="1" s="1"/>
  <c r="Q2064" i="1"/>
  <c r="R2064" i="1" s="1"/>
  <c r="Q2072" i="1"/>
  <c r="R2072" i="1" s="1"/>
  <c r="Q2088" i="1"/>
  <c r="R2088" i="1" s="1"/>
  <c r="Q2091" i="1"/>
  <c r="R2091" i="1" s="1"/>
  <c r="Q2096" i="1"/>
  <c r="R2096" i="1" s="1"/>
  <c r="Q2104" i="1"/>
  <c r="R2104" i="1" s="1"/>
  <c r="Q2107" i="1"/>
  <c r="R2107" i="1" s="1"/>
  <c r="Q2112" i="1"/>
  <c r="R2112" i="1" s="1"/>
  <c r="Q2120" i="1"/>
  <c r="R2120" i="1" s="1"/>
  <c r="Q2123" i="1"/>
  <c r="R2123" i="1" s="1"/>
  <c r="Q2128" i="1"/>
  <c r="R2128" i="1" s="1"/>
  <c r="Q2136" i="1"/>
  <c r="R2136" i="1" s="1"/>
  <c r="Q2139" i="1"/>
  <c r="R2139" i="1" s="1"/>
  <c r="Q2144" i="1"/>
  <c r="R2144" i="1" s="1"/>
  <c r="Q2156" i="1"/>
  <c r="R2156" i="1" s="1"/>
  <c r="H2069" i="1"/>
  <c r="H2070" i="1"/>
  <c r="I2072" i="1"/>
  <c r="H2085" i="1"/>
  <c r="H2086" i="1"/>
  <c r="I2088" i="1"/>
  <c r="H2101" i="1"/>
  <c r="H2102" i="1"/>
  <c r="I2104" i="1"/>
  <c r="H2117" i="1"/>
  <c r="H2118" i="1"/>
  <c r="I2120" i="1"/>
  <c r="H2133" i="1"/>
  <c r="H2134" i="1"/>
  <c r="I2136" i="1"/>
  <c r="H2139" i="1"/>
  <c r="I2144" i="1"/>
  <c r="H2149" i="1"/>
  <c r="H2150" i="1"/>
  <c r="Q2066" i="1"/>
  <c r="R2066" i="1" s="1"/>
  <c r="Q2069" i="1"/>
  <c r="R2069" i="1" s="1"/>
  <c r="Q2074" i="1"/>
  <c r="R2074" i="1" s="1"/>
  <c r="Q2077" i="1"/>
  <c r="R2077" i="1" s="1"/>
  <c r="Q2082" i="1"/>
  <c r="R2082" i="1" s="1"/>
  <c r="Q2085" i="1"/>
  <c r="R2085" i="1" s="1"/>
  <c r="Q2093" i="1"/>
  <c r="R2093" i="1" s="1"/>
  <c r="Q2098" i="1"/>
  <c r="R2098" i="1" s="1"/>
  <c r="Q2101" i="1"/>
  <c r="R2101" i="1" s="1"/>
  <c r="Q2109" i="1"/>
  <c r="R2109" i="1" s="1"/>
  <c r="Q2114" i="1"/>
  <c r="R2114" i="1" s="1"/>
  <c r="Q2117" i="1"/>
  <c r="R2117" i="1" s="1"/>
  <c r="Q2125" i="1"/>
  <c r="R2125" i="1" s="1"/>
  <c r="Q2130" i="1"/>
  <c r="R2130" i="1" s="1"/>
  <c r="Q2133" i="1"/>
  <c r="R2133" i="1" s="1"/>
  <c r="Q2141" i="1"/>
  <c r="R2141" i="1" s="1"/>
  <c r="Q2149" i="1"/>
  <c r="R2149" i="1" s="1"/>
  <c r="I2102" i="1"/>
  <c r="I2118" i="1"/>
  <c r="I2134" i="1"/>
  <c r="Q2060" i="1"/>
  <c r="R2060" i="1" s="1"/>
  <c r="Q2063" i="1"/>
  <c r="R2063" i="1" s="1"/>
  <c r="Q2068" i="1"/>
  <c r="R2068" i="1" s="1"/>
  <c r="Q2071" i="1"/>
  <c r="R2071" i="1" s="1"/>
  <c r="Q2076" i="1"/>
  <c r="R2076" i="1" s="1"/>
  <c r="Q2079" i="1"/>
  <c r="R2079" i="1" s="1"/>
  <c r="Q2084" i="1"/>
  <c r="R2084" i="1" s="1"/>
  <c r="Q2087" i="1"/>
  <c r="R2087" i="1" s="1"/>
  <c r="Q2092" i="1"/>
  <c r="R2092" i="1" s="1"/>
  <c r="Q2095" i="1"/>
  <c r="R2095" i="1" s="1"/>
  <c r="Q2100" i="1"/>
  <c r="R2100" i="1" s="1"/>
  <c r="Q2103" i="1"/>
  <c r="R2103" i="1" s="1"/>
  <c r="Q2108" i="1"/>
  <c r="R2108" i="1" s="1"/>
  <c r="Q2111" i="1"/>
  <c r="R2111" i="1" s="1"/>
  <c r="Q2116" i="1"/>
  <c r="R2116" i="1" s="1"/>
  <c r="Q2119" i="1"/>
  <c r="R2119" i="1" s="1"/>
  <c r="Q2124" i="1"/>
  <c r="R2124" i="1" s="1"/>
  <c r="Q2127" i="1"/>
  <c r="R2127" i="1" s="1"/>
  <c r="Q2132" i="1"/>
  <c r="R2132" i="1" s="1"/>
  <c r="Q2135" i="1"/>
  <c r="R2135" i="1" s="1"/>
  <c r="Q2140" i="1"/>
  <c r="R2140" i="1" s="1"/>
  <c r="Q2146" i="1"/>
  <c r="R2146" i="1" s="1"/>
  <c r="Q2148" i="1"/>
  <c r="R2148" i="1" s="1"/>
  <c r="Q2153" i="1"/>
  <c r="R2153" i="1" s="1"/>
  <c r="I2070" i="1"/>
  <c r="I2086" i="1"/>
  <c r="H2065" i="1"/>
  <c r="I2066" i="1"/>
  <c r="H2067" i="1"/>
  <c r="H2081" i="1"/>
  <c r="I2082" i="1"/>
  <c r="H2083" i="1"/>
  <c r="H2099" i="1"/>
  <c r="H2115" i="1"/>
  <c r="H2131" i="1"/>
  <c r="H2142" i="1"/>
  <c r="I2152" i="1"/>
  <c r="Q2062" i="1"/>
  <c r="R2062" i="1" s="1"/>
  <c r="Q2078" i="1"/>
  <c r="R2078" i="1" s="1"/>
  <c r="Q2094" i="1"/>
  <c r="R2094" i="1" s="1"/>
  <c r="Q2110" i="1"/>
  <c r="R2110" i="1" s="1"/>
  <c r="Q2126" i="1"/>
  <c r="R2126" i="1" s="1"/>
  <c r="Q2150" i="1"/>
  <c r="R2150" i="1" s="1"/>
  <c r="Q2152" i="1"/>
  <c r="R2152" i="1" s="1"/>
  <c r="Q2157" i="1"/>
  <c r="R2157" i="1" s="1"/>
  <c r="I2157" i="1"/>
  <c r="I2060" i="1"/>
  <c r="H2062" i="1"/>
  <c r="H2075" i="1"/>
  <c r="I2076" i="1"/>
  <c r="H2078" i="1"/>
  <c r="H2091" i="1"/>
  <c r="I2092" i="1"/>
  <c r="H2094" i="1"/>
  <c r="H2107" i="1"/>
  <c r="I2108" i="1"/>
  <c r="H2110" i="1"/>
  <c r="H2123" i="1"/>
  <c r="I2124" i="1"/>
  <c r="H2126" i="1"/>
  <c r="H2063" i="1"/>
  <c r="I2064" i="1"/>
  <c r="H2079" i="1"/>
  <c r="I2080" i="1"/>
  <c r="H2095" i="1"/>
  <c r="I2096" i="1"/>
  <c r="H2098" i="1"/>
  <c r="H2111" i="1"/>
  <c r="I2112" i="1"/>
  <c r="H2114" i="1"/>
  <c r="H2127" i="1"/>
  <c r="I2128" i="1"/>
  <c r="H2130" i="1"/>
  <c r="I2147" i="1"/>
  <c r="H2147" i="1"/>
  <c r="I2155" i="1"/>
  <c r="H2155" i="1"/>
  <c r="H2146" i="1"/>
  <c r="I2143" i="1"/>
  <c r="H2143" i="1"/>
  <c r="I2151" i="1"/>
  <c r="H2151" i="1"/>
  <c r="H2156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2059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2058" i="1"/>
  <c r="Q2057" i="1"/>
  <c r="Q2056" i="1"/>
  <c r="Q2055" i="1"/>
  <c r="Q2054" i="1"/>
  <c r="Q2059" i="1"/>
  <c r="P1863" i="1"/>
  <c r="N1863" i="1" l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G2057" i="1"/>
  <c r="E2057" i="1"/>
  <c r="G2056" i="1"/>
  <c r="E2056" i="1"/>
  <c r="G2055" i="1"/>
  <c r="E2055" i="1"/>
  <c r="G2054" i="1"/>
  <c r="E2054" i="1"/>
  <c r="G2053" i="1"/>
  <c r="E2053" i="1"/>
  <c r="G2052" i="1"/>
  <c r="E2052" i="1"/>
  <c r="G2051" i="1"/>
  <c r="E2051" i="1"/>
  <c r="G2050" i="1"/>
  <c r="E2050" i="1"/>
  <c r="G2049" i="1"/>
  <c r="E2049" i="1"/>
  <c r="G2048" i="1"/>
  <c r="E2048" i="1"/>
  <c r="G2047" i="1"/>
  <c r="E2047" i="1"/>
  <c r="G2046" i="1"/>
  <c r="E2046" i="1"/>
  <c r="G2045" i="1"/>
  <c r="E2045" i="1"/>
  <c r="G2044" i="1"/>
  <c r="E2044" i="1"/>
  <c r="G2043" i="1"/>
  <c r="E2043" i="1"/>
  <c r="G2042" i="1"/>
  <c r="E2042" i="1"/>
  <c r="G2041" i="1"/>
  <c r="E2041" i="1"/>
  <c r="G2040" i="1"/>
  <c r="E2040" i="1"/>
  <c r="G2039" i="1"/>
  <c r="E2039" i="1"/>
  <c r="G2038" i="1"/>
  <c r="E2038" i="1"/>
  <c r="G2037" i="1"/>
  <c r="E2037" i="1"/>
  <c r="G2036" i="1"/>
  <c r="E2036" i="1"/>
  <c r="G2035" i="1"/>
  <c r="E2035" i="1"/>
  <c r="G2034" i="1"/>
  <c r="E2034" i="1"/>
  <c r="G2033" i="1"/>
  <c r="E2033" i="1"/>
  <c r="G2032" i="1"/>
  <c r="E2032" i="1"/>
  <c r="G2031" i="1"/>
  <c r="E2031" i="1"/>
  <c r="G2030" i="1"/>
  <c r="E2030" i="1"/>
  <c r="G2029" i="1"/>
  <c r="E2029" i="1"/>
  <c r="G2028" i="1"/>
  <c r="E2028" i="1"/>
  <c r="G2027" i="1"/>
  <c r="E2027" i="1"/>
  <c r="G2026" i="1"/>
  <c r="E2026" i="1"/>
  <c r="G2025" i="1"/>
  <c r="E2025" i="1"/>
  <c r="G2024" i="1"/>
  <c r="E2024" i="1"/>
  <c r="G2023" i="1"/>
  <c r="E2023" i="1"/>
  <c r="G2022" i="1"/>
  <c r="E2022" i="1"/>
  <c r="G2021" i="1"/>
  <c r="E2021" i="1"/>
  <c r="G2020" i="1"/>
  <c r="E2020" i="1"/>
  <c r="G2019" i="1"/>
  <c r="E2019" i="1"/>
  <c r="G2018" i="1"/>
  <c r="E2018" i="1"/>
  <c r="G2017" i="1"/>
  <c r="E2017" i="1"/>
  <c r="G2016" i="1"/>
  <c r="E2016" i="1"/>
  <c r="G2015" i="1"/>
  <c r="E2015" i="1"/>
  <c r="G2014" i="1"/>
  <c r="E2014" i="1"/>
  <c r="G2013" i="1"/>
  <c r="E2013" i="1"/>
  <c r="G2012" i="1"/>
  <c r="E2012" i="1"/>
  <c r="G2011" i="1"/>
  <c r="E2011" i="1"/>
  <c r="G2010" i="1"/>
  <c r="E2010" i="1"/>
  <c r="G2009" i="1"/>
  <c r="E2009" i="1"/>
  <c r="G2008" i="1"/>
  <c r="E2008" i="1"/>
  <c r="G2007" i="1"/>
  <c r="E2007" i="1"/>
  <c r="G2006" i="1"/>
  <c r="E2006" i="1"/>
  <c r="G2005" i="1"/>
  <c r="E2005" i="1"/>
  <c r="G2004" i="1"/>
  <c r="E2004" i="1"/>
  <c r="G2003" i="1"/>
  <c r="E2003" i="1"/>
  <c r="G2002" i="1"/>
  <c r="E2002" i="1"/>
  <c r="G2001" i="1"/>
  <c r="E2001" i="1"/>
  <c r="G2000" i="1"/>
  <c r="E2000" i="1"/>
  <c r="G1999" i="1"/>
  <c r="E1999" i="1"/>
  <c r="G1998" i="1"/>
  <c r="E1998" i="1"/>
  <c r="G1997" i="1"/>
  <c r="E1997" i="1"/>
  <c r="G1996" i="1"/>
  <c r="E1996" i="1"/>
  <c r="G1995" i="1"/>
  <c r="E1995" i="1"/>
  <c r="G1994" i="1"/>
  <c r="E1994" i="1"/>
  <c r="G1993" i="1"/>
  <c r="E1993" i="1"/>
  <c r="G1992" i="1"/>
  <c r="E1992" i="1"/>
  <c r="G1991" i="1"/>
  <c r="E1991" i="1"/>
  <c r="G1990" i="1"/>
  <c r="E1990" i="1"/>
  <c r="G1989" i="1"/>
  <c r="E1989" i="1"/>
  <c r="G1988" i="1"/>
  <c r="E1988" i="1"/>
  <c r="G1987" i="1"/>
  <c r="E1987" i="1"/>
  <c r="G1986" i="1"/>
  <c r="E1986" i="1"/>
  <c r="G1985" i="1"/>
  <c r="E1985" i="1"/>
  <c r="G1984" i="1"/>
  <c r="E1984" i="1"/>
  <c r="G1983" i="1"/>
  <c r="E1983" i="1"/>
  <c r="G1982" i="1"/>
  <c r="E1982" i="1"/>
  <c r="G1981" i="1"/>
  <c r="E1981" i="1"/>
  <c r="G1980" i="1"/>
  <c r="E1980" i="1"/>
  <c r="G1979" i="1"/>
  <c r="E1979" i="1"/>
  <c r="G1978" i="1"/>
  <c r="E1978" i="1"/>
  <c r="G1977" i="1"/>
  <c r="E1977" i="1"/>
  <c r="G1976" i="1"/>
  <c r="E1976" i="1"/>
  <c r="G1975" i="1"/>
  <c r="E1975" i="1"/>
  <c r="G1974" i="1"/>
  <c r="E1974" i="1"/>
  <c r="G1973" i="1"/>
  <c r="E1973" i="1"/>
  <c r="G1972" i="1"/>
  <c r="E1972" i="1"/>
  <c r="G1971" i="1"/>
  <c r="E1971" i="1"/>
  <c r="G1970" i="1"/>
  <c r="E1970" i="1"/>
  <c r="G1969" i="1"/>
  <c r="E1969" i="1"/>
  <c r="G1968" i="1"/>
  <c r="E1968" i="1"/>
  <c r="G1967" i="1"/>
  <c r="E1967" i="1"/>
  <c r="G1966" i="1"/>
  <c r="E1966" i="1"/>
  <c r="G1965" i="1"/>
  <c r="E1965" i="1"/>
  <c r="G1964" i="1"/>
  <c r="E1964" i="1"/>
  <c r="G1963" i="1"/>
  <c r="E1963" i="1"/>
  <c r="G1962" i="1"/>
  <c r="E1962" i="1"/>
  <c r="H2059" i="1" l="1"/>
  <c r="E1961" i="1"/>
  <c r="G1961" i="1"/>
  <c r="I2059" i="1" s="1"/>
  <c r="F2059" i="1" l="1"/>
  <c r="E1863" i="1"/>
  <c r="F1961" i="1" s="1"/>
  <c r="G1863" i="1"/>
  <c r="I1961" i="1" s="1"/>
  <c r="H1961" i="1" l="1"/>
  <c r="E2" i="1"/>
  <c r="E1765" i="1" l="1"/>
  <c r="F1863" i="1" s="1"/>
  <c r="G1765" i="1"/>
  <c r="G1764" i="1"/>
  <c r="H1863" i="1" l="1"/>
  <c r="I1863" i="1"/>
  <c r="I1765" i="1"/>
  <c r="H1765" i="1"/>
  <c r="G1763" i="1"/>
  <c r="E1763" i="1"/>
  <c r="G1762" i="1"/>
  <c r="E1762" i="1"/>
  <c r="G1761" i="1"/>
  <c r="E1761" i="1"/>
  <c r="G1760" i="1"/>
  <c r="E1760" i="1"/>
  <c r="G1759" i="1"/>
  <c r="E1759" i="1"/>
  <c r="G1758" i="1"/>
  <c r="E1758" i="1"/>
  <c r="G1757" i="1"/>
  <c r="E1757" i="1"/>
  <c r="G1756" i="1"/>
  <c r="E1756" i="1"/>
  <c r="G1755" i="1"/>
  <c r="E1755" i="1"/>
  <c r="G1754" i="1"/>
  <c r="E1754" i="1"/>
  <c r="G1753" i="1"/>
  <c r="E1753" i="1"/>
  <c r="G1752" i="1"/>
  <c r="E1752" i="1"/>
  <c r="G1751" i="1"/>
  <c r="E1751" i="1"/>
  <c r="G1750" i="1"/>
  <c r="E1750" i="1"/>
  <c r="G1749" i="1"/>
  <c r="E1749" i="1"/>
  <c r="G1748" i="1"/>
  <c r="E1748" i="1"/>
  <c r="G1747" i="1"/>
  <c r="E1747" i="1"/>
  <c r="G1746" i="1"/>
  <c r="E1746" i="1"/>
  <c r="G1745" i="1"/>
  <c r="E1745" i="1"/>
  <c r="G1744" i="1"/>
  <c r="E1744" i="1"/>
  <c r="G1743" i="1"/>
  <c r="E1743" i="1"/>
  <c r="G1742" i="1"/>
  <c r="E1742" i="1"/>
  <c r="G1741" i="1"/>
  <c r="E1741" i="1"/>
  <c r="G1740" i="1"/>
  <c r="E1740" i="1"/>
  <c r="G1739" i="1"/>
  <c r="E1739" i="1"/>
  <c r="G1738" i="1"/>
  <c r="E1738" i="1"/>
  <c r="G1737" i="1"/>
  <c r="E1737" i="1"/>
  <c r="G1736" i="1"/>
  <c r="E1736" i="1"/>
  <c r="G1735" i="1"/>
  <c r="E1735" i="1"/>
  <c r="G1734" i="1"/>
  <c r="E1734" i="1"/>
  <c r="G1733" i="1"/>
  <c r="E1733" i="1"/>
  <c r="G1732" i="1"/>
  <c r="E1732" i="1"/>
  <c r="G1731" i="1"/>
  <c r="E1731" i="1"/>
  <c r="G1730" i="1"/>
  <c r="E1730" i="1"/>
  <c r="G1729" i="1"/>
  <c r="E1729" i="1"/>
  <c r="G1728" i="1"/>
  <c r="E1728" i="1"/>
  <c r="G1727" i="1"/>
  <c r="E1727" i="1"/>
  <c r="G1726" i="1"/>
  <c r="E1726" i="1"/>
  <c r="G1725" i="1"/>
  <c r="E1725" i="1"/>
  <c r="G1724" i="1"/>
  <c r="E1724" i="1"/>
  <c r="G1723" i="1"/>
  <c r="E1723" i="1"/>
  <c r="G1722" i="1"/>
  <c r="E1722" i="1"/>
  <c r="G1721" i="1"/>
  <c r="E1721" i="1"/>
  <c r="G1720" i="1"/>
  <c r="E1720" i="1"/>
  <c r="G1719" i="1"/>
  <c r="E1719" i="1"/>
  <c r="G1718" i="1"/>
  <c r="E1718" i="1"/>
  <c r="G1717" i="1"/>
  <c r="E1717" i="1"/>
  <c r="G1716" i="1"/>
  <c r="E1716" i="1"/>
  <c r="G1715" i="1"/>
  <c r="E1715" i="1"/>
  <c r="G1714" i="1"/>
  <c r="E1714" i="1"/>
  <c r="G1713" i="1"/>
  <c r="E1713" i="1"/>
  <c r="G1712" i="1"/>
  <c r="E1712" i="1"/>
  <c r="G1711" i="1"/>
  <c r="E1711" i="1"/>
  <c r="G1710" i="1"/>
  <c r="E1710" i="1"/>
  <c r="G1709" i="1"/>
  <c r="E1709" i="1"/>
  <c r="G1708" i="1"/>
  <c r="E1708" i="1"/>
  <c r="G1707" i="1"/>
  <c r="E1707" i="1"/>
  <c r="G1706" i="1"/>
  <c r="E1706" i="1"/>
  <c r="G1705" i="1"/>
  <c r="E1705" i="1"/>
  <c r="G1704" i="1"/>
  <c r="E1704" i="1"/>
  <c r="G1703" i="1"/>
  <c r="E1703" i="1"/>
  <c r="G1702" i="1"/>
  <c r="E1702" i="1"/>
  <c r="G1701" i="1"/>
  <c r="E1701" i="1"/>
  <c r="G1700" i="1"/>
  <c r="E1700" i="1"/>
  <c r="G1699" i="1"/>
  <c r="E1699" i="1"/>
  <c r="G1698" i="1"/>
  <c r="E1698" i="1"/>
  <c r="G1697" i="1"/>
  <c r="E1697" i="1"/>
  <c r="G1696" i="1"/>
  <c r="E1696" i="1"/>
  <c r="G1695" i="1"/>
  <c r="E1695" i="1"/>
  <c r="G1694" i="1"/>
  <c r="E1694" i="1"/>
  <c r="G1693" i="1"/>
  <c r="E1693" i="1"/>
  <c r="G1692" i="1"/>
  <c r="E1692" i="1"/>
  <c r="G1691" i="1"/>
  <c r="E1691" i="1"/>
  <c r="G1690" i="1"/>
  <c r="E1690" i="1"/>
  <c r="G1689" i="1"/>
  <c r="E1689" i="1"/>
  <c r="G1688" i="1"/>
  <c r="E1688" i="1"/>
  <c r="G1687" i="1"/>
  <c r="E1687" i="1"/>
  <c r="G1686" i="1"/>
  <c r="E1686" i="1"/>
  <c r="G1685" i="1"/>
  <c r="E1685" i="1"/>
  <c r="G1684" i="1"/>
  <c r="E1684" i="1"/>
  <c r="G1683" i="1"/>
  <c r="E1683" i="1"/>
  <c r="G1682" i="1"/>
  <c r="E1682" i="1"/>
  <c r="G1681" i="1"/>
  <c r="E1681" i="1"/>
  <c r="G1680" i="1"/>
  <c r="E1680" i="1"/>
  <c r="G1679" i="1"/>
  <c r="E1679" i="1"/>
  <c r="G1678" i="1"/>
  <c r="E1678" i="1"/>
  <c r="G1677" i="1"/>
  <c r="E1677" i="1"/>
  <c r="G1676" i="1"/>
  <c r="E1676" i="1"/>
  <c r="G1675" i="1"/>
  <c r="E1675" i="1"/>
  <c r="G1674" i="1"/>
  <c r="E1674" i="1"/>
  <c r="G1673" i="1"/>
  <c r="E1673" i="1"/>
  <c r="G1672" i="1"/>
  <c r="E1672" i="1"/>
  <c r="G1671" i="1"/>
  <c r="E1671" i="1"/>
  <c r="G1670" i="1"/>
  <c r="E1670" i="1"/>
  <c r="G1669" i="1"/>
  <c r="E1669" i="1"/>
  <c r="G1668" i="1"/>
  <c r="E1668" i="1"/>
  <c r="G1960" i="1" l="1"/>
  <c r="E1960" i="1"/>
  <c r="F2058" i="1" s="1"/>
  <c r="G1959" i="1"/>
  <c r="E1959" i="1"/>
  <c r="F2057" i="1" s="1"/>
  <c r="G1958" i="1"/>
  <c r="E1958" i="1"/>
  <c r="F2056" i="1" s="1"/>
  <c r="G1957" i="1"/>
  <c r="E1957" i="1"/>
  <c r="F2055" i="1" s="1"/>
  <c r="G1956" i="1"/>
  <c r="E1956" i="1"/>
  <c r="F2054" i="1" s="1"/>
  <c r="G1955" i="1"/>
  <c r="E1955" i="1"/>
  <c r="F2053" i="1" s="1"/>
  <c r="G1954" i="1"/>
  <c r="E1954" i="1"/>
  <c r="F2052" i="1" s="1"/>
  <c r="G1953" i="1"/>
  <c r="E1953" i="1"/>
  <c r="F2051" i="1" s="1"/>
  <c r="G1952" i="1"/>
  <c r="E1952" i="1"/>
  <c r="F2050" i="1" s="1"/>
  <c r="G1951" i="1"/>
  <c r="E1951" i="1"/>
  <c r="F2049" i="1" s="1"/>
  <c r="G1950" i="1"/>
  <c r="E1950" i="1"/>
  <c r="F2048" i="1" s="1"/>
  <c r="G1949" i="1"/>
  <c r="E1949" i="1"/>
  <c r="F2047" i="1" s="1"/>
  <c r="G1948" i="1"/>
  <c r="E1948" i="1"/>
  <c r="F2046" i="1" s="1"/>
  <c r="G1947" i="1"/>
  <c r="E1947" i="1"/>
  <c r="F2045" i="1" s="1"/>
  <c r="G1946" i="1"/>
  <c r="E1946" i="1"/>
  <c r="F2044" i="1" s="1"/>
  <c r="G1945" i="1"/>
  <c r="E1945" i="1"/>
  <c r="F2043" i="1" s="1"/>
  <c r="G1944" i="1"/>
  <c r="E1944" i="1"/>
  <c r="F2042" i="1" s="1"/>
  <c r="G1943" i="1"/>
  <c r="E1943" i="1"/>
  <c r="F2041" i="1" s="1"/>
  <c r="G1942" i="1"/>
  <c r="E1942" i="1"/>
  <c r="F2040" i="1" s="1"/>
  <c r="G1941" i="1"/>
  <c r="E1941" i="1"/>
  <c r="F2039" i="1" s="1"/>
  <c r="G1940" i="1"/>
  <c r="E1940" i="1"/>
  <c r="F2038" i="1" s="1"/>
  <c r="G1939" i="1"/>
  <c r="E1939" i="1"/>
  <c r="F2037" i="1" s="1"/>
  <c r="G1938" i="1"/>
  <c r="E1938" i="1"/>
  <c r="F2036" i="1" s="1"/>
  <c r="G1937" i="1"/>
  <c r="E1937" i="1"/>
  <c r="F2035" i="1" s="1"/>
  <c r="G1936" i="1"/>
  <c r="E1936" i="1"/>
  <c r="F2034" i="1" s="1"/>
  <c r="G1935" i="1"/>
  <c r="E1935" i="1"/>
  <c r="F2033" i="1" s="1"/>
  <c r="G1934" i="1"/>
  <c r="E1934" i="1"/>
  <c r="F2032" i="1" s="1"/>
  <c r="G1933" i="1"/>
  <c r="E1933" i="1"/>
  <c r="F2031" i="1" s="1"/>
  <c r="G1932" i="1"/>
  <c r="E1932" i="1"/>
  <c r="F2030" i="1" s="1"/>
  <c r="G1931" i="1"/>
  <c r="E1931" i="1"/>
  <c r="F2029" i="1" s="1"/>
  <c r="G1930" i="1"/>
  <c r="E1930" i="1"/>
  <c r="F2028" i="1" s="1"/>
  <c r="G1929" i="1"/>
  <c r="E1929" i="1"/>
  <c r="F2027" i="1" s="1"/>
  <c r="G1928" i="1"/>
  <c r="E1928" i="1"/>
  <c r="F2026" i="1" s="1"/>
  <c r="G1927" i="1"/>
  <c r="E1927" i="1"/>
  <c r="F2025" i="1" s="1"/>
  <c r="G1926" i="1"/>
  <c r="E1926" i="1"/>
  <c r="F2024" i="1" s="1"/>
  <c r="G1925" i="1"/>
  <c r="E1925" i="1"/>
  <c r="F2023" i="1" s="1"/>
  <c r="G1924" i="1"/>
  <c r="E1924" i="1"/>
  <c r="F2022" i="1" s="1"/>
  <c r="G1923" i="1"/>
  <c r="E1923" i="1"/>
  <c r="F2021" i="1" s="1"/>
  <c r="G1922" i="1"/>
  <c r="E1922" i="1"/>
  <c r="F2020" i="1" s="1"/>
  <c r="G1921" i="1"/>
  <c r="E1921" i="1"/>
  <c r="F2019" i="1" s="1"/>
  <c r="G1920" i="1"/>
  <c r="E1920" i="1"/>
  <c r="F2018" i="1" s="1"/>
  <c r="G1919" i="1"/>
  <c r="E1919" i="1"/>
  <c r="F2017" i="1" s="1"/>
  <c r="G1918" i="1"/>
  <c r="E1918" i="1"/>
  <c r="F2016" i="1" s="1"/>
  <c r="G1917" i="1"/>
  <c r="E1917" i="1"/>
  <c r="F2015" i="1" s="1"/>
  <c r="G1916" i="1"/>
  <c r="E1916" i="1"/>
  <c r="F2014" i="1" s="1"/>
  <c r="G1915" i="1"/>
  <c r="E1915" i="1"/>
  <c r="F2013" i="1" s="1"/>
  <c r="G1914" i="1"/>
  <c r="E1914" i="1"/>
  <c r="F2012" i="1" s="1"/>
  <c r="G1913" i="1"/>
  <c r="E1913" i="1"/>
  <c r="F2011" i="1" s="1"/>
  <c r="G1912" i="1"/>
  <c r="E1912" i="1"/>
  <c r="F2010" i="1" s="1"/>
  <c r="G1911" i="1"/>
  <c r="E1911" i="1"/>
  <c r="F2009" i="1" s="1"/>
  <c r="G1910" i="1"/>
  <c r="E1910" i="1"/>
  <c r="F2008" i="1" s="1"/>
  <c r="G1909" i="1"/>
  <c r="E1909" i="1"/>
  <c r="F2007" i="1" s="1"/>
  <c r="G1908" i="1"/>
  <c r="E1908" i="1"/>
  <c r="F2006" i="1" s="1"/>
  <c r="G1907" i="1"/>
  <c r="E1907" i="1"/>
  <c r="F2005" i="1" s="1"/>
  <c r="G1906" i="1"/>
  <c r="E1906" i="1"/>
  <c r="F2004" i="1" s="1"/>
  <c r="G1905" i="1"/>
  <c r="E1905" i="1"/>
  <c r="F2003" i="1" s="1"/>
  <c r="G1904" i="1"/>
  <c r="E1904" i="1"/>
  <c r="F2002" i="1" s="1"/>
  <c r="G1903" i="1"/>
  <c r="E1903" i="1"/>
  <c r="F2001" i="1" s="1"/>
  <c r="G1902" i="1"/>
  <c r="E1902" i="1"/>
  <c r="F2000" i="1" s="1"/>
  <c r="G1901" i="1"/>
  <c r="E1901" i="1"/>
  <c r="F1999" i="1" s="1"/>
  <c r="G1900" i="1"/>
  <c r="E1900" i="1"/>
  <c r="F1998" i="1" s="1"/>
  <c r="G1899" i="1"/>
  <c r="E1899" i="1"/>
  <c r="F1997" i="1" s="1"/>
  <c r="G1898" i="1"/>
  <c r="E1898" i="1"/>
  <c r="F1996" i="1" s="1"/>
  <c r="G1897" i="1"/>
  <c r="E1897" i="1"/>
  <c r="F1995" i="1" s="1"/>
  <c r="G1896" i="1"/>
  <c r="E1896" i="1"/>
  <c r="F1994" i="1" s="1"/>
  <c r="G1895" i="1"/>
  <c r="E1895" i="1"/>
  <c r="F1993" i="1" s="1"/>
  <c r="G1894" i="1"/>
  <c r="E1894" i="1"/>
  <c r="F1992" i="1" s="1"/>
  <c r="G1893" i="1"/>
  <c r="E1893" i="1"/>
  <c r="F1991" i="1" s="1"/>
  <c r="G1892" i="1"/>
  <c r="E1892" i="1"/>
  <c r="F1990" i="1" s="1"/>
  <c r="G1891" i="1"/>
  <c r="E1891" i="1"/>
  <c r="F1989" i="1" s="1"/>
  <c r="G1890" i="1"/>
  <c r="E1890" i="1"/>
  <c r="F1988" i="1" s="1"/>
  <c r="G1889" i="1"/>
  <c r="E1889" i="1"/>
  <c r="F1987" i="1" s="1"/>
  <c r="G1888" i="1"/>
  <c r="E1888" i="1"/>
  <c r="F1986" i="1" s="1"/>
  <c r="G1887" i="1"/>
  <c r="E1887" i="1"/>
  <c r="F1985" i="1" s="1"/>
  <c r="G1886" i="1"/>
  <c r="E1886" i="1"/>
  <c r="F1984" i="1" s="1"/>
  <c r="G1885" i="1"/>
  <c r="E1885" i="1"/>
  <c r="F1983" i="1" s="1"/>
  <c r="G1884" i="1"/>
  <c r="E1884" i="1"/>
  <c r="F1982" i="1" s="1"/>
  <c r="G1883" i="1"/>
  <c r="E1883" i="1"/>
  <c r="F1981" i="1" s="1"/>
  <c r="G1882" i="1"/>
  <c r="E1882" i="1"/>
  <c r="F1980" i="1" s="1"/>
  <c r="G1881" i="1"/>
  <c r="E1881" i="1"/>
  <c r="F1979" i="1" s="1"/>
  <c r="G1880" i="1"/>
  <c r="E1880" i="1"/>
  <c r="F1978" i="1" s="1"/>
  <c r="G1879" i="1"/>
  <c r="E1879" i="1"/>
  <c r="F1977" i="1" s="1"/>
  <c r="G1878" i="1"/>
  <c r="E1878" i="1"/>
  <c r="F1976" i="1" s="1"/>
  <c r="G1877" i="1"/>
  <c r="E1877" i="1"/>
  <c r="F1975" i="1" s="1"/>
  <c r="G1876" i="1"/>
  <c r="E1876" i="1"/>
  <c r="F1974" i="1" s="1"/>
  <c r="G1875" i="1"/>
  <c r="E1875" i="1"/>
  <c r="F1973" i="1" s="1"/>
  <c r="G1874" i="1"/>
  <c r="E1874" i="1"/>
  <c r="F1972" i="1" s="1"/>
  <c r="G1873" i="1"/>
  <c r="E1873" i="1"/>
  <c r="F1971" i="1" s="1"/>
  <c r="G1872" i="1"/>
  <c r="E1872" i="1"/>
  <c r="F1970" i="1" s="1"/>
  <c r="G1871" i="1"/>
  <c r="E1871" i="1"/>
  <c r="F1969" i="1" s="1"/>
  <c r="G1870" i="1"/>
  <c r="E1870" i="1"/>
  <c r="F1968" i="1" s="1"/>
  <c r="G1869" i="1"/>
  <c r="E1869" i="1"/>
  <c r="F1967" i="1" s="1"/>
  <c r="G1868" i="1"/>
  <c r="E1868" i="1"/>
  <c r="F1966" i="1" s="1"/>
  <c r="G1867" i="1"/>
  <c r="E1867" i="1"/>
  <c r="F1965" i="1" s="1"/>
  <c r="G1866" i="1"/>
  <c r="E1866" i="1"/>
  <c r="F1964" i="1" s="1"/>
  <c r="G1865" i="1"/>
  <c r="E1865" i="1"/>
  <c r="F1963" i="1" s="1"/>
  <c r="G1864" i="1"/>
  <c r="E1864" i="1"/>
  <c r="F1962" i="1" s="1"/>
  <c r="I1963" i="1" l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I1862" i="1" s="1"/>
  <c r="E1862" i="1"/>
  <c r="F1960" i="1" s="1"/>
  <c r="G1861" i="1"/>
  <c r="H1959" i="1" s="1"/>
  <c r="E1861" i="1"/>
  <c r="F1959" i="1" s="1"/>
  <c r="G1860" i="1"/>
  <c r="E1860" i="1"/>
  <c r="F1860" i="1" s="1"/>
  <c r="G1859" i="1"/>
  <c r="H1957" i="1" s="1"/>
  <c r="E1859" i="1"/>
  <c r="F1859" i="1" s="1"/>
  <c r="G1858" i="1"/>
  <c r="H1858" i="1" s="1"/>
  <c r="E1858" i="1"/>
  <c r="F1956" i="1" s="1"/>
  <c r="G1857" i="1"/>
  <c r="I1955" i="1" s="1"/>
  <c r="E1857" i="1"/>
  <c r="F1955" i="1" s="1"/>
  <c r="G1856" i="1"/>
  <c r="E1856" i="1"/>
  <c r="F1856" i="1" s="1"/>
  <c r="G1855" i="1"/>
  <c r="I1953" i="1" s="1"/>
  <c r="E1855" i="1"/>
  <c r="F1855" i="1" s="1"/>
  <c r="G1854" i="1"/>
  <c r="H1854" i="1" s="1"/>
  <c r="E1854" i="1"/>
  <c r="F1854" i="1" s="1"/>
  <c r="G1853" i="1"/>
  <c r="H1951" i="1" s="1"/>
  <c r="E1853" i="1"/>
  <c r="F1951" i="1" s="1"/>
  <c r="G1852" i="1"/>
  <c r="H1950" i="1" s="1"/>
  <c r="E1852" i="1"/>
  <c r="F1852" i="1" s="1"/>
  <c r="G1851" i="1"/>
  <c r="I1949" i="1" s="1"/>
  <c r="E1851" i="1"/>
  <c r="F1851" i="1" s="1"/>
  <c r="G1850" i="1"/>
  <c r="H1850" i="1" s="1"/>
  <c r="E1850" i="1"/>
  <c r="G1849" i="1"/>
  <c r="I1947" i="1" s="1"/>
  <c r="E1849" i="1"/>
  <c r="F1947" i="1" s="1"/>
  <c r="G1848" i="1"/>
  <c r="H1946" i="1" s="1"/>
  <c r="E1848" i="1"/>
  <c r="F1848" i="1" s="1"/>
  <c r="G1847" i="1"/>
  <c r="I1945" i="1" s="1"/>
  <c r="E1847" i="1"/>
  <c r="F1847" i="1" s="1"/>
  <c r="G1846" i="1"/>
  <c r="H1846" i="1" s="1"/>
  <c r="E1846" i="1"/>
  <c r="F1846" i="1" s="1"/>
  <c r="G1845" i="1"/>
  <c r="I1845" i="1" s="1"/>
  <c r="E1845" i="1"/>
  <c r="F1943" i="1" s="1"/>
  <c r="G1844" i="1"/>
  <c r="I1844" i="1" s="1"/>
  <c r="E1844" i="1"/>
  <c r="G1843" i="1"/>
  <c r="H1941" i="1" s="1"/>
  <c r="E1843" i="1"/>
  <c r="F1843" i="1" s="1"/>
  <c r="G1842" i="1"/>
  <c r="H1842" i="1" s="1"/>
  <c r="E1842" i="1"/>
  <c r="G1841" i="1"/>
  <c r="I1841" i="1" s="1"/>
  <c r="E1841" i="1"/>
  <c r="F1939" i="1" s="1"/>
  <c r="G1840" i="1"/>
  <c r="H1840" i="1" s="1"/>
  <c r="E1840" i="1"/>
  <c r="F1840" i="1" s="1"/>
  <c r="G1839" i="1"/>
  <c r="H1937" i="1" s="1"/>
  <c r="E1839" i="1"/>
  <c r="G1838" i="1"/>
  <c r="H1838" i="1" s="1"/>
  <c r="E1838" i="1"/>
  <c r="F1838" i="1" s="1"/>
  <c r="G1837" i="1"/>
  <c r="E1837" i="1"/>
  <c r="F1935" i="1" s="1"/>
  <c r="G1836" i="1"/>
  <c r="E1836" i="1"/>
  <c r="F1836" i="1" s="1"/>
  <c r="G1835" i="1"/>
  <c r="H1933" i="1" s="1"/>
  <c r="E1835" i="1"/>
  <c r="F1933" i="1" s="1"/>
  <c r="G1834" i="1"/>
  <c r="I1932" i="1" s="1"/>
  <c r="E1834" i="1"/>
  <c r="F1932" i="1" s="1"/>
  <c r="G1833" i="1"/>
  <c r="H1931" i="1" s="1"/>
  <c r="E1833" i="1"/>
  <c r="F1931" i="1" s="1"/>
  <c r="G1832" i="1"/>
  <c r="E1832" i="1"/>
  <c r="F1832" i="1" s="1"/>
  <c r="G1831" i="1"/>
  <c r="I1929" i="1" s="1"/>
  <c r="E1831" i="1"/>
  <c r="F1831" i="1" s="1"/>
  <c r="G1830" i="1"/>
  <c r="H1830" i="1" s="1"/>
  <c r="E1830" i="1"/>
  <c r="F1830" i="1" s="1"/>
  <c r="G1829" i="1"/>
  <c r="I1829" i="1" s="1"/>
  <c r="E1829" i="1"/>
  <c r="F1927" i="1" s="1"/>
  <c r="G1828" i="1"/>
  <c r="I1828" i="1" s="1"/>
  <c r="E1828" i="1"/>
  <c r="G1827" i="1"/>
  <c r="I1925" i="1" s="1"/>
  <c r="E1827" i="1"/>
  <c r="F1827" i="1" s="1"/>
  <c r="G1826" i="1"/>
  <c r="H1826" i="1" s="1"/>
  <c r="E1826" i="1"/>
  <c r="G1825" i="1"/>
  <c r="I1825" i="1" s="1"/>
  <c r="F1825" i="1"/>
  <c r="E1825" i="1"/>
  <c r="F1923" i="1" s="1"/>
  <c r="G1824" i="1"/>
  <c r="H1824" i="1" s="1"/>
  <c r="E1824" i="1"/>
  <c r="F1824" i="1" s="1"/>
  <c r="G1823" i="1"/>
  <c r="I1921" i="1" s="1"/>
  <c r="E1823" i="1"/>
  <c r="G1822" i="1"/>
  <c r="H1822" i="1" s="1"/>
  <c r="E1822" i="1"/>
  <c r="F1822" i="1" s="1"/>
  <c r="G1821" i="1"/>
  <c r="E1821" i="1"/>
  <c r="F1919" i="1" s="1"/>
  <c r="G1820" i="1"/>
  <c r="E1820" i="1"/>
  <c r="F1820" i="1" s="1"/>
  <c r="G1819" i="1"/>
  <c r="H1917" i="1" s="1"/>
  <c r="E1819" i="1"/>
  <c r="F1917" i="1" s="1"/>
  <c r="G1818" i="1"/>
  <c r="I1916" i="1" s="1"/>
  <c r="E1818" i="1"/>
  <c r="F1916" i="1" s="1"/>
  <c r="G1817" i="1"/>
  <c r="E1817" i="1"/>
  <c r="F1915" i="1" s="1"/>
  <c r="G1816" i="1"/>
  <c r="E1816" i="1"/>
  <c r="F1816" i="1" s="1"/>
  <c r="G1815" i="1"/>
  <c r="I1913" i="1" s="1"/>
  <c r="E1815" i="1"/>
  <c r="F1815" i="1" s="1"/>
  <c r="G1814" i="1"/>
  <c r="H1814" i="1" s="1"/>
  <c r="E1814" i="1"/>
  <c r="F1814" i="1" s="1"/>
  <c r="G1813" i="1"/>
  <c r="I1813" i="1" s="1"/>
  <c r="E1813" i="1"/>
  <c r="F1911" i="1" s="1"/>
  <c r="G1812" i="1"/>
  <c r="E1812" i="1"/>
  <c r="G1811" i="1"/>
  <c r="I1909" i="1" s="1"/>
  <c r="E1811" i="1"/>
  <c r="F1811" i="1" s="1"/>
  <c r="G1810" i="1"/>
  <c r="H1810" i="1" s="1"/>
  <c r="E1810" i="1"/>
  <c r="G1809" i="1"/>
  <c r="I1809" i="1" s="1"/>
  <c r="E1809" i="1"/>
  <c r="F1907" i="1" s="1"/>
  <c r="G1808" i="1"/>
  <c r="H1808" i="1" s="1"/>
  <c r="E1808" i="1"/>
  <c r="F1808" i="1" s="1"/>
  <c r="G1807" i="1"/>
  <c r="H1905" i="1" s="1"/>
  <c r="E1807" i="1"/>
  <c r="G1806" i="1"/>
  <c r="H1806" i="1" s="1"/>
  <c r="E1806" i="1"/>
  <c r="F1806" i="1" s="1"/>
  <c r="G1805" i="1"/>
  <c r="I1805" i="1" s="1"/>
  <c r="E1805" i="1"/>
  <c r="F1805" i="1" s="1"/>
  <c r="G1804" i="1"/>
  <c r="H1902" i="1" s="1"/>
  <c r="E1804" i="1"/>
  <c r="F1804" i="1" s="1"/>
  <c r="G1803" i="1"/>
  <c r="I1901" i="1" s="1"/>
  <c r="E1803" i="1"/>
  <c r="F1901" i="1" s="1"/>
  <c r="G1802" i="1"/>
  <c r="H1802" i="1" s="1"/>
  <c r="E1802" i="1"/>
  <c r="F1900" i="1" s="1"/>
  <c r="G1801" i="1"/>
  <c r="E1801" i="1"/>
  <c r="F1899" i="1" s="1"/>
  <c r="G1800" i="1"/>
  <c r="I1898" i="1" s="1"/>
  <c r="E1800" i="1"/>
  <c r="F1800" i="1" s="1"/>
  <c r="G1799" i="1"/>
  <c r="I1897" i="1" s="1"/>
  <c r="E1799" i="1"/>
  <c r="F1799" i="1" s="1"/>
  <c r="G1798" i="1"/>
  <c r="E1798" i="1"/>
  <c r="G1797" i="1"/>
  <c r="H1895" i="1" s="1"/>
  <c r="E1797" i="1"/>
  <c r="F1895" i="1" s="1"/>
  <c r="G1796" i="1"/>
  <c r="I1796" i="1" s="1"/>
  <c r="E1796" i="1"/>
  <c r="G1795" i="1"/>
  <c r="H1893" i="1" s="1"/>
  <c r="E1795" i="1"/>
  <c r="F1795" i="1" s="1"/>
  <c r="G1794" i="1"/>
  <c r="H1794" i="1" s="1"/>
  <c r="E1794" i="1"/>
  <c r="G1793" i="1"/>
  <c r="I1793" i="1" s="1"/>
  <c r="E1793" i="1"/>
  <c r="F1891" i="1" s="1"/>
  <c r="G1792" i="1"/>
  <c r="H1792" i="1" s="1"/>
  <c r="E1792" i="1"/>
  <c r="F1792" i="1" s="1"/>
  <c r="G1791" i="1"/>
  <c r="H1889" i="1" s="1"/>
  <c r="E1791" i="1"/>
  <c r="G1790" i="1"/>
  <c r="H1790" i="1" s="1"/>
  <c r="E1790" i="1"/>
  <c r="F1790" i="1" s="1"/>
  <c r="G1789" i="1"/>
  <c r="I1789" i="1" s="1"/>
  <c r="E1789" i="1"/>
  <c r="F1887" i="1" s="1"/>
  <c r="G1788" i="1"/>
  <c r="E1788" i="1"/>
  <c r="F1788" i="1" s="1"/>
  <c r="G1787" i="1"/>
  <c r="I1885" i="1" s="1"/>
  <c r="E1787" i="1"/>
  <c r="F1885" i="1" s="1"/>
  <c r="G1786" i="1"/>
  <c r="H1786" i="1" s="1"/>
  <c r="E1786" i="1"/>
  <c r="F1884" i="1" s="1"/>
  <c r="G1785" i="1"/>
  <c r="E1785" i="1"/>
  <c r="F1883" i="1" s="1"/>
  <c r="G1784" i="1"/>
  <c r="I1882" i="1" s="1"/>
  <c r="E1784" i="1"/>
  <c r="F1784" i="1" s="1"/>
  <c r="G1783" i="1"/>
  <c r="H1881" i="1" s="1"/>
  <c r="E1783" i="1"/>
  <c r="F1783" i="1" s="1"/>
  <c r="G1782" i="1"/>
  <c r="E1782" i="1"/>
  <c r="G1781" i="1"/>
  <c r="E1781" i="1"/>
  <c r="F1879" i="1" s="1"/>
  <c r="G1780" i="1"/>
  <c r="I1780" i="1" s="1"/>
  <c r="E1780" i="1"/>
  <c r="G1779" i="1"/>
  <c r="I1877" i="1" s="1"/>
  <c r="E1779" i="1"/>
  <c r="F1779" i="1" s="1"/>
  <c r="G1778" i="1"/>
  <c r="H1778" i="1" s="1"/>
  <c r="E1778" i="1"/>
  <c r="G1777" i="1"/>
  <c r="I1777" i="1" s="1"/>
  <c r="E1777" i="1"/>
  <c r="F1875" i="1" s="1"/>
  <c r="G1776" i="1"/>
  <c r="H1776" i="1" s="1"/>
  <c r="E1776" i="1"/>
  <c r="F1776" i="1" s="1"/>
  <c r="G1775" i="1"/>
  <c r="H1873" i="1" s="1"/>
  <c r="E1775" i="1"/>
  <c r="G1774" i="1"/>
  <c r="H1774" i="1" s="1"/>
  <c r="E1774" i="1"/>
  <c r="F1774" i="1" s="1"/>
  <c r="G1773" i="1"/>
  <c r="I1773" i="1" s="1"/>
  <c r="E1773" i="1"/>
  <c r="F1871" i="1" s="1"/>
  <c r="G1772" i="1"/>
  <c r="H1870" i="1" s="1"/>
  <c r="E1772" i="1"/>
  <c r="F1772" i="1" s="1"/>
  <c r="G1771" i="1"/>
  <c r="I1869" i="1" s="1"/>
  <c r="E1771" i="1"/>
  <c r="F1869" i="1" s="1"/>
  <c r="G1770" i="1"/>
  <c r="H1770" i="1" s="1"/>
  <c r="E1770" i="1"/>
  <c r="F1868" i="1" s="1"/>
  <c r="G1769" i="1"/>
  <c r="E1769" i="1"/>
  <c r="F1867" i="1" s="1"/>
  <c r="G1768" i="1"/>
  <c r="E1768" i="1"/>
  <c r="F1768" i="1" s="1"/>
  <c r="G1767" i="1"/>
  <c r="H1865" i="1" s="1"/>
  <c r="E1767" i="1"/>
  <c r="F1865" i="1" s="1"/>
  <c r="G1766" i="1"/>
  <c r="E1766" i="1"/>
  <c r="F1864" i="1" s="1"/>
  <c r="F1793" i="1" l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H1764" i="1" l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8" i="1"/>
  <c r="I756" i="1"/>
  <c r="I754" i="1"/>
  <c r="I746" i="1"/>
  <c r="I736" i="1"/>
  <c r="I730" i="1"/>
  <c r="I710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<sst xmlns="http://schemas.openxmlformats.org/spreadsheetml/2006/main" count="2373" uniqueCount="119">
  <si>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</si>
  <si>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</si>
  <si>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</si>
  <si>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</si>
  <si>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</si>
  <si>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</si>
  <si>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</si>
  <si>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</si>
  <si>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</si>
  <si>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</si>
  <si>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</si>
  <si>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</si>
  <si>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</si>
  <si>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</si>
  <si>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</si>
  <si>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</si>
  <si>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</si>
  <si>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</si>
  <si>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</si>
  <si>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</si>
  <si>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</si>
  <si>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</si>
  <si>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</si>
  <si>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</si>
  <si>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</si>
  <si>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</si>
  <si>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</si>
  <si>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</si>
  <si>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</si>
  <si>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</si>
  <si>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</si>
  <si>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</si>
  <si>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</si>
  <si>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</si>
  <si>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</si>
  <si>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</si>
  <si>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</si>
  <si>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</si>
  <si>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</si>
  <si>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</si>
  <si>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</si>
  <si>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</si>
  <si>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</si>
  <si>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</si>
  <si>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</si>
  <si>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</si>
  <si>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</si>
  <si>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</si>
  <si>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</si>
  <si>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</si>
  <si>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</si>
  <si>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</si>
  <si>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</si>
  <si>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</si>
  <si>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</si>
  <si>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</si>
  <si>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</si>
  <si>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</si>
  <si>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</si>
  <si>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</si>
  <si>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</si>
  <si>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</si>
  <si>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</si>
  <si>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</si>
  <si>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</si>
  <si>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</si>
  <si>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</si>
  <si>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</si>
  <si>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</si>
  <si>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</si>
  <si>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</si>
  <si>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</si>
  <si>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</si>
  <si>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</si>
  <si>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</si>
  <si>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</si>
  <si>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</si>
  <si>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</si>
  <si>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</si>
  <si>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</si>
  <si>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</si>
  <si>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</si>
  <si>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</si>
  <si>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</si>
  <si>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</si>
  <si>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</si>
  <si>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</si>
  <si>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</si>
  <si>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</si>
  <si>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</si>
  <si>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</si>
  <si>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</si>
  <si>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</si>
  <si>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</si>
  <si>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</si>
  <si>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</si>
  <si>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</si>
  <si>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</si>
  <si>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</si>
  <si>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</si>
  <si>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</si>
  <si>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</si>
  <si>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</si>
  <si>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</si>
  <si>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</si>
  <si>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</si>
  <si>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</si>
  <si>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</si>
  <si>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</si>
  <si>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</si>
  <si>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</si>
  <si>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</si>
  <si>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</si>
  <si>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</si>
  <si>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</si>
  <si>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</si>
  <si>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Out of state</t>
  </si>
  <si>
    <t>ACTIVE_TOT</t>
  </si>
  <si>
    <t>ACTIVE_NEW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</si>
</sst>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55"/>
  <sheetViews>
    <sheetView tabSelected="1" topLeftCell="F1" zoomScaleNormal="100" workbookViewId="0">
      <pane ySplit="1" topLeftCell="A2223" activePane="bottomLeft" state="frozen"/>
      <selection pane="bottomLeft" activeCell="P2158" sqref="P2158:P2255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117</v>
      </c>
      <c r="R1" s="11" t="s">
        <v>118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 t="shared" ref="E2" si="0"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 t="shared" ref="I3:I66" si="1"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 t="shared" si="1"/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 t="shared" ref="H5:H68" si="2">G5-SUMIFS(G:G,A:A,A5-1,B:B,B5)</f>
        <v>0</v>
      </c>
      <c r="I5" s="2">
        <f t="shared" si="1"/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 t="shared" si="2"/>
        <v>1</v>
      </c>
      <c r="I6" s="2">
        <f t="shared" si="1"/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 t="shared" si="2"/>
        <v>0</v>
      </c>
      <c r="I7" s="2">
        <f t="shared" si="1"/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 t="shared" si="2"/>
        <v>1</v>
      </c>
      <c r="I8" s="2">
        <f t="shared" si="1"/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 t="shared" si="2"/>
        <v>0</v>
      </c>
      <c r="I9" s="2">
        <f t="shared" si="1"/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 t="shared" si="2"/>
        <v>1</v>
      </c>
      <c r="I10" s="2">
        <f t="shared" si="1"/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 t="shared" si="2"/>
        <v>1</v>
      </c>
      <c r="I11" s="2">
        <f t="shared" si="1"/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 t="shared" si="2"/>
        <v>0</v>
      </c>
      <c r="I12" s="2">
        <f t="shared" si="1"/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 t="shared" si="2"/>
        <v>1</v>
      </c>
      <c r="I13" s="2">
        <f t="shared" si="1"/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 t="shared" si="2"/>
        <v>2</v>
      </c>
      <c r="I14" s="2">
        <f t="shared" si="1"/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 t="shared" si="2"/>
        <v>0</v>
      </c>
      <c r="I15" s="2">
        <f t="shared" si="1"/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 t="shared" si="2"/>
        <v>0</v>
      </c>
      <c r="I16" s="2">
        <f t="shared" si="1"/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 t="shared" si="2"/>
        <v>0</v>
      </c>
      <c r="I17" s="2">
        <f t="shared" si="1"/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 t="shared" si="2"/>
        <v>2</v>
      </c>
      <c r="I18" s="2">
        <f t="shared" si="1"/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 t="shared" si="2"/>
        <v>4</v>
      </c>
      <c r="I19" s="2">
        <f t="shared" si="1"/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 t="shared" si="2"/>
        <v>1</v>
      </c>
      <c r="I20" s="2">
        <f t="shared" si="1"/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 t="shared" si="2"/>
        <v>1</v>
      </c>
      <c r="I21" s="2">
        <f t="shared" si="1"/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 t="shared" si="2"/>
        <v>0</v>
      </c>
      <c r="I22" s="2">
        <f t="shared" si="1"/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 t="shared" si="2"/>
        <v>3</v>
      </c>
      <c r="I23" s="2">
        <f t="shared" si="1"/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 t="shared" si="2"/>
        <v>4</v>
      </c>
      <c r="I24" s="2">
        <f t="shared" si="1"/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 t="shared" si="2"/>
        <v>1</v>
      </c>
      <c r="I25" s="2">
        <f t="shared" si="1"/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 t="shared" si="2"/>
        <v>1</v>
      </c>
      <c r="I26" s="2">
        <f t="shared" si="1"/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 t="shared" si="2"/>
        <v>0</v>
      </c>
      <c r="I27" s="2">
        <f t="shared" si="1"/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 t="shared" si="2"/>
        <v>1</v>
      </c>
      <c r="I28" s="2">
        <f t="shared" si="1"/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 t="shared" si="2"/>
        <v>0</v>
      </c>
      <c r="I29" s="2">
        <f t="shared" si="1"/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 t="shared" si="2"/>
        <v>0</v>
      </c>
      <c r="I30" s="2">
        <f t="shared" si="1"/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 t="shared" si="2"/>
        <v>1</v>
      </c>
      <c r="I31" s="2">
        <f t="shared" si="1"/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 t="shared" si="2"/>
        <v>1</v>
      </c>
      <c r="I32" s="2">
        <f t="shared" si="1"/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 t="shared" si="2"/>
        <v>4</v>
      </c>
      <c r="I33" s="2">
        <f t="shared" si="1"/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 t="shared" si="2"/>
        <v>0</v>
      </c>
      <c r="I34" s="2">
        <f t="shared" si="1"/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 t="shared" si="2"/>
        <v>0</v>
      </c>
      <c r="I35" s="2">
        <f t="shared" si="1"/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 t="shared" si="2"/>
        <v>0</v>
      </c>
      <c r="I36" s="2">
        <f t="shared" si="1"/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 t="shared" si="2"/>
        <v>0</v>
      </c>
      <c r="I37" s="2">
        <f t="shared" si="1"/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 t="shared" si="2"/>
        <v>0</v>
      </c>
      <c r="I38" s="2">
        <f t="shared" si="1"/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 t="shared" si="2"/>
        <v>0</v>
      </c>
      <c r="I39" s="2">
        <f t="shared" si="1"/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 t="shared" si="2"/>
        <v>1</v>
      </c>
      <c r="I40" s="2">
        <f t="shared" si="1"/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 t="shared" si="2"/>
        <v>0</v>
      </c>
      <c r="I41" s="2">
        <f t="shared" si="1"/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 t="shared" si="2"/>
        <v>3</v>
      </c>
      <c r="I42" s="2">
        <f t="shared" si="1"/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 t="shared" si="2"/>
        <v>0</v>
      </c>
      <c r="I43" s="2">
        <f t="shared" si="1"/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 t="shared" si="2"/>
        <v>0</v>
      </c>
      <c r="I44" s="2">
        <f t="shared" si="1"/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 t="shared" si="2"/>
        <v>0</v>
      </c>
      <c r="I45" s="2">
        <f t="shared" si="1"/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 t="shared" si="2"/>
        <v>0</v>
      </c>
      <c r="I46" s="2">
        <f t="shared" si="1"/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 t="shared" si="2"/>
        <v>0</v>
      </c>
      <c r="I47" s="2">
        <f t="shared" si="1"/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 t="shared" si="2"/>
        <v>0</v>
      </c>
      <c r="I48" s="2">
        <f t="shared" si="1"/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 t="shared" si="2"/>
        <v>4</v>
      </c>
      <c r="I49" s="2">
        <f t="shared" si="1"/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 t="shared" si="2"/>
        <v>0</v>
      </c>
      <c r="I50" s="2">
        <f t="shared" si="1"/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 t="shared" si="2"/>
        <v>8</v>
      </c>
      <c r="I51" s="2">
        <f t="shared" si="1"/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 t="shared" si="2"/>
        <v>0</v>
      </c>
      <c r="I52" s="2">
        <f t="shared" si="1"/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 t="shared" si="2"/>
        <v>0</v>
      </c>
      <c r="I53" s="2">
        <f t="shared" si="1"/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 t="shared" si="2"/>
        <v>0</v>
      </c>
      <c r="I54" s="2">
        <f t="shared" si="1"/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 t="shared" si="2"/>
        <v>0</v>
      </c>
      <c r="I55" s="2">
        <f t="shared" si="1"/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 t="shared" si="2"/>
        <v>1</v>
      </c>
      <c r="I56" s="2">
        <f t="shared" si="1"/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 t="shared" si="2"/>
        <v>0</v>
      </c>
      <c r="I57" s="2">
        <f t="shared" si="1"/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 t="shared" si="2"/>
        <v>0</v>
      </c>
      <c r="I58" s="2">
        <f t="shared" si="1"/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 t="shared" si="2"/>
        <v>4</v>
      </c>
      <c r="I59" s="2">
        <f t="shared" si="1"/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 t="shared" si="2"/>
        <v>0</v>
      </c>
      <c r="I60" s="2">
        <f t="shared" si="1"/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 t="shared" si="2"/>
        <v>17</v>
      </c>
      <c r="I61" s="2">
        <f t="shared" si="1"/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 t="shared" si="2"/>
        <v>0</v>
      </c>
      <c r="I62" s="2">
        <f t="shared" si="1"/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 t="shared" si="2"/>
        <v>0</v>
      </c>
      <c r="I63" s="2">
        <f t="shared" si="1"/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 t="shared" si="2"/>
        <v>1</v>
      </c>
      <c r="I64" s="2">
        <f t="shared" si="1"/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 t="shared" si="2"/>
        <v>0</v>
      </c>
      <c r="I65" s="2">
        <f t="shared" si="1"/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 t="shared" si="2"/>
        <v>0</v>
      </c>
      <c r="I66" s="2">
        <f t="shared" si="1"/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 t="shared" si="2"/>
        <v>0</v>
      </c>
      <c r="I67" s="2">
        <f t="shared" ref="I67:I130" si="3"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 t="shared" si="2"/>
        <v>0</v>
      </c>
      <c r="I68" s="2">
        <f t="shared" si="3"/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 t="shared" ref="H69:H132" si="4">G69-SUMIFS(G:G,A:A,A69-1,B:B,B69)</f>
        <v>3</v>
      </c>
      <c r="I69" s="2">
        <f t="shared" si="3"/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 t="shared" si="4"/>
        <v>0</v>
      </c>
      <c r="I70" s="2">
        <f t="shared" si="3"/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 t="shared" si="4"/>
        <v>1</v>
      </c>
      <c r="I71" s="2">
        <f t="shared" si="3"/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 t="shared" si="4"/>
        <v>16</v>
      </c>
      <c r="I72" s="2">
        <f t="shared" si="3"/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 t="shared" si="4"/>
        <v>0</v>
      </c>
      <c r="I73" s="2">
        <f t="shared" si="3"/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 t="shared" si="4"/>
        <v>0</v>
      </c>
      <c r="I74" s="2">
        <f t="shared" si="3"/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 t="shared" si="4"/>
        <v>0</v>
      </c>
      <c r="I75" s="2">
        <f t="shared" si="3"/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 t="shared" si="4"/>
        <v>1</v>
      </c>
      <c r="I76" s="2">
        <f t="shared" si="3"/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 t="shared" si="4"/>
        <v>0</v>
      </c>
      <c r="I77" s="2">
        <f t="shared" si="3"/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 t="shared" si="4"/>
        <v>0</v>
      </c>
      <c r="I78" s="2">
        <f t="shared" si="3"/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 t="shared" si="4"/>
        <v>2</v>
      </c>
      <c r="I79" s="2">
        <f t="shared" si="3"/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 t="shared" si="4"/>
        <v>0</v>
      </c>
      <c r="I80" s="2">
        <f t="shared" si="3"/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 t="shared" si="4"/>
        <v>2</v>
      </c>
      <c r="I81" s="2">
        <f t="shared" si="3"/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 t="shared" si="4"/>
        <v>3</v>
      </c>
      <c r="I82" s="2">
        <f t="shared" si="3"/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 t="shared" si="4"/>
        <v>0</v>
      </c>
      <c r="I83" s="2">
        <f t="shared" si="3"/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 t="shared" si="4"/>
        <v>0</v>
      </c>
      <c r="I84" s="2">
        <f t="shared" si="3"/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 t="shared" si="4"/>
        <v>1</v>
      </c>
      <c r="I85" s="2">
        <f t="shared" si="3"/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 t="shared" si="4"/>
        <v>17</v>
      </c>
      <c r="I86" s="2">
        <f t="shared" si="3"/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 t="shared" si="4"/>
        <v>1</v>
      </c>
      <c r="I87" s="2">
        <f t="shared" si="3"/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 t="shared" si="4"/>
        <v>0</v>
      </c>
      <c r="I88" s="2">
        <f t="shared" si="3"/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 t="shared" si="4"/>
        <v>0</v>
      </c>
      <c r="I89" s="2">
        <f t="shared" si="3"/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 t="shared" si="4"/>
        <v>0</v>
      </c>
      <c r="I90" s="2">
        <f t="shared" si="3"/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 t="shared" si="4"/>
        <v>1</v>
      </c>
      <c r="I91" s="2">
        <f t="shared" si="3"/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 t="shared" si="4"/>
        <v>1</v>
      </c>
      <c r="I92" s="2">
        <f t="shared" si="3"/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 t="shared" si="4"/>
        <v>0</v>
      </c>
      <c r="I93" s="2">
        <f t="shared" si="3"/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 t="shared" si="4"/>
        <v>0</v>
      </c>
      <c r="I94" s="2">
        <f t="shared" si="3"/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 t="shared" si="4"/>
        <v>0</v>
      </c>
      <c r="I95" s="2">
        <f t="shared" si="3"/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 t="shared" si="4"/>
        <v>0</v>
      </c>
      <c r="I96" s="2">
        <f t="shared" si="3"/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 t="shared" si="4"/>
        <v>1</v>
      </c>
      <c r="I97" s="2">
        <f t="shared" si="3"/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 t="shared" si="4"/>
        <v>6</v>
      </c>
      <c r="I98" s="2">
        <f t="shared" si="3"/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 t="shared" si="4"/>
        <v>1</v>
      </c>
      <c r="I99" s="2">
        <f t="shared" si="3"/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 t="shared" si="4"/>
        <v>26</v>
      </c>
      <c r="I100" s="2">
        <f t="shared" si="3"/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 t="shared" si="4"/>
        <v>1</v>
      </c>
      <c r="I101" s="2">
        <f t="shared" si="3"/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 t="shared" si="4"/>
        <v>1</v>
      </c>
      <c r="I102" s="2">
        <f t="shared" si="3"/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 t="shared" si="4"/>
        <v>1</v>
      </c>
      <c r="I103" s="2">
        <f t="shared" si="3"/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 t="shared" si="4"/>
        <v>1</v>
      </c>
      <c r="I104" s="2">
        <f t="shared" si="3"/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 t="shared" si="4"/>
        <v>0</v>
      </c>
      <c r="I105" s="2">
        <f t="shared" si="3"/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 t="shared" si="4"/>
        <v>1</v>
      </c>
      <c r="I106" s="2">
        <f t="shared" si="3"/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 t="shared" si="4"/>
        <v>1</v>
      </c>
      <c r="I107" s="2">
        <f t="shared" si="3"/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 t="shared" si="4"/>
        <v>26</v>
      </c>
      <c r="I108" s="2">
        <f t="shared" si="3"/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 t="shared" si="4"/>
        <v>2</v>
      </c>
      <c r="I109" s="2">
        <f t="shared" si="3"/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 t="shared" si="4"/>
        <v>0</v>
      </c>
      <c r="I110" s="2">
        <f t="shared" si="3"/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 t="shared" si="4"/>
        <v>1</v>
      </c>
      <c r="I111" s="2">
        <f t="shared" si="3"/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 t="shared" si="4"/>
        <v>1</v>
      </c>
      <c r="I112" s="2">
        <f t="shared" si="3"/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 t="shared" si="4"/>
        <v>4</v>
      </c>
      <c r="I113" s="2">
        <f t="shared" si="3"/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 t="shared" si="4"/>
        <v>0</v>
      </c>
      <c r="I114" s="2">
        <f t="shared" si="3"/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 t="shared" si="4"/>
        <v>1</v>
      </c>
      <c r="I115" s="2">
        <f t="shared" si="3"/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 t="shared" si="4"/>
        <v>1</v>
      </c>
      <c r="I116" s="2">
        <f t="shared" si="3"/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 t="shared" si="4"/>
        <v>2</v>
      </c>
      <c r="I117" s="2">
        <f t="shared" si="3"/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 t="shared" si="4"/>
        <v>0</v>
      </c>
      <c r="I118" s="2">
        <f t="shared" si="3"/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 t="shared" si="4"/>
        <v>0</v>
      </c>
      <c r="I119" s="2">
        <f t="shared" si="3"/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 t="shared" si="4"/>
        <v>0</v>
      </c>
      <c r="I120" s="2">
        <f t="shared" si="3"/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 t="shared" si="4"/>
        <v>0</v>
      </c>
      <c r="I121" s="2">
        <f t="shared" si="3"/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 t="shared" si="4"/>
        <v>0</v>
      </c>
      <c r="I122" s="2">
        <f t="shared" si="3"/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 t="shared" si="4"/>
        <v>8</v>
      </c>
      <c r="I123" s="2">
        <f t="shared" si="3"/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 t="shared" si="4"/>
        <v>1</v>
      </c>
      <c r="I124" s="2">
        <f t="shared" si="3"/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 t="shared" si="4"/>
        <v>2</v>
      </c>
      <c r="I125" s="2">
        <f t="shared" si="3"/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 t="shared" si="4"/>
        <v>5</v>
      </c>
      <c r="I126" s="2">
        <f t="shared" si="3"/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 t="shared" si="4"/>
        <v>2</v>
      </c>
      <c r="I127" s="2">
        <f t="shared" si="3"/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 t="shared" si="4"/>
        <v>14</v>
      </c>
      <c r="I128" s="2">
        <f t="shared" si="3"/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 t="shared" si="4"/>
        <v>0</v>
      </c>
      <c r="I129" s="2">
        <f t="shared" si="3"/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 t="shared" si="4"/>
        <v>0</v>
      </c>
      <c r="I130" s="2">
        <f t="shared" si="3"/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 t="shared" si="4"/>
        <v>0</v>
      </c>
      <c r="I131" s="2">
        <f t="shared" ref="I131:I194" si="5"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 t="shared" si="4"/>
        <v>1</v>
      </c>
      <c r="I132" s="2">
        <f t="shared" si="5"/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 t="shared" ref="H133:H196" si="6">G133-SUMIFS(G:G,A:A,A133-1,B:B,B133)</f>
        <v>1</v>
      </c>
      <c r="I133" s="2">
        <f t="shared" si="5"/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 t="shared" si="6"/>
        <v>0</v>
      </c>
      <c r="I134" s="2">
        <f t="shared" si="5"/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 t="shared" si="6"/>
        <v>1</v>
      </c>
      <c r="I135" s="2">
        <f t="shared" si="5"/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 t="shared" si="6"/>
        <v>0</v>
      </c>
      <c r="I136" s="2">
        <f t="shared" si="5"/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 t="shared" si="6"/>
        <v>39</v>
      </c>
      <c r="I137" s="2">
        <f t="shared" si="5"/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 t="shared" si="6"/>
        <v>1</v>
      </c>
      <c r="I138" s="2">
        <f t="shared" si="5"/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 t="shared" si="6"/>
        <v>1</v>
      </c>
      <c r="I139" s="2">
        <f t="shared" si="5"/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 t="shared" si="6"/>
        <v>1</v>
      </c>
      <c r="I140" s="2">
        <f t="shared" si="5"/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 t="shared" si="6"/>
        <v>0</v>
      </c>
      <c r="I141" s="2">
        <f t="shared" si="5"/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 t="shared" si="6"/>
        <v>1</v>
      </c>
      <c r="I142" s="2">
        <f t="shared" si="5"/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 t="shared" si="6"/>
        <v>2</v>
      </c>
      <c r="I143" s="2">
        <f t="shared" si="5"/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 t="shared" si="6"/>
        <v>0</v>
      </c>
      <c r="I144" s="2">
        <f t="shared" si="5"/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 t="shared" si="6"/>
        <v>1</v>
      </c>
      <c r="I145" s="2">
        <f t="shared" si="5"/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 t="shared" si="6"/>
        <v>0</v>
      </c>
      <c r="I146" s="2">
        <f t="shared" si="5"/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 t="shared" si="6"/>
        <v>3</v>
      </c>
      <c r="I147" s="2">
        <f t="shared" si="5"/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 t="shared" si="6"/>
        <v>0</v>
      </c>
      <c r="I148" s="2">
        <f t="shared" si="5"/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 t="shared" si="6"/>
        <v>5</v>
      </c>
      <c r="I149" s="2">
        <f t="shared" si="5"/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 t="shared" si="6"/>
        <v>1</v>
      </c>
      <c r="I150" s="2">
        <f t="shared" si="5"/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 t="shared" si="6"/>
        <v>0</v>
      </c>
      <c r="I151" s="2">
        <f t="shared" si="5"/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 t="shared" si="6"/>
        <v>4</v>
      </c>
      <c r="I152" s="2">
        <f t="shared" si="5"/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 t="shared" si="6"/>
        <v>2</v>
      </c>
      <c r="I153" s="2">
        <f t="shared" si="5"/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 t="shared" si="6"/>
        <v>1</v>
      </c>
      <c r="I154" s="2">
        <f t="shared" si="5"/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 t="shared" si="6"/>
        <v>36</v>
      </c>
      <c r="I155" s="2">
        <f t="shared" si="5"/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 t="shared" si="6"/>
        <v>0</v>
      </c>
      <c r="I156" s="2">
        <f t="shared" si="5"/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 t="shared" si="6"/>
        <v>0</v>
      </c>
      <c r="I157" s="2">
        <f t="shared" si="5"/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 t="shared" si="6"/>
        <v>1</v>
      </c>
      <c r="I158" s="2">
        <f t="shared" si="5"/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 t="shared" si="6"/>
        <v>0</v>
      </c>
      <c r="I159" s="2">
        <f t="shared" si="5"/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 t="shared" si="6"/>
        <v>12</v>
      </c>
      <c r="I160" s="2">
        <f t="shared" si="5"/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 t="shared" si="6"/>
        <v>0</v>
      </c>
      <c r="I161" s="2">
        <f t="shared" si="5"/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 t="shared" si="6"/>
        <v>19</v>
      </c>
      <c r="I162" s="2">
        <f t="shared" si="5"/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 t="shared" si="6"/>
        <v>10</v>
      </c>
      <c r="I163" s="2">
        <f t="shared" si="5"/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 t="shared" si="6"/>
        <v>0</v>
      </c>
      <c r="I164" s="2">
        <f t="shared" si="5"/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 t="shared" si="6"/>
        <v>0</v>
      </c>
      <c r="I165" s="2">
        <f t="shared" si="5"/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 t="shared" si="6"/>
        <v>1</v>
      </c>
      <c r="I166" s="2">
        <f t="shared" si="5"/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 t="shared" si="6"/>
        <v>0</v>
      </c>
      <c r="I167" s="2">
        <f t="shared" si="5"/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 t="shared" si="6"/>
        <v>1</v>
      </c>
      <c r="I168" s="2">
        <f t="shared" si="5"/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 t="shared" si="6"/>
        <v>2</v>
      </c>
      <c r="I169" s="2">
        <f t="shared" si="5"/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 t="shared" si="6"/>
        <v>1</v>
      </c>
      <c r="I170" s="2">
        <f t="shared" si="5"/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 t="shared" si="6"/>
        <v>0</v>
      </c>
      <c r="I171" s="2">
        <f t="shared" si="5"/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 t="shared" si="6"/>
        <v>0</v>
      </c>
      <c r="I172" s="2">
        <f t="shared" si="5"/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 t="shared" si="6"/>
        <v>27</v>
      </c>
      <c r="I173" s="2">
        <f t="shared" si="5"/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 t="shared" si="6"/>
        <v>1</v>
      </c>
      <c r="I174" s="2">
        <f t="shared" si="5"/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 t="shared" si="6"/>
        <v>0</v>
      </c>
      <c r="I175" s="2">
        <f t="shared" si="5"/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 t="shared" si="6"/>
        <v>2</v>
      </c>
      <c r="I176" s="2">
        <f t="shared" si="5"/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 t="shared" si="6"/>
        <v>1</v>
      </c>
      <c r="I177" s="2">
        <f t="shared" si="5"/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 t="shared" si="6"/>
        <v>1</v>
      </c>
      <c r="I178" s="2">
        <f t="shared" si="5"/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 t="shared" si="6"/>
        <v>1</v>
      </c>
      <c r="I179" s="2">
        <f t="shared" si="5"/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 t="shared" si="6"/>
        <v>0</v>
      </c>
      <c r="I180" s="2">
        <f t="shared" si="5"/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 t="shared" si="6"/>
        <v>1</v>
      </c>
      <c r="I181" s="2">
        <f t="shared" si="5"/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 t="shared" si="6"/>
        <v>1</v>
      </c>
      <c r="I182" s="2">
        <f t="shared" si="5"/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 t="shared" si="6"/>
        <v>1</v>
      </c>
      <c r="I183" s="2">
        <f t="shared" si="5"/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 t="shared" si="6"/>
        <v>1</v>
      </c>
      <c r="I184" s="2">
        <f t="shared" si="5"/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 t="shared" si="6"/>
        <v>1</v>
      </c>
      <c r="I185" s="2">
        <f t="shared" si="5"/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 t="shared" si="6"/>
        <v>1</v>
      </c>
      <c r="I186" s="2">
        <f t="shared" si="5"/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 t="shared" si="6"/>
        <v>1</v>
      </c>
      <c r="I187" s="2">
        <f t="shared" si="5"/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 t="shared" si="6"/>
        <v>1</v>
      </c>
      <c r="I188" s="2">
        <f t="shared" si="5"/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 t="shared" si="6"/>
        <v>0</v>
      </c>
      <c r="I189" s="2">
        <f t="shared" si="5"/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 t="shared" si="6"/>
        <v>0</v>
      </c>
      <c r="I190" s="2">
        <f t="shared" si="5"/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 t="shared" si="6"/>
        <v>1</v>
      </c>
      <c r="I191" s="2">
        <f t="shared" si="5"/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 t="shared" si="6"/>
        <v>1</v>
      </c>
      <c r="I192" s="2">
        <f t="shared" si="5"/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 t="shared" si="6"/>
        <v>0</v>
      </c>
      <c r="I193" s="2">
        <f t="shared" si="5"/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 t="shared" si="6"/>
        <v>1</v>
      </c>
      <c r="I194" s="2">
        <f t="shared" si="5"/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 t="shared" si="6"/>
        <v>3</v>
      </c>
      <c r="I195" s="2">
        <f t="shared" ref="I195:I258" si="7"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 t="shared" si="6"/>
        <v>0</v>
      </c>
      <c r="I196" s="2">
        <f t="shared" si="7"/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 t="shared" ref="H197:H260" si="8">G197-SUMIFS(G:G,A:A,A197-1,B:B,B197)</f>
        <v>-1</v>
      </c>
      <c r="I197" s="2">
        <f t="shared" si="7"/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 t="shared" si="8"/>
        <v>26</v>
      </c>
      <c r="I198" s="2">
        <f t="shared" si="7"/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 t="shared" si="8"/>
        <v>0</v>
      </c>
      <c r="I199" s="2">
        <f t="shared" si="7"/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 t="shared" si="8"/>
        <v>11</v>
      </c>
      <c r="I200" s="2">
        <f t="shared" si="7"/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 t="shared" si="8"/>
        <v>3</v>
      </c>
      <c r="I201" s="2">
        <f t="shared" si="7"/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 t="shared" si="8"/>
        <v>0</v>
      </c>
      <c r="I202" s="2">
        <f t="shared" si="7"/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 t="shared" si="8"/>
        <v>1</v>
      </c>
      <c r="I203" s="2">
        <f t="shared" si="7"/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 t="shared" si="8"/>
        <v>-1</v>
      </c>
      <c r="I204" s="2">
        <f t="shared" si="7"/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 t="shared" si="8"/>
        <v>23</v>
      </c>
      <c r="I205" s="2">
        <f t="shared" si="7"/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 t="shared" si="8"/>
        <v>20</v>
      </c>
      <c r="I206" s="2">
        <f t="shared" si="7"/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 t="shared" si="8"/>
        <v>0</v>
      </c>
      <c r="I207" s="2">
        <f t="shared" si="7"/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 t="shared" si="8"/>
        <v>1</v>
      </c>
      <c r="I208" s="2">
        <f t="shared" si="7"/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 t="shared" si="8"/>
        <v>-1</v>
      </c>
      <c r="I209" s="2">
        <f t="shared" si="7"/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 t="shared" si="8"/>
        <v>0</v>
      </c>
      <c r="I210" s="2">
        <f t="shared" si="7"/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 t="shared" si="8"/>
        <v>0</v>
      </c>
      <c r="I211" s="2">
        <f t="shared" si="7"/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 t="shared" si="8"/>
        <v>0</v>
      </c>
      <c r="I212" s="2">
        <f t="shared" si="7"/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 t="shared" si="8"/>
        <v>0</v>
      </c>
      <c r="I213" s="2">
        <f t="shared" si="7"/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 t="shared" si="8"/>
        <v>1</v>
      </c>
      <c r="I214" s="2">
        <f t="shared" si="7"/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 t="shared" si="8"/>
        <v>0</v>
      </c>
      <c r="I215" s="2">
        <f t="shared" si="7"/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 t="shared" si="8"/>
        <v>0</v>
      </c>
      <c r="I216" s="2">
        <f t="shared" si="7"/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 t="shared" si="8"/>
        <v>-3</v>
      </c>
      <c r="I217" s="2">
        <f t="shared" si="7"/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 t="shared" si="8"/>
        <v>1</v>
      </c>
      <c r="I218" s="2">
        <f t="shared" si="7"/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 t="shared" si="8"/>
        <v>1</v>
      </c>
      <c r="I219" s="2">
        <f t="shared" si="7"/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 t="shared" si="8"/>
        <v>0</v>
      </c>
      <c r="I220" s="2">
        <f t="shared" si="7"/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 t="shared" si="8"/>
        <v>-1</v>
      </c>
      <c r="I221" s="2">
        <f t="shared" si="7"/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 t="shared" si="8"/>
        <v>0</v>
      </c>
      <c r="I222" s="2">
        <f t="shared" si="7"/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 t="shared" si="8"/>
        <v>0</v>
      </c>
      <c r="I223" s="2">
        <f t="shared" si="7"/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 t="shared" si="8"/>
        <v>2</v>
      </c>
      <c r="I224" s="2">
        <f t="shared" si="7"/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 t="shared" si="8"/>
        <v>1</v>
      </c>
      <c r="I225" s="2">
        <f t="shared" si="7"/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 t="shared" si="8"/>
        <v>4</v>
      </c>
      <c r="I226" s="2">
        <f t="shared" si="7"/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 t="shared" si="8"/>
        <v>1</v>
      </c>
      <c r="I227" s="2">
        <f t="shared" si="7"/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 t="shared" si="8"/>
        <v>0</v>
      </c>
      <c r="I228" s="2">
        <f t="shared" si="7"/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 t="shared" si="8"/>
        <v>1</v>
      </c>
      <c r="I229" s="2">
        <f t="shared" si="7"/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 t="shared" si="8"/>
        <v>7</v>
      </c>
      <c r="I230" s="2">
        <f t="shared" si="7"/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 t="shared" si="8"/>
        <v>1</v>
      </c>
      <c r="I231" s="2">
        <f t="shared" si="7"/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 t="shared" si="8"/>
        <v>0</v>
      </c>
      <c r="I232" s="2">
        <f t="shared" si="7"/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 t="shared" si="8"/>
        <v>0</v>
      </c>
      <c r="I233" s="2">
        <f t="shared" si="7"/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 t="shared" si="8"/>
        <v>4</v>
      </c>
      <c r="I234" s="2">
        <f t="shared" si="7"/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 t="shared" si="8"/>
        <v>1</v>
      </c>
      <c r="I235" s="2">
        <f t="shared" si="7"/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 t="shared" si="8"/>
        <v>-1</v>
      </c>
      <c r="I236" s="2">
        <f t="shared" si="7"/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 t="shared" si="8"/>
        <v>0</v>
      </c>
      <c r="I237" s="2">
        <f t="shared" si="7"/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 t="shared" si="8"/>
        <v>1</v>
      </c>
      <c r="I238" s="2">
        <f t="shared" si="7"/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 t="shared" si="8"/>
        <v>0</v>
      </c>
      <c r="I239" s="2">
        <f t="shared" si="7"/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 t="shared" si="8"/>
        <v>0</v>
      </c>
      <c r="I240" s="2">
        <f t="shared" si="7"/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 t="shared" si="8"/>
        <v>3</v>
      </c>
      <c r="I241" s="2">
        <f t="shared" si="7"/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 t="shared" si="8"/>
        <v>1</v>
      </c>
      <c r="I242" s="2">
        <f t="shared" si="7"/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 t="shared" si="8"/>
        <v>-1</v>
      </c>
      <c r="I243" s="2">
        <f t="shared" si="7"/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 t="shared" si="8"/>
        <v>0</v>
      </c>
      <c r="I244" s="2">
        <f t="shared" si="7"/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 t="shared" si="8"/>
        <v>27</v>
      </c>
      <c r="I245" s="2">
        <f t="shared" si="7"/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 t="shared" si="8"/>
        <v>1</v>
      </c>
      <c r="I246" s="2">
        <f t="shared" si="7"/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 t="shared" si="8"/>
        <v>12</v>
      </c>
      <c r="I247" s="2">
        <f t="shared" si="7"/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 t="shared" si="8"/>
        <v>1</v>
      </c>
      <c r="I248" s="2">
        <f t="shared" si="7"/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 t="shared" si="8"/>
        <v>4</v>
      </c>
      <c r="I249" s="2">
        <f t="shared" si="7"/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 t="shared" si="8"/>
        <v>1</v>
      </c>
      <c r="I250" s="2">
        <f t="shared" si="7"/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 t="shared" si="8"/>
        <v>5</v>
      </c>
      <c r="I251" s="2">
        <f t="shared" si="7"/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 t="shared" si="8"/>
        <v>4</v>
      </c>
      <c r="I252" s="2">
        <f t="shared" si="7"/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 t="shared" si="8"/>
        <v>7</v>
      </c>
      <c r="I253" s="2">
        <f t="shared" si="7"/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 t="shared" si="8"/>
        <v>24</v>
      </c>
      <c r="I254" s="2">
        <f t="shared" si="7"/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 t="shared" si="8"/>
        <v>0</v>
      </c>
      <c r="I255" s="2">
        <f t="shared" si="7"/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 t="shared" si="8"/>
        <v>1</v>
      </c>
      <c r="I256" s="2">
        <f t="shared" si="7"/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 t="shared" si="8"/>
        <v>1</v>
      </c>
      <c r="I257" s="2">
        <f t="shared" si="7"/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 t="shared" si="8"/>
        <v>0</v>
      </c>
      <c r="I258" s="2">
        <f t="shared" si="7"/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 t="shared" si="8"/>
        <v>1</v>
      </c>
      <c r="I259" s="2">
        <f t="shared" ref="I259:I322" si="9"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 t="shared" si="8"/>
        <v>1</v>
      </c>
      <c r="I260" s="2">
        <f t="shared" si="9"/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 t="shared" ref="H261:H324" si="10">G261-SUMIFS(G:G,A:A,A261-1,B:B,B261)</f>
        <v>0</v>
      </c>
      <c r="I261" s="2">
        <f t="shared" si="9"/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 t="shared" si="10"/>
        <v>0</v>
      </c>
      <c r="I262" s="2">
        <f t="shared" si="9"/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 t="shared" si="10"/>
        <v>0</v>
      </c>
      <c r="I263" s="2">
        <f t="shared" si="9"/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 t="shared" si="10"/>
        <v>1</v>
      </c>
      <c r="I264" s="2">
        <f t="shared" si="9"/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 t="shared" si="10"/>
        <v>19</v>
      </c>
      <c r="I265" s="2">
        <f t="shared" si="9"/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 t="shared" si="10"/>
        <v>0</v>
      </c>
      <c r="I266" s="2">
        <f t="shared" si="9"/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 t="shared" si="10"/>
        <v>0</v>
      </c>
      <c r="I267" s="2">
        <f t="shared" si="9"/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 t="shared" si="10"/>
        <v>0</v>
      </c>
      <c r="I268" s="2">
        <f t="shared" si="9"/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 t="shared" si="10"/>
        <v>0</v>
      </c>
      <c r="I269" s="2">
        <f t="shared" si="9"/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 t="shared" si="10"/>
        <v>0</v>
      </c>
      <c r="I270" s="2">
        <f t="shared" si="9"/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 t="shared" si="10"/>
        <v>1</v>
      </c>
      <c r="I271" s="2">
        <f t="shared" si="9"/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 t="shared" si="10"/>
        <v>1</v>
      </c>
      <c r="I272" s="2">
        <f t="shared" si="9"/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 t="shared" si="10"/>
        <v>1</v>
      </c>
      <c r="I273" s="2">
        <f t="shared" si="9"/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 t="shared" si="10"/>
        <v>-1</v>
      </c>
      <c r="I274" s="2">
        <f t="shared" si="9"/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 t="shared" si="10"/>
        <v>-4</v>
      </c>
      <c r="I275" s="2">
        <f t="shared" si="9"/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 t="shared" si="10"/>
        <v>0</v>
      </c>
      <c r="I276" s="2">
        <f t="shared" si="9"/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 t="shared" si="10"/>
        <v>0</v>
      </c>
      <c r="I277" s="2">
        <f t="shared" si="9"/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 t="shared" si="10"/>
        <v>1</v>
      </c>
      <c r="I278" s="2">
        <f t="shared" si="9"/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 t="shared" si="10"/>
        <v>3</v>
      </c>
      <c r="I279" s="2">
        <f t="shared" si="9"/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 t="shared" si="10"/>
        <v>0</v>
      </c>
      <c r="I280" s="2">
        <f t="shared" si="9"/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 t="shared" si="10"/>
        <v>1</v>
      </c>
      <c r="I281" s="2">
        <f t="shared" si="9"/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 t="shared" si="10"/>
        <v>1</v>
      </c>
      <c r="I282" s="2">
        <f t="shared" si="9"/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 t="shared" si="10"/>
        <v>0</v>
      </c>
      <c r="I283" s="2">
        <f t="shared" si="9"/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 t="shared" si="10"/>
        <v>0</v>
      </c>
      <c r="I284" s="2">
        <f t="shared" si="9"/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 t="shared" si="10"/>
        <v>0</v>
      </c>
      <c r="I285" s="2">
        <f t="shared" si="9"/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 t="shared" si="10"/>
        <v>0</v>
      </c>
      <c r="I286" s="2">
        <f t="shared" si="9"/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 t="shared" si="10"/>
        <v>3</v>
      </c>
      <c r="I287" s="2">
        <f t="shared" si="9"/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 t="shared" si="10"/>
        <v>1</v>
      </c>
      <c r="I288" s="2">
        <f t="shared" si="9"/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 t="shared" si="10"/>
        <v>-1</v>
      </c>
      <c r="I289" s="2">
        <f t="shared" si="9"/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 t="shared" si="10"/>
        <v>2</v>
      </c>
      <c r="I290" s="2">
        <f t="shared" si="9"/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 t="shared" si="10"/>
        <v>0</v>
      </c>
      <c r="I291" s="2">
        <f t="shared" si="9"/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 t="shared" si="10"/>
        <v>6</v>
      </c>
      <c r="I292" s="2">
        <f t="shared" si="9"/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 t="shared" si="10"/>
        <v>4</v>
      </c>
      <c r="I293" s="2">
        <f t="shared" si="9"/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 t="shared" si="10"/>
        <v>0</v>
      </c>
      <c r="I294" s="2">
        <f t="shared" si="9"/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 t="shared" si="10"/>
        <v>1</v>
      </c>
      <c r="I295" s="2">
        <f t="shared" si="9"/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 t="shared" si="10"/>
        <v>6</v>
      </c>
      <c r="I296" s="2">
        <f t="shared" si="9"/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 t="shared" si="10"/>
        <v>0</v>
      </c>
      <c r="I297" s="2">
        <f t="shared" si="9"/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 t="shared" si="10"/>
        <v>0</v>
      </c>
      <c r="I298" s="2">
        <f t="shared" si="9"/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 t="shared" si="10"/>
        <v>0</v>
      </c>
      <c r="I299" s="2">
        <f t="shared" si="9"/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 t="shared" si="10"/>
        <v>1</v>
      </c>
      <c r="I300" s="2">
        <f t="shared" si="9"/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 t="shared" si="10"/>
        <v>11</v>
      </c>
      <c r="I301" s="2">
        <f t="shared" si="9"/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 t="shared" si="10"/>
        <v>1</v>
      </c>
      <c r="I302" s="2">
        <f t="shared" si="9"/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 t="shared" si="10"/>
        <v>6</v>
      </c>
      <c r="I303" s="2">
        <f t="shared" si="9"/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 t="shared" si="10"/>
        <v>-16</v>
      </c>
      <c r="I304" s="2">
        <f t="shared" si="9"/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 t="shared" si="10"/>
        <v>2</v>
      </c>
      <c r="I305" s="2">
        <f t="shared" si="9"/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 t="shared" si="10"/>
        <v>1</v>
      </c>
      <c r="I306" s="2">
        <f t="shared" si="9"/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 t="shared" si="10"/>
        <v>0</v>
      </c>
      <c r="I307" s="2">
        <f t="shared" si="9"/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 t="shared" si="10"/>
        <v>1</v>
      </c>
      <c r="I308" s="2">
        <f t="shared" si="9"/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 t="shared" si="10"/>
        <v>0</v>
      </c>
      <c r="I309" s="2">
        <f t="shared" si="9"/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 t="shared" si="10"/>
        <v>0</v>
      </c>
      <c r="I310" s="2">
        <f t="shared" si="9"/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 t="shared" si="10"/>
        <v>2</v>
      </c>
      <c r="I311" s="2">
        <f t="shared" si="9"/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 t="shared" si="10"/>
        <v>0</v>
      </c>
      <c r="I312" s="2">
        <f t="shared" si="9"/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 t="shared" si="10"/>
        <v>0</v>
      </c>
      <c r="I313" s="2">
        <f t="shared" si="9"/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 t="shared" si="10"/>
        <v>0</v>
      </c>
      <c r="I314" s="2">
        <f t="shared" si="9"/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 t="shared" si="10"/>
        <v>0</v>
      </c>
      <c r="I315" s="2">
        <f t="shared" si="9"/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 t="shared" si="10"/>
        <v>5</v>
      </c>
      <c r="I316" s="2">
        <f t="shared" si="9"/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 t="shared" si="10"/>
        <v>0</v>
      </c>
      <c r="I317" s="2">
        <f t="shared" si="9"/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 t="shared" si="10"/>
        <v>0</v>
      </c>
      <c r="I318" s="2">
        <f t="shared" si="9"/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 t="shared" si="10"/>
        <v>0</v>
      </c>
      <c r="I319" s="2">
        <f t="shared" si="9"/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 t="shared" si="10"/>
        <v>1</v>
      </c>
      <c r="I320" s="2">
        <f t="shared" si="9"/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 t="shared" si="10"/>
        <v>0</v>
      </c>
      <c r="I321" s="2">
        <f t="shared" si="9"/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 t="shared" si="10"/>
        <v>0</v>
      </c>
      <c r="I322" s="2">
        <f t="shared" si="9"/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 t="shared" si="10"/>
        <v>2</v>
      </c>
      <c r="I323" s="2">
        <f t="shared" ref="I323:I386" si="11"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 t="shared" si="10"/>
        <v>0</v>
      </c>
      <c r="I324" s="2">
        <f t="shared" si="11"/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 t="shared" ref="H325:H388" si="12">G325-SUMIFS(G:G,A:A,A325-1,B:B,B325)</f>
        <v>0</v>
      </c>
      <c r="I325" s="2">
        <f t="shared" si="11"/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 t="shared" si="12"/>
        <v>7</v>
      </c>
      <c r="I326" s="2">
        <f t="shared" si="11"/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 t="shared" si="12"/>
        <v>0</v>
      </c>
      <c r="I327" s="2">
        <f t="shared" si="11"/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 t="shared" si="12"/>
        <v>1</v>
      </c>
      <c r="I328" s="2">
        <f t="shared" si="11"/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 t="shared" si="12"/>
        <v>2</v>
      </c>
      <c r="I329" s="2">
        <f t="shared" si="11"/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 t="shared" si="12"/>
        <v>0</v>
      </c>
      <c r="I330" s="2">
        <f t="shared" si="11"/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 t="shared" si="12"/>
        <v>5</v>
      </c>
      <c r="I331" s="2">
        <f t="shared" si="11"/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 t="shared" si="12"/>
        <v>1</v>
      </c>
      <c r="I332" s="2">
        <f t="shared" si="11"/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 t="shared" si="12"/>
        <v>0</v>
      </c>
      <c r="I333" s="2">
        <f t="shared" si="11"/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 t="shared" si="12"/>
        <v>1</v>
      </c>
      <c r="I334" s="2">
        <f t="shared" si="11"/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 t="shared" si="12"/>
        <v>1</v>
      </c>
      <c r="I335" s="2">
        <f t="shared" si="11"/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 t="shared" si="12"/>
        <v>0</v>
      </c>
      <c r="I336" s="2">
        <f t="shared" si="11"/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 t="shared" si="12"/>
        <v>1</v>
      </c>
      <c r="I337" s="2">
        <f t="shared" si="11"/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 t="shared" si="12"/>
        <v>0</v>
      </c>
      <c r="I338" s="2">
        <f t="shared" si="11"/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 t="shared" si="12"/>
        <v>0</v>
      </c>
      <c r="I339" s="2">
        <f t="shared" si="11"/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 t="shared" si="12"/>
        <v>0</v>
      </c>
      <c r="I340" s="2">
        <f t="shared" si="11"/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 t="shared" si="12"/>
        <v>0</v>
      </c>
      <c r="I341" s="2">
        <f t="shared" si="11"/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 t="shared" si="12"/>
        <v>0</v>
      </c>
      <c r="I342" s="2">
        <f t="shared" si="11"/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 t="shared" si="12"/>
        <v>1</v>
      </c>
      <c r="I343" s="2">
        <f t="shared" si="11"/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 t="shared" si="12"/>
        <v>0</v>
      </c>
      <c r="I344" s="2">
        <f t="shared" si="11"/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 t="shared" si="12"/>
        <v>3</v>
      </c>
      <c r="I345" s="2">
        <f t="shared" si="11"/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 t="shared" si="12"/>
        <v>6</v>
      </c>
      <c r="I346" s="2">
        <f t="shared" si="11"/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 t="shared" si="12"/>
        <v>0</v>
      </c>
      <c r="I347" s="2">
        <f t="shared" si="11"/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 t="shared" si="12"/>
        <v>0</v>
      </c>
      <c r="I348" s="2">
        <f t="shared" si="11"/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 t="shared" si="12"/>
        <v>18</v>
      </c>
      <c r="I349" s="2">
        <f t="shared" si="11"/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 t="shared" si="12"/>
        <v>0</v>
      </c>
      <c r="I350" s="2">
        <f t="shared" si="11"/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 t="shared" si="12"/>
        <v>2</v>
      </c>
      <c r="I351" s="2">
        <f t="shared" si="11"/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 t="shared" si="12"/>
        <v>0</v>
      </c>
      <c r="I352" s="2">
        <f t="shared" si="11"/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 t="shared" si="12"/>
        <v>0</v>
      </c>
      <c r="I353" s="2">
        <f t="shared" si="11"/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 t="shared" si="12"/>
        <v>1</v>
      </c>
      <c r="I354" s="2">
        <f t="shared" si="11"/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 t="shared" si="12"/>
        <v>2</v>
      </c>
      <c r="I355" s="2">
        <f t="shared" si="11"/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 t="shared" si="12"/>
        <v>3</v>
      </c>
      <c r="I356" s="2">
        <f t="shared" si="11"/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 t="shared" si="12"/>
        <v>5</v>
      </c>
      <c r="I357" s="2">
        <f t="shared" si="11"/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 t="shared" si="12"/>
        <v>43</v>
      </c>
      <c r="I358" s="2">
        <f t="shared" si="11"/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 t="shared" si="12"/>
        <v>0</v>
      </c>
      <c r="I359" s="2">
        <f t="shared" si="11"/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 t="shared" si="12"/>
        <v>0</v>
      </c>
      <c r="I360" s="2">
        <f t="shared" si="11"/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 t="shared" si="12"/>
        <v>1</v>
      </c>
      <c r="I361" s="2">
        <f t="shared" si="11"/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 t="shared" si="12"/>
        <v>1</v>
      </c>
      <c r="I362" s="2">
        <f t="shared" si="11"/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 t="shared" si="12"/>
        <v>2</v>
      </c>
      <c r="I363" s="2">
        <f t="shared" si="11"/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 t="shared" si="12"/>
        <v>0</v>
      </c>
      <c r="I364" s="2">
        <f t="shared" si="11"/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 t="shared" si="12"/>
        <v>1</v>
      </c>
      <c r="I365" s="2">
        <f t="shared" si="11"/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 t="shared" si="12"/>
        <v>0</v>
      </c>
      <c r="I366" s="2">
        <f t="shared" si="11"/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 t="shared" si="12"/>
        <v>0</v>
      </c>
      <c r="I367" s="2">
        <f t="shared" si="11"/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 t="shared" si="12"/>
        <v>1</v>
      </c>
      <c r="I368" s="2">
        <f t="shared" si="11"/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 t="shared" si="12"/>
        <v>1</v>
      </c>
      <c r="I369" s="2">
        <f t="shared" si="11"/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 t="shared" si="12"/>
        <v>0</v>
      </c>
      <c r="I370" s="2">
        <f t="shared" si="11"/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 t="shared" si="12"/>
        <v>3</v>
      </c>
      <c r="I371" s="2">
        <f t="shared" si="11"/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 t="shared" si="12"/>
        <v>15</v>
      </c>
      <c r="I372" s="2">
        <f t="shared" si="11"/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 t="shared" si="12"/>
        <v>1</v>
      </c>
      <c r="I373" s="2">
        <f t="shared" si="11"/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 t="shared" si="12"/>
        <v>2</v>
      </c>
      <c r="I374" s="2">
        <f t="shared" si="11"/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 t="shared" si="12"/>
        <v>1</v>
      </c>
      <c r="I375" s="2">
        <f t="shared" si="11"/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 t="shared" si="12"/>
        <v>0</v>
      </c>
      <c r="I376" s="2">
        <f t="shared" si="11"/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 t="shared" si="12"/>
        <v>2</v>
      </c>
      <c r="I377" s="2">
        <f t="shared" si="11"/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 t="shared" si="12"/>
        <v>0</v>
      </c>
      <c r="I378" s="2">
        <f t="shared" si="11"/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 t="shared" si="12"/>
        <v>1</v>
      </c>
      <c r="I379" s="2">
        <f t="shared" si="11"/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 t="shared" si="12"/>
        <v>0</v>
      </c>
      <c r="I380" s="2">
        <f t="shared" si="11"/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 t="shared" si="12"/>
        <v>0</v>
      </c>
      <c r="I381" s="2">
        <f t="shared" si="11"/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 t="shared" si="12"/>
        <v>13</v>
      </c>
      <c r="I382" s="2">
        <f t="shared" si="11"/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 t="shared" si="12"/>
        <v>0</v>
      </c>
      <c r="I383" s="2">
        <f t="shared" si="11"/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 t="shared" si="12"/>
        <v>0</v>
      </c>
      <c r="I384" s="2">
        <f t="shared" si="11"/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 t="shared" si="12"/>
        <v>-1</v>
      </c>
      <c r="I385" s="2">
        <f t="shared" si="11"/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 t="shared" si="12"/>
        <v>0</v>
      </c>
      <c r="I386" s="2">
        <f t="shared" si="11"/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 t="shared" si="12"/>
        <v>6</v>
      </c>
      <c r="I387" s="2">
        <f t="shared" ref="I387:I450" si="13"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 t="shared" si="12"/>
        <v>1</v>
      </c>
      <c r="I388" s="2">
        <f t="shared" si="13"/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 t="shared" ref="H389:H452" si="14">G389-SUMIFS(G:G,A:A,A389-1,B:B,B389)</f>
        <v>0</v>
      </c>
      <c r="I389" s="2">
        <f t="shared" si="13"/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 t="shared" si="14"/>
        <v>3</v>
      </c>
      <c r="I390" s="2">
        <f t="shared" si="13"/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 t="shared" si="14"/>
        <v>1</v>
      </c>
      <c r="I391" s="2">
        <f t="shared" si="13"/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 t="shared" si="14"/>
        <v>0</v>
      </c>
      <c r="I392" s="2">
        <f t="shared" si="13"/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 t="shared" si="14"/>
        <v>1</v>
      </c>
      <c r="I393" s="2">
        <f t="shared" si="13"/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 t="shared" si="14"/>
        <v>0</v>
      </c>
      <c r="I394" s="2">
        <f t="shared" si="13"/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 t="shared" si="14"/>
        <v>1</v>
      </c>
      <c r="I395" s="2">
        <f t="shared" si="13"/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 t="shared" si="14"/>
        <v>1</v>
      </c>
      <c r="I396" s="2">
        <f t="shared" si="13"/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 t="shared" si="14"/>
        <v>0</v>
      </c>
      <c r="I397" s="2">
        <f t="shared" si="13"/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 t="shared" si="14"/>
        <v>0</v>
      </c>
      <c r="I398" s="2">
        <f t="shared" si="13"/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 t="shared" si="14"/>
        <v>0</v>
      </c>
      <c r="I399" s="2">
        <f t="shared" si="13"/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 t="shared" si="14"/>
        <v>0</v>
      </c>
      <c r="I400" s="2">
        <f t="shared" si="13"/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 t="shared" si="14"/>
        <v>2</v>
      </c>
      <c r="I401" s="2">
        <f t="shared" si="13"/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 t="shared" si="14"/>
        <v>0</v>
      </c>
      <c r="I402" s="2">
        <f t="shared" si="13"/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 t="shared" si="14"/>
        <v>5</v>
      </c>
      <c r="I403" s="2">
        <f t="shared" si="13"/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 t="shared" si="14"/>
        <v>8</v>
      </c>
      <c r="I404" s="2">
        <f t="shared" si="13"/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 t="shared" si="14"/>
        <v>0</v>
      </c>
      <c r="I405" s="2">
        <f t="shared" si="13"/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 t="shared" si="14"/>
        <v>1</v>
      </c>
      <c r="I406" s="2">
        <f t="shared" si="13"/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 t="shared" si="14"/>
        <v>30</v>
      </c>
      <c r="I407" s="2">
        <f t="shared" si="13"/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 t="shared" si="14"/>
        <v>2</v>
      </c>
      <c r="I408" s="2">
        <f t="shared" si="13"/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 t="shared" si="14"/>
        <v>7</v>
      </c>
      <c r="I409" s="2">
        <f t="shared" si="13"/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 t="shared" si="14"/>
        <v>2</v>
      </c>
      <c r="I410" s="2">
        <f t="shared" si="13"/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 t="shared" si="14"/>
        <v>1</v>
      </c>
      <c r="I411" s="2">
        <f t="shared" si="13"/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 t="shared" si="14"/>
        <v>2</v>
      </c>
      <c r="I412" s="2">
        <f t="shared" si="13"/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 t="shared" si="14"/>
        <v>0</v>
      </c>
      <c r="I413" s="2">
        <f t="shared" si="13"/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 t="shared" si="14"/>
        <v>4</v>
      </c>
      <c r="I414" s="2">
        <f t="shared" si="13"/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 t="shared" si="14"/>
        <v>3</v>
      </c>
      <c r="I415" s="2">
        <f t="shared" si="13"/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 t="shared" si="14"/>
        <v>31</v>
      </c>
      <c r="I416" s="2">
        <f t="shared" si="13"/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 t="shared" si="14"/>
        <v>17</v>
      </c>
      <c r="I417" s="2">
        <f t="shared" si="13"/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 t="shared" si="14"/>
        <v>1</v>
      </c>
      <c r="I418" s="2">
        <f t="shared" si="13"/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 t="shared" si="14"/>
        <v>0</v>
      </c>
      <c r="I419" s="2">
        <f t="shared" si="13"/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 t="shared" si="14"/>
        <v>1</v>
      </c>
      <c r="I420" s="2">
        <f t="shared" si="13"/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 t="shared" si="14"/>
        <v>2</v>
      </c>
      <c r="I421" s="2">
        <f t="shared" si="13"/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 t="shared" si="14"/>
        <v>1</v>
      </c>
      <c r="I422" s="2">
        <f t="shared" si="13"/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 t="shared" si="14"/>
        <v>2</v>
      </c>
      <c r="I423" s="2">
        <f t="shared" si="13"/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 t="shared" si="14"/>
        <v>1</v>
      </c>
      <c r="I424" s="2">
        <f t="shared" si="13"/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 t="shared" si="14"/>
        <v>1</v>
      </c>
      <c r="I425" s="2">
        <f t="shared" si="13"/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 t="shared" si="14"/>
        <v>0</v>
      </c>
      <c r="I426" s="2">
        <f t="shared" si="13"/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 t="shared" si="14"/>
        <v>0</v>
      </c>
      <c r="I427" s="2">
        <f t="shared" si="13"/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 t="shared" si="14"/>
        <v>0</v>
      </c>
      <c r="I428" s="2">
        <f t="shared" si="13"/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 t="shared" si="14"/>
        <v>0</v>
      </c>
      <c r="I429" s="2">
        <f t="shared" si="13"/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 t="shared" si="14"/>
        <v>0</v>
      </c>
      <c r="I430" s="2">
        <f t="shared" si="13"/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 t="shared" si="14"/>
        <v>13</v>
      </c>
      <c r="I431" s="2">
        <f t="shared" si="13"/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 t="shared" si="14"/>
        <v>1</v>
      </c>
      <c r="I432" s="2">
        <f t="shared" si="13"/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 t="shared" si="14"/>
        <v>2</v>
      </c>
      <c r="I433" s="2">
        <f t="shared" si="13"/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 t="shared" si="14"/>
        <v>0</v>
      </c>
      <c r="I434" s="2">
        <f t="shared" si="13"/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 t="shared" si="14"/>
        <v>0</v>
      </c>
      <c r="I435" s="2">
        <f t="shared" si="13"/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 t="shared" si="14"/>
        <v>0</v>
      </c>
      <c r="I436" s="2">
        <f t="shared" si="13"/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 t="shared" si="14"/>
        <v>0</v>
      </c>
      <c r="I437" s="2">
        <f t="shared" si="13"/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 t="shared" si="14"/>
        <v>0</v>
      </c>
      <c r="I438" s="2">
        <f t="shared" si="13"/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 t="shared" si="14"/>
        <v>0</v>
      </c>
      <c r="I439" s="2">
        <f t="shared" si="13"/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 t="shared" si="14"/>
        <v>0</v>
      </c>
      <c r="I440" s="2">
        <f t="shared" si="13"/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 t="shared" si="14"/>
        <v>2</v>
      </c>
      <c r="I441" s="2">
        <f t="shared" si="13"/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 t="shared" si="14"/>
        <v>0</v>
      </c>
      <c r="I442" s="2">
        <f t="shared" si="13"/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 t="shared" si="14"/>
        <v>1</v>
      </c>
      <c r="I443" s="2">
        <f t="shared" si="13"/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 t="shared" si="14"/>
        <v>0</v>
      </c>
      <c r="I444" s="2">
        <f t="shared" si="13"/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 t="shared" si="14"/>
        <v>1</v>
      </c>
      <c r="I445" s="2">
        <f t="shared" si="13"/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 t="shared" si="14"/>
        <v>5</v>
      </c>
      <c r="I446" s="2">
        <f t="shared" si="13"/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 t="shared" si="14"/>
        <v>0</v>
      </c>
      <c r="I447" s="2">
        <f t="shared" si="13"/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 t="shared" si="14"/>
        <v>0</v>
      </c>
      <c r="I448" s="2">
        <f t="shared" si="13"/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 t="shared" si="14"/>
        <v>0</v>
      </c>
      <c r="I449" s="2">
        <f t="shared" si="13"/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 t="shared" si="14"/>
        <v>0</v>
      </c>
      <c r="I450" s="2">
        <f t="shared" si="13"/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 t="shared" si="14"/>
        <v>1</v>
      </c>
      <c r="I451" s="2">
        <f t="shared" ref="I451:I514" si="15"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 t="shared" si="14"/>
        <v>0</v>
      </c>
      <c r="I452" s="2">
        <f t="shared" si="15"/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 t="shared" ref="H453:H516" si="16">G453-SUMIFS(G:G,A:A,A453-1,B:B,B453)</f>
        <v>0</v>
      </c>
      <c r="I453" s="2">
        <f t="shared" si="15"/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 t="shared" si="16"/>
        <v>0</v>
      </c>
      <c r="I454" s="2">
        <f t="shared" si="15"/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 t="shared" si="16"/>
        <v>0</v>
      </c>
      <c r="I455" s="2">
        <f t="shared" si="15"/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 t="shared" si="16"/>
        <v>0</v>
      </c>
      <c r="I456" s="2">
        <f t="shared" si="15"/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 t="shared" si="16"/>
        <v>3</v>
      </c>
      <c r="I457" s="2">
        <f t="shared" si="15"/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 t="shared" si="16"/>
        <v>0</v>
      </c>
      <c r="I458" s="2">
        <f t="shared" si="15"/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 t="shared" si="16"/>
        <v>1</v>
      </c>
      <c r="I459" s="2">
        <f t="shared" si="15"/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 t="shared" si="16"/>
        <v>2</v>
      </c>
      <c r="I460" s="2">
        <f t="shared" si="15"/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 t="shared" si="16"/>
        <v>0</v>
      </c>
      <c r="I461" s="2">
        <f t="shared" si="15"/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 t="shared" si="16"/>
        <v>2</v>
      </c>
      <c r="I462" s="2">
        <f t="shared" si="15"/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 t="shared" si="16"/>
        <v>12</v>
      </c>
      <c r="I463" s="2">
        <f t="shared" si="15"/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 t="shared" si="16"/>
        <v>1</v>
      </c>
      <c r="I464" s="2">
        <f t="shared" si="15"/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 t="shared" si="16"/>
        <v>3</v>
      </c>
      <c r="I465" s="2">
        <f t="shared" si="15"/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 t="shared" si="16"/>
        <v>54</v>
      </c>
      <c r="I466" s="2">
        <f t="shared" si="15"/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 t="shared" si="16"/>
        <v>1</v>
      </c>
      <c r="I467" s="2">
        <f t="shared" si="15"/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 t="shared" si="16"/>
        <v>2</v>
      </c>
      <c r="I468" s="2">
        <f t="shared" si="15"/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 t="shared" si="16"/>
        <v>15</v>
      </c>
      <c r="I469" s="2">
        <f t="shared" si="15"/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 t="shared" si="16"/>
        <v>2</v>
      </c>
      <c r="I470" s="2">
        <f t="shared" si="15"/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 t="shared" si="16"/>
        <v>0</v>
      </c>
      <c r="I471" s="2">
        <f t="shared" si="15"/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 t="shared" si="16"/>
        <v>1</v>
      </c>
      <c r="I472" s="2">
        <f t="shared" si="15"/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 t="shared" si="16"/>
        <v>0</v>
      </c>
      <c r="I473" s="2">
        <f t="shared" si="15"/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 t="shared" si="16"/>
        <v>21</v>
      </c>
      <c r="I474" s="2">
        <f t="shared" si="15"/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 t="shared" si="16"/>
        <v>7</v>
      </c>
      <c r="I475" s="2">
        <f t="shared" si="15"/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 t="shared" si="16"/>
        <v>60</v>
      </c>
      <c r="I476" s="2">
        <f t="shared" si="15"/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 t="shared" si="16"/>
        <v>24</v>
      </c>
      <c r="I477" s="2">
        <f t="shared" si="15"/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 t="shared" si="16"/>
        <v>1</v>
      </c>
      <c r="I478" s="2">
        <f t="shared" si="15"/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 t="shared" si="16"/>
        <v>0</v>
      </c>
      <c r="I479" s="2">
        <f t="shared" si="15"/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 t="shared" si="16"/>
        <v>1</v>
      </c>
      <c r="I480" s="2">
        <f t="shared" si="15"/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 t="shared" si="16"/>
        <v>2</v>
      </c>
      <c r="I481" s="2">
        <f t="shared" si="15"/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 t="shared" si="16"/>
        <v>3</v>
      </c>
      <c r="I482" s="2">
        <f t="shared" si="15"/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 t="shared" si="16"/>
        <v>-1</v>
      </c>
      <c r="I483" s="2">
        <f t="shared" si="15"/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 t="shared" si="16"/>
        <v>0</v>
      </c>
      <c r="I484" s="2">
        <f t="shared" si="15"/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 t="shared" si="16"/>
        <v>1</v>
      </c>
      <c r="I485" s="2">
        <f t="shared" si="15"/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 t="shared" si="16"/>
        <v>0</v>
      </c>
      <c r="I486" s="2">
        <f t="shared" si="15"/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 t="shared" si="16"/>
        <v>1</v>
      </c>
      <c r="I487" s="2">
        <f t="shared" si="15"/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 t="shared" si="16"/>
        <v>0</v>
      </c>
      <c r="I488" s="2">
        <f t="shared" si="15"/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 t="shared" si="16"/>
        <v>0</v>
      </c>
      <c r="I489" s="2">
        <f t="shared" si="15"/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 t="shared" si="16"/>
        <v>0</v>
      </c>
      <c r="I490" s="2">
        <f t="shared" si="15"/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 t="shared" si="16"/>
        <v>0</v>
      </c>
      <c r="I491" s="2">
        <f t="shared" si="15"/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 t="shared" si="16"/>
        <v>0</v>
      </c>
      <c r="I492" s="2">
        <f t="shared" si="15"/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 t="shared" si="16"/>
        <v>27</v>
      </c>
      <c r="I493" s="2">
        <f t="shared" si="15"/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 t="shared" si="16"/>
        <v>0</v>
      </c>
      <c r="I494" s="2">
        <f t="shared" si="15"/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 t="shared" si="16"/>
        <v>2</v>
      </c>
      <c r="I495" s="2">
        <f t="shared" si="15"/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 t="shared" si="16"/>
        <v>0</v>
      </c>
      <c r="I496" s="2">
        <f t="shared" si="15"/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 t="shared" si="16"/>
        <v>1</v>
      </c>
      <c r="I497" s="2">
        <f t="shared" si="15"/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 t="shared" si="16"/>
        <v>0</v>
      </c>
      <c r="I498" s="2">
        <f t="shared" si="15"/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 t="shared" si="16"/>
        <v>0</v>
      </c>
      <c r="I499" s="2">
        <f t="shared" si="15"/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 t="shared" si="16"/>
        <v>0</v>
      </c>
      <c r="I500" s="2">
        <f t="shared" si="15"/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 t="shared" si="16"/>
        <v>1</v>
      </c>
      <c r="I501" s="2">
        <f t="shared" si="15"/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 t="shared" si="16"/>
        <v>0</v>
      </c>
      <c r="I502" s="2">
        <f t="shared" si="15"/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 t="shared" si="16"/>
        <v>5</v>
      </c>
      <c r="I503" s="2">
        <f t="shared" si="15"/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 t="shared" si="16"/>
        <v>1</v>
      </c>
      <c r="I504" s="2">
        <f t="shared" si="15"/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 t="shared" si="16"/>
        <v>0</v>
      </c>
      <c r="I505" s="2">
        <f t="shared" si="15"/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 t="shared" si="16"/>
        <v>0</v>
      </c>
      <c r="I506" s="2">
        <f t="shared" si="15"/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 t="shared" si="16"/>
        <v>0</v>
      </c>
      <c r="I507" s="2">
        <f t="shared" si="15"/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 t="shared" si="16"/>
        <v>0</v>
      </c>
      <c r="I508" s="2">
        <f t="shared" si="15"/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 t="shared" si="16"/>
        <v>1</v>
      </c>
      <c r="I509" s="2">
        <f t="shared" si="15"/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 t="shared" si="16"/>
        <v>2</v>
      </c>
      <c r="I510" s="2">
        <f t="shared" si="15"/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 t="shared" si="16"/>
        <v>0</v>
      </c>
      <c r="I511" s="2">
        <f t="shared" si="15"/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 t="shared" si="16"/>
        <v>0</v>
      </c>
      <c r="I512" s="2">
        <f t="shared" si="15"/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 t="shared" si="16"/>
        <v>0</v>
      </c>
      <c r="I513" s="2">
        <f t="shared" si="15"/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 t="shared" si="16"/>
        <v>1</v>
      </c>
      <c r="I514" s="2">
        <f t="shared" si="15"/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 t="shared" si="16"/>
        <v>0</v>
      </c>
      <c r="I515" s="2">
        <f t="shared" ref="I515:I578" si="17"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 t="shared" si="16"/>
        <v>2</v>
      </c>
      <c r="I516" s="2">
        <f t="shared" si="17"/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 t="shared" ref="H517:H580" si="18">G517-SUMIFS(G:G,A:A,A517-1,B:B,B517)</f>
        <v>1</v>
      </c>
      <c r="I517" s="2">
        <f t="shared" si="17"/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 t="shared" si="18"/>
        <v>0</v>
      </c>
      <c r="I518" s="2">
        <f t="shared" si="17"/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 t="shared" si="18"/>
        <v>0</v>
      </c>
      <c r="I519" s="2">
        <f t="shared" si="17"/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 t="shared" si="18"/>
        <v>1</v>
      </c>
      <c r="I520" s="2">
        <f t="shared" si="17"/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 t="shared" si="18"/>
        <v>2</v>
      </c>
      <c r="I521" s="2">
        <f t="shared" si="17"/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 t="shared" si="18"/>
        <v>1</v>
      </c>
      <c r="I522" s="2">
        <f t="shared" si="17"/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 t="shared" si="18"/>
        <v>1</v>
      </c>
      <c r="I523" s="2">
        <f t="shared" si="17"/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 t="shared" si="18"/>
        <v>0</v>
      </c>
      <c r="I524" s="2">
        <f t="shared" si="17"/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 t="shared" si="18"/>
        <v>4</v>
      </c>
      <c r="I525" s="2">
        <f t="shared" si="17"/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 t="shared" si="18"/>
        <v>0</v>
      </c>
      <c r="I526" s="2">
        <f t="shared" si="17"/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 t="shared" si="18"/>
        <v>1</v>
      </c>
      <c r="I527" s="2">
        <f t="shared" si="17"/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 t="shared" si="18"/>
        <v>7</v>
      </c>
      <c r="I528" s="2">
        <f t="shared" si="17"/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 t="shared" si="18"/>
        <v>0</v>
      </c>
      <c r="I529" s="2">
        <f t="shared" si="17"/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 t="shared" si="18"/>
        <v>0</v>
      </c>
      <c r="I530" s="2">
        <f t="shared" si="17"/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 t="shared" si="18"/>
        <v>68</v>
      </c>
      <c r="I531" s="2">
        <f t="shared" si="17"/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 t="shared" si="18"/>
        <v>0</v>
      </c>
      <c r="I532" s="2">
        <f t="shared" si="17"/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 t="shared" si="18"/>
        <v>0</v>
      </c>
      <c r="I533" s="2">
        <f t="shared" si="17"/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 t="shared" si="18"/>
        <v>24</v>
      </c>
      <c r="I534" s="2">
        <f t="shared" si="17"/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 t="shared" si="18"/>
        <v>1</v>
      </c>
      <c r="I535" s="2">
        <f t="shared" si="17"/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 t="shared" si="18"/>
        <v>1</v>
      </c>
      <c r="I536" s="2">
        <f t="shared" si="17"/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 t="shared" si="18"/>
        <v>0</v>
      </c>
      <c r="I537" s="2">
        <f t="shared" si="17"/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 t="shared" si="18"/>
        <v>1</v>
      </c>
      <c r="I538" s="2">
        <f t="shared" si="17"/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 t="shared" si="18"/>
        <v>4</v>
      </c>
      <c r="I539" s="2">
        <f t="shared" si="17"/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 t="shared" si="18"/>
        <v>1</v>
      </c>
      <c r="I540" s="2">
        <f t="shared" si="17"/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 t="shared" si="18"/>
        <v>0</v>
      </c>
      <c r="I541" s="2">
        <f t="shared" si="17"/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 t="shared" si="18"/>
        <v>4</v>
      </c>
      <c r="I542" s="2">
        <f t="shared" si="17"/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 t="shared" si="18"/>
        <v>0</v>
      </c>
      <c r="I543" s="2">
        <f t="shared" si="17"/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 t="shared" si="18"/>
        <v>7</v>
      </c>
      <c r="I544" s="2">
        <f t="shared" si="17"/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 t="shared" si="18"/>
        <v>-10</v>
      </c>
      <c r="I545" s="2">
        <f t="shared" si="17"/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 t="shared" si="18"/>
        <v>1</v>
      </c>
      <c r="I546" s="2">
        <f t="shared" si="17"/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 t="shared" si="18"/>
        <v>0</v>
      </c>
      <c r="I547" s="2">
        <f t="shared" si="17"/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 t="shared" si="18"/>
        <v>0</v>
      </c>
      <c r="I548" s="2">
        <f t="shared" si="17"/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 t="shared" si="18"/>
        <v>0</v>
      </c>
      <c r="I549" s="2">
        <f t="shared" si="17"/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 t="shared" si="18"/>
        <v>0</v>
      </c>
      <c r="I550" s="2">
        <f t="shared" si="17"/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 t="shared" si="18"/>
        <v>3</v>
      </c>
      <c r="I551" s="2">
        <f t="shared" si="17"/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 t="shared" si="18"/>
        <v>0</v>
      </c>
      <c r="I552" s="2">
        <f t="shared" si="17"/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 t="shared" si="18"/>
        <v>-1</v>
      </c>
      <c r="I553" s="2">
        <f t="shared" si="17"/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 t="shared" si="18"/>
        <v>1</v>
      </c>
      <c r="I554" s="2">
        <f t="shared" si="17"/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 t="shared" si="18"/>
        <v>0</v>
      </c>
      <c r="I555" s="2">
        <f t="shared" si="17"/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 t="shared" si="18"/>
        <v>1</v>
      </c>
      <c r="I556" s="2">
        <f t="shared" si="17"/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 t="shared" si="18"/>
        <v>0</v>
      </c>
      <c r="I557" s="2">
        <f t="shared" si="17"/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 t="shared" si="18"/>
        <v>0</v>
      </c>
      <c r="I558" s="2">
        <f t="shared" si="17"/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 t="shared" si="18"/>
        <v>0</v>
      </c>
      <c r="I559" s="2">
        <f t="shared" si="17"/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 t="shared" si="18"/>
        <v>1</v>
      </c>
      <c r="I560" s="2">
        <f t="shared" si="17"/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 t="shared" si="18"/>
        <v>3</v>
      </c>
      <c r="I561" s="2">
        <f t="shared" si="17"/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 t="shared" si="18"/>
        <v>17</v>
      </c>
      <c r="I562" s="2">
        <f t="shared" si="17"/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 t="shared" si="18"/>
        <v>0</v>
      </c>
      <c r="I563" s="2">
        <f t="shared" si="17"/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 t="shared" si="18"/>
        <v>0</v>
      </c>
      <c r="I564" s="2">
        <f t="shared" si="17"/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 t="shared" si="18"/>
        <v>0</v>
      </c>
      <c r="I565" s="2">
        <f t="shared" si="17"/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 t="shared" si="18"/>
        <v>6</v>
      </c>
      <c r="I566" s="2">
        <f t="shared" si="17"/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 t="shared" si="18"/>
        <v>3</v>
      </c>
      <c r="I567" s="2">
        <f t="shared" si="17"/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 t="shared" si="18"/>
        <v>1</v>
      </c>
      <c r="I568" s="2">
        <f t="shared" si="17"/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 t="shared" si="18"/>
        <v>1</v>
      </c>
      <c r="I569" s="2">
        <f t="shared" si="17"/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 t="shared" si="18"/>
        <v>0</v>
      </c>
      <c r="I570" s="2">
        <f t="shared" si="17"/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 t="shared" si="18"/>
        <v>0</v>
      </c>
      <c r="I571" s="2">
        <f t="shared" si="17"/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 t="shared" si="18"/>
        <v>0</v>
      </c>
      <c r="I572" s="2">
        <f t="shared" si="17"/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 t="shared" si="18"/>
        <v>0</v>
      </c>
      <c r="I573" s="2">
        <f t="shared" si="17"/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 t="shared" si="18"/>
        <v>0</v>
      </c>
      <c r="I574" s="2">
        <f t="shared" si="17"/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 t="shared" si="18"/>
        <v>0</v>
      </c>
      <c r="I575" s="2">
        <f t="shared" si="17"/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 t="shared" si="18"/>
        <v>2</v>
      </c>
      <c r="I576" s="2">
        <f t="shared" si="17"/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 t="shared" si="18"/>
        <v>1</v>
      </c>
      <c r="I577" s="2">
        <f t="shared" si="17"/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 t="shared" si="18"/>
        <v>0</v>
      </c>
      <c r="I578" s="2">
        <f t="shared" si="17"/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 t="shared" si="18"/>
        <v>0</v>
      </c>
      <c r="I579" s="2">
        <f t="shared" ref="I579:I642" si="19"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 t="shared" si="18"/>
        <v>1</v>
      </c>
      <c r="I580" s="2">
        <f t="shared" si="19"/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 t="shared" ref="H581:H644" si="20">G581-SUMIFS(G:G,A:A,A581-1,B:B,B581)</f>
        <v>5</v>
      </c>
      <c r="I581" s="2">
        <f t="shared" si="19"/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 t="shared" si="20"/>
        <v>0</v>
      </c>
      <c r="I582" s="2">
        <f t="shared" si="19"/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 t="shared" si="20"/>
        <v>0</v>
      </c>
      <c r="I583" s="2">
        <f t="shared" si="19"/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 t="shared" si="20"/>
        <v>2</v>
      </c>
      <c r="I584" s="2">
        <f t="shared" si="19"/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 t="shared" si="20"/>
        <v>1</v>
      </c>
      <c r="I585" s="2">
        <f t="shared" si="19"/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 t="shared" si="20"/>
        <v>0</v>
      </c>
      <c r="I586" s="2">
        <f t="shared" si="19"/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 t="shared" si="20"/>
        <v>1</v>
      </c>
      <c r="I587" s="2">
        <f t="shared" si="19"/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 t="shared" si="20"/>
        <v>0</v>
      </c>
      <c r="I588" s="2">
        <f t="shared" si="19"/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 t="shared" si="20"/>
        <v>0</v>
      </c>
      <c r="I589" s="2">
        <f t="shared" si="19"/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 t="shared" si="20"/>
        <v>1</v>
      </c>
      <c r="I590" s="2">
        <f t="shared" si="19"/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 t="shared" si="20"/>
        <v>0</v>
      </c>
      <c r="I591" s="2">
        <f t="shared" si="19"/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 t="shared" si="20"/>
        <v>0</v>
      </c>
      <c r="I592" s="2">
        <f t="shared" si="19"/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 t="shared" si="20"/>
        <v>2</v>
      </c>
      <c r="I593" s="2">
        <f t="shared" si="19"/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 t="shared" si="20"/>
        <v>0</v>
      </c>
      <c r="I594" s="2">
        <f t="shared" si="19"/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 t="shared" si="20"/>
        <v>1</v>
      </c>
      <c r="I595" s="2">
        <f t="shared" si="19"/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 t="shared" si="20"/>
        <v>0</v>
      </c>
      <c r="I596" s="2">
        <f t="shared" si="19"/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 t="shared" si="20"/>
        <v>0</v>
      </c>
      <c r="I597" s="2">
        <f t="shared" si="19"/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 t="shared" si="20"/>
        <v>0</v>
      </c>
      <c r="I598" s="2">
        <f t="shared" si="19"/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 t="shared" si="20"/>
        <v>1</v>
      </c>
      <c r="I599" s="2">
        <f t="shared" si="19"/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 t="shared" si="20"/>
        <v>2</v>
      </c>
      <c r="I600" s="2">
        <f t="shared" si="19"/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 t="shared" si="20"/>
        <v>2</v>
      </c>
      <c r="I601" s="2">
        <f t="shared" si="19"/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 t="shared" si="20"/>
        <v>0</v>
      </c>
      <c r="I602" s="2">
        <f t="shared" si="19"/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 t="shared" si="20"/>
        <v>0</v>
      </c>
      <c r="I603" s="2">
        <f t="shared" si="19"/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 t="shared" si="20"/>
        <v>44</v>
      </c>
      <c r="I604" s="2">
        <f t="shared" si="19"/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 t="shared" si="20"/>
        <v>0</v>
      </c>
      <c r="I605" s="2">
        <f t="shared" si="19"/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 t="shared" si="20"/>
        <v>2</v>
      </c>
      <c r="I606" s="2">
        <f t="shared" si="19"/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 t="shared" si="20"/>
        <v>11</v>
      </c>
      <c r="I607" s="2">
        <f t="shared" si="19"/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 t="shared" si="20"/>
        <v>4</v>
      </c>
      <c r="I608" s="2">
        <f t="shared" si="19"/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 t="shared" si="20"/>
        <v>0</v>
      </c>
      <c r="I609" s="2">
        <f t="shared" si="19"/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 t="shared" si="20"/>
        <v>0</v>
      </c>
      <c r="I610" s="2">
        <f t="shared" si="19"/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 t="shared" si="20"/>
        <v>0</v>
      </c>
      <c r="I611" s="2">
        <f t="shared" si="19"/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 t="shared" si="20"/>
        <v>0</v>
      </c>
      <c r="I612" s="2">
        <f t="shared" si="19"/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 t="shared" si="20"/>
        <v>0</v>
      </c>
      <c r="I613" s="2">
        <f t="shared" si="19"/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 t="shared" si="20"/>
        <v>0</v>
      </c>
      <c r="I614" s="2">
        <f t="shared" si="19"/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 t="shared" si="20"/>
        <v>6</v>
      </c>
      <c r="I615" s="2">
        <f t="shared" si="19"/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 t="shared" si="20"/>
        <v>7</v>
      </c>
      <c r="I616" s="2">
        <f t="shared" si="19"/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 t="shared" si="20"/>
        <v>2</v>
      </c>
      <c r="I617" s="2">
        <f t="shared" si="19"/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 t="shared" si="20"/>
        <v>29</v>
      </c>
      <c r="I618" s="2">
        <f t="shared" si="19"/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 t="shared" si="20"/>
        <v>3</v>
      </c>
      <c r="I619" s="2">
        <f t="shared" si="19"/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 t="shared" si="20"/>
        <v>0</v>
      </c>
      <c r="I620" s="2">
        <f t="shared" si="19"/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 t="shared" si="20"/>
        <v>0</v>
      </c>
      <c r="I621" s="2">
        <f t="shared" si="19"/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 t="shared" si="20"/>
        <v>0</v>
      </c>
      <c r="I622" s="2">
        <f t="shared" si="19"/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 t="shared" si="20"/>
        <v>1</v>
      </c>
      <c r="I623" s="2">
        <f t="shared" si="19"/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 t="shared" si="20"/>
        <v>1</v>
      </c>
      <c r="I624" s="2">
        <f t="shared" si="19"/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 t="shared" si="20"/>
        <v>0</v>
      </c>
      <c r="I625" s="2">
        <f t="shared" si="19"/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 t="shared" si="20"/>
        <v>0</v>
      </c>
      <c r="I626" s="2">
        <f t="shared" si="19"/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 t="shared" si="20"/>
        <v>0</v>
      </c>
      <c r="I627" s="2">
        <f t="shared" si="19"/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 t="shared" si="20"/>
        <v>0</v>
      </c>
      <c r="I628" s="2">
        <f t="shared" si="19"/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 t="shared" si="20"/>
        <v>0</v>
      </c>
      <c r="I629" s="2">
        <f t="shared" si="19"/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 t="shared" si="20"/>
        <v>1</v>
      </c>
      <c r="I630" s="2">
        <f t="shared" si="19"/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 t="shared" si="20"/>
        <v>0</v>
      </c>
      <c r="I631" s="2">
        <f t="shared" si="19"/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 t="shared" si="20"/>
        <v>0</v>
      </c>
      <c r="I632" s="2">
        <f t="shared" si="19"/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 t="shared" si="20"/>
        <v>0</v>
      </c>
      <c r="I633" s="2">
        <f t="shared" si="19"/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 t="shared" si="20"/>
        <v>2</v>
      </c>
      <c r="I634" s="2">
        <f t="shared" si="19"/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 t="shared" si="20"/>
        <v>104</v>
      </c>
      <c r="I635" s="2">
        <f t="shared" si="19"/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 t="shared" si="20"/>
        <v>1</v>
      </c>
      <c r="I636" s="2">
        <f t="shared" si="19"/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 t="shared" si="20"/>
        <v>1</v>
      </c>
      <c r="I637" s="2">
        <f t="shared" si="19"/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 t="shared" si="20"/>
        <v>0</v>
      </c>
      <c r="I638" s="2">
        <f t="shared" si="19"/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 t="shared" si="20"/>
        <v>0</v>
      </c>
      <c r="I639" s="2">
        <f t="shared" si="19"/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 t="shared" si="20"/>
        <v>1</v>
      </c>
      <c r="I640" s="2">
        <f t="shared" si="19"/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 t="shared" si="20"/>
        <v>-1</v>
      </c>
      <c r="I641" s="2">
        <f t="shared" si="19"/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 t="shared" si="20"/>
        <v>2</v>
      </c>
      <c r="I642" s="2">
        <f t="shared" si="19"/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 t="shared" si="20"/>
        <v>1</v>
      </c>
      <c r="I643" s="2">
        <f t="shared" ref="I643:I706" si="21"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 t="shared" si="20"/>
        <v>3</v>
      </c>
      <c r="I644" s="2">
        <f t="shared" si="21"/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 t="shared" ref="H645:H708" si="22">G645-SUMIFS(G:G,A:A,A645-1,B:B,B645)</f>
        <v>0</v>
      </c>
      <c r="I645" s="2">
        <f t="shared" si="21"/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 t="shared" si="22"/>
        <v>0</v>
      </c>
      <c r="I646" s="2">
        <f t="shared" si="21"/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 t="shared" si="22"/>
        <v>5</v>
      </c>
      <c r="I647" s="2">
        <f t="shared" si="21"/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 t="shared" si="22"/>
        <v>0</v>
      </c>
      <c r="I648" s="2">
        <f t="shared" si="21"/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 t="shared" si="22"/>
        <v>0</v>
      </c>
      <c r="I649" s="2">
        <f t="shared" si="21"/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 t="shared" si="22"/>
        <v>2</v>
      </c>
      <c r="I650" s="2">
        <f t="shared" si="21"/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 t="shared" si="22"/>
        <v>0</v>
      </c>
      <c r="I651" s="2">
        <f t="shared" si="21"/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 t="shared" si="22"/>
        <v>0</v>
      </c>
      <c r="I652" s="2">
        <f t="shared" si="21"/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 t="shared" si="22"/>
        <v>-1</v>
      </c>
      <c r="I653" s="2">
        <f t="shared" si="21"/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 t="shared" si="22"/>
        <v>0</v>
      </c>
      <c r="I654" s="2">
        <f t="shared" si="21"/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 t="shared" si="22"/>
        <v>0</v>
      </c>
      <c r="I655" s="2">
        <f t="shared" si="21"/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 t="shared" si="22"/>
        <v>14</v>
      </c>
      <c r="I656" s="2">
        <f t="shared" si="21"/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 t="shared" si="22"/>
        <v>2</v>
      </c>
      <c r="I657" s="2">
        <f t="shared" si="21"/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 t="shared" si="22"/>
        <v>0</v>
      </c>
      <c r="I658" s="2">
        <f t="shared" si="21"/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 t="shared" si="22"/>
        <v>0</v>
      </c>
      <c r="I659" s="2">
        <f t="shared" si="21"/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 t="shared" si="22"/>
        <v>0</v>
      </c>
      <c r="I660" s="2">
        <f t="shared" si="21"/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 t="shared" si="22"/>
        <v>0</v>
      </c>
      <c r="I661" s="2">
        <f t="shared" si="21"/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 t="shared" si="22"/>
        <v>2</v>
      </c>
      <c r="I662" s="2">
        <f t="shared" si="21"/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 t="shared" si="22"/>
        <v>1</v>
      </c>
      <c r="I663" s="2">
        <f t="shared" si="21"/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 t="shared" si="22"/>
        <v>1</v>
      </c>
      <c r="I664" s="2">
        <f t="shared" si="21"/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 t="shared" si="22"/>
        <v>3</v>
      </c>
      <c r="I665" s="2">
        <f t="shared" si="21"/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 t="shared" si="22"/>
        <v>0</v>
      </c>
      <c r="I666" s="2">
        <f t="shared" si="21"/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 t="shared" si="22"/>
        <v>0</v>
      </c>
      <c r="I667" s="2">
        <f t="shared" si="21"/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 t="shared" si="22"/>
        <v>0</v>
      </c>
      <c r="I668" s="2">
        <f t="shared" si="21"/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 t="shared" si="22"/>
        <v>0</v>
      </c>
      <c r="I669" s="2">
        <f t="shared" si="21"/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 t="shared" si="22"/>
        <v>0</v>
      </c>
      <c r="I670" s="2">
        <f t="shared" si="21"/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 t="shared" si="22"/>
        <v>0</v>
      </c>
      <c r="I671" s="2">
        <f t="shared" si="21"/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 t="shared" si="22"/>
        <v>0</v>
      </c>
      <c r="I672" s="2">
        <f t="shared" si="21"/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 t="shared" si="22"/>
        <v>0</v>
      </c>
      <c r="I673" s="2">
        <f t="shared" si="21"/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 t="shared" si="22"/>
        <v>0</v>
      </c>
      <c r="I674" s="2">
        <f t="shared" si="21"/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 t="shared" si="22"/>
        <v>7</v>
      </c>
      <c r="I675" s="2">
        <f t="shared" si="21"/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 t="shared" si="22"/>
        <v>0</v>
      </c>
      <c r="I676" s="2">
        <f t="shared" si="21"/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 t="shared" si="22"/>
        <v>2</v>
      </c>
      <c r="I677" s="2">
        <f t="shared" si="21"/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 t="shared" si="22"/>
        <v>9</v>
      </c>
      <c r="I678" s="2">
        <f t="shared" si="21"/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 t="shared" si="22"/>
        <v>0</v>
      </c>
      <c r="I679" s="2">
        <f t="shared" si="21"/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 t="shared" si="22"/>
        <v>1</v>
      </c>
      <c r="I680" s="2">
        <f t="shared" si="21"/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 t="shared" si="22"/>
        <v>83</v>
      </c>
      <c r="I681" s="2">
        <f t="shared" si="21"/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 t="shared" si="22"/>
        <v>0</v>
      </c>
      <c r="I682" s="2">
        <f t="shared" si="21"/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 t="shared" si="22"/>
        <v>3</v>
      </c>
      <c r="I683" s="2">
        <f t="shared" si="21"/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 t="shared" si="22"/>
        <v>71</v>
      </c>
      <c r="I684" s="2">
        <f t="shared" si="21"/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 t="shared" si="22"/>
        <v>1</v>
      </c>
      <c r="I685" s="2">
        <f t="shared" si="21"/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 t="shared" si="22"/>
        <v>2</v>
      </c>
      <c r="I686" s="2">
        <f t="shared" si="21"/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 t="shared" si="22"/>
        <v>0</v>
      </c>
      <c r="I687" s="2">
        <f t="shared" si="21"/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 t="shared" si="22"/>
        <v>0</v>
      </c>
      <c r="I688" s="2">
        <f t="shared" si="21"/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 t="shared" si="22"/>
        <v>1</v>
      </c>
      <c r="I689" s="2">
        <f t="shared" si="21"/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 t="shared" si="22"/>
        <v>0</v>
      </c>
      <c r="I690" s="2">
        <f t="shared" si="21"/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 t="shared" si="22"/>
        <v>1</v>
      </c>
      <c r="I691" s="2">
        <f t="shared" si="21"/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 t="shared" si="22"/>
        <v>0</v>
      </c>
      <c r="I692" s="2">
        <f t="shared" si="21"/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 t="shared" si="22"/>
        <v>0</v>
      </c>
      <c r="I693" s="2">
        <f t="shared" si="21"/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 t="shared" si="22"/>
        <v>10</v>
      </c>
      <c r="I694" s="2">
        <f t="shared" si="21"/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 t="shared" si="22"/>
        <v>5</v>
      </c>
      <c r="I695" s="2">
        <f t="shared" si="21"/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 t="shared" si="22"/>
        <v>42</v>
      </c>
      <c r="I696" s="2">
        <f t="shared" si="21"/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 t="shared" si="22"/>
        <v>-90</v>
      </c>
      <c r="I697" s="2">
        <f t="shared" si="21"/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29" si="23">SUM(C698:D698)</f>
        <v>139</v>
      </c>
      <c r="G698" s="4">
        <f t="shared" ref="G698:G729" si="24">C698</f>
        <v>10</v>
      </c>
      <c r="H698" s="4">
        <f t="shared" si="22"/>
        <v>1</v>
      </c>
      <c r="I698" s="2">
        <f t="shared" si="21"/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23"/>
        <v>76</v>
      </c>
      <c r="G699" s="4">
        <f t="shared" si="24"/>
        <v>2</v>
      </c>
      <c r="H699" s="4">
        <f t="shared" si="22"/>
        <v>1</v>
      </c>
      <c r="I699" s="2">
        <f t="shared" si="21"/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23"/>
        <v>36</v>
      </c>
      <c r="G700" s="4">
        <f t="shared" si="24"/>
        <v>4</v>
      </c>
      <c r="H700" s="4">
        <f t="shared" si="22"/>
        <v>1</v>
      </c>
      <c r="I700" s="2">
        <f t="shared" si="21"/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23"/>
        <v>10</v>
      </c>
      <c r="G701" s="4">
        <f t="shared" si="24"/>
        <v>2</v>
      </c>
      <c r="H701" s="4">
        <f t="shared" si="22"/>
        <v>0</v>
      </c>
      <c r="I701" s="2">
        <f t="shared" si="21"/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23"/>
        <v>149</v>
      </c>
      <c r="G702" s="4">
        <f t="shared" si="24"/>
        <v>25</v>
      </c>
      <c r="H702" s="4">
        <f t="shared" si="22"/>
        <v>15</v>
      </c>
      <c r="I702" s="2">
        <f t="shared" si="21"/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23"/>
        <v>119</v>
      </c>
      <c r="G703" s="4">
        <f t="shared" si="24"/>
        <v>10</v>
      </c>
      <c r="H703" s="4">
        <f t="shared" si="22"/>
        <v>1</v>
      </c>
      <c r="I703" s="2">
        <f t="shared" si="21"/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23"/>
        <v>58</v>
      </c>
      <c r="G704" s="4">
        <f t="shared" si="24"/>
        <v>4</v>
      </c>
      <c r="H704" s="4">
        <f t="shared" si="22"/>
        <v>0</v>
      </c>
      <c r="I704" s="2">
        <f t="shared" si="21"/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23"/>
        <v>50</v>
      </c>
      <c r="G705" s="4">
        <f t="shared" si="24"/>
        <v>3</v>
      </c>
      <c r="H705" s="4">
        <f t="shared" si="22"/>
        <v>1</v>
      </c>
      <c r="I705" s="2">
        <f t="shared" si="21"/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23"/>
        <v>84</v>
      </c>
      <c r="G706" s="4">
        <f t="shared" si="24"/>
        <v>5</v>
      </c>
      <c r="H706" s="4">
        <f t="shared" si="22"/>
        <v>0</v>
      </c>
      <c r="I706" s="2">
        <f t="shared" si="21"/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23"/>
        <v>53</v>
      </c>
      <c r="G707" s="4">
        <f t="shared" si="24"/>
        <v>1</v>
      </c>
      <c r="H707" s="4">
        <f t="shared" si="22"/>
        <v>0</v>
      </c>
      <c r="I707" s="2">
        <f t="shared" ref="I707:I770" si="25"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23"/>
        <v>165</v>
      </c>
      <c r="G708" s="4">
        <f t="shared" si="24"/>
        <v>10</v>
      </c>
      <c r="H708" s="4">
        <f t="shared" si="22"/>
        <v>2</v>
      </c>
      <c r="I708" s="2">
        <f t="shared" si="25"/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23"/>
        <v>46</v>
      </c>
      <c r="G709" s="4">
        <f t="shared" si="24"/>
        <v>3</v>
      </c>
      <c r="H709" s="4">
        <f t="shared" ref="H709:H772" si="26">G709-SUMIFS(G:G,A:A,A709-1,B:B,B709)</f>
        <v>0</v>
      </c>
      <c r="I709" s="2">
        <f t="shared" si="25"/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23"/>
        <v>26</v>
      </c>
      <c r="G710" s="4">
        <f t="shared" si="24"/>
        <v>2</v>
      </c>
      <c r="H710" s="4">
        <f t="shared" si="26"/>
        <v>0</v>
      </c>
      <c r="I710" s="2">
        <f t="shared" si="25"/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23"/>
        <v>22</v>
      </c>
      <c r="G711" s="4">
        <f t="shared" si="24"/>
        <v>0</v>
      </c>
      <c r="H711" s="4">
        <f t="shared" si="26"/>
        <v>0</v>
      </c>
      <c r="I711" s="2">
        <f t="shared" si="25"/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23"/>
        <v>41</v>
      </c>
      <c r="G712" s="4">
        <f t="shared" si="24"/>
        <v>1</v>
      </c>
      <c r="H712" s="4">
        <f t="shared" si="26"/>
        <v>0</v>
      </c>
      <c r="I712" s="2">
        <f t="shared" si="25"/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23"/>
        <v>121</v>
      </c>
      <c r="G713" s="4">
        <f t="shared" si="24"/>
        <v>1</v>
      </c>
      <c r="H713" s="4">
        <f t="shared" si="26"/>
        <v>0</v>
      </c>
      <c r="I713" s="2">
        <f t="shared" si="25"/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23"/>
        <v>17</v>
      </c>
      <c r="G714" s="4">
        <f t="shared" si="24"/>
        <v>0</v>
      </c>
      <c r="H714" s="4">
        <f t="shared" si="26"/>
        <v>0</v>
      </c>
      <c r="I714" s="2">
        <f t="shared" si="25"/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23"/>
        <v>252</v>
      </c>
      <c r="G715" s="4">
        <f t="shared" si="24"/>
        <v>11</v>
      </c>
      <c r="H715" s="4">
        <f t="shared" si="26"/>
        <v>0</v>
      </c>
      <c r="I715" s="2">
        <f t="shared" si="25"/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23"/>
        <v>4276</v>
      </c>
      <c r="G716" s="4">
        <f t="shared" si="24"/>
        <v>391</v>
      </c>
      <c r="H716" s="4">
        <f t="shared" si="26"/>
        <v>27</v>
      </c>
      <c r="I716" s="2">
        <f t="shared" si="25"/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23"/>
        <v>52</v>
      </c>
      <c r="G717" s="4">
        <f t="shared" si="24"/>
        <v>4</v>
      </c>
      <c r="H717" s="4">
        <f t="shared" si="26"/>
        <v>0</v>
      </c>
      <c r="I717" s="2">
        <f t="shared" si="25"/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23"/>
        <v>30</v>
      </c>
      <c r="G718" s="4">
        <f t="shared" si="24"/>
        <v>0</v>
      </c>
      <c r="H718" s="4">
        <f t="shared" si="26"/>
        <v>0</v>
      </c>
      <c r="I718" s="2">
        <f t="shared" si="25"/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23"/>
        <v>141</v>
      </c>
      <c r="G719" s="4">
        <f t="shared" si="24"/>
        <v>17</v>
      </c>
      <c r="H719" s="4">
        <f t="shared" si="26"/>
        <v>5</v>
      </c>
      <c r="I719" s="2">
        <f t="shared" si="25"/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23"/>
        <v>55</v>
      </c>
      <c r="G720" s="4">
        <f t="shared" si="24"/>
        <v>3</v>
      </c>
      <c r="H720" s="4">
        <f t="shared" si="26"/>
        <v>0</v>
      </c>
      <c r="I720" s="2">
        <f t="shared" si="25"/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23"/>
        <v>132</v>
      </c>
      <c r="G721" s="4">
        <f t="shared" si="24"/>
        <v>12</v>
      </c>
      <c r="H721" s="4">
        <f t="shared" si="26"/>
        <v>2</v>
      </c>
      <c r="I721" s="2">
        <f t="shared" si="25"/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23"/>
        <v>45</v>
      </c>
      <c r="G722" s="4">
        <f t="shared" si="24"/>
        <v>1</v>
      </c>
      <c r="H722" s="4">
        <f t="shared" si="26"/>
        <v>0</v>
      </c>
      <c r="I722" s="2">
        <f t="shared" si="25"/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23"/>
        <v>73</v>
      </c>
      <c r="G723" s="4">
        <f t="shared" si="24"/>
        <v>5</v>
      </c>
      <c r="H723" s="4">
        <f t="shared" si="26"/>
        <v>0</v>
      </c>
      <c r="I723" s="2">
        <f t="shared" si="25"/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23"/>
        <v>96</v>
      </c>
      <c r="G724" s="4">
        <f t="shared" si="24"/>
        <v>6</v>
      </c>
      <c r="H724" s="4">
        <f t="shared" si="26"/>
        <v>1</v>
      </c>
      <c r="I724" s="2">
        <f t="shared" si="25"/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23"/>
        <v>73</v>
      </c>
      <c r="G725" s="4">
        <f t="shared" si="24"/>
        <v>3</v>
      </c>
      <c r="H725" s="4">
        <f t="shared" si="26"/>
        <v>2</v>
      </c>
      <c r="I725" s="2">
        <f t="shared" si="25"/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23"/>
        <v>36</v>
      </c>
      <c r="G726" s="4">
        <f t="shared" si="24"/>
        <v>0</v>
      </c>
      <c r="H726" s="4">
        <f t="shared" si="26"/>
        <v>0</v>
      </c>
      <c r="I726" s="2">
        <f t="shared" si="25"/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23"/>
        <v>73</v>
      </c>
      <c r="G727" s="4">
        <f t="shared" si="24"/>
        <v>12</v>
      </c>
      <c r="H727" s="4">
        <f t="shared" si="26"/>
        <v>0</v>
      </c>
      <c r="I727" s="2">
        <f t="shared" si="25"/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23"/>
        <v>26</v>
      </c>
      <c r="G728" s="4">
        <f t="shared" si="24"/>
        <v>4</v>
      </c>
      <c r="H728" s="4">
        <f t="shared" si="26"/>
        <v>2</v>
      </c>
      <c r="I728" s="2">
        <f t="shared" si="25"/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23"/>
        <v>67</v>
      </c>
      <c r="G729" s="4">
        <f t="shared" si="24"/>
        <v>2</v>
      </c>
      <c r="H729" s="4">
        <f t="shared" si="26"/>
        <v>0</v>
      </c>
      <c r="I729" s="2">
        <f t="shared" si="25"/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ref="E730:E761" si="27">SUM(C730:D730)</f>
        <v>567</v>
      </c>
      <c r="G730" s="4">
        <f t="shared" ref="G730:G761" si="28">C730</f>
        <v>48</v>
      </c>
      <c r="H730" s="4">
        <f t="shared" si="26"/>
        <v>8</v>
      </c>
      <c r="I730" s="2">
        <f t="shared" si="25"/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27"/>
        <v>4</v>
      </c>
      <c r="G731" s="4">
        <f t="shared" si="28"/>
        <v>0</v>
      </c>
      <c r="H731" s="4">
        <f t="shared" si="26"/>
        <v>0</v>
      </c>
      <c r="I731" s="2">
        <f t="shared" si="25"/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27"/>
        <v>36</v>
      </c>
      <c r="G732" s="4">
        <f t="shared" si="28"/>
        <v>1</v>
      </c>
      <c r="H732" s="4">
        <f t="shared" si="26"/>
        <v>0</v>
      </c>
      <c r="I732" s="2">
        <f t="shared" si="25"/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27"/>
        <v>85</v>
      </c>
      <c r="G733" s="4">
        <f t="shared" si="28"/>
        <v>1</v>
      </c>
      <c r="H733" s="4">
        <f t="shared" si="26"/>
        <v>0</v>
      </c>
      <c r="I733" s="2">
        <f t="shared" si="25"/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27"/>
        <v>54</v>
      </c>
      <c r="G734" s="4">
        <f t="shared" si="28"/>
        <v>4</v>
      </c>
      <c r="H734" s="4">
        <f t="shared" si="26"/>
        <v>0</v>
      </c>
      <c r="I734" s="2">
        <f t="shared" si="25"/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27"/>
        <v>29</v>
      </c>
      <c r="G735" s="4">
        <f t="shared" si="28"/>
        <v>2</v>
      </c>
      <c r="H735" s="4">
        <f t="shared" si="26"/>
        <v>0</v>
      </c>
      <c r="I735" s="2">
        <f t="shared" si="25"/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27"/>
        <v>68</v>
      </c>
      <c r="G736" s="4">
        <f t="shared" si="28"/>
        <v>0</v>
      </c>
      <c r="H736" s="4">
        <f t="shared" si="26"/>
        <v>0</v>
      </c>
      <c r="I736" s="2">
        <f t="shared" si="25"/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27"/>
        <v>60</v>
      </c>
      <c r="G737" s="4">
        <f t="shared" si="28"/>
        <v>1</v>
      </c>
      <c r="H737" s="4">
        <f t="shared" si="26"/>
        <v>0</v>
      </c>
      <c r="I737" s="2">
        <f t="shared" si="25"/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27"/>
        <v>53</v>
      </c>
      <c r="G738" s="4">
        <f t="shared" si="28"/>
        <v>0</v>
      </c>
      <c r="H738" s="4">
        <f t="shared" si="26"/>
        <v>0</v>
      </c>
      <c r="I738" s="2">
        <f t="shared" si="25"/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27"/>
        <v>71</v>
      </c>
      <c r="G739" s="4">
        <f t="shared" si="28"/>
        <v>1</v>
      </c>
      <c r="H739" s="4">
        <f t="shared" si="26"/>
        <v>0</v>
      </c>
      <c r="I739" s="2">
        <f t="shared" si="25"/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27"/>
        <v>33</v>
      </c>
      <c r="G740" s="4">
        <f t="shared" si="28"/>
        <v>2</v>
      </c>
      <c r="H740" s="4">
        <f t="shared" si="26"/>
        <v>2</v>
      </c>
      <c r="I740" s="2">
        <f t="shared" si="25"/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27"/>
        <v>25</v>
      </c>
      <c r="G741" s="4">
        <f t="shared" si="28"/>
        <v>0</v>
      </c>
      <c r="H741" s="4">
        <f t="shared" si="26"/>
        <v>0</v>
      </c>
      <c r="I741" s="2">
        <f t="shared" si="25"/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27"/>
        <v>75</v>
      </c>
      <c r="G742" s="4">
        <f t="shared" si="28"/>
        <v>6</v>
      </c>
      <c r="H742" s="4">
        <f t="shared" si="26"/>
        <v>1</v>
      </c>
      <c r="I742" s="2">
        <f t="shared" si="25"/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27"/>
        <v>7</v>
      </c>
      <c r="G743" s="4">
        <f t="shared" si="28"/>
        <v>2</v>
      </c>
      <c r="H743" s="4">
        <f t="shared" si="26"/>
        <v>0</v>
      </c>
      <c r="I743" s="2">
        <f t="shared" si="25"/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27"/>
        <v>703</v>
      </c>
      <c r="G744" s="4">
        <f t="shared" si="28"/>
        <v>66</v>
      </c>
      <c r="H744" s="4">
        <f t="shared" si="26"/>
        <v>14</v>
      </c>
      <c r="I744" s="2">
        <f t="shared" si="25"/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27"/>
        <v>10</v>
      </c>
      <c r="G745" s="4">
        <f t="shared" si="28"/>
        <v>0</v>
      </c>
      <c r="H745" s="4">
        <f t="shared" si="26"/>
        <v>0</v>
      </c>
      <c r="I745" s="2">
        <f t="shared" si="25"/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27"/>
        <v>28</v>
      </c>
      <c r="G746" s="4">
        <f t="shared" si="28"/>
        <v>0</v>
      </c>
      <c r="H746" s="4">
        <f t="shared" si="26"/>
        <v>0</v>
      </c>
      <c r="I746" s="2">
        <f t="shared" si="25"/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27"/>
        <v>99</v>
      </c>
      <c r="G747" s="4">
        <f t="shared" si="28"/>
        <v>2</v>
      </c>
      <c r="H747" s="4">
        <f t="shared" si="26"/>
        <v>0</v>
      </c>
      <c r="I747" s="2">
        <f t="shared" si="25"/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27"/>
        <v>18</v>
      </c>
      <c r="G748" s="4">
        <f t="shared" si="28"/>
        <v>2</v>
      </c>
      <c r="H748" s="4">
        <f t="shared" si="26"/>
        <v>0</v>
      </c>
      <c r="I748" s="2">
        <f t="shared" si="25"/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27"/>
        <v>46</v>
      </c>
      <c r="G749" s="4">
        <f t="shared" si="28"/>
        <v>1</v>
      </c>
      <c r="H749" s="4">
        <f t="shared" si="26"/>
        <v>0</v>
      </c>
      <c r="I749" s="2">
        <f t="shared" si="25"/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27"/>
        <v>90</v>
      </c>
      <c r="G750" s="4">
        <f t="shared" si="28"/>
        <v>8</v>
      </c>
      <c r="H750" s="4">
        <f t="shared" si="26"/>
        <v>0</v>
      </c>
      <c r="I750" s="2">
        <f t="shared" si="25"/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27"/>
        <v>61</v>
      </c>
      <c r="G751" s="4">
        <f t="shared" si="28"/>
        <v>4</v>
      </c>
      <c r="H751" s="4">
        <f t="shared" si="26"/>
        <v>1</v>
      </c>
      <c r="I751" s="2">
        <f t="shared" si="25"/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27"/>
        <v>136</v>
      </c>
      <c r="G752" s="4">
        <f t="shared" si="28"/>
        <v>5</v>
      </c>
      <c r="H752" s="4">
        <f t="shared" si="26"/>
        <v>0</v>
      </c>
      <c r="I752" s="2">
        <f t="shared" si="25"/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27"/>
        <v>40</v>
      </c>
      <c r="G753" s="4">
        <f t="shared" si="28"/>
        <v>5</v>
      </c>
      <c r="H753" s="4">
        <f t="shared" si="26"/>
        <v>-1</v>
      </c>
      <c r="I753" s="2">
        <f t="shared" si="25"/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27"/>
        <v>100</v>
      </c>
      <c r="G754" s="4">
        <f t="shared" si="28"/>
        <v>1</v>
      </c>
      <c r="H754" s="4">
        <f t="shared" si="26"/>
        <v>0</v>
      </c>
      <c r="I754" s="2">
        <f t="shared" si="25"/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27"/>
        <v>389</v>
      </c>
      <c r="G755" s="4">
        <f t="shared" si="28"/>
        <v>15</v>
      </c>
      <c r="H755" s="4">
        <f t="shared" si="26"/>
        <v>4</v>
      </c>
      <c r="I755" s="2">
        <f t="shared" si="25"/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27"/>
        <v>112</v>
      </c>
      <c r="G756" s="4">
        <f t="shared" si="28"/>
        <v>3</v>
      </c>
      <c r="H756" s="4">
        <f t="shared" si="26"/>
        <v>0</v>
      </c>
      <c r="I756" s="2">
        <f t="shared" si="25"/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27"/>
        <v>48</v>
      </c>
      <c r="G757" s="4">
        <f t="shared" si="28"/>
        <v>1</v>
      </c>
      <c r="H757" s="4">
        <f t="shared" si="26"/>
        <v>0</v>
      </c>
      <c r="I757" s="2">
        <f t="shared" si="25"/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27"/>
        <v>25</v>
      </c>
      <c r="G758" s="4">
        <f t="shared" si="28"/>
        <v>1</v>
      </c>
      <c r="H758" s="4">
        <f t="shared" si="26"/>
        <v>0</v>
      </c>
      <c r="I758" s="2">
        <f t="shared" si="25"/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27"/>
        <v>94</v>
      </c>
      <c r="G759" s="4">
        <f t="shared" si="28"/>
        <v>5</v>
      </c>
      <c r="H759" s="4">
        <f t="shared" si="26"/>
        <v>2</v>
      </c>
      <c r="I759" s="2">
        <f t="shared" si="25"/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27"/>
        <v>399</v>
      </c>
      <c r="G760" s="4">
        <f t="shared" si="28"/>
        <v>19</v>
      </c>
      <c r="H760" s="4">
        <f t="shared" si="26"/>
        <v>6</v>
      </c>
      <c r="I760" s="2">
        <f t="shared" si="25"/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27"/>
        <v>14</v>
      </c>
      <c r="G761" s="4">
        <f t="shared" si="28"/>
        <v>0</v>
      </c>
      <c r="H761" s="4">
        <f t="shared" si="26"/>
        <v>0</v>
      </c>
      <c r="I761" s="2">
        <f t="shared" si="25"/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769" si="29">SUM(C762:D762)</f>
        <v>24</v>
      </c>
      <c r="G762" s="4">
        <f t="shared" ref="G762:G794" si="30">C762</f>
        <v>1</v>
      </c>
      <c r="H762" s="4">
        <f t="shared" si="26"/>
        <v>0</v>
      </c>
      <c r="I762" s="2">
        <f t="shared" si="25"/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9"/>
        <v>60</v>
      </c>
      <c r="G763" s="4">
        <f t="shared" si="30"/>
        <v>1</v>
      </c>
      <c r="H763" s="4">
        <f t="shared" si="26"/>
        <v>0</v>
      </c>
      <c r="I763" s="2">
        <f t="shared" si="25"/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9"/>
        <v>63</v>
      </c>
      <c r="G764" s="4">
        <f t="shared" si="30"/>
        <v>2</v>
      </c>
      <c r="H764" s="4">
        <f t="shared" si="26"/>
        <v>0</v>
      </c>
      <c r="I764" s="2">
        <f t="shared" si="25"/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9"/>
        <v>19</v>
      </c>
      <c r="G765" s="4">
        <f t="shared" si="30"/>
        <v>2</v>
      </c>
      <c r="H765" s="4">
        <f t="shared" si="26"/>
        <v>0</v>
      </c>
      <c r="I765" s="2">
        <f t="shared" si="25"/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9"/>
        <v>7</v>
      </c>
      <c r="G766" s="4">
        <f t="shared" si="30"/>
        <v>0</v>
      </c>
      <c r="H766" s="4">
        <f t="shared" si="26"/>
        <v>0</v>
      </c>
      <c r="I766" s="2">
        <f t="shared" si="25"/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9"/>
        <v>17</v>
      </c>
      <c r="G767" s="4">
        <f t="shared" si="30"/>
        <v>0</v>
      </c>
      <c r="H767" s="4">
        <f t="shared" si="26"/>
        <v>0</v>
      </c>
      <c r="I767" s="2">
        <f t="shared" si="25"/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9"/>
        <v>231</v>
      </c>
      <c r="G768" s="4">
        <f t="shared" si="30"/>
        <v>24</v>
      </c>
      <c r="H768" s="4">
        <f t="shared" si="26"/>
        <v>0</v>
      </c>
      <c r="I768" s="2">
        <f t="shared" si="25"/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9"/>
        <v>57</v>
      </c>
      <c r="G769" s="4">
        <f t="shared" si="30"/>
        <v>1</v>
      </c>
      <c r="H769" s="4">
        <f t="shared" si="26"/>
        <v>1</v>
      </c>
      <c r="I769" s="2">
        <f t="shared" si="25"/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ref="E770:E793" si="31">SUM(C770:D770)</f>
        <v>88</v>
      </c>
      <c r="G770" s="4">
        <f t="shared" si="30"/>
        <v>2</v>
      </c>
      <c r="H770" s="4">
        <f t="shared" si="26"/>
        <v>0</v>
      </c>
      <c r="I770" s="2">
        <f t="shared" si="25"/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31"/>
        <v>296</v>
      </c>
      <c r="G771" s="4">
        <f t="shared" si="30"/>
        <v>28</v>
      </c>
      <c r="H771" s="4">
        <f t="shared" si="26"/>
        <v>1</v>
      </c>
      <c r="I771" s="2">
        <f t="shared" ref="I771:I834" si="32"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31"/>
        <v>885</v>
      </c>
      <c r="G772" s="4">
        <f t="shared" si="30"/>
        <v>68</v>
      </c>
      <c r="H772" s="4">
        <f t="shared" si="26"/>
        <v>11</v>
      </c>
      <c r="I772" s="2">
        <f t="shared" si="32"/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31"/>
        <v>40</v>
      </c>
      <c r="G773" s="4">
        <f t="shared" si="30"/>
        <v>2</v>
      </c>
      <c r="H773" s="4">
        <f t="shared" ref="H773:H836" si="33">G773-SUMIFS(G:G,A:A,A773-1,B:B,B773)</f>
        <v>0</v>
      </c>
      <c r="I773" s="2">
        <f t="shared" si="32"/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31"/>
        <v>17</v>
      </c>
      <c r="G774" s="4">
        <f t="shared" si="30"/>
        <v>1</v>
      </c>
      <c r="H774" s="4">
        <f t="shared" si="33"/>
        <v>1</v>
      </c>
      <c r="I774" s="2">
        <f t="shared" si="32"/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31"/>
        <v>176</v>
      </c>
      <c r="G775" s="4">
        <f t="shared" si="30"/>
        <v>8</v>
      </c>
      <c r="H775" s="4">
        <f t="shared" si="33"/>
        <v>1</v>
      </c>
      <c r="I775" s="2">
        <f t="shared" si="32"/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31"/>
        <v>2371</v>
      </c>
      <c r="G776" s="4">
        <f t="shared" si="30"/>
        <v>428</v>
      </c>
      <c r="H776" s="4">
        <f t="shared" si="33"/>
        <v>32</v>
      </c>
      <c r="I776" s="2">
        <f t="shared" si="32"/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31"/>
        <v>71</v>
      </c>
      <c r="G777" s="4">
        <f t="shared" si="30"/>
        <v>2</v>
      </c>
      <c r="H777" s="4">
        <f t="shared" si="33"/>
        <v>1</v>
      </c>
      <c r="I777" s="2">
        <f t="shared" si="32"/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31"/>
        <v>43</v>
      </c>
      <c r="G778" s="4">
        <f t="shared" si="30"/>
        <v>0</v>
      </c>
      <c r="H778" s="4">
        <f t="shared" si="33"/>
        <v>0</v>
      </c>
      <c r="I778" s="2">
        <f t="shared" si="32"/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31"/>
        <v>147</v>
      </c>
      <c r="G779" s="4">
        <f t="shared" si="30"/>
        <v>13</v>
      </c>
      <c r="H779" s="4">
        <f t="shared" si="33"/>
        <v>2</v>
      </c>
      <c r="I779" s="2">
        <f t="shared" si="32"/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31"/>
        <v>876</v>
      </c>
      <c r="G780" s="4">
        <f t="shared" si="30"/>
        <v>184</v>
      </c>
      <c r="H780" s="4">
        <f t="shared" si="33"/>
        <v>20</v>
      </c>
      <c r="I780" s="2">
        <f t="shared" si="32"/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31"/>
        <v>163</v>
      </c>
      <c r="G781" s="4">
        <f t="shared" si="30"/>
        <v>21</v>
      </c>
      <c r="H781" s="4">
        <f t="shared" si="33"/>
        <v>5</v>
      </c>
      <c r="I781" s="2">
        <f t="shared" si="32"/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31"/>
        <v>26</v>
      </c>
      <c r="G782" s="4">
        <f t="shared" si="30"/>
        <v>4</v>
      </c>
      <c r="H782" s="4">
        <f t="shared" si="33"/>
        <v>1</v>
      </c>
      <c r="I782" s="2">
        <f t="shared" si="32"/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31"/>
        <v>22</v>
      </c>
      <c r="G783" s="4">
        <f t="shared" si="30"/>
        <v>1</v>
      </c>
      <c r="H783" s="4">
        <f t="shared" si="33"/>
        <v>0</v>
      </c>
      <c r="I783" s="2">
        <f t="shared" si="32"/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31"/>
        <v>21</v>
      </c>
      <c r="G784" s="4">
        <f t="shared" si="30"/>
        <v>1</v>
      </c>
      <c r="H784" s="4">
        <f t="shared" si="33"/>
        <v>0</v>
      </c>
      <c r="I784" s="2">
        <f t="shared" si="32"/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31"/>
        <v>16</v>
      </c>
      <c r="G785" s="4">
        <f t="shared" si="30"/>
        <v>0</v>
      </c>
      <c r="H785" s="4">
        <f t="shared" si="33"/>
        <v>0</v>
      </c>
      <c r="I785" s="2">
        <f t="shared" si="32"/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31"/>
        <v>72</v>
      </c>
      <c r="G786" s="4">
        <f t="shared" si="30"/>
        <v>1</v>
      </c>
      <c r="H786" s="4">
        <f t="shared" si="33"/>
        <v>0</v>
      </c>
      <c r="I786" s="2">
        <f t="shared" si="32"/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31"/>
        <v>243</v>
      </c>
      <c r="G787" s="4">
        <f t="shared" si="30"/>
        <v>14</v>
      </c>
      <c r="H787" s="4">
        <f t="shared" si="33"/>
        <v>0</v>
      </c>
      <c r="I787" s="2">
        <f t="shared" si="32"/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31"/>
        <v>18</v>
      </c>
      <c r="G788" s="4">
        <f t="shared" si="30"/>
        <v>1</v>
      </c>
      <c r="H788" s="4">
        <f t="shared" si="33"/>
        <v>0</v>
      </c>
      <c r="I788" s="2">
        <f t="shared" si="32"/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31"/>
        <v>56</v>
      </c>
      <c r="G789" s="4">
        <f t="shared" si="30"/>
        <v>1</v>
      </c>
      <c r="H789" s="4">
        <f t="shared" si="33"/>
        <v>0</v>
      </c>
      <c r="I789" s="2">
        <f t="shared" si="32"/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31"/>
        <v>60</v>
      </c>
      <c r="G790" s="4">
        <f t="shared" si="30"/>
        <v>1</v>
      </c>
      <c r="H790" s="4">
        <f t="shared" si="33"/>
        <v>0</v>
      </c>
      <c r="I790" s="2">
        <f t="shared" si="32"/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31"/>
        <v>1228</v>
      </c>
      <c r="G791" s="4">
        <f t="shared" si="30"/>
        <v>131</v>
      </c>
      <c r="H791" s="4">
        <f t="shared" si="33"/>
        <v>20</v>
      </c>
      <c r="I791" s="2">
        <f t="shared" si="32"/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31"/>
        <v>516</v>
      </c>
      <c r="G792" s="4">
        <f t="shared" si="30"/>
        <v>39</v>
      </c>
      <c r="H792" s="4">
        <f t="shared" si="33"/>
        <v>7</v>
      </c>
      <c r="I792" s="2">
        <f t="shared" si="32"/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31"/>
        <v>4037</v>
      </c>
      <c r="G793" s="4">
        <f t="shared" si="30"/>
        <v>190</v>
      </c>
      <c r="H793" s="4">
        <f t="shared" si="33"/>
        <v>-2</v>
      </c>
      <c r="I793" s="2">
        <f t="shared" si="32"/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>SUM(C794:D794)</f>
        <v>5176</v>
      </c>
      <c r="F794" s="4">
        <f t="shared" ref="F794:F857" si="34">E794-SUMIFS(E:E,A:A,A794-1,B:B,B794)</f>
        <v>5176</v>
      </c>
      <c r="G794" s="4">
        <f t="shared" si="30"/>
        <v>307</v>
      </c>
      <c r="H794" s="4">
        <f t="shared" si="33"/>
        <v>206</v>
      </c>
      <c r="I794" s="2">
        <f t="shared" si="32"/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ref="E795:E858" si="35">SUM(C795:D795)</f>
        <v>145</v>
      </c>
      <c r="F795" s="4">
        <f t="shared" si="34"/>
        <v>6</v>
      </c>
      <c r="G795" s="4">
        <f t="shared" ref="G795:G858" si="36">C795</f>
        <v>10</v>
      </c>
      <c r="H795" s="4">
        <f t="shared" si="33"/>
        <v>0</v>
      </c>
      <c r="I795" s="2">
        <f t="shared" si="32"/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35"/>
        <v>81</v>
      </c>
      <c r="F796" s="4">
        <f t="shared" si="34"/>
        <v>5</v>
      </c>
      <c r="G796" s="4">
        <f t="shared" si="36"/>
        <v>4</v>
      </c>
      <c r="H796" s="4">
        <f t="shared" si="33"/>
        <v>2</v>
      </c>
      <c r="I796" s="2">
        <f t="shared" si="32"/>
        <v>1</v>
      </c>
      <c r="O796" s="3">
        <v>0</v>
      </c>
      <c r="P796" s="11">
        <f t="shared" ref="P796:P859" si="37"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35"/>
        <v>39</v>
      </c>
      <c r="F797" s="4">
        <f t="shared" si="34"/>
        <v>3</v>
      </c>
      <c r="G797" s="4">
        <f t="shared" si="36"/>
        <v>4</v>
      </c>
      <c r="H797" s="4">
        <f t="shared" si="33"/>
        <v>0</v>
      </c>
      <c r="I797" s="2">
        <f t="shared" si="32"/>
        <v>0</v>
      </c>
      <c r="O797" s="3">
        <v>0</v>
      </c>
      <c r="P797" s="11">
        <f t="shared" si="37"/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35"/>
        <v>10</v>
      </c>
      <c r="F798" s="4">
        <f t="shared" si="34"/>
        <v>0</v>
      </c>
      <c r="G798" s="4">
        <f t="shared" si="36"/>
        <v>2</v>
      </c>
      <c r="H798" s="4">
        <f t="shared" si="33"/>
        <v>0</v>
      </c>
      <c r="I798" s="2">
        <f t="shared" si="32"/>
        <v>0</v>
      </c>
      <c r="O798" s="3">
        <v>0</v>
      </c>
      <c r="P798" s="11">
        <f t="shared" si="37"/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35"/>
        <v>159</v>
      </c>
      <c r="F799" s="4">
        <f t="shared" si="34"/>
        <v>10</v>
      </c>
      <c r="G799" s="4">
        <f t="shared" si="36"/>
        <v>28</v>
      </c>
      <c r="H799" s="4">
        <f t="shared" si="33"/>
        <v>3</v>
      </c>
      <c r="I799" s="2">
        <f t="shared" si="32"/>
        <v>0.12</v>
      </c>
      <c r="O799" s="3">
        <v>0</v>
      </c>
      <c r="P799" s="11">
        <f t="shared" si="37"/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35"/>
        <v>156</v>
      </c>
      <c r="F800" s="4">
        <f t="shared" si="34"/>
        <v>37</v>
      </c>
      <c r="G800" s="4">
        <f t="shared" si="36"/>
        <v>14</v>
      </c>
      <c r="H800" s="4">
        <f t="shared" si="33"/>
        <v>4</v>
      </c>
      <c r="I800" s="2">
        <f t="shared" si="32"/>
        <v>0.4</v>
      </c>
      <c r="O800" s="3">
        <v>0</v>
      </c>
      <c r="P800" s="11">
        <f t="shared" si="37"/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35"/>
        <v>60</v>
      </c>
      <c r="F801" s="4">
        <f t="shared" si="34"/>
        <v>2</v>
      </c>
      <c r="G801" s="4">
        <f t="shared" si="36"/>
        <v>4</v>
      </c>
      <c r="H801" s="4">
        <f t="shared" si="33"/>
        <v>0</v>
      </c>
      <c r="I801" s="2">
        <f t="shared" si="32"/>
        <v>0</v>
      </c>
      <c r="O801" s="3">
        <v>0</v>
      </c>
      <c r="P801" s="11">
        <f t="shared" si="37"/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35"/>
        <v>53</v>
      </c>
      <c r="F802" s="4">
        <f t="shared" si="34"/>
        <v>3</v>
      </c>
      <c r="G802" s="4">
        <f t="shared" si="36"/>
        <v>3</v>
      </c>
      <c r="H802" s="4">
        <f t="shared" si="33"/>
        <v>0</v>
      </c>
      <c r="I802" s="2">
        <f t="shared" si="32"/>
        <v>0</v>
      </c>
      <c r="O802" s="3">
        <v>0</v>
      </c>
      <c r="P802" s="11">
        <f t="shared" si="37"/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35"/>
        <v>88</v>
      </c>
      <c r="F803" s="4">
        <f t="shared" si="34"/>
        <v>4</v>
      </c>
      <c r="G803" s="4">
        <f t="shared" si="36"/>
        <v>5</v>
      </c>
      <c r="H803" s="4">
        <f t="shared" si="33"/>
        <v>0</v>
      </c>
      <c r="I803" s="2">
        <f t="shared" si="32"/>
        <v>0</v>
      </c>
      <c r="O803" s="3">
        <v>0</v>
      </c>
      <c r="P803" s="11">
        <f t="shared" si="37"/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35"/>
        <v>55</v>
      </c>
      <c r="F804" s="4">
        <f t="shared" si="34"/>
        <v>2</v>
      </c>
      <c r="G804" s="4">
        <f t="shared" si="36"/>
        <v>1</v>
      </c>
      <c r="H804" s="4">
        <f t="shared" si="33"/>
        <v>0</v>
      </c>
      <c r="I804" s="2">
        <f t="shared" si="32"/>
        <v>0</v>
      </c>
      <c r="O804" s="3">
        <v>0</v>
      </c>
      <c r="P804" s="11">
        <f t="shared" si="37"/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35"/>
        <v>175</v>
      </c>
      <c r="F805" s="4">
        <f t="shared" si="34"/>
        <v>10</v>
      </c>
      <c r="G805" s="4">
        <f t="shared" si="36"/>
        <v>11</v>
      </c>
      <c r="H805" s="4">
        <f t="shared" si="33"/>
        <v>1</v>
      </c>
      <c r="I805" s="2">
        <f t="shared" si="32"/>
        <v>0.1</v>
      </c>
      <c r="O805" s="3">
        <v>0</v>
      </c>
      <c r="P805" s="11">
        <f t="shared" si="37"/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35"/>
        <v>48</v>
      </c>
      <c r="F806" s="4">
        <f t="shared" si="34"/>
        <v>2</v>
      </c>
      <c r="G806" s="4">
        <f t="shared" si="36"/>
        <v>3</v>
      </c>
      <c r="H806" s="4">
        <f t="shared" si="33"/>
        <v>0</v>
      </c>
      <c r="I806" s="2">
        <f t="shared" si="32"/>
        <v>0</v>
      </c>
      <c r="O806" s="3">
        <v>0</v>
      </c>
      <c r="P806" s="11">
        <f t="shared" si="37"/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35"/>
        <v>26</v>
      </c>
      <c r="F807" s="4">
        <f t="shared" si="34"/>
        <v>0</v>
      </c>
      <c r="G807" s="4">
        <f t="shared" si="36"/>
        <v>2</v>
      </c>
      <c r="H807" s="4">
        <f t="shared" si="33"/>
        <v>0</v>
      </c>
      <c r="I807" s="2">
        <f t="shared" si="32"/>
        <v>0</v>
      </c>
      <c r="O807" s="3">
        <v>0</v>
      </c>
      <c r="P807" s="11">
        <f t="shared" si="37"/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35"/>
        <v>26</v>
      </c>
      <c r="F808" s="4">
        <f t="shared" si="34"/>
        <v>4</v>
      </c>
      <c r="G808" s="4">
        <f t="shared" si="36"/>
        <v>1</v>
      </c>
      <c r="H808" s="4">
        <f t="shared" si="33"/>
        <v>1</v>
      </c>
      <c r="I808" s="2">
        <f t="shared" si="32"/>
        <v>0</v>
      </c>
      <c r="O808" s="3">
        <v>0</v>
      </c>
      <c r="P808" s="11">
        <f t="shared" si="37"/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35"/>
        <v>43</v>
      </c>
      <c r="F809" s="4">
        <f t="shared" si="34"/>
        <v>2</v>
      </c>
      <c r="G809" s="4">
        <f t="shared" si="36"/>
        <v>1</v>
      </c>
      <c r="H809" s="4">
        <f t="shared" si="33"/>
        <v>0</v>
      </c>
      <c r="I809" s="2">
        <f t="shared" si="32"/>
        <v>0</v>
      </c>
      <c r="O809" s="3">
        <v>0</v>
      </c>
      <c r="P809" s="11">
        <f t="shared" si="37"/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35"/>
        <v>127</v>
      </c>
      <c r="F810" s="4">
        <f t="shared" si="34"/>
        <v>6</v>
      </c>
      <c r="G810" s="4">
        <f t="shared" si="36"/>
        <v>1</v>
      </c>
      <c r="H810" s="4">
        <f t="shared" si="33"/>
        <v>0</v>
      </c>
      <c r="I810" s="2">
        <f t="shared" si="32"/>
        <v>0</v>
      </c>
      <c r="O810" s="3">
        <v>0</v>
      </c>
      <c r="P810" s="11">
        <f t="shared" si="37"/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35"/>
        <v>20</v>
      </c>
      <c r="F811" s="4">
        <f t="shared" si="34"/>
        <v>3</v>
      </c>
      <c r="G811" s="4">
        <f t="shared" si="36"/>
        <v>0</v>
      </c>
      <c r="H811" s="4">
        <f t="shared" si="33"/>
        <v>0</v>
      </c>
      <c r="I811" s="2">
        <f t="shared" si="32"/>
        <v>0</v>
      </c>
      <c r="O811" s="3">
        <v>0</v>
      </c>
      <c r="P811" s="11">
        <f t="shared" si="37"/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35"/>
        <v>280</v>
      </c>
      <c r="F812" s="4">
        <f t="shared" si="34"/>
        <v>28</v>
      </c>
      <c r="G812" s="4">
        <f t="shared" si="36"/>
        <v>14</v>
      </c>
      <c r="H812" s="4">
        <f t="shared" si="33"/>
        <v>3</v>
      </c>
      <c r="I812" s="2">
        <f t="shared" si="32"/>
        <v>0.27272727272727271</v>
      </c>
      <c r="O812" s="3">
        <v>0</v>
      </c>
      <c r="P812" s="11">
        <f t="shared" si="37"/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35"/>
        <v>4658</v>
      </c>
      <c r="F813" s="4">
        <f t="shared" si="34"/>
        <v>382</v>
      </c>
      <c r="G813" s="4">
        <f t="shared" si="36"/>
        <v>423</v>
      </c>
      <c r="H813" s="4">
        <f t="shared" si="33"/>
        <v>32</v>
      </c>
      <c r="I813" s="2">
        <f t="shared" si="32"/>
        <v>8.1841432225063945E-2</v>
      </c>
      <c r="O813" s="3">
        <v>4</v>
      </c>
      <c r="P813" s="11">
        <f t="shared" si="37"/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35"/>
        <v>68</v>
      </c>
      <c r="F814" s="4">
        <f t="shared" si="34"/>
        <v>16</v>
      </c>
      <c r="G814" s="4">
        <f t="shared" si="36"/>
        <v>5</v>
      </c>
      <c r="H814" s="4">
        <f t="shared" si="33"/>
        <v>1</v>
      </c>
      <c r="I814" s="2">
        <f t="shared" si="32"/>
        <v>0.25</v>
      </c>
      <c r="O814" s="3">
        <v>0</v>
      </c>
      <c r="P814" s="11">
        <f t="shared" si="37"/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35"/>
        <v>31</v>
      </c>
      <c r="F815" s="4">
        <f t="shared" si="34"/>
        <v>1</v>
      </c>
      <c r="G815" s="4">
        <f t="shared" si="36"/>
        <v>0</v>
      </c>
      <c r="H815" s="4">
        <f t="shared" si="33"/>
        <v>0</v>
      </c>
      <c r="I815" s="2">
        <f t="shared" si="32"/>
        <v>0</v>
      </c>
      <c r="O815" s="3">
        <v>0</v>
      </c>
      <c r="P815" s="11">
        <f t="shared" si="37"/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35"/>
        <v>145</v>
      </c>
      <c r="F816" s="4">
        <f t="shared" si="34"/>
        <v>4</v>
      </c>
      <c r="G816" s="4">
        <f t="shared" si="36"/>
        <v>18</v>
      </c>
      <c r="H816" s="4">
        <f t="shared" si="33"/>
        <v>1</v>
      </c>
      <c r="I816" s="2">
        <f t="shared" si="32"/>
        <v>5.8823529411764705E-2</v>
      </c>
      <c r="O816" s="3">
        <v>0</v>
      </c>
      <c r="P816" s="11">
        <f t="shared" si="37"/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35"/>
        <v>66</v>
      </c>
      <c r="F817" s="4">
        <f t="shared" si="34"/>
        <v>11</v>
      </c>
      <c r="G817" s="4">
        <f t="shared" si="36"/>
        <v>3</v>
      </c>
      <c r="H817" s="4">
        <f t="shared" si="33"/>
        <v>0</v>
      </c>
      <c r="I817" s="2">
        <f t="shared" si="32"/>
        <v>0</v>
      </c>
      <c r="O817" s="3">
        <v>0</v>
      </c>
      <c r="P817" s="11">
        <f t="shared" si="37"/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35"/>
        <v>145</v>
      </c>
      <c r="F818" s="4">
        <f t="shared" si="34"/>
        <v>13</v>
      </c>
      <c r="G818" s="4">
        <f t="shared" si="36"/>
        <v>14</v>
      </c>
      <c r="H818" s="4">
        <f t="shared" si="33"/>
        <v>2</v>
      </c>
      <c r="I818" s="2">
        <f t="shared" si="32"/>
        <v>0.16666666666666666</v>
      </c>
      <c r="O818" s="3">
        <v>0</v>
      </c>
      <c r="P818" s="11">
        <f t="shared" si="37"/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35"/>
        <v>49</v>
      </c>
      <c r="F819" s="4">
        <f t="shared" si="34"/>
        <v>4</v>
      </c>
      <c r="G819" s="4">
        <f t="shared" si="36"/>
        <v>1</v>
      </c>
      <c r="H819" s="4">
        <f t="shared" si="33"/>
        <v>0</v>
      </c>
      <c r="I819" s="2">
        <f t="shared" si="32"/>
        <v>0</v>
      </c>
      <c r="O819" s="3">
        <v>0</v>
      </c>
      <c r="P819" s="11">
        <f t="shared" si="37"/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35"/>
        <v>75</v>
      </c>
      <c r="F820" s="4">
        <f t="shared" si="34"/>
        <v>2</v>
      </c>
      <c r="G820" s="4">
        <f t="shared" si="36"/>
        <v>7</v>
      </c>
      <c r="H820" s="4">
        <f t="shared" si="33"/>
        <v>2</v>
      </c>
      <c r="I820" s="2">
        <f t="shared" si="32"/>
        <v>0.4</v>
      </c>
      <c r="O820" s="3">
        <v>0</v>
      </c>
      <c r="P820" s="11">
        <f t="shared" si="37"/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35"/>
        <v>117</v>
      </c>
      <c r="F821" s="4">
        <f t="shared" si="34"/>
        <v>21</v>
      </c>
      <c r="G821" s="4">
        <f t="shared" si="36"/>
        <v>6</v>
      </c>
      <c r="H821" s="4">
        <f t="shared" si="33"/>
        <v>0</v>
      </c>
      <c r="I821" s="2">
        <f t="shared" si="32"/>
        <v>0</v>
      </c>
      <c r="O821" s="3">
        <v>0</v>
      </c>
      <c r="P821" s="11">
        <f t="shared" si="37"/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35"/>
        <v>75</v>
      </c>
      <c r="F822" s="4">
        <f t="shared" si="34"/>
        <v>2</v>
      </c>
      <c r="G822" s="4">
        <f t="shared" si="36"/>
        <v>3</v>
      </c>
      <c r="H822" s="4">
        <f t="shared" si="33"/>
        <v>0</v>
      </c>
      <c r="I822" s="2">
        <f t="shared" si="32"/>
        <v>0</v>
      </c>
      <c r="O822" s="3">
        <v>0</v>
      </c>
      <c r="P822" s="11">
        <f t="shared" si="37"/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35"/>
        <v>40</v>
      </c>
      <c r="F823" s="4">
        <f t="shared" si="34"/>
        <v>4</v>
      </c>
      <c r="G823" s="4">
        <f t="shared" si="36"/>
        <v>3</v>
      </c>
      <c r="H823" s="4">
        <f t="shared" si="33"/>
        <v>3</v>
      </c>
      <c r="I823" s="2">
        <f t="shared" si="32"/>
        <v>0</v>
      </c>
      <c r="O823" s="3">
        <v>0</v>
      </c>
      <c r="P823" s="11">
        <f t="shared" si="37"/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35"/>
        <v>81</v>
      </c>
      <c r="F824" s="4">
        <f t="shared" si="34"/>
        <v>8</v>
      </c>
      <c r="G824" s="4">
        <f t="shared" si="36"/>
        <v>15</v>
      </c>
      <c r="H824" s="4">
        <f t="shared" si="33"/>
        <v>3</v>
      </c>
      <c r="I824" s="2">
        <f t="shared" si="32"/>
        <v>0.25</v>
      </c>
      <c r="O824" s="3">
        <v>1</v>
      </c>
      <c r="P824" s="11">
        <f t="shared" si="37"/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35"/>
        <v>29</v>
      </c>
      <c r="F825" s="4">
        <f t="shared" si="34"/>
        <v>3</v>
      </c>
      <c r="G825" s="4">
        <f t="shared" si="36"/>
        <v>6</v>
      </c>
      <c r="H825" s="4">
        <f t="shared" si="33"/>
        <v>2</v>
      </c>
      <c r="I825" s="2">
        <f t="shared" si="32"/>
        <v>0.5</v>
      </c>
      <c r="O825" s="3">
        <v>0</v>
      </c>
      <c r="P825" s="11">
        <f t="shared" si="37"/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si="35"/>
        <v>70</v>
      </c>
      <c r="F826" s="4">
        <f t="shared" si="34"/>
        <v>3</v>
      </c>
      <c r="G826" s="4">
        <f t="shared" si="36"/>
        <v>3</v>
      </c>
      <c r="H826" s="4">
        <f t="shared" si="33"/>
        <v>1</v>
      </c>
      <c r="I826" s="2">
        <f t="shared" si="32"/>
        <v>0.5</v>
      </c>
      <c r="O826" s="3">
        <v>0</v>
      </c>
      <c r="P826" s="11">
        <f t="shared" si="37"/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35"/>
        <v>583</v>
      </c>
      <c r="F827" s="4">
        <f t="shared" si="34"/>
        <v>16</v>
      </c>
      <c r="G827" s="4">
        <f t="shared" si="36"/>
        <v>50</v>
      </c>
      <c r="H827" s="4">
        <f t="shared" si="33"/>
        <v>2</v>
      </c>
      <c r="I827" s="2">
        <f t="shared" si="32"/>
        <v>4.1666666666666664E-2</v>
      </c>
      <c r="O827" s="3">
        <v>2</v>
      </c>
      <c r="P827" s="11">
        <f t="shared" si="37"/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35"/>
        <v>5</v>
      </c>
      <c r="F828" s="4">
        <f t="shared" si="34"/>
        <v>1</v>
      </c>
      <c r="G828" s="4">
        <f t="shared" si="36"/>
        <v>0</v>
      </c>
      <c r="H828" s="4">
        <f t="shared" si="33"/>
        <v>0</v>
      </c>
      <c r="I828" s="2">
        <f t="shared" si="32"/>
        <v>0</v>
      </c>
      <c r="O828" s="3">
        <v>0</v>
      </c>
      <c r="P828" s="11">
        <f t="shared" si="37"/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35"/>
        <v>40</v>
      </c>
      <c r="F829" s="4">
        <f t="shared" si="34"/>
        <v>4</v>
      </c>
      <c r="G829" s="4">
        <f t="shared" si="36"/>
        <v>4</v>
      </c>
      <c r="H829" s="4">
        <f t="shared" si="33"/>
        <v>3</v>
      </c>
      <c r="I829" s="2">
        <f t="shared" si="32"/>
        <v>3</v>
      </c>
      <c r="O829" s="3">
        <v>0</v>
      </c>
      <c r="P829" s="11">
        <f t="shared" si="37"/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35"/>
        <v>89</v>
      </c>
      <c r="F830" s="4">
        <f t="shared" si="34"/>
        <v>4</v>
      </c>
      <c r="G830" s="4">
        <f t="shared" si="36"/>
        <v>2</v>
      </c>
      <c r="H830" s="4">
        <f t="shared" si="33"/>
        <v>1</v>
      </c>
      <c r="I830" s="2">
        <f t="shared" si="32"/>
        <v>1</v>
      </c>
      <c r="O830" s="3">
        <v>0</v>
      </c>
      <c r="P830" s="11">
        <f t="shared" si="37"/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35"/>
        <v>56</v>
      </c>
      <c r="F831" s="4">
        <f t="shared" si="34"/>
        <v>2</v>
      </c>
      <c r="G831" s="4">
        <f t="shared" si="36"/>
        <v>5</v>
      </c>
      <c r="H831" s="4">
        <f t="shared" si="33"/>
        <v>1</v>
      </c>
      <c r="I831" s="2">
        <f t="shared" si="32"/>
        <v>0.25</v>
      </c>
      <c r="O831" s="3">
        <v>0</v>
      </c>
      <c r="P831" s="11">
        <f t="shared" si="37"/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35"/>
        <v>29</v>
      </c>
      <c r="F832" s="4">
        <f t="shared" si="34"/>
        <v>0</v>
      </c>
      <c r="G832" s="4">
        <f t="shared" si="36"/>
        <v>2</v>
      </c>
      <c r="H832" s="4">
        <f t="shared" si="33"/>
        <v>0</v>
      </c>
      <c r="I832" s="2">
        <f t="shared" si="32"/>
        <v>0</v>
      </c>
      <c r="O832" s="3">
        <v>0</v>
      </c>
      <c r="P832" s="11">
        <f t="shared" si="37"/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35"/>
        <v>75</v>
      </c>
      <c r="F833" s="4">
        <f t="shared" si="34"/>
        <v>7</v>
      </c>
      <c r="G833" s="4">
        <f t="shared" si="36"/>
        <v>0</v>
      </c>
      <c r="H833" s="4">
        <f t="shared" si="33"/>
        <v>0</v>
      </c>
      <c r="I833" s="2">
        <f t="shared" si="32"/>
        <v>0</v>
      </c>
      <c r="O833" s="3">
        <v>0</v>
      </c>
      <c r="P833" s="11">
        <f t="shared" si="37"/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35"/>
        <v>63</v>
      </c>
      <c r="F834" s="4">
        <f t="shared" si="34"/>
        <v>3</v>
      </c>
      <c r="G834" s="4">
        <f t="shared" si="36"/>
        <v>1</v>
      </c>
      <c r="H834" s="4">
        <f t="shared" si="33"/>
        <v>0</v>
      </c>
      <c r="I834" s="2">
        <f t="shared" si="32"/>
        <v>0</v>
      </c>
      <c r="O834" s="3">
        <v>0</v>
      </c>
      <c r="P834" s="11">
        <f t="shared" si="37"/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35"/>
        <v>59</v>
      </c>
      <c r="F835" s="4">
        <f t="shared" si="34"/>
        <v>6</v>
      </c>
      <c r="G835" s="4">
        <f t="shared" si="36"/>
        <v>1</v>
      </c>
      <c r="H835" s="4">
        <f t="shared" si="33"/>
        <v>1</v>
      </c>
      <c r="I835" s="2">
        <f t="shared" ref="I835:I898" si="38">IFERROR((G835-SUMIFS(G:G,A:A,A835-1,B:B,B835))/SUMIFS(G:G,A:A,A835-1,B:B,B835),0)</f>
        <v>0</v>
      </c>
      <c r="O835" s="3">
        <v>0</v>
      </c>
      <c r="P835" s="11">
        <f t="shared" si="37"/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35"/>
        <v>71</v>
      </c>
      <c r="F836" s="4">
        <f t="shared" si="34"/>
        <v>0</v>
      </c>
      <c r="G836" s="4">
        <f t="shared" si="36"/>
        <v>1</v>
      </c>
      <c r="H836" s="4">
        <f t="shared" si="33"/>
        <v>0</v>
      </c>
      <c r="I836" s="2">
        <f t="shared" si="38"/>
        <v>0</v>
      </c>
      <c r="O836" s="3">
        <v>0</v>
      </c>
      <c r="P836" s="11">
        <f t="shared" si="37"/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35"/>
        <v>33</v>
      </c>
      <c r="F837" s="4">
        <f t="shared" si="34"/>
        <v>0</v>
      </c>
      <c r="G837" s="4">
        <f t="shared" si="36"/>
        <v>2</v>
      </c>
      <c r="H837" s="4">
        <f t="shared" ref="H837:H900" si="39">G837-SUMIFS(G:G,A:A,A837-1,B:B,B837)</f>
        <v>0</v>
      </c>
      <c r="I837" s="2">
        <f t="shared" si="38"/>
        <v>0</v>
      </c>
      <c r="O837" s="3">
        <v>0</v>
      </c>
      <c r="P837" s="11">
        <f t="shared" si="37"/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35"/>
        <v>27</v>
      </c>
      <c r="F838" s="4">
        <f t="shared" si="34"/>
        <v>2</v>
      </c>
      <c r="G838" s="4">
        <f t="shared" si="36"/>
        <v>0</v>
      </c>
      <c r="H838" s="4">
        <f t="shared" si="39"/>
        <v>0</v>
      </c>
      <c r="I838" s="2">
        <f t="shared" si="38"/>
        <v>0</v>
      </c>
      <c r="O838" s="3">
        <v>0</v>
      </c>
      <c r="P838" s="11">
        <f t="shared" si="37"/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35"/>
        <v>79</v>
      </c>
      <c r="F839" s="4">
        <f t="shared" si="34"/>
        <v>4</v>
      </c>
      <c r="G839" s="4">
        <f t="shared" si="36"/>
        <v>6</v>
      </c>
      <c r="H839" s="4">
        <f t="shared" si="39"/>
        <v>0</v>
      </c>
      <c r="I839" s="2">
        <f t="shared" si="38"/>
        <v>0</v>
      </c>
      <c r="O839" s="3">
        <v>0</v>
      </c>
      <c r="P839" s="11">
        <f t="shared" si="37"/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35"/>
        <v>7</v>
      </c>
      <c r="F840" s="4">
        <f t="shared" si="34"/>
        <v>0</v>
      </c>
      <c r="G840" s="4">
        <f t="shared" si="36"/>
        <v>2</v>
      </c>
      <c r="H840" s="4">
        <f t="shared" si="39"/>
        <v>0</v>
      </c>
      <c r="I840" s="2">
        <f t="shared" si="38"/>
        <v>0</v>
      </c>
      <c r="O840" s="3">
        <v>0</v>
      </c>
      <c r="P840" s="11">
        <f t="shared" si="37"/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35"/>
        <v>751</v>
      </c>
      <c r="F841" s="4">
        <f t="shared" si="34"/>
        <v>48</v>
      </c>
      <c r="G841" s="4">
        <f t="shared" si="36"/>
        <v>78</v>
      </c>
      <c r="H841" s="4">
        <f t="shared" si="39"/>
        <v>12</v>
      </c>
      <c r="I841" s="2">
        <f t="shared" si="38"/>
        <v>0.18181818181818182</v>
      </c>
      <c r="O841" s="3">
        <v>1</v>
      </c>
      <c r="P841" s="11">
        <f t="shared" si="37"/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35"/>
        <v>12</v>
      </c>
      <c r="F842" s="4">
        <f t="shared" si="34"/>
        <v>2</v>
      </c>
      <c r="G842" s="4">
        <f t="shared" si="36"/>
        <v>0</v>
      </c>
      <c r="H842" s="4">
        <f t="shared" si="39"/>
        <v>0</v>
      </c>
      <c r="I842" s="2">
        <f t="shared" si="38"/>
        <v>0</v>
      </c>
      <c r="O842" s="3">
        <v>0</v>
      </c>
      <c r="P842" s="11">
        <f t="shared" si="37"/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35"/>
        <v>31</v>
      </c>
      <c r="F843" s="4">
        <f t="shared" si="34"/>
        <v>3</v>
      </c>
      <c r="G843" s="4">
        <f t="shared" si="36"/>
        <v>1</v>
      </c>
      <c r="H843" s="4">
        <f t="shared" si="39"/>
        <v>1</v>
      </c>
      <c r="I843" s="2">
        <f t="shared" si="38"/>
        <v>0</v>
      </c>
      <c r="O843" s="3">
        <v>0</v>
      </c>
      <c r="P843" s="11">
        <f t="shared" si="37"/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35"/>
        <v>106</v>
      </c>
      <c r="F844" s="4">
        <f t="shared" si="34"/>
        <v>7</v>
      </c>
      <c r="G844" s="4">
        <f t="shared" si="36"/>
        <v>2</v>
      </c>
      <c r="H844" s="4">
        <f t="shared" si="39"/>
        <v>0</v>
      </c>
      <c r="I844" s="2">
        <f t="shared" si="38"/>
        <v>0</v>
      </c>
      <c r="O844" s="3">
        <v>0</v>
      </c>
      <c r="P844" s="11">
        <f t="shared" si="37"/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35"/>
        <v>18</v>
      </c>
      <c r="F845" s="4">
        <f t="shared" si="34"/>
        <v>0</v>
      </c>
      <c r="G845" s="4">
        <f t="shared" si="36"/>
        <v>2</v>
      </c>
      <c r="H845" s="4">
        <f t="shared" si="39"/>
        <v>0</v>
      </c>
      <c r="I845" s="2">
        <f t="shared" si="38"/>
        <v>0</v>
      </c>
      <c r="O845" s="3">
        <v>0</v>
      </c>
      <c r="P845" s="11">
        <f t="shared" si="37"/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35"/>
        <v>48</v>
      </c>
      <c r="F846" s="4">
        <f t="shared" si="34"/>
        <v>2</v>
      </c>
      <c r="G846" s="4">
        <f t="shared" si="36"/>
        <v>2</v>
      </c>
      <c r="H846" s="4">
        <f t="shared" si="39"/>
        <v>1</v>
      </c>
      <c r="I846" s="2">
        <f t="shared" si="38"/>
        <v>1</v>
      </c>
      <c r="O846" s="3">
        <v>0</v>
      </c>
      <c r="P846" s="11">
        <f t="shared" si="37"/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35"/>
        <v>96</v>
      </c>
      <c r="F847" s="4">
        <f t="shared" si="34"/>
        <v>6</v>
      </c>
      <c r="G847" s="4">
        <f t="shared" si="36"/>
        <v>8</v>
      </c>
      <c r="H847" s="4">
        <f t="shared" si="39"/>
        <v>0</v>
      </c>
      <c r="I847" s="2">
        <f t="shared" si="38"/>
        <v>0</v>
      </c>
      <c r="O847" s="3">
        <v>0</v>
      </c>
      <c r="P847" s="11">
        <f t="shared" si="37"/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35"/>
        <v>70</v>
      </c>
      <c r="F848" s="4">
        <f t="shared" si="34"/>
        <v>9</v>
      </c>
      <c r="G848" s="4">
        <f t="shared" si="36"/>
        <v>4</v>
      </c>
      <c r="H848" s="4">
        <f t="shared" si="39"/>
        <v>0</v>
      </c>
      <c r="I848" s="2">
        <f t="shared" si="38"/>
        <v>0</v>
      </c>
      <c r="O848" s="3">
        <v>0</v>
      </c>
      <c r="P848" s="11">
        <f t="shared" si="37"/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35"/>
        <v>150</v>
      </c>
      <c r="F849" s="4">
        <f t="shared" si="34"/>
        <v>14</v>
      </c>
      <c r="G849" s="4">
        <f t="shared" si="36"/>
        <v>7</v>
      </c>
      <c r="H849" s="4">
        <f t="shared" si="39"/>
        <v>2</v>
      </c>
      <c r="I849" s="2">
        <f t="shared" si="38"/>
        <v>0.4</v>
      </c>
      <c r="O849" s="3">
        <v>0</v>
      </c>
      <c r="P849" s="11">
        <f t="shared" si="37"/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35"/>
        <v>45</v>
      </c>
      <c r="F850" s="4">
        <f t="shared" si="34"/>
        <v>5</v>
      </c>
      <c r="G850" s="4">
        <f t="shared" si="36"/>
        <v>8</v>
      </c>
      <c r="H850" s="4">
        <f t="shared" si="39"/>
        <v>3</v>
      </c>
      <c r="I850" s="2">
        <f t="shared" si="38"/>
        <v>0.6</v>
      </c>
      <c r="O850" s="3">
        <v>1</v>
      </c>
      <c r="P850" s="11">
        <f t="shared" si="37"/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35"/>
        <v>105</v>
      </c>
      <c r="F851" s="4">
        <f t="shared" si="34"/>
        <v>5</v>
      </c>
      <c r="G851" s="4">
        <f t="shared" si="36"/>
        <v>1</v>
      </c>
      <c r="H851" s="4">
        <f t="shared" si="39"/>
        <v>0</v>
      </c>
      <c r="I851" s="2">
        <f t="shared" si="38"/>
        <v>0</v>
      </c>
      <c r="O851" s="3">
        <v>0</v>
      </c>
      <c r="P851" s="11">
        <f t="shared" si="37"/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35"/>
        <v>408</v>
      </c>
      <c r="F852" s="4">
        <f t="shared" si="34"/>
        <v>19</v>
      </c>
      <c r="G852" s="4">
        <f t="shared" si="36"/>
        <v>17</v>
      </c>
      <c r="H852" s="4">
        <f t="shared" si="39"/>
        <v>2</v>
      </c>
      <c r="I852" s="2">
        <f t="shared" si="38"/>
        <v>0.13333333333333333</v>
      </c>
      <c r="O852" s="3">
        <v>0</v>
      </c>
      <c r="P852" s="11">
        <f t="shared" si="37"/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35"/>
        <v>117</v>
      </c>
      <c r="F853" s="4">
        <f t="shared" si="34"/>
        <v>5</v>
      </c>
      <c r="G853" s="4">
        <f t="shared" si="36"/>
        <v>3</v>
      </c>
      <c r="H853" s="4">
        <f t="shared" si="39"/>
        <v>0</v>
      </c>
      <c r="I853" s="2">
        <f t="shared" si="38"/>
        <v>0</v>
      </c>
      <c r="O853" s="3">
        <v>0</v>
      </c>
      <c r="P853" s="11">
        <f t="shared" si="37"/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35"/>
        <v>49</v>
      </c>
      <c r="F854" s="4">
        <f t="shared" si="34"/>
        <v>1</v>
      </c>
      <c r="G854" s="4">
        <f t="shared" si="36"/>
        <v>1</v>
      </c>
      <c r="H854" s="4">
        <f t="shared" si="39"/>
        <v>0</v>
      </c>
      <c r="I854" s="2">
        <f t="shared" si="38"/>
        <v>0</v>
      </c>
      <c r="O854" s="3">
        <v>0</v>
      </c>
      <c r="P854" s="11">
        <f t="shared" si="37"/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35"/>
        <v>29</v>
      </c>
      <c r="F855" s="4">
        <f t="shared" si="34"/>
        <v>4</v>
      </c>
      <c r="G855" s="4">
        <f t="shared" si="36"/>
        <v>1</v>
      </c>
      <c r="H855" s="4">
        <f t="shared" si="39"/>
        <v>0</v>
      </c>
      <c r="I855" s="2">
        <f t="shared" si="38"/>
        <v>0</v>
      </c>
      <c r="O855" s="3">
        <v>0</v>
      </c>
      <c r="P855" s="11">
        <f t="shared" si="37"/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35"/>
        <v>97</v>
      </c>
      <c r="F856" s="4">
        <f t="shared" si="34"/>
        <v>3</v>
      </c>
      <c r="G856" s="4">
        <f t="shared" si="36"/>
        <v>5</v>
      </c>
      <c r="H856" s="4">
        <f t="shared" si="39"/>
        <v>0</v>
      </c>
      <c r="I856" s="2">
        <f t="shared" si="38"/>
        <v>0</v>
      </c>
      <c r="O856" s="3">
        <v>0</v>
      </c>
      <c r="P856" s="11">
        <f t="shared" si="37"/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35"/>
        <v>430</v>
      </c>
      <c r="F857" s="4">
        <f t="shared" si="34"/>
        <v>31</v>
      </c>
      <c r="G857" s="4">
        <f t="shared" si="36"/>
        <v>27</v>
      </c>
      <c r="H857" s="4">
        <f t="shared" si="39"/>
        <v>8</v>
      </c>
      <c r="I857" s="2">
        <f t="shared" si="38"/>
        <v>0.42105263157894735</v>
      </c>
      <c r="O857" s="3">
        <v>0</v>
      </c>
      <c r="P857" s="11">
        <f t="shared" si="37"/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35"/>
        <v>14</v>
      </c>
      <c r="F858" s="4">
        <f t="shared" ref="F858:F921" si="40">E858-SUMIFS(E:E,A:A,A858-1,B:B,B858)</f>
        <v>0</v>
      </c>
      <c r="G858" s="4">
        <f t="shared" si="36"/>
        <v>0</v>
      </c>
      <c r="H858" s="4">
        <f t="shared" si="39"/>
        <v>0</v>
      </c>
      <c r="I858" s="2">
        <f t="shared" si="38"/>
        <v>0</v>
      </c>
      <c r="O858" s="3">
        <v>0</v>
      </c>
      <c r="P858" s="11">
        <f t="shared" si="37"/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ref="E859:E891" si="41">SUM(C859:D859)</f>
        <v>26</v>
      </c>
      <c r="F859" s="4">
        <f t="shared" si="40"/>
        <v>2</v>
      </c>
      <c r="G859" s="4">
        <f t="shared" ref="G859:G891" si="42">C859</f>
        <v>1</v>
      </c>
      <c r="H859" s="4">
        <f t="shared" si="39"/>
        <v>0</v>
      </c>
      <c r="I859" s="2">
        <f t="shared" si="38"/>
        <v>0</v>
      </c>
      <c r="O859" s="3">
        <v>0</v>
      </c>
      <c r="P859" s="11">
        <f t="shared" si="37"/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41"/>
        <v>66</v>
      </c>
      <c r="F860" s="4">
        <f t="shared" si="40"/>
        <v>6</v>
      </c>
      <c r="G860" s="4">
        <f t="shared" si="42"/>
        <v>2</v>
      </c>
      <c r="H860" s="4">
        <f t="shared" si="39"/>
        <v>1</v>
      </c>
      <c r="I860" s="2">
        <f t="shared" si="38"/>
        <v>1</v>
      </c>
      <c r="O860" s="3">
        <v>0</v>
      </c>
      <c r="P860" s="11">
        <f t="shared" ref="P860:P923" si="43"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41"/>
        <v>70</v>
      </c>
      <c r="F861" s="4">
        <f t="shared" si="40"/>
        <v>7</v>
      </c>
      <c r="G861" s="4">
        <f t="shared" si="42"/>
        <v>2</v>
      </c>
      <c r="H861" s="4">
        <f t="shared" si="39"/>
        <v>0</v>
      </c>
      <c r="I861" s="2">
        <f t="shared" si="38"/>
        <v>0</v>
      </c>
      <c r="O861" s="3">
        <v>0</v>
      </c>
      <c r="P861" s="11">
        <f t="shared" si="43"/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41"/>
        <v>22</v>
      </c>
      <c r="F862" s="4">
        <f t="shared" si="40"/>
        <v>3</v>
      </c>
      <c r="G862" s="4">
        <f t="shared" si="42"/>
        <v>2</v>
      </c>
      <c r="H862" s="4">
        <f t="shared" si="39"/>
        <v>0</v>
      </c>
      <c r="I862" s="2">
        <f t="shared" si="38"/>
        <v>0</v>
      </c>
      <c r="O862" s="3">
        <v>0</v>
      </c>
      <c r="P862" s="11">
        <f t="shared" si="43"/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41"/>
        <v>8</v>
      </c>
      <c r="F863" s="4">
        <f t="shared" si="40"/>
        <v>1</v>
      </c>
      <c r="G863" s="4">
        <f t="shared" si="42"/>
        <v>0</v>
      </c>
      <c r="H863" s="4">
        <f t="shared" si="39"/>
        <v>0</v>
      </c>
      <c r="I863" s="2">
        <f t="shared" si="38"/>
        <v>0</v>
      </c>
      <c r="O863" s="3">
        <v>0</v>
      </c>
      <c r="P863" s="11">
        <f t="shared" si="43"/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41"/>
        <v>17</v>
      </c>
      <c r="F864" s="4">
        <f t="shared" si="40"/>
        <v>0</v>
      </c>
      <c r="G864" s="4">
        <f t="shared" si="42"/>
        <v>0</v>
      </c>
      <c r="H864" s="4">
        <f t="shared" si="39"/>
        <v>0</v>
      </c>
      <c r="I864" s="2">
        <f t="shared" si="38"/>
        <v>0</v>
      </c>
      <c r="O864" s="3">
        <v>0</v>
      </c>
      <c r="P864" s="11">
        <f t="shared" si="43"/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41"/>
        <v>258</v>
      </c>
      <c r="F865" s="4">
        <f t="shared" si="40"/>
        <v>27</v>
      </c>
      <c r="G865" s="4">
        <f t="shared" si="42"/>
        <v>31</v>
      </c>
      <c r="H865" s="4">
        <f t="shared" si="39"/>
        <v>7</v>
      </c>
      <c r="I865" s="2">
        <f t="shared" si="38"/>
        <v>0.29166666666666669</v>
      </c>
      <c r="O865" s="3">
        <v>0</v>
      </c>
      <c r="P865" s="11">
        <f t="shared" si="43"/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41"/>
        <v>59</v>
      </c>
      <c r="F866" s="4">
        <f t="shared" si="40"/>
        <v>2</v>
      </c>
      <c r="G866" s="4">
        <f t="shared" si="42"/>
        <v>1</v>
      </c>
      <c r="H866" s="4">
        <f t="shared" si="39"/>
        <v>0</v>
      </c>
      <c r="I866" s="2">
        <f t="shared" si="38"/>
        <v>0</v>
      </c>
      <c r="O866" s="3">
        <v>0</v>
      </c>
      <c r="P866" s="11">
        <f t="shared" si="43"/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41"/>
        <v>91</v>
      </c>
      <c r="F867" s="4">
        <f t="shared" si="40"/>
        <v>3</v>
      </c>
      <c r="G867" s="4">
        <f t="shared" si="42"/>
        <v>2</v>
      </c>
      <c r="H867" s="4">
        <f t="shared" si="39"/>
        <v>0</v>
      </c>
      <c r="I867" s="2">
        <f t="shared" si="38"/>
        <v>0</v>
      </c>
      <c r="O867" s="3">
        <v>0</v>
      </c>
      <c r="P867" s="11">
        <f t="shared" si="43"/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41"/>
        <v>327</v>
      </c>
      <c r="F868" s="4">
        <f t="shared" si="40"/>
        <v>31</v>
      </c>
      <c r="G868" s="4">
        <f t="shared" si="42"/>
        <v>35</v>
      </c>
      <c r="H868" s="4">
        <f t="shared" si="39"/>
        <v>7</v>
      </c>
      <c r="I868" s="2">
        <f t="shared" si="38"/>
        <v>0.25</v>
      </c>
      <c r="O868" s="3">
        <v>0</v>
      </c>
      <c r="P868" s="11">
        <f t="shared" si="43"/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41"/>
        <v>959</v>
      </c>
      <c r="F869" s="4">
        <f t="shared" si="40"/>
        <v>74</v>
      </c>
      <c r="G869" s="4">
        <f t="shared" si="42"/>
        <v>86</v>
      </c>
      <c r="H869" s="4">
        <f t="shared" si="39"/>
        <v>18</v>
      </c>
      <c r="I869" s="2">
        <f t="shared" si="38"/>
        <v>0.26470588235294118</v>
      </c>
      <c r="O869" s="3">
        <v>1</v>
      </c>
      <c r="P869" s="11">
        <f t="shared" si="43"/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41"/>
        <v>43</v>
      </c>
      <c r="F870" s="4">
        <f t="shared" si="40"/>
        <v>3</v>
      </c>
      <c r="G870" s="4">
        <f t="shared" si="42"/>
        <v>3</v>
      </c>
      <c r="H870" s="4">
        <f t="shared" si="39"/>
        <v>1</v>
      </c>
      <c r="I870" s="2">
        <f t="shared" si="38"/>
        <v>0.5</v>
      </c>
      <c r="O870" s="3">
        <v>0</v>
      </c>
      <c r="P870" s="11">
        <f t="shared" si="43"/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41"/>
        <v>17</v>
      </c>
      <c r="F871" s="4">
        <f t="shared" si="40"/>
        <v>0</v>
      </c>
      <c r="G871" s="4">
        <f t="shared" si="42"/>
        <v>1</v>
      </c>
      <c r="H871" s="4">
        <f t="shared" si="39"/>
        <v>0</v>
      </c>
      <c r="I871" s="2">
        <f t="shared" si="38"/>
        <v>0</v>
      </c>
      <c r="O871" s="3">
        <v>0</v>
      </c>
      <c r="P871" s="11">
        <f t="shared" si="43"/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41"/>
        <v>188</v>
      </c>
      <c r="F872" s="4">
        <f t="shared" si="40"/>
        <v>12</v>
      </c>
      <c r="G872" s="4">
        <f t="shared" si="42"/>
        <v>9</v>
      </c>
      <c r="H872" s="4">
        <f t="shared" si="39"/>
        <v>1</v>
      </c>
      <c r="I872" s="2">
        <f t="shared" si="38"/>
        <v>0.125</v>
      </c>
      <c r="O872" s="3">
        <v>0</v>
      </c>
      <c r="P872" s="11">
        <f t="shared" si="43"/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41"/>
        <v>2893</v>
      </c>
      <c r="F873" s="4">
        <f t="shared" si="40"/>
        <v>522</v>
      </c>
      <c r="G873" s="4">
        <f t="shared" si="42"/>
        <v>496</v>
      </c>
      <c r="H873" s="4">
        <f t="shared" si="39"/>
        <v>68</v>
      </c>
      <c r="I873" s="2">
        <f t="shared" si="38"/>
        <v>0.15887850467289719</v>
      </c>
      <c r="O873" s="3">
        <v>3</v>
      </c>
      <c r="P873" s="11">
        <f t="shared" si="43"/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41"/>
        <v>77</v>
      </c>
      <c r="F874" s="4">
        <f t="shared" si="40"/>
        <v>6</v>
      </c>
      <c r="G874" s="4">
        <f t="shared" si="42"/>
        <v>3</v>
      </c>
      <c r="H874" s="4">
        <f t="shared" si="39"/>
        <v>1</v>
      </c>
      <c r="I874" s="2">
        <f t="shared" si="38"/>
        <v>0.5</v>
      </c>
      <c r="O874" s="3">
        <v>0</v>
      </c>
      <c r="P874" s="11">
        <f t="shared" si="43"/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41"/>
        <v>44</v>
      </c>
      <c r="F875" s="4">
        <f t="shared" si="40"/>
        <v>1</v>
      </c>
      <c r="G875" s="4">
        <f t="shared" si="42"/>
        <v>0</v>
      </c>
      <c r="H875" s="4">
        <f t="shared" si="39"/>
        <v>0</v>
      </c>
      <c r="I875" s="2">
        <f t="shared" si="38"/>
        <v>0</v>
      </c>
      <c r="O875" s="3">
        <v>0</v>
      </c>
      <c r="P875" s="11">
        <f t="shared" si="43"/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41"/>
        <v>157</v>
      </c>
      <c r="F876" s="4">
        <f t="shared" si="40"/>
        <v>10</v>
      </c>
      <c r="G876" s="4">
        <f t="shared" si="42"/>
        <v>17</v>
      </c>
      <c r="H876" s="4">
        <f t="shared" si="39"/>
        <v>4</v>
      </c>
      <c r="I876" s="2">
        <f t="shared" si="38"/>
        <v>0.30769230769230771</v>
      </c>
      <c r="O876" s="3">
        <v>0</v>
      </c>
      <c r="P876" s="11">
        <f t="shared" si="43"/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41"/>
        <v>944</v>
      </c>
      <c r="F877" s="4">
        <f t="shared" si="40"/>
        <v>68</v>
      </c>
      <c r="G877" s="4">
        <f t="shared" si="42"/>
        <v>201</v>
      </c>
      <c r="H877" s="4">
        <f t="shared" si="39"/>
        <v>17</v>
      </c>
      <c r="I877" s="2">
        <f t="shared" si="38"/>
        <v>9.2391304347826081E-2</v>
      </c>
      <c r="O877" s="3">
        <v>7</v>
      </c>
      <c r="P877" s="11">
        <f t="shared" si="43"/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41"/>
        <v>170</v>
      </c>
      <c r="F878" s="4">
        <f t="shared" si="40"/>
        <v>7</v>
      </c>
      <c r="G878" s="4">
        <f t="shared" si="42"/>
        <v>22</v>
      </c>
      <c r="H878" s="4">
        <f t="shared" si="39"/>
        <v>1</v>
      </c>
      <c r="I878" s="2">
        <f t="shared" si="38"/>
        <v>4.7619047619047616E-2</v>
      </c>
      <c r="O878" s="3">
        <v>0</v>
      </c>
      <c r="P878" s="11">
        <f t="shared" si="43"/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41"/>
        <v>27</v>
      </c>
      <c r="F879" s="4">
        <f t="shared" si="40"/>
        <v>1</v>
      </c>
      <c r="G879" s="4">
        <f t="shared" si="42"/>
        <v>5</v>
      </c>
      <c r="H879" s="4">
        <f t="shared" si="39"/>
        <v>1</v>
      </c>
      <c r="I879" s="2">
        <f t="shared" si="38"/>
        <v>0.25</v>
      </c>
      <c r="O879" s="3">
        <v>1</v>
      </c>
      <c r="P879" s="11">
        <f t="shared" si="43"/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41"/>
        <v>23</v>
      </c>
      <c r="F880" s="4">
        <f t="shared" si="40"/>
        <v>1</v>
      </c>
      <c r="G880" s="4">
        <f t="shared" si="42"/>
        <v>1</v>
      </c>
      <c r="H880" s="4">
        <f t="shared" si="39"/>
        <v>0</v>
      </c>
      <c r="I880" s="2">
        <f t="shared" si="38"/>
        <v>0</v>
      </c>
      <c r="O880" s="3">
        <v>0</v>
      </c>
      <c r="P880" s="11">
        <f t="shared" si="43"/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41"/>
        <v>23</v>
      </c>
      <c r="F881" s="4">
        <f t="shared" si="40"/>
        <v>2</v>
      </c>
      <c r="G881" s="4">
        <f t="shared" si="42"/>
        <v>1</v>
      </c>
      <c r="H881" s="4">
        <f t="shared" si="39"/>
        <v>0</v>
      </c>
      <c r="I881" s="2">
        <f t="shared" si="38"/>
        <v>0</v>
      </c>
      <c r="O881" s="3">
        <v>0</v>
      </c>
      <c r="P881" s="11">
        <f t="shared" si="43"/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41"/>
        <v>17</v>
      </c>
      <c r="F882" s="4">
        <f t="shared" si="40"/>
        <v>1</v>
      </c>
      <c r="G882" s="4">
        <f t="shared" si="42"/>
        <v>0</v>
      </c>
      <c r="H882" s="4">
        <f t="shared" si="39"/>
        <v>0</v>
      </c>
      <c r="I882" s="2">
        <f t="shared" si="38"/>
        <v>0</v>
      </c>
      <c r="O882" s="3">
        <v>0</v>
      </c>
      <c r="P882" s="11">
        <f t="shared" si="43"/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41"/>
        <v>75</v>
      </c>
      <c r="F883" s="4">
        <f t="shared" si="40"/>
        <v>3</v>
      </c>
      <c r="G883" s="4">
        <f t="shared" si="42"/>
        <v>1</v>
      </c>
      <c r="H883" s="4">
        <f t="shared" si="39"/>
        <v>0</v>
      </c>
      <c r="I883" s="2">
        <f t="shared" si="38"/>
        <v>0</v>
      </c>
      <c r="O883" s="3">
        <v>0</v>
      </c>
      <c r="P883" s="11">
        <f t="shared" si="43"/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41"/>
        <v>256</v>
      </c>
      <c r="F884" s="4">
        <f t="shared" si="40"/>
        <v>13</v>
      </c>
      <c r="G884" s="4">
        <f t="shared" si="42"/>
        <v>21</v>
      </c>
      <c r="H884" s="4">
        <f t="shared" si="39"/>
        <v>7</v>
      </c>
      <c r="I884" s="2">
        <f t="shared" si="38"/>
        <v>0.5</v>
      </c>
      <c r="O884" s="3">
        <v>0</v>
      </c>
      <c r="P884" s="11">
        <f t="shared" si="43"/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41"/>
        <v>22</v>
      </c>
      <c r="F885" s="4">
        <f t="shared" si="40"/>
        <v>4</v>
      </c>
      <c r="G885" s="4">
        <f t="shared" si="42"/>
        <v>1</v>
      </c>
      <c r="H885" s="4">
        <f t="shared" si="39"/>
        <v>0</v>
      </c>
      <c r="I885" s="2">
        <f t="shared" si="38"/>
        <v>0</v>
      </c>
      <c r="O885" s="3">
        <v>0</v>
      </c>
      <c r="P885" s="11">
        <f t="shared" si="43"/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41"/>
        <v>60</v>
      </c>
      <c r="F886" s="4">
        <f t="shared" si="40"/>
        <v>4</v>
      </c>
      <c r="G886" s="4">
        <f t="shared" si="42"/>
        <v>1</v>
      </c>
      <c r="H886" s="4">
        <f t="shared" si="39"/>
        <v>0</v>
      </c>
      <c r="I886" s="2">
        <f t="shared" si="38"/>
        <v>0</v>
      </c>
      <c r="O886" s="3">
        <v>0</v>
      </c>
      <c r="P886" s="11">
        <f t="shared" si="43"/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41"/>
        <v>66</v>
      </c>
      <c r="F887" s="4">
        <f t="shared" si="40"/>
        <v>6</v>
      </c>
      <c r="G887" s="4">
        <f t="shared" si="42"/>
        <v>2</v>
      </c>
      <c r="H887" s="4">
        <f t="shared" si="39"/>
        <v>1</v>
      </c>
      <c r="I887" s="2">
        <f t="shared" si="38"/>
        <v>1</v>
      </c>
      <c r="O887" s="3">
        <v>0</v>
      </c>
      <c r="P887" s="11">
        <f t="shared" si="43"/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41"/>
        <v>1342</v>
      </c>
      <c r="F888" s="4">
        <f t="shared" si="40"/>
        <v>114</v>
      </c>
      <c r="G888" s="4">
        <f t="shared" si="42"/>
        <v>148</v>
      </c>
      <c r="H888" s="4">
        <f t="shared" si="39"/>
        <v>17</v>
      </c>
      <c r="I888" s="2">
        <f t="shared" si="38"/>
        <v>0.12977099236641221</v>
      </c>
      <c r="O888" s="3">
        <v>2</v>
      </c>
      <c r="P888" s="11">
        <f t="shared" si="43"/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41"/>
        <v>583</v>
      </c>
      <c r="F889" s="4">
        <f t="shared" si="40"/>
        <v>67</v>
      </c>
      <c r="G889" s="4">
        <f t="shared" si="42"/>
        <v>45</v>
      </c>
      <c r="H889" s="4">
        <f t="shared" si="39"/>
        <v>6</v>
      </c>
      <c r="I889" s="2">
        <f t="shared" si="38"/>
        <v>0.15384615384615385</v>
      </c>
      <c r="O889" s="3">
        <v>0</v>
      </c>
      <c r="P889" s="11">
        <f t="shared" si="43"/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si="41"/>
        <v>4888</v>
      </c>
      <c r="F890" s="4">
        <f t="shared" si="40"/>
        <v>851</v>
      </c>
      <c r="G890" s="4">
        <f t="shared" si="42"/>
        <v>243</v>
      </c>
      <c r="H890" s="4">
        <f t="shared" si="39"/>
        <v>53</v>
      </c>
      <c r="I890" s="2">
        <f t="shared" si="38"/>
        <v>0.27894736842105261</v>
      </c>
      <c r="O890" s="3">
        <v>1</v>
      </c>
      <c r="P890" s="11">
        <f t="shared" si="43"/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41"/>
        <v>7602</v>
      </c>
      <c r="F891" s="4">
        <f t="shared" si="40"/>
        <v>2426</v>
      </c>
      <c r="G891" s="4">
        <f t="shared" si="42"/>
        <v>442</v>
      </c>
      <c r="H891" s="4">
        <f t="shared" si="39"/>
        <v>135</v>
      </c>
      <c r="I891" s="2">
        <f t="shared" si="38"/>
        <v>0.43973941368078173</v>
      </c>
      <c r="O891" s="3">
        <v>0</v>
      </c>
      <c r="P891" s="11">
        <f t="shared" si="43"/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ref="E892" si="44">SUM(C892:D892)</f>
        <v>174</v>
      </c>
      <c r="F892" s="4">
        <f t="shared" si="40"/>
        <v>29</v>
      </c>
      <c r="G892" s="4">
        <f t="shared" ref="G892" si="45">C892</f>
        <v>10</v>
      </c>
      <c r="H892" s="4">
        <f t="shared" si="39"/>
        <v>0</v>
      </c>
      <c r="I892" s="2">
        <f t="shared" si="38"/>
        <v>0</v>
      </c>
      <c r="O892" s="3">
        <v>0</v>
      </c>
      <c r="P892" s="11">
        <f t="shared" si="43"/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ref="E893:E956" si="46">SUM(C893:D893)</f>
        <v>116</v>
      </c>
      <c r="F893" s="4">
        <f t="shared" si="40"/>
        <v>35</v>
      </c>
      <c r="G893" s="4">
        <f t="shared" ref="G893:G956" si="47">C893</f>
        <v>6</v>
      </c>
      <c r="H893" s="4">
        <f t="shared" si="39"/>
        <v>2</v>
      </c>
      <c r="I893" s="2">
        <f t="shared" si="38"/>
        <v>0.5</v>
      </c>
      <c r="O893" s="3">
        <v>0</v>
      </c>
      <c r="P893" s="11">
        <f t="shared" si="43"/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46"/>
        <v>40</v>
      </c>
      <c r="F894" s="4">
        <f t="shared" si="40"/>
        <v>1</v>
      </c>
      <c r="G894" s="4">
        <f t="shared" si="47"/>
        <v>4</v>
      </c>
      <c r="H894" s="4">
        <f t="shared" si="39"/>
        <v>0</v>
      </c>
      <c r="I894" s="2">
        <f t="shared" si="38"/>
        <v>0</v>
      </c>
      <c r="O894" s="3">
        <v>0</v>
      </c>
      <c r="P894" s="11">
        <f t="shared" si="43"/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46"/>
        <v>17</v>
      </c>
      <c r="F895" s="4">
        <f t="shared" si="40"/>
        <v>7</v>
      </c>
      <c r="G895" s="4">
        <f t="shared" si="47"/>
        <v>2</v>
      </c>
      <c r="H895" s="4">
        <f t="shared" si="39"/>
        <v>0</v>
      </c>
      <c r="I895" s="2">
        <f t="shared" si="38"/>
        <v>0</v>
      </c>
      <c r="O895" s="3">
        <v>0</v>
      </c>
      <c r="P895" s="11">
        <f t="shared" si="43"/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46"/>
        <v>180</v>
      </c>
      <c r="F896" s="4">
        <f t="shared" si="40"/>
        <v>21</v>
      </c>
      <c r="G896" s="4">
        <f t="shared" si="47"/>
        <v>32</v>
      </c>
      <c r="H896" s="4">
        <f t="shared" si="39"/>
        <v>4</v>
      </c>
      <c r="I896" s="2">
        <f t="shared" si="38"/>
        <v>0.14285714285714285</v>
      </c>
      <c r="O896" s="3">
        <v>0</v>
      </c>
      <c r="P896" s="11">
        <f t="shared" si="43"/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46"/>
        <v>189</v>
      </c>
      <c r="F897" s="4">
        <f t="shared" si="40"/>
        <v>33</v>
      </c>
      <c r="G897" s="4">
        <f t="shared" si="47"/>
        <v>18</v>
      </c>
      <c r="H897" s="4">
        <f t="shared" si="39"/>
        <v>4</v>
      </c>
      <c r="I897" s="2">
        <f t="shared" si="38"/>
        <v>0.2857142857142857</v>
      </c>
      <c r="O897" s="3">
        <v>0</v>
      </c>
      <c r="P897" s="11">
        <f t="shared" si="43"/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46"/>
        <v>70</v>
      </c>
      <c r="F898" s="4">
        <f t="shared" si="40"/>
        <v>10</v>
      </c>
      <c r="G898" s="4">
        <f t="shared" si="47"/>
        <v>4</v>
      </c>
      <c r="H898" s="4">
        <f t="shared" si="39"/>
        <v>0</v>
      </c>
      <c r="I898" s="2">
        <f t="shared" si="38"/>
        <v>0</v>
      </c>
      <c r="O898" s="3">
        <v>0</v>
      </c>
      <c r="P898" s="11">
        <f t="shared" si="43"/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46"/>
        <v>63</v>
      </c>
      <c r="F899" s="4">
        <f t="shared" si="40"/>
        <v>10</v>
      </c>
      <c r="G899" s="4">
        <f t="shared" si="47"/>
        <v>4</v>
      </c>
      <c r="H899" s="4">
        <f t="shared" si="39"/>
        <v>1</v>
      </c>
      <c r="I899" s="2">
        <f t="shared" ref="I899:I962" si="48">IFERROR((G899-SUMIFS(G:G,A:A,A899-1,B:B,B899))/SUMIFS(G:G,A:A,A899-1,B:B,B899),0)</f>
        <v>0.33333333333333331</v>
      </c>
      <c r="O899" s="3">
        <v>0</v>
      </c>
      <c r="P899" s="11">
        <f t="shared" si="43"/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46"/>
        <v>96</v>
      </c>
      <c r="F900" s="4">
        <f t="shared" si="40"/>
        <v>8</v>
      </c>
      <c r="G900" s="4">
        <f t="shared" si="47"/>
        <v>5</v>
      </c>
      <c r="H900" s="4">
        <f t="shared" si="39"/>
        <v>0</v>
      </c>
      <c r="I900" s="2">
        <f t="shared" si="48"/>
        <v>0</v>
      </c>
      <c r="O900" s="3">
        <v>0</v>
      </c>
      <c r="P900" s="11">
        <f t="shared" si="43"/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46"/>
        <v>69</v>
      </c>
      <c r="F901" s="4">
        <f t="shared" si="40"/>
        <v>14</v>
      </c>
      <c r="G901" s="4">
        <f t="shared" si="47"/>
        <v>1</v>
      </c>
      <c r="H901" s="4">
        <f t="shared" ref="H901:H964" si="49">G901-SUMIFS(G:G,A:A,A901-1,B:B,B901)</f>
        <v>0</v>
      </c>
      <c r="I901" s="2">
        <f t="shared" si="48"/>
        <v>0</v>
      </c>
      <c r="O901" s="3">
        <v>0</v>
      </c>
      <c r="P901" s="11">
        <f t="shared" si="43"/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46"/>
        <v>207</v>
      </c>
      <c r="F902" s="4">
        <f t="shared" si="40"/>
        <v>32</v>
      </c>
      <c r="G902" s="4">
        <f t="shared" si="47"/>
        <v>11</v>
      </c>
      <c r="H902" s="4">
        <f t="shared" si="49"/>
        <v>0</v>
      </c>
      <c r="I902" s="2">
        <f t="shared" si="48"/>
        <v>0</v>
      </c>
      <c r="O902" s="3">
        <v>0</v>
      </c>
      <c r="P902" s="11">
        <f t="shared" si="43"/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46"/>
        <v>52</v>
      </c>
      <c r="F903" s="4">
        <f t="shared" si="40"/>
        <v>4</v>
      </c>
      <c r="G903" s="4">
        <f t="shared" si="47"/>
        <v>3</v>
      </c>
      <c r="H903" s="4">
        <f t="shared" si="49"/>
        <v>0</v>
      </c>
      <c r="I903" s="2">
        <f t="shared" si="48"/>
        <v>0</v>
      </c>
      <c r="O903" s="3">
        <v>0</v>
      </c>
      <c r="P903" s="11">
        <f t="shared" si="43"/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46"/>
        <v>41</v>
      </c>
      <c r="F904" s="4">
        <f t="shared" si="40"/>
        <v>15</v>
      </c>
      <c r="G904" s="4">
        <f t="shared" si="47"/>
        <v>2</v>
      </c>
      <c r="H904" s="4">
        <f t="shared" si="49"/>
        <v>0</v>
      </c>
      <c r="I904" s="2">
        <f t="shared" si="48"/>
        <v>0</v>
      </c>
      <c r="O904" s="3">
        <v>0</v>
      </c>
      <c r="P904" s="11">
        <f t="shared" si="43"/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46"/>
        <v>29</v>
      </c>
      <c r="F905" s="4">
        <f t="shared" si="40"/>
        <v>3</v>
      </c>
      <c r="G905" s="4">
        <f t="shared" si="47"/>
        <v>1</v>
      </c>
      <c r="H905" s="4">
        <f t="shared" si="49"/>
        <v>0</v>
      </c>
      <c r="I905" s="2">
        <f t="shared" si="48"/>
        <v>0</v>
      </c>
      <c r="O905" s="3">
        <v>0</v>
      </c>
      <c r="P905" s="11">
        <f t="shared" si="43"/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46"/>
        <v>54</v>
      </c>
      <c r="F906" s="4">
        <f t="shared" si="40"/>
        <v>11</v>
      </c>
      <c r="G906" s="4">
        <f t="shared" si="47"/>
        <v>1</v>
      </c>
      <c r="H906" s="4">
        <f t="shared" si="49"/>
        <v>0</v>
      </c>
      <c r="I906" s="2">
        <f t="shared" si="48"/>
        <v>0</v>
      </c>
      <c r="O906" s="3">
        <v>0</v>
      </c>
      <c r="P906" s="11">
        <f t="shared" si="43"/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46"/>
        <v>138</v>
      </c>
      <c r="F907" s="4">
        <f t="shared" si="40"/>
        <v>11</v>
      </c>
      <c r="G907" s="4">
        <f t="shared" si="47"/>
        <v>3</v>
      </c>
      <c r="H907" s="4">
        <f t="shared" si="49"/>
        <v>2</v>
      </c>
      <c r="I907" s="2">
        <f t="shared" si="48"/>
        <v>2</v>
      </c>
      <c r="O907" s="3">
        <v>0</v>
      </c>
      <c r="P907" s="11">
        <f t="shared" si="43"/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46"/>
        <v>29</v>
      </c>
      <c r="F908" s="4">
        <f t="shared" si="40"/>
        <v>9</v>
      </c>
      <c r="G908" s="4">
        <f t="shared" si="47"/>
        <v>0</v>
      </c>
      <c r="H908" s="4">
        <f t="shared" si="49"/>
        <v>0</v>
      </c>
      <c r="I908" s="2">
        <f t="shared" si="48"/>
        <v>0</v>
      </c>
      <c r="O908" s="3">
        <v>0</v>
      </c>
      <c r="P908" s="11">
        <f t="shared" si="43"/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46"/>
        <v>312</v>
      </c>
      <c r="F909" s="4">
        <f t="shared" si="40"/>
        <v>32</v>
      </c>
      <c r="G909" s="4">
        <f t="shared" si="47"/>
        <v>16</v>
      </c>
      <c r="H909" s="4">
        <f t="shared" si="49"/>
        <v>2</v>
      </c>
      <c r="I909" s="2">
        <f t="shared" si="48"/>
        <v>0.14285714285714285</v>
      </c>
      <c r="O909" s="3">
        <v>0</v>
      </c>
      <c r="P909" s="11">
        <f t="shared" si="43"/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46"/>
        <v>5430</v>
      </c>
      <c r="F910" s="4">
        <f t="shared" si="40"/>
        <v>772</v>
      </c>
      <c r="G910" s="4">
        <f t="shared" si="47"/>
        <v>617</v>
      </c>
      <c r="H910" s="4">
        <f t="shared" si="49"/>
        <v>194</v>
      </c>
      <c r="I910" s="2">
        <f t="shared" si="48"/>
        <v>0.45862884160756501</v>
      </c>
      <c r="O910" s="3">
        <v>6</v>
      </c>
      <c r="P910" s="11">
        <f t="shared" si="43"/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46"/>
        <v>38</v>
      </c>
      <c r="F911" s="4">
        <f t="shared" si="40"/>
        <v>7</v>
      </c>
      <c r="G911" s="4">
        <f t="shared" si="47"/>
        <v>0</v>
      </c>
      <c r="H911" s="4">
        <f t="shared" si="49"/>
        <v>0</v>
      </c>
      <c r="I911" s="2">
        <f t="shared" si="48"/>
        <v>0</v>
      </c>
      <c r="O911" s="3">
        <v>0</v>
      </c>
      <c r="P911" s="11">
        <f t="shared" si="43"/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46"/>
        <v>80</v>
      </c>
      <c r="F912" s="4">
        <f t="shared" si="40"/>
        <v>12</v>
      </c>
      <c r="G912" s="4">
        <f t="shared" si="47"/>
        <v>5</v>
      </c>
      <c r="H912" s="4">
        <f t="shared" si="49"/>
        <v>0</v>
      </c>
      <c r="I912" s="2">
        <f t="shared" si="48"/>
        <v>0</v>
      </c>
      <c r="O912" s="3">
        <v>0</v>
      </c>
      <c r="P912" s="11">
        <f t="shared" si="43"/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46"/>
        <v>167</v>
      </c>
      <c r="F913" s="4">
        <f t="shared" si="40"/>
        <v>22</v>
      </c>
      <c r="G913" s="4">
        <f t="shared" si="47"/>
        <v>20</v>
      </c>
      <c r="H913" s="4">
        <f t="shared" si="49"/>
        <v>2</v>
      </c>
      <c r="I913" s="2">
        <f t="shared" si="48"/>
        <v>0.1111111111111111</v>
      </c>
      <c r="O913" s="3">
        <v>0</v>
      </c>
      <c r="P913" s="11">
        <f t="shared" si="43"/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46"/>
        <v>87</v>
      </c>
      <c r="F914" s="4">
        <f t="shared" si="40"/>
        <v>21</v>
      </c>
      <c r="G914" s="4">
        <f t="shared" si="47"/>
        <v>5</v>
      </c>
      <c r="H914" s="4">
        <f t="shared" si="49"/>
        <v>2</v>
      </c>
      <c r="I914" s="2">
        <f t="shared" si="48"/>
        <v>0.66666666666666663</v>
      </c>
      <c r="O914" s="3">
        <v>0</v>
      </c>
      <c r="P914" s="11">
        <f t="shared" si="43"/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46"/>
        <v>162</v>
      </c>
      <c r="F915" s="4">
        <f t="shared" si="40"/>
        <v>17</v>
      </c>
      <c r="G915" s="4">
        <f t="shared" si="47"/>
        <v>14</v>
      </c>
      <c r="H915" s="4">
        <f t="shared" si="49"/>
        <v>0</v>
      </c>
      <c r="I915" s="2">
        <f t="shared" si="48"/>
        <v>0</v>
      </c>
      <c r="O915" s="3">
        <v>0</v>
      </c>
      <c r="P915" s="11">
        <f t="shared" si="43"/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46"/>
        <v>53</v>
      </c>
      <c r="F916" s="4">
        <f t="shared" si="40"/>
        <v>4</v>
      </c>
      <c r="G916" s="4">
        <f t="shared" si="47"/>
        <v>1</v>
      </c>
      <c r="H916" s="4">
        <f t="shared" si="49"/>
        <v>0</v>
      </c>
      <c r="I916" s="2">
        <f t="shared" si="48"/>
        <v>0</v>
      </c>
      <c r="O916" s="3">
        <v>0</v>
      </c>
      <c r="P916" s="11">
        <f t="shared" si="43"/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46"/>
        <v>105</v>
      </c>
      <c r="F917" s="4">
        <f t="shared" si="40"/>
        <v>30</v>
      </c>
      <c r="G917" s="4">
        <f t="shared" si="47"/>
        <v>8</v>
      </c>
      <c r="H917" s="4">
        <f t="shared" si="49"/>
        <v>1</v>
      </c>
      <c r="I917" s="2">
        <f t="shared" si="48"/>
        <v>0.14285714285714285</v>
      </c>
      <c r="O917" s="3">
        <v>0</v>
      </c>
      <c r="P917" s="11">
        <f t="shared" si="43"/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46"/>
        <v>149</v>
      </c>
      <c r="F918" s="4">
        <f t="shared" si="40"/>
        <v>32</v>
      </c>
      <c r="G918" s="4">
        <f t="shared" si="47"/>
        <v>6</v>
      </c>
      <c r="H918" s="4">
        <f t="shared" si="49"/>
        <v>0</v>
      </c>
      <c r="I918" s="2">
        <f t="shared" si="48"/>
        <v>0</v>
      </c>
      <c r="O918" s="3">
        <v>0</v>
      </c>
      <c r="P918" s="11">
        <f t="shared" si="43"/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46"/>
        <v>79</v>
      </c>
      <c r="F919" s="4">
        <f t="shared" si="40"/>
        <v>4</v>
      </c>
      <c r="G919" s="4">
        <f t="shared" si="47"/>
        <v>3</v>
      </c>
      <c r="H919" s="4">
        <f t="shared" si="49"/>
        <v>0</v>
      </c>
      <c r="I919" s="2">
        <f t="shared" si="48"/>
        <v>0</v>
      </c>
      <c r="O919" s="3">
        <v>0</v>
      </c>
      <c r="P919" s="11">
        <f t="shared" si="43"/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46"/>
        <v>44</v>
      </c>
      <c r="F920" s="4">
        <f t="shared" si="40"/>
        <v>4</v>
      </c>
      <c r="G920" s="4">
        <f t="shared" si="47"/>
        <v>3</v>
      </c>
      <c r="H920" s="4">
        <f t="shared" si="49"/>
        <v>0</v>
      </c>
      <c r="I920" s="2">
        <f t="shared" si="48"/>
        <v>0</v>
      </c>
      <c r="O920" s="3">
        <v>0</v>
      </c>
      <c r="P920" s="11">
        <f t="shared" si="43"/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46"/>
        <v>103</v>
      </c>
      <c r="F921" s="4">
        <f t="shared" si="40"/>
        <v>22</v>
      </c>
      <c r="G921" s="4">
        <f t="shared" si="47"/>
        <v>16</v>
      </c>
      <c r="H921" s="4">
        <f t="shared" si="49"/>
        <v>1</v>
      </c>
      <c r="I921" s="2">
        <f t="shared" si="48"/>
        <v>6.6666666666666666E-2</v>
      </c>
      <c r="O921" s="3">
        <v>1</v>
      </c>
      <c r="P921" s="11">
        <f t="shared" si="43"/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46"/>
        <v>43</v>
      </c>
      <c r="F922" s="4">
        <f t="shared" ref="F922:F985" si="50">E922-SUMIFS(E:E,A:A,A922-1,B:B,B922)</f>
        <v>14</v>
      </c>
      <c r="G922" s="4">
        <f t="shared" si="47"/>
        <v>8</v>
      </c>
      <c r="H922" s="4">
        <f t="shared" si="49"/>
        <v>2</v>
      </c>
      <c r="I922" s="2">
        <f t="shared" si="48"/>
        <v>0.33333333333333331</v>
      </c>
      <c r="O922" s="3">
        <v>0</v>
      </c>
      <c r="P922" s="11">
        <f t="shared" si="43"/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46"/>
        <v>93</v>
      </c>
      <c r="F923" s="4">
        <f t="shared" si="50"/>
        <v>23</v>
      </c>
      <c r="G923" s="4">
        <f t="shared" si="47"/>
        <v>3</v>
      </c>
      <c r="H923" s="4">
        <f t="shared" si="49"/>
        <v>0</v>
      </c>
      <c r="I923" s="2">
        <f t="shared" si="48"/>
        <v>0</v>
      </c>
      <c r="O923" s="3">
        <v>0</v>
      </c>
      <c r="P923" s="11">
        <f t="shared" si="43"/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46"/>
        <v>732</v>
      </c>
      <c r="F924" s="4">
        <f t="shared" si="50"/>
        <v>149</v>
      </c>
      <c r="G924" s="4">
        <f t="shared" si="47"/>
        <v>61</v>
      </c>
      <c r="H924" s="4">
        <f t="shared" si="49"/>
        <v>11</v>
      </c>
      <c r="I924" s="2">
        <f t="shared" si="48"/>
        <v>0.22</v>
      </c>
      <c r="O924" s="3">
        <v>3</v>
      </c>
      <c r="P924" s="11">
        <f t="shared" ref="P924:P987" si="51"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46"/>
        <v>6</v>
      </c>
      <c r="F925" s="4">
        <f t="shared" si="50"/>
        <v>1</v>
      </c>
      <c r="G925" s="4">
        <f t="shared" si="47"/>
        <v>0</v>
      </c>
      <c r="H925" s="4">
        <f t="shared" si="49"/>
        <v>0</v>
      </c>
      <c r="I925" s="2">
        <f t="shared" si="48"/>
        <v>0</v>
      </c>
      <c r="O925" s="3">
        <v>0</v>
      </c>
      <c r="P925" s="11">
        <f t="shared" si="51"/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46"/>
        <v>59</v>
      </c>
      <c r="F926" s="4">
        <f t="shared" si="50"/>
        <v>19</v>
      </c>
      <c r="G926" s="4">
        <f t="shared" si="47"/>
        <v>4</v>
      </c>
      <c r="H926" s="4">
        <f t="shared" si="49"/>
        <v>0</v>
      </c>
      <c r="I926" s="2">
        <f t="shared" si="48"/>
        <v>0</v>
      </c>
      <c r="O926" s="3">
        <v>0</v>
      </c>
      <c r="P926" s="11">
        <f t="shared" si="51"/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46"/>
        <v>117</v>
      </c>
      <c r="F927" s="4">
        <f t="shared" si="50"/>
        <v>28</v>
      </c>
      <c r="G927" s="4">
        <f t="shared" si="47"/>
        <v>2</v>
      </c>
      <c r="H927" s="4">
        <f t="shared" si="49"/>
        <v>0</v>
      </c>
      <c r="I927" s="2">
        <f t="shared" si="48"/>
        <v>0</v>
      </c>
      <c r="O927" s="3">
        <v>0</v>
      </c>
      <c r="P927" s="11">
        <f t="shared" si="51"/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46"/>
        <v>78</v>
      </c>
      <c r="F928" s="4">
        <f t="shared" si="50"/>
        <v>22</v>
      </c>
      <c r="G928" s="4">
        <f t="shared" si="47"/>
        <v>7</v>
      </c>
      <c r="H928" s="4">
        <f t="shared" si="49"/>
        <v>2</v>
      </c>
      <c r="I928" s="2">
        <f t="shared" si="48"/>
        <v>0.4</v>
      </c>
      <c r="O928" s="3">
        <v>0</v>
      </c>
      <c r="P928" s="11">
        <f t="shared" si="51"/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46"/>
        <v>43</v>
      </c>
      <c r="F929" s="4">
        <f t="shared" si="50"/>
        <v>14</v>
      </c>
      <c r="G929" s="4">
        <f t="shared" si="47"/>
        <v>2</v>
      </c>
      <c r="H929" s="4">
        <f t="shared" si="49"/>
        <v>0</v>
      </c>
      <c r="I929" s="2">
        <f t="shared" si="48"/>
        <v>0</v>
      </c>
      <c r="O929" s="3">
        <v>0</v>
      </c>
      <c r="P929" s="11">
        <f t="shared" si="51"/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46"/>
        <v>86</v>
      </c>
      <c r="F930" s="4">
        <f t="shared" si="50"/>
        <v>11</v>
      </c>
      <c r="G930" s="4">
        <f t="shared" si="47"/>
        <v>0</v>
      </c>
      <c r="H930" s="4">
        <f t="shared" si="49"/>
        <v>0</v>
      </c>
      <c r="I930" s="2">
        <f t="shared" si="48"/>
        <v>0</v>
      </c>
      <c r="O930" s="3">
        <v>0</v>
      </c>
      <c r="P930" s="11">
        <f t="shared" si="51"/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46"/>
        <v>83</v>
      </c>
      <c r="F931" s="4">
        <f t="shared" si="50"/>
        <v>20</v>
      </c>
      <c r="G931" s="4">
        <f t="shared" si="47"/>
        <v>4</v>
      </c>
      <c r="H931" s="4">
        <f t="shared" si="49"/>
        <v>3</v>
      </c>
      <c r="I931" s="2">
        <f t="shared" si="48"/>
        <v>3</v>
      </c>
      <c r="O931" s="3">
        <v>0</v>
      </c>
      <c r="P931" s="11">
        <f t="shared" si="51"/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46"/>
        <v>68</v>
      </c>
      <c r="F932" s="4">
        <f t="shared" si="50"/>
        <v>9</v>
      </c>
      <c r="G932" s="4">
        <f t="shared" si="47"/>
        <v>1</v>
      </c>
      <c r="H932" s="4">
        <f t="shared" si="49"/>
        <v>0</v>
      </c>
      <c r="I932" s="2">
        <f t="shared" si="48"/>
        <v>0</v>
      </c>
      <c r="O932" s="3">
        <v>0</v>
      </c>
      <c r="P932" s="11">
        <f t="shared" si="51"/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46"/>
        <v>78</v>
      </c>
      <c r="F933" s="4">
        <f t="shared" si="50"/>
        <v>7</v>
      </c>
      <c r="G933" s="4">
        <f t="shared" si="47"/>
        <v>1</v>
      </c>
      <c r="H933" s="4">
        <f t="shared" si="49"/>
        <v>0</v>
      </c>
      <c r="I933" s="2">
        <f t="shared" si="48"/>
        <v>0</v>
      </c>
      <c r="O933" s="3">
        <v>0</v>
      </c>
      <c r="P933" s="11">
        <f t="shared" si="51"/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46"/>
        <v>41</v>
      </c>
      <c r="F934" s="4">
        <f t="shared" si="50"/>
        <v>8</v>
      </c>
      <c r="G934" s="4">
        <f t="shared" si="47"/>
        <v>2</v>
      </c>
      <c r="H934" s="4">
        <f t="shared" si="49"/>
        <v>0</v>
      </c>
      <c r="I934" s="2">
        <f t="shared" si="48"/>
        <v>0</v>
      </c>
      <c r="O934" s="3">
        <v>0</v>
      </c>
      <c r="P934" s="11">
        <f t="shared" si="51"/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46"/>
        <v>31</v>
      </c>
      <c r="F935" s="4">
        <f t="shared" si="50"/>
        <v>4</v>
      </c>
      <c r="G935" s="4">
        <f t="shared" si="47"/>
        <v>2</v>
      </c>
      <c r="H935" s="4">
        <f t="shared" si="49"/>
        <v>2</v>
      </c>
      <c r="I935" s="2">
        <f t="shared" si="48"/>
        <v>0</v>
      </c>
      <c r="O935" s="3">
        <v>0</v>
      </c>
      <c r="P935" s="11">
        <f t="shared" si="51"/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46"/>
        <v>93</v>
      </c>
      <c r="F936" s="4">
        <f t="shared" si="50"/>
        <v>14</v>
      </c>
      <c r="G936" s="4">
        <f t="shared" si="47"/>
        <v>6</v>
      </c>
      <c r="H936" s="4">
        <f t="shared" si="49"/>
        <v>0</v>
      </c>
      <c r="I936" s="2">
        <f t="shared" si="48"/>
        <v>0</v>
      </c>
      <c r="O936" s="3">
        <v>0</v>
      </c>
      <c r="P936" s="11">
        <f t="shared" si="51"/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46"/>
        <v>9</v>
      </c>
      <c r="F937" s="4">
        <f t="shared" si="50"/>
        <v>2</v>
      </c>
      <c r="G937" s="4">
        <f t="shared" si="47"/>
        <v>2</v>
      </c>
      <c r="H937" s="4">
        <f t="shared" si="49"/>
        <v>0</v>
      </c>
      <c r="I937" s="2">
        <f t="shared" si="48"/>
        <v>0</v>
      </c>
      <c r="O937" s="3">
        <v>0</v>
      </c>
      <c r="P937" s="11">
        <f t="shared" si="51"/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46"/>
        <v>977</v>
      </c>
      <c r="F938" s="4">
        <f t="shared" si="50"/>
        <v>226</v>
      </c>
      <c r="G938" s="4">
        <f t="shared" si="47"/>
        <v>92</v>
      </c>
      <c r="H938" s="4">
        <f t="shared" si="49"/>
        <v>14</v>
      </c>
      <c r="I938" s="2">
        <f t="shared" si="48"/>
        <v>0.17948717948717949</v>
      </c>
      <c r="O938" s="3">
        <v>1</v>
      </c>
      <c r="P938" s="11">
        <f t="shared" si="51"/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46"/>
        <v>16</v>
      </c>
      <c r="F939" s="4">
        <f t="shared" si="50"/>
        <v>4</v>
      </c>
      <c r="G939" s="4">
        <f t="shared" si="47"/>
        <v>0</v>
      </c>
      <c r="H939" s="4">
        <f t="shared" si="49"/>
        <v>0</v>
      </c>
      <c r="I939" s="2">
        <f t="shared" si="48"/>
        <v>0</v>
      </c>
      <c r="O939" s="3">
        <v>0</v>
      </c>
      <c r="P939" s="11">
        <f t="shared" si="51"/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46"/>
        <v>45</v>
      </c>
      <c r="F940" s="4">
        <f t="shared" si="50"/>
        <v>14</v>
      </c>
      <c r="G940" s="4">
        <f t="shared" si="47"/>
        <v>2</v>
      </c>
      <c r="H940" s="4">
        <f t="shared" si="49"/>
        <v>1</v>
      </c>
      <c r="I940" s="2">
        <f t="shared" si="48"/>
        <v>1</v>
      </c>
      <c r="O940" s="3">
        <v>0</v>
      </c>
      <c r="P940" s="11">
        <f t="shared" si="51"/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46"/>
        <v>131</v>
      </c>
      <c r="F941" s="4">
        <f t="shared" si="50"/>
        <v>25</v>
      </c>
      <c r="G941" s="4">
        <f t="shared" si="47"/>
        <v>2</v>
      </c>
      <c r="H941" s="4">
        <f t="shared" si="49"/>
        <v>0</v>
      </c>
      <c r="I941" s="2">
        <f t="shared" si="48"/>
        <v>0</v>
      </c>
      <c r="O941" s="3">
        <v>0</v>
      </c>
      <c r="P941" s="11">
        <f t="shared" si="51"/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46"/>
        <v>20</v>
      </c>
      <c r="F942" s="4">
        <f t="shared" si="50"/>
        <v>2</v>
      </c>
      <c r="G942" s="4">
        <f t="shared" si="47"/>
        <v>2</v>
      </c>
      <c r="H942" s="4">
        <f t="shared" si="49"/>
        <v>0</v>
      </c>
      <c r="I942" s="2">
        <f t="shared" si="48"/>
        <v>0</v>
      </c>
      <c r="O942" s="3">
        <v>0</v>
      </c>
      <c r="P942" s="11">
        <f t="shared" si="51"/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46"/>
        <v>56</v>
      </c>
      <c r="F943" s="4">
        <f t="shared" si="50"/>
        <v>8</v>
      </c>
      <c r="G943" s="4">
        <f t="shared" si="47"/>
        <v>2</v>
      </c>
      <c r="H943" s="4">
        <f t="shared" si="49"/>
        <v>0</v>
      </c>
      <c r="I943" s="2">
        <f t="shared" si="48"/>
        <v>0</v>
      </c>
      <c r="O943" s="3">
        <v>0</v>
      </c>
      <c r="P943" s="11">
        <f t="shared" si="51"/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46"/>
        <v>128</v>
      </c>
      <c r="F944" s="4">
        <f t="shared" si="50"/>
        <v>32</v>
      </c>
      <c r="G944" s="4">
        <f t="shared" si="47"/>
        <v>9</v>
      </c>
      <c r="H944" s="4">
        <f t="shared" si="49"/>
        <v>1</v>
      </c>
      <c r="I944" s="2">
        <f t="shared" si="48"/>
        <v>0.125</v>
      </c>
      <c r="O944" s="3">
        <v>0</v>
      </c>
      <c r="P944" s="11">
        <f t="shared" si="51"/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46"/>
        <v>101</v>
      </c>
      <c r="F945" s="4">
        <f t="shared" si="50"/>
        <v>31</v>
      </c>
      <c r="G945" s="4">
        <f t="shared" si="47"/>
        <v>5</v>
      </c>
      <c r="H945" s="4">
        <f t="shared" si="49"/>
        <v>1</v>
      </c>
      <c r="I945" s="2">
        <f t="shared" si="48"/>
        <v>0.25</v>
      </c>
      <c r="O945" s="3">
        <v>0</v>
      </c>
      <c r="P945" s="11">
        <f t="shared" si="51"/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46"/>
        <v>225</v>
      </c>
      <c r="F946" s="4">
        <f t="shared" si="50"/>
        <v>75</v>
      </c>
      <c r="G946" s="4">
        <f t="shared" si="47"/>
        <v>13</v>
      </c>
      <c r="H946" s="4">
        <f t="shared" si="49"/>
        <v>6</v>
      </c>
      <c r="I946" s="2">
        <f t="shared" si="48"/>
        <v>0.8571428571428571</v>
      </c>
      <c r="O946" s="3">
        <v>0</v>
      </c>
      <c r="P946" s="11">
        <f t="shared" si="51"/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46"/>
        <v>61</v>
      </c>
      <c r="F947" s="4">
        <f t="shared" si="50"/>
        <v>16</v>
      </c>
      <c r="G947" s="4">
        <f t="shared" si="47"/>
        <v>13</v>
      </c>
      <c r="H947" s="4">
        <f t="shared" si="49"/>
        <v>5</v>
      </c>
      <c r="I947" s="2">
        <f t="shared" si="48"/>
        <v>0.625</v>
      </c>
      <c r="O947" s="3">
        <v>1</v>
      </c>
      <c r="P947" s="11">
        <f t="shared" si="51"/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46"/>
        <v>121</v>
      </c>
      <c r="F948" s="4">
        <f t="shared" si="50"/>
        <v>16</v>
      </c>
      <c r="G948" s="4">
        <f t="shared" si="47"/>
        <v>2</v>
      </c>
      <c r="H948" s="4">
        <f t="shared" si="49"/>
        <v>1</v>
      </c>
      <c r="I948" s="2">
        <f t="shared" si="48"/>
        <v>1</v>
      </c>
      <c r="O948" s="3">
        <v>0</v>
      </c>
      <c r="P948" s="11">
        <f t="shared" si="51"/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46"/>
        <v>427</v>
      </c>
      <c r="F949" s="4">
        <f t="shared" si="50"/>
        <v>19</v>
      </c>
      <c r="G949" s="4">
        <f t="shared" si="47"/>
        <v>18</v>
      </c>
      <c r="H949" s="4">
        <f t="shared" si="49"/>
        <v>1</v>
      </c>
      <c r="I949" s="2">
        <f t="shared" si="48"/>
        <v>5.8823529411764705E-2</v>
      </c>
      <c r="O949" s="3">
        <v>0</v>
      </c>
      <c r="P949" s="11">
        <f t="shared" si="51"/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46"/>
        <v>154</v>
      </c>
      <c r="F950" s="4">
        <f t="shared" si="50"/>
        <v>37</v>
      </c>
      <c r="G950" s="4">
        <f t="shared" si="47"/>
        <v>3</v>
      </c>
      <c r="H950" s="4">
        <f t="shared" si="49"/>
        <v>0</v>
      </c>
      <c r="I950" s="2">
        <f t="shared" si="48"/>
        <v>0</v>
      </c>
      <c r="O950" s="3">
        <v>0</v>
      </c>
      <c r="P950" s="11">
        <f t="shared" si="51"/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46"/>
        <v>63</v>
      </c>
      <c r="F951" s="4">
        <f t="shared" si="50"/>
        <v>14</v>
      </c>
      <c r="G951" s="4">
        <f t="shared" si="47"/>
        <v>3</v>
      </c>
      <c r="H951" s="4">
        <f t="shared" si="49"/>
        <v>2</v>
      </c>
      <c r="I951" s="2">
        <f t="shared" si="48"/>
        <v>2</v>
      </c>
      <c r="O951" s="3">
        <v>0</v>
      </c>
      <c r="P951" s="11">
        <f t="shared" si="51"/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46"/>
        <v>45</v>
      </c>
      <c r="F952" s="4">
        <f t="shared" si="50"/>
        <v>16</v>
      </c>
      <c r="G952" s="4">
        <f t="shared" si="47"/>
        <v>2</v>
      </c>
      <c r="H952" s="4">
        <f t="shared" si="49"/>
        <v>1</v>
      </c>
      <c r="I952" s="2">
        <f t="shared" si="48"/>
        <v>1</v>
      </c>
      <c r="O952" s="3">
        <v>0</v>
      </c>
      <c r="P952" s="11">
        <f t="shared" si="51"/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46"/>
        <v>104</v>
      </c>
      <c r="F953" s="4">
        <f t="shared" si="50"/>
        <v>7</v>
      </c>
      <c r="G953" s="4">
        <f t="shared" si="47"/>
        <v>5</v>
      </c>
      <c r="H953" s="4">
        <f t="shared" si="49"/>
        <v>0</v>
      </c>
      <c r="I953" s="2">
        <f t="shared" si="48"/>
        <v>0</v>
      </c>
      <c r="O953" s="3">
        <v>0</v>
      </c>
      <c r="P953" s="11">
        <f t="shared" si="51"/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si="46"/>
        <v>578</v>
      </c>
      <c r="F954" s="4">
        <f t="shared" si="50"/>
        <v>148</v>
      </c>
      <c r="G954" s="4">
        <f t="shared" si="47"/>
        <v>37</v>
      </c>
      <c r="H954" s="4">
        <f t="shared" si="49"/>
        <v>10</v>
      </c>
      <c r="I954" s="2">
        <f t="shared" si="48"/>
        <v>0.37037037037037035</v>
      </c>
      <c r="O954" s="3">
        <v>0</v>
      </c>
      <c r="P954" s="11">
        <f t="shared" si="51"/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46"/>
        <v>15</v>
      </c>
      <c r="F955" s="4">
        <f t="shared" si="50"/>
        <v>1</v>
      </c>
      <c r="G955" s="4">
        <f t="shared" si="47"/>
        <v>0</v>
      </c>
      <c r="H955" s="4">
        <f t="shared" si="49"/>
        <v>0</v>
      </c>
      <c r="I955" s="2">
        <f t="shared" si="48"/>
        <v>0</v>
      </c>
      <c r="O955" s="3">
        <v>0</v>
      </c>
      <c r="P955" s="11">
        <f t="shared" si="51"/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46"/>
        <v>30</v>
      </c>
      <c r="F956" s="4">
        <f t="shared" si="50"/>
        <v>4</v>
      </c>
      <c r="G956" s="4">
        <f t="shared" si="47"/>
        <v>1</v>
      </c>
      <c r="H956" s="4">
        <f t="shared" si="49"/>
        <v>0</v>
      </c>
      <c r="I956" s="2">
        <f t="shared" si="48"/>
        <v>0</v>
      </c>
      <c r="O956" s="3">
        <v>0</v>
      </c>
      <c r="P956" s="11">
        <f t="shared" si="51"/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ref="E957:E988" si="52">SUM(C957:D957)</f>
        <v>74</v>
      </c>
      <c r="F957" s="4">
        <f t="shared" si="50"/>
        <v>8</v>
      </c>
      <c r="G957" s="4">
        <f t="shared" ref="G957:G988" si="53">C957</f>
        <v>2</v>
      </c>
      <c r="H957" s="4">
        <f t="shared" si="49"/>
        <v>0</v>
      </c>
      <c r="I957" s="2">
        <f t="shared" si="48"/>
        <v>0</v>
      </c>
      <c r="O957" s="3">
        <v>1</v>
      </c>
      <c r="P957" s="11">
        <f t="shared" si="51"/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52"/>
        <v>84</v>
      </c>
      <c r="F958" s="4">
        <f t="shared" si="50"/>
        <v>14</v>
      </c>
      <c r="G958" s="4">
        <f t="shared" si="53"/>
        <v>2</v>
      </c>
      <c r="H958" s="4">
        <f t="shared" si="49"/>
        <v>0</v>
      </c>
      <c r="I958" s="2">
        <f t="shared" si="48"/>
        <v>0</v>
      </c>
      <c r="O958" s="3">
        <v>0</v>
      </c>
      <c r="P958" s="11">
        <f t="shared" si="51"/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52"/>
        <v>28</v>
      </c>
      <c r="F959" s="4">
        <f t="shared" si="50"/>
        <v>6</v>
      </c>
      <c r="G959" s="4">
        <f t="shared" si="53"/>
        <v>2</v>
      </c>
      <c r="H959" s="4">
        <f t="shared" si="49"/>
        <v>0</v>
      </c>
      <c r="I959" s="2">
        <f t="shared" si="48"/>
        <v>0</v>
      </c>
      <c r="O959" s="3">
        <v>0</v>
      </c>
      <c r="P959" s="11">
        <f t="shared" si="51"/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52"/>
        <v>12</v>
      </c>
      <c r="F960" s="4">
        <f t="shared" si="50"/>
        <v>4</v>
      </c>
      <c r="G960" s="4">
        <f t="shared" si="53"/>
        <v>0</v>
      </c>
      <c r="H960" s="4">
        <f t="shared" si="49"/>
        <v>0</v>
      </c>
      <c r="I960" s="2">
        <f t="shared" si="48"/>
        <v>0</v>
      </c>
      <c r="O960" s="3">
        <v>0</v>
      </c>
      <c r="P960" s="11">
        <f t="shared" si="51"/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52"/>
        <v>20</v>
      </c>
      <c r="F961" s="4">
        <f t="shared" si="50"/>
        <v>3</v>
      </c>
      <c r="G961" s="4">
        <f t="shared" si="53"/>
        <v>1</v>
      </c>
      <c r="H961" s="4">
        <f t="shared" si="49"/>
        <v>1</v>
      </c>
      <c r="I961" s="2">
        <f t="shared" si="48"/>
        <v>0</v>
      </c>
      <c r="O961" s="3">
        <v>0</v>
      </c>
      <c r="P961" s="11">
        <f t="shared" si="51"/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52"/>
        <v>368</v>
      </c>
      <c r="F962" s="4">
        <f t="shared" si="50"/>
        <v>110</v>
      </c>
      <c r="G962" s="4">
        <f t="shared" si="53"/>
        <v>37</v>
      </c>
      <c r="H962" s="4">
        <f t="shared" si="49"/>
        <v>6</v>
      </c>
      <c r="I962" s="2">
        <f t="shared" si="48"/>
        <v>0.19354838709677419</v>
      </c>
      <c r="O962" s="3">
        <v>0</v>
      </c>
      <c r="P962" s="11">
        <f t="shared" si="51"/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52"/>
        <v>77</v>
      </c>
      <c r="F963" s="4">
        <f t="shared" si="50"/>
        <v>18</v>
      </c>
      <c r="G963" s="4">
        <f t="shared" si="53"/>
        <v>0</v>
      </c>
      <c r="H963" s="4">
        <f t="shared" si="49"/>
        <v>-1</v>
      </c>
      <c r="I963" s="2">
        <f t="shared" ref="I963:I1026" si="54">IFERROR((G963-SUMIFS(G:G,A:A,A963-1,B:B,B963))/SUMIFS(G:G,A:A,A963-1,B:B,B963),0)</f>
        <v>-1</v>
      </c>
      <c r="O963" s="3">
        <v>0</v>
      </c>
      <c r="P963" s="11">
        <f t="shared" si="51"/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52"/>
        <v>131</v>
      </c>
      <c r="F964" s="4">
        <f t="shared" si="50"/>
        <v>40</v>
      </c>
      <c r="G964" s="4">
        <f t="shared" si="53"/>
        <v>3</v>
      </c>
      <c r="H964" s="4">
        <f t="shared" si="49"/>
        <v>1</v>
      </c>
      <c r="I964" s="2">
        <f t="shared" si="54"/>
        <v>0.5</v>
      </c>
      <c r="O964" s="3">
        <v>0</v>
      </c>
      <c r="P964" s="11">
        <f t="shared" si="51"/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52"/>
        <v>388</v>
      </c>
      <c r="F965" s="4">
        <f t="shared" si="50"/>
        <v>61</v>
      </c>
      <c r="G965" s="4">
        <f t="shared" si="53"/>
        <v>41</v>
      </c>
      <c r="H965" s="4">
        <f t="shared" ref="H965:H1028" si="55">G965-SUMIFS(G:G,A:A,A965-1,B:B,B965)</f>
        <v>6</v>
      </c>
      <c r="I965" s="2">
        <f t="shared" si="54"/>
        <v>0.17142857142857143</v>
      </c>
      <c r="O965" s="3">
        <v>0</v>
      </c>
      <c r="P965" s="11">
        <f t="shared" si="51"/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52"/>
        <v>1233</v>
      </c>
      <c r="F966" s="4">
        <f t="shared" si="50"/>
        <v>274</v>
      </c>
      <c r="G966" s="4">
        <f t="shared" si="53"/>
        <v>113</v>
      </c>
      <c r="H966" s="4">
        <f t="shared" si="55"/>
        <v>27</v>
      </c>
      <c r="I966" s="2">
        <f t="shared" si="54"/>
        <v>0.31395348837209303</v>
      </c>
      <c r="O966" s="3">
        <v>1</v>
      </c>
      <c r="P966" s="11">
        <f t="shared" si="51"/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52"/>
        <v>58</v>
      </c>
      <c r="F967" s="4">
        <f t="shared" si="50"/>
        <v>15</v>
      </c>
      <c r="G967" s="4">
        <f t="shared" si="53"/>
        <v>3</v>
      </c>
      <c r="H967" s="4">
        <f t="shared" si="55"/>
        <v>0</v>
      </c>
      <c r="I967" s="2">
        <f t="shared" si="54"/>
        <v>0</v>
      </c>
      <c r="O967" s="3">
        <v>0</v>
      </c>
      <c r="P967" s="11">
        <f t="shared" si="51"/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52"/>
        <v>25</v>
      </c>
      <c r="F968" s="4">
        <f t="shared" si="50"/>
        <v>8</v>
      </c>
      <c r="G968" s="4">
        <f t="shared" si="53"/>
        <v>2</v>
      </c>
      <c r="H968" s="4">
        <f t="shared" si="55"/>
        <v>1</v>
      </c>
      <c r="I968" s="2">
        <f t="shared" si="54"/>
        <v>1</v>
      </c>
      <c r="O968" s="3">
        <v>0</v>
      </c>
      <c r="P968" s="11">
        <f t="shared" si="51"/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52"/>
        <v>244</v>
      </c>
      <c r="F969" s="4">
        <f t="shared" si="50"/>
        <v>56</v>
      </c>
      <c r="G969" s="4">
        <f t="shared" si="53"/>
        <v>10</v>
      </c>
      <c r="H969" s="4">
        <f t="shared" si="55"/>
        <v>1</v>
      </c>
      <c r="I969" s="2">
        <f t="shared" si="54"/>
        <v>0.1111111111111111</v>
      </c>
      <c r="O969" s="3">
        <v>0</v>
      </c>
      <c r="P969" s="11">
        <f t="shared" si="51"/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52"/>
        <v>3399</v>
      </c>
      <c r="F970" s="4">
        <f t="shared" si="50"/>
        <v>506</v>
      </c>
      <c r="G970" s="4">
        <f t="shared" si="53"/>
        <v>570</v>
      </c>
      <c r="H970" s="4">
        <f t="shared" si="55"/>
        <v>74</v>
      </c>
      <c r="I970" s="2">
        <f t="shared" si="54"/>
        <v>0.14919354838709678</v>
      </c>
      <c r="O970" s="3">
        <v>5</v>
      </c>
      <c r="P970" s="11">
        <f t="shared" si="51"/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52"/>
        <v>94</v>
      </c>
      <c r="F971" s="4">
        <f t="shared" si="50"/>
        <v>17</v>
      </c>
      <c r="G971" s="4">
        <f t="shared" si="53"/>
        <v>3</v>
      </c>
      <c r="H971" s="4">
        <f t="shared" si="55"/>
        <v>0</v>
      </c>
      <c r="I971" s="2">
        <f t="shared" si="54"/>
        <v>0</v>
      </c>
      <c r="O971" s="3">
        <v>0</v>
      </c>
      <c r="P971" s="11">
        <f t="shared" si="51"/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52"/>
        <v>47</v>
      </c>
      <c r="F972" s="4">
        <f t="shared" si="50"/>
        <v>3</v>
      </c>
      <c r="G972" s="4">
        <f t="shared" si="53"/>
        <v>0</v>
      </c>
      <c r="H972" s="4">
        <f t="shared" si="55"/>
        <v>0</v>
      </c>
      <c r="I972" s="2">
        <f t="shared" si="54"/>
        <v>0</v>
      </c>
      <c r="O972" s="3">
        <v>0</v>
      </c>
      <c r="P972" s="11">
        <f t="shared" si="51"/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52"/>
        <v>200</v>
      </c>
      <c r="F973" s="4">
        <f t="shared" si="50"/>
        <v>43</v>
      </c>
      <c r="G973" s="4">
        <f t="shared" si="53"/>
        <v>17</v>
      </c>
      <c r="H973" s="4">
        <f t="shared" si="55"/>
        <v>0</v>
      </c>
      <c r="I973" s="2">
        <f t="shared" si="54"/>
        <v>0</v>
      </c>
      <c r="O973" s="3">
        <v>1</v>
      </c>
      <c r="P973" s="11">
        <f t="shared" si="51"/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52"/>
        <v>1181</v>
      </c>
      <c r="F974" s="4">
        <f t="shared" si="50"/>
        <v>237</v>
      </c>
      <c r="G974" s="4">
        <f t="shared" si="53"/>
        <v>268</v>
      </c>
      <c r="H974" s="4">
        <f t="shared" si="55"/>
        <v>67</v>
      </c>
      <c r="I974" s="2">
        <f t="shared" si="54"/>
        <v>0.33333333333333331</v>
      </c>
      <c r="O974" s="3">
        <v>7</v>
      </c>
      <c r="P974" s="11">
        <f t="shared" si="51"/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52"/>
        <v>220</v>
      </c>
      <c r="F975" s="4">
        <f t="shared" si="50"/>
        <v>50</v>
      </c>
      <c r="G975" s="4">
        <f t="shared" si="53"/>
        <v>24</v>
      </c>
      <c r="H975" s="4">
        <f t="shared" si="55"/>
        <v>2</v>
      </c>
      <c r="I975" s="2">
        <f t="shared" si="54"/>
        <v>9.0909090909090912E-2</v>
      </c>
      <c r="O975" s="3">
        <v>0</v>
      </c>
      <c r="P975" s="11">
        <f t="shared" si="51"/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52"/>
        <v>39</v>
      </c>
      <c r="F976" s="4">
        <f t="shared" si="50"/>
        <v>12</v>
      </c>
      <c r="G976" s="4">
        <f t="shared" si="53"/>
        <v>6</v>
      </c>
      <c r="H976" s="4">
        <f t="shared" si="55"/>
        <v>1</v>
      </c>
      <c r="I976" s="2">
        <f t="shared" si="54"/>
        <v>0.2</v>
      </c>
      <c r="O976" s="3">
        <v>1</v>
      </c>
      <c r="P976" s="11">
        <f t="shared" si="51"/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52"/>
        <v>31</v>
      </c>
      <c r="F977" s="4">
        <f t="shared" si="50"/>
        <v>8</v>
      </c>
      <c r="G977" s="4">
        <f t="shared" si="53"/>
        <v>1</v>
      </c>
      <c r="H977" s="4">
        <f t="shared" si="55"/>
        <v>0</v>
      </c>
      <c r="I977" s="2">
        <f t="shared" si="54"/>
        <v>0</v>
      </c>
      <c r="O977" s="3">
        <v>0</v>
      </c>
      <c r="P977" s="11">
        <f t="shared" si="51"/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52"/>
        <v>27</v>
      </c>
      <c r="F978" s="4">
        <f t="shared" si="50"/>
        <v>4</v>
      </c>
      <c r="G978" s="4">
        <f t="shared" si="53"/>
        <v>1</v>
      </c>
      <c r="H978" s="4">
        <f t="shared" si="55"/>
        <v>0</v>
      </c>
      <c r="I978" s="2">
        <f t="shared" si="54"/>
        <v>0</v>
      </c>
      <c r="O978" s="3">
        <v>0</v>
      </c>
      <c r="P978" s="11">
        <f t="shared" si="51"/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52"/>
        <v>20</v>
      </c>
      <c r="F979" s="4">
        <f t="shared" si="50"/>
        <v>3</v>
      </c>
      <c r="G979" s="4">
        <f t="shared" si="53"/>
        <v>0</v>
      </c>
      <c r="H979" s="4">
        <f t="shared" si="55"/>
        <v>0</v>
      </c>
      <c r="I979" s="2">
        <f t="shared" si="54"/>
        <v>0</v>
      </c>
      <c r="O979" s="3">
        <v>0</v>
      </c>
      <c r="P979" s="11">
        <f t="shared" si="51"/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52"/>
        <v>94</v>
      </c>
      <c r="F980" s="4">
        <f t="shared" si="50"/>
        <v>19</v>
      </c>
      <c r="G980" s="4">
        <f t="shared" si="53"/>
        <v>1</v>
      </c>
      <c r="H980" s="4">
        <f t="shared" si="55"/>
        <v>0</v>
      </c>
      <c r="I980" s="2">
        <f t="shared" si="54"/>
        <v>0</v>
      </c>
      <c r="O980" s="3">
        <v>0</v>
      </c>
      <c r="P980" s="11">
        <f t="shared" si="51"/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52"/>
        <v>313</v>
      </c>
      <c r="F981" s="4">
        <f t="shared" si="50"/>
        <v>57</v>
      </c>
      <c r="G981" s="4">
        <f t="shared" si="53"/>
        <v>20</v>
      </c>
      <c r="H981" s="4">
        <f t="shared" si="55"/>
        <v>-1</v>
      </c>
      <c r="I981" s="2">
        <f t="shared" si="54"/>
        <v>-4.7619047619047616E-2</v>
      </c>
      <c r="O981" s="3">
        <v>0</v>
      </c>
      <c r="P981" s="11">
        <f t="shared" si="51"/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52"/>
        <v>33</v>
      </c>
      <c r="F982" s="4">
        <f t="shared" si="50"/>
        <v>11</v>
      </c>
      <c r="G982" s="4">
        <f t="shared" si="53"/>
        <v>2</v>
      </c>
      <c r="H982" s="4">
        <f t="shared" si="55"/>
        <v>1</v>
      </c>
      <c r="I982" s="2">
        <f t="shared" si="54"/>
        <v>1</v>
      </c>
      <c r="O982" s="3">
        <v>0</v>
      </c>
      <c r="P982" s="11">
        <f t="shared" si="51"/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52"/>
        <v>69</v>
      </c>
      <c r="F983" s="4">
        <f t="shared" si="50"/>
        <v>9</v>
      </c>
      <c r="G983" s="4">
        <f t="shared" si="53"/>
        <v>1</v>
      </c>
      <c r="H983" s="4">
        <f t="shared" si="55"/>
        <v>0</v>
      </c>
      <c r="I983" s="2">
        <f t="shared" si="54"/>
        <v>0</v>
      </c>
      <c r="O983" s="3">
        <v>0</v>
      </c>
      <c r="P983" s="11">
        <f t="shared" si="51"/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52"/>
        <v>79</v>
      </c>
      <c r="F984" s="4">
        <f t="shared" si="50"/>
        <v>13</v>
      </c>
      <c r="G984" s="4">
        <f t="shared" si="53"/>
        <v>2</v>
      </c>
      <c r="H984" s="4">
        <f t="shared" si="55"/>
        <v>0</v>
      </c>
      <c r="I984" s="2">
        <f t="shared" si="54"/>
        <v>0</v>
      </c>
      <c r="O984" s="3">
        <v>0</v>
      </c>
      <c r="P984" s="11">
        <f t="shared" si="51"/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52"/>
        <v>1633</v>
      </c>
      <c r="F985" s="4">
        <f t="shared" si="50"/>
        <v>291</v>
      </c>
      <c r="G985" s="4">
        <f t="shared" si="53"/>
        <v>199</v>
      </c>
      <c r="H985" s="4">
        <f t="shared" si="55"/>
        <v>51</v>
      </c>
      <c r="I985" s="2">
        <f t="shared" si="54"/>
        <v>0.34459459459459457</v>
      </c>
      <c r="O985" s="3">
        <v>3</v>
      </c>
      <c r="P985" s="11">
        <f t="shared" si="51"/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52"/>
        <v>818</v>
      </c>
      <c r="F986" s="4">
        <f t="shared" ref="F986:F1049" si="56">E986-SUMIFS(E:E,A:A,A986-1,B:B,B986)</f>
        <v>235</v>
      </c>
      <c r="G986" s="4">
        <f t="shared" si="53"/>
        <v>62</v>
      </c>
      <c r="H986" s="4">
        <f t="shared" si="55"/>
        <v>17</v>
      </c>
      <c r="I986" s="2">
        <f t="shared" si="54"/>
        <v>0.37777777777777777</v>
      </c>
      <c r="O986" s="3">
        <v>0</v>
      </c>
      <c r="P986" s="11">
        <f t="shared" si="51"/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52"/>
        <v>5184</v>
      </c>
      <c r="F987" s="4">
        <f t="shared" si="56"/>
        <v>296</v>
      </c>
      <c r="G987" s="4">
        <f t="shared" si="53"/>
        <v>212</v>
      </c>
      <c r="H987" s="4">
        <f t="shared" si="55"/>
        <v>-31</v>
      </c>
      <c r="I987" s="2">
        <f t="shared" si="54"/>
        <v>-0.12757201646090535</v>
      </c>
      <c r="O987" s="3">
        <v>1</v>
      </c>
      <c r="P987" s="11">
        <f t="shared" si="51"/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52"/>
        <v>5058</v>
      </c>
      <c r="F988" s="4">
        <f t="shared" si="56"/>
        <v>-2544</v>
      </c>
      <c r="G988" s="4">
        <f t="shared" si="53"/>
        <v>103</v>
      </c>
      <c r="H988" s="4">
        <f t="shared" si="55"/>
        <v>-339</v>
      </c>
      <c r="I988" s="2">
        <f t="shared" si="54"/>
        <v>-0.76696832579185525</v>
      </c>
      <c r="O988" s="3">
        <v>0</v>
      </c>
      <c r="P988" s="11">
        <f t="shared" ref="P988:P1051" si="57"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ref="E989:E1052" si="58">SUM(C989:D989)</f>
        <v>190</v>
      </c>
      <c r="F989" s="4">
        <f t="shared" si="56"/>
        <v>16</v>
      </c>
      <c r="G989" s="4">
        <f t="shared" ref="G989:G1052" si="59">C989</f>
        <v>10</v>
      </c>
      <c r="H989" s="4">
        <f t="shared" si="55"/>
        <v>0</v>
      </c>
      <c r="I989" s="2">
        <f t="shared" si="54"/>
        <v>0</v>
      </c>
      <c r="O989" s="3">
        <v>0</v>
      </c>
      <c r="P989" s="11">
        <f t="shared" si="57"/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58"/>
        <v>125</v>
      </c>
      <c r="F990" s="4">
        <f t="shared" si="56"/>
        <v>9</v>
      </c>
      <c r="G990" s="4">
        <f t="shared" si="59"/>
        <v>6</v>
      </c>
      <c r="H990" s="4">
        <f t="shared" si="55"/>
        <v>0</v>
      </c>
      <c r="I990" s="2">
        <f t="shared" si="54"/>
        <v>0</v>
      </c>
      <c r="O990" s="3">
        <v>0</v>
      </c>
      <c r="P990" s="11">
        <f t="shared" si="57"/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58"/>
        <v>42</v>
      </c>
      <c r="F991" s="4">
        <f t="shared" si="56"/>
        <v>2</v>
      </c>
      <c r="G991" s="4">
        <f t="shared" si="59"/>
        <v>4</v>
      </c>
      <c r="H991" s="4">
        <f t="shared" si="55"/>
        <v>0</v>
      </c>
      <c r="I991" s="2">
        <f t="shared" si="54"/>
        <v>0</v>
      </c>
      <c r="O991" s="3">
        <v>0</v>
      </c>
      <c r="P991" s="11">
        <f t="shared" si="57"/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58"/>
        <v>24</v>
      </c>
      <c r="F992" s="4">
        <f t="shared" si="56"/>
        <v>7</v>
      </c>
      <c r="G992" s="4">
        <f t="shared" si="59"/>
        <v>2</v>
      </c>
      <c r="H992" s="4">
        <f t="shared" si="55"/>
        <v>0</v>
      </c>
      <c r="I992" s="2">
        <f t="shared" si="54"/>
        <v>0</v>
      </c>
      <c r="O992" s="3">
        <v>0</v>
      </c>
      <c r="P992" s="11">
        <f t="shared" si="57"/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58"/>
        <v>202</v>
      </c>
      <c r="F993" s="4">
        <f t="shared" si="56"/>
        <v>22</v>
      </c>
      <c r="G993" s="4">
        <f t="shared" si="59"/>
        <v>33</v>
      </c>
      <c r="H993" s="4">
        <f t="shared" si="55"/>
        <v>1</v>
      </c>
      <c r="I993" s="2">
        <f t="shared" si="54"/>
        <v>3.125E-2</v>
      </c>
      <c r="O993" s="3">
        <v>0</v>
      </c>
      <c r="P993" s="11">
        <f t="shared" si="57"/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58"/>
        <v>212</v>
      </c>
      <c r="F994" s="4">
        <f t="shared" si="56"/>
        <v>23</v>
      </c>
      <c r="G994" s="4">
        <f t="shared" si="59"/>
        <v>21</v>
      </c>
      <c r="H994" s="4">
        <f t="shared" si="55"/>
        <v>3</v>
      </c>
      <c r="I994" s="2">
        <f t="shared" si="54"/>
        <v>0.16666666666666666</v>
      </c>
      <c r="O994" s="3">
        <v>0</v>
      </c>
      <c r="P994" s="11">
        <f t="shared" si="57"/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58"/>
        <v>77</v>
      </c>
      <c r="F995" s="4">
        <f t="shared" si="56"/>
        <v>7</v>
      </c>
      <c r="G995" s="4">
        <f t="shared" si="59"/>
        <v>4</v>
      </c>
      <c r="H995" s="4">
        <f t="shared" si="55"/>
        <v>0</v>
      </c>
      <c r="I995" s="2">
        <f t="shared" si="54"/>
        <v>0</v>
      </c>
      <c r="O995" s="3">
        <v>0</v>
      </c>
      <c r="P995" s="11">
        <f t="shared" si="57"/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58"/>
        <v>68</v>
      </c>
      <c r="F996" s="4">
        <f t="shared" si="56"/>
        <v>5</v>
      </c>
      <c r="G996" s="4">
        <f t="shared" si="59"/>
        <v>4</v>
      </c>
      <c r="H996" s="4">
        <f t="shared" si="55"/>
        <v>0</v>
      </c>
      <c r="I996" s="2">
        <f t="shared" si="54"/>
        <v>0</v>
      </c>
      <c r="O996" s="3">
        <v>0</v>
      </c>
      <c r="P996" s="11">
        <f t="shared" si="57"/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58"/>
        <v>111</v>
      </c>
      <c r="F997" s="4">
        <f t="shared" si="56"/>
        <v>15</v>
      </c>
      <c r="G997" s="4">
        <f t="shared" si="59"/>
        <v>6</v>
      </c>
      <c r="H997" s="4">
        <f t="shared" si="55"/>
        <v>1</v>
      </c>
      <c r="I997" s="2">
        <f t="shared" si="54"/>
        <v>0.2</v>
      </c>
      <c r="O997" s="3">
        <v>0</v>
      </c>
      <c r="P997" s="11">
        <f t="shared" si="57"/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58"/>
        <v>72</v>
      </c>
      <c r="F998" s="4">
        <f t="shared" si="56"/>
        <v>3</v>
      </c>
      <c r="G998" s="4">
        <f t="shared" si="59"/>
        <v>3</v>
      </c>
      <c r="H998" s="4">
        <f t="shared" si="55"/>
        <v>2</v>
      </c>
      <c r="I998" s="2">
        <f t="shared" si="54"/>
        <v>2</v>
      </c>
      <c r="O998" s="3">
        <v>0</v>
      </c>
      <c r="P998" s="11">
        <f t="shared" si="57"/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58"/>
        <v>228</v>
      </c>
      <c r="F999" s="4">
        <f t="shared" si="56"/>
        <v>21</v>
      </c>
      <c r="G999" s="4">
        <f t="shared" si="59"/>
        <v>11</v>
      </c>
      <c r="H999" s="4">
        <f t="shared" si="55"/>
        <v>0</v>
      </c>
      <c r="I999" s="2">
        <f t="shared" si="54"/>
        <v>0</v>
      </c>
      <c r="O999" s="3">
        <v>0</v>
      </c>
      <c r="P999" s="11">
        <f t="shared" si="57"/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58"/>
        <v>58</v>
      </c>
      <c r="F1000" s="4">
        <f t="shared" si="56"/>
        <v>6</v>
      </c>
      <c r="G1000" s="4">
        <f t="shared" si="59"/>
        <v>5</v>
      </c>
      <c r="H1000" s="4">
        <f t="shared" si="55"/>
        <v>2</v>
      </c>
      <c r="I1000" s="2">
        <f t="shared" si="54"/>
        <v>0.66666666666666663</v>
      </c>
      <c r="O1000" s="3">
        <v>0</v>
      </c>
      <c r="P1000" s="11">
        <f t="shared" si="57"/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58"/>
        <v>47</v>
      </c>
      <c r="F1001" s="4">
        <f t="shared" si="56"/>
        <v>6</v>
      </c>
      <c r="G1001" s="4">
        <f t="shared" si="59"/>
        <v>2</v>
      </c>
      <c r="H1001" s="4">
        <f t="shared" si="55"/>
        <v>0</v>
      </c>
      <c r="I1001" s="2">
        <f t="shared" si="54"/>
        <v>0</v>
      </c>
      <c r="O1001" s="3">
        <v>0</v>
      </c>
      <c r="P1001" s="11">
        <f t="shared" si="57"/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58"/>
        <v>48</v>
      </c>
      <c r="F1002" s="4">
        <f t="shared" si="56"/>
        <v>19</v>
      </c>
      <c r="G1002" s="4">
        <f t="shared" si="59"/>
        <v>1</v>
      </c>
      <c r="H1002" s="4">
        <f t="shared" si="55"/>
        <v>0</v>
      </c>
      <c r="I1002" s="2">
        <f t="shared" si="54"/>
        <v>0</v>
      </c>
      <c r="O1002" s="3">
        <v>0</v>
      </c>
      <c r="P1002" s="11">
        <f t="shared" si="57"/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58"/>
        <v>58</v>
      </c>
      <c r="F1003" s="4">
        <f t="shared" si="56"/>
        <v>4</v>
      </c>
      <c r="G1003" s="4">
        <f t="shared" si="59"/>
        <v>1</v>
      </c>
      <c r="H1003" s="4">
        <f t="shared" si="55"/>
        <v>0</v>
      </c>
      <c r="I1003" s="2">
        <f t="shared" si="54"/>
        <v>0</v>
      </c>
      <c r="O1003" s="3">
        <v>0</v>
      </c>
      <c r="P1003" s="11">
        <f t="shared" si="57"/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58"/>
        <v>170</v>
      </c>
      <c r="F1004" s="4">
        <f t="shared" si="56"/>
        <v>32</v>
      </c>
      <c r="G1004" s="4">
        <f t="shared" si="59"/>
        <v>3</v>
      </c>
      <c r="H1004" s="4">
        <f t="shared" si="55"/>
        <v>0</v>
      </c>
      <c r="I1004" s="2">
        <f t="shared" si="54"/>
        <v>0</v>
      </c>
      <c r="O1004" s="3">
        <v>0</v>
      </c>
      <c r="P1004" s="11">
        <f t="shared" si="57"/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58"/>
        <v>32</v>
      </c>
      <c r="F1005" s="4">
        <f t="shared" si="56"/>
        <v>3</v>
      </c>
      <c r="G1005" s="4">
        <f t="shared" si="59"/>
        <v>0</v>
      </c>
      <c r="H1005" s="4">
        <f t="shared" si="55"/>
        <v>0</v>
      </c>
      <c r="I1005" s="2">
        <f t="shared" si="54"/>
        <v>0</v>
      </c>
      <c r="O1005" s="3">
        <v>0</v>
      </c>
      <c r="P1005" s="11">
        <f t="shared" si="57"/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58"/>
        <v>369</v>
      </c>
      <c r="F1006" s="4">
        <f t="shared" si="56"/>
        <v>57</v>
      </c>
      <c r="G1006" s="4">
        <f t="shared" si="59"/>
        <v>22</v>
      </c>
      <c r="H1006" s="4">
        <f t="shared" si="55"/>
        <v>6</v>
      </c>
      <c r="I1006" s="2">
        <f t="shared" si="54"/>
        <v>0.375</v>
      </c>
      <c r="O1006" s="3">
        <v>0</v>
      </c>
      <c r="P1006" s="11">
        <f t="shared" si="57"/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58"/>
        <v>5798</v>
      </c>
      <c r="F1007" s="4">
        <f t="shared" si="56"/>
        <v>368</v>
      </c>
      <c r="G1007" s="4">
        <f t="shared" si="59"/>
        <v>685</v>
      </c>
      <c r="H1007" s="4">
        <f t="shared" si="55"/>
        <v>68</v>
      </c>
      <c r="I1007" s="2">
        <f t="shared" si="54"/>
        <v>0.11021069692058347</v>
      </c>
      <c r="O1007" s="3">
        <v>6</v>
      </c>
      <c r="P1007" s="11">
        <f t="shared" si="57"/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58"/>
        <v>39</v>
      </c>
      <c r="F1008" s="4">
        <f t="shared" si="56"/>
        <v>1</v>
      </c>
      <c r="G1008" s="4">
        <f t="shared" si="59"/>
        <v>0</v>
      </c>
      <c r="H1008" s="4">
        <f t="shared" si="55"/>
        <v>0</v>
      </c>
      <c r="I1008" s="2">
        <f t="shared" si="54"/>
        <v>0</v>
      </c>
      <c r="O1008" s="3">
        <v>0</v>
      </c>
      <c r="P1008" s="11">
        <f t="shared" si="57"/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58"/>
        <v>90</v>
      </c>
      <c r="F1009" s="4">
        <f t="shared" si="56"/>
        <v>10</v>
      </c>
      <c r="G1009" s="4">
        <f t="shared" si="59"/>
        <v>5</v>
      </c>
      <c r="H1009" s="4">
        <f t="shared" si="55"/>
        <v>0</v>
      </c>
      <c r="I1009" s="2">
        <f t="shared" si="54"/>
        <v>0</v>
      </c>
      <c r="O1009" s="3">
        <v>0</v>
      </c>
      <c r="P1009" s="11">
        <f t="shared" si="57"/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58"/>
        <v>179</v>
      </c>
      <c r="F1010" s="4">
        <f t="shared" si="56"/>
        <v>12</v>
      </c>
      <c r="G1010" s="4">
        <f t="shared" si="59"/>
        <v>21</v>
      </c>
      <c r="H1010" s="4">
        <f t="shared" si="55"/>
        <v>1</v>
      </c>
      <c r="I1010" s="2">
        <f t="shared" si="54"/>
        <v>0.05</v>
      </c>
      <c r="O1010" s="3">
        <v>0</v>
      </c>
      <c r="P1010" s="11">
        <f t="shared" si="57"/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58"/>
        <v>95</v>
      </c>
      <c r="F1011" s="4">
        <f t="shared" si="56"/>
        <v>8</v>
      </c>
      <c r="G1011" s="4">
        <f t="shared" si="59"/>
        <v>5</v>
      </c>
      <c r="H1011" s="4">
        <f t="shared" si="55"/>
        <v>0</v>
      </c>
      <c r="I1011" s="2">
        <f t="shared" si="54"/>
        <v>0</v>
      </c>
      <c r="O1011" s="3">
        <v>0</v>
      </c>
      <c r="P1011" s="11">
        <f t="shared" si="57"/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58"/>
        <v>172</v>
      </c>
      <c r="F1012" s="4">
        <f t="shared" si="56"/>
        <v>10</v>
      </c>
      <c r="G1012" s="4">
        <f t="shared" si="59"/>
        <v>17</v>
      </c>
      <c r="H1012" s="4">
        <f t="shared" si="55"/>
        <v>3</v>
      </c>
      <c r="I1012" s="2">
        <f t="shared" si="54"/>
        <v>0.21428571428571427</v>
      </c>
      <c r="O1012" s="3">
        <v>0</v>
      </c>
      <c r="P1012" s="11">
        <f t="shared" si="57"/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58"/>
        <v>55</v>
      </c>
      <c r="F1013" s="4">
        <f t="shared" si="56"/>
        <v>2</v>
      </c>
      <c r="G1013" s="4">
        <f t="shared" si="59"/>
        <v>1</v>
      </c>
      <c r="H1013" s="4">
        <f t="shared" si="55"/>
        <v>0</v>
      </c>
      <c r="I1013" s="2">
        <f t="shared" si="54"/>
        <v>0</v>
      </c>
      <c r="O1013" s="3">
        <v>0</v>
      </c>
      <c r="P1013" s="11">
        <f t="shared" si="57"/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58"/>
        <v>118</v>
      </c>
      <c r="F1014" s="4">
        <f t="shared" si="56"/>
        <v>13</v>
      </c>
      <c r="G1014" s="4">
        <f t="shared" si="59"/>
        <v>12</v>
      </c>
      <c r="H1014" s="4">
        <f t="shared" si="55"/>
        <v>4</v>
      </c>
      <c r="I1014" s="2">
        <f t="shared" si="54"/>
        <v>0.5</v>
      </c>
      <c r="O1014" s="3">
        <v>1</v>
      </c>
      <c r="P1014" s="11">
        <f t="shared" si="57"/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58"/>
        <v>157</v>
      </c>
      <c r="F1015" s="4">
        <f t="shared" si="56"/>
        <v>8</v>
      </c>
      <c r="G1015" s="4">
        <f t="shared" si="59"/>
        <v>7</v>
      </c>
      <c r="H1015" s="4">
        <f t="shared" si="55"/>
        <v>1</v>
      </c>
      <c r="I1015" s="2">
        <f t="shared" si="54"/>
        <v>0.16666666666666666</v>
      </c>
      <c r="O1015" s="3">
        <v>0</v>
      </c>
      <c r="P1015" s="11">
        <f t="shared" si="57"/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58"/>
        <v>83</v>
      </c>
      <c r="F1016" s="4">
        <f t="shared" si="56"/>
        <v>4</v>
      </c>
      <c r="G1016" s="4">
        <f t="shared" si="59"/>
        <v>3</v>
      </c>
      <c r="H1016" s="4">
        <f t="shared" si="55"/>
        <v>0</v>
      </c>
      <c r="I1016" s="2">
        <f t="shared" si="54"/>
        <v>0</v>
      </c>
      <c r="O1016" s="3">
        <v>0</v>
      </c>
      <c r="P1016" s="11">
        <f t="shared" si="57"/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58"/>
        <v>47</v>
      </c>
      <c r="F1017" s="4">
        <f t="shared" si="56"/>
        <v>3</v>
      </c>
      <c r="G1017" s="4">
        <f t="shared" si="59"/>
        <v>3</v>
      </c>
      <c r="H1017" s="4">
        <f t="shared" si="55"/>
        <v>0</v>
      </c>
      <c r="I1017" s="2">
        <f t="shared" si="54"/>
        <v>0</v>
      </c>
      <c r="O1017" s="3">
        <v>0</v>
      </c>
      <c r="P1017" s="11">
        <f t="shared" si="57"/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si="58"/>
        <v>105</v>
      </c>
      <c r="F1018" s="4">
        <f t="shared" si="56"/>
        <v>2</v>
      </c>
      <c r="G1018" s="4">
        <f t="shared" si="59"/>
        <v>16</v>
      </c>
      <c r="H1018" s="4">
        <f t="shared" si="55"/>
        <v>0</v>
      </c>
      <c r="I1018" s="2">
        <f t="shared" si="54"/>
        <v>0</v>
      </c>
      <c r="O1018" s="3">
        <v>1</v>
      </c>
      <c r="P1018" s="11">
        <f t="shared" si="57"/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58"/>
        <v>48</v>
      </c>
      <c r="F1019" s="4">
        <f t="shared" si="56"/>
        <v>5</v>
      </c>
      <c r="G1019" s="4">
        <f t="shared" si="59"/>
        <v>11</v>
      </c>
      <c r="H1019" s="4">
        <f t="shared" si="55"/>
        <v>3</v>
      </c>
      <c r="I1019" s="2">
        <f t="shared" si="54"/>
        <v>0.375</v>
      </c>
      <c r="O1019" s="3">
        <v>0</v>
      </c>
      <c r="P1019" s="11">
        <f t="shared" si="57"/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58"/>
        <v>98</v>
      </c>
      <c r="F1020" s="4">
        <f t="shared" si="56"/>
        <v>5</v>
      </c>
      <c r="G1020" s="4">
        <f t="shared" si="59"/>
        <v>3</v>
      </c>
      <c r="H1020" s="4">
        <f t="shared" si="55"/>
        <v>0</v>
      </c>
      <c r="I1020" s="2">
        <f t="shared" si="54"/>
        <v>0</v>
      </c>
      <c r="O1020" s="3">
        <v>0</v>
      </c>
      <c r="P1020" s="11">
        <f t="shared" si="57"/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58"/>
        <v>785</v>
      </c>
      <c r="F1021" s="4">
        <f t="shared" si="56"/>
        <v>53</v>
      </c>
      <c r="G1021" s="4">
        <f t="shared" si="59"/>
        <v>67</v>
      </c>
      <c r="H1021" s="4">
        <f t="shared" si="55"/>
        <v>6</v>
      </c>
      <c r="I1021" s="2">
        <f t="shared" si="54"/>
        <v>9.8360655737704916E-2</v>
      </c>
      <c r="O1021" s="3">
        <v>3</v>
      </c>
      <c r="P1021" s="11">
        <f t="shared" si="57"/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58"/>
        <v>7</v>
      </c>
      <c r="F1022" s="4">
        <f t="shared" si="56"/>
        <v>1</v>
      </c>
      <c r="G1022" s="4">
        <f t="shared" si="59"/>
        <v>0</v>
      </c>
      <c r="H1022" s="4">
        <f t="shared" si="55"/>
        <v>0</v>
      </c>
      <c r="I1022" s="2">
        <f t="shared" si="54"/>
        <v>0</v>
      </c>
      <c r="O1022" s="3">
        <v>0</v>
      </c>
      <c r="P1022" s="11">
        <f t="shared" si="57"/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58"/>
        <v>63</v>
      </c>
      <c r="F1023" s="4">
        <f t="shared" si="56"/>
        <v>4</v>
      </c>
      <c r="G1023" s="4">
        <f t="shared" si="59"/>
        <v>5</v>
      </c>
      <c r="H1023" s="4">
        <f t="shared" si="55"/>
        <v>1</v>
      </c>
      <c r="I1023" s="2">
        <f t="shared" si="54"/>
        <v>0.25</v>
      </c>
      <c r="O1023" s="3">
        <v>0</v>
      </c>
      <c r="P1023" s="11">
        <f t="shared" si="57"/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58"/>
        <v>122</v>
      </c>
      <c r="F1024" s="4">
        <f t="shared" si="56"/>
        <v>5</v>
      </c>
      <c r="G1024" s="4">
        <f t="shared" si="59"/>
        <v>2</v>
      </c>
      <c r="H1024" s="4">
        <f t="shared" si="55"/>
        <v>0</v>
      </c>
      <c r="I1024" s="2">
        <f t="shared" si="54"/>
        <v>0</v>
      </c>
      <c r="O1024" s="3">
        <v>0</v>
      </c>
      <c r="P1024" s="11">
        <f t="shared" si="57"/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58"/>
        <v>80</v>
      </c>
      <c r="F1025" s="4">
        <f t="shared" si="56"/>
        <v>2</v>
      </c>
      <c r="G1025" s="4">
        <f t="shared" si="59"/>
        <v>8</v>
      </c>
      <c r="H1025" s="4">
        <f t="shared" si="55"/>
        <v>1</v>
      </c>
      <c r="I1025" s="2">
        <f t="shared" si="54"/>
        <v>0.14285714285714285</v>
      </c>
      <c r="O1025" s="3">
        <v>1</v>
      </c>
      <c r="P1025" s="11">
        <f t="shared" si="57"/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58"/>
        <v>47</v>
      </c>
      <c r="F1026" s="4">
        <f t="shared" si="56"/>
        <v>4</v>
      </c>
      <c r="G1026" s="4">
        <f t="shared" si="59"/>
        <v>2</v>
      </c>
      <c r="H1026" s="4">
        <f t="shared" si="55"/>
        <v>0</v>
      </c>
      <c r="I1026" s="2">
        <f t="shared" si="54"/>
        <v>0</v>
      </c>
      <c r="O1026" s="3">
        <v>0</v>
      </c>
      <c r="P1026" s="11">
        <f t="shared" si="57"/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58"/>
        <v>90</v>
      </c>
      <c r="F1027" s="4">
        <f t="shared" si="56"/>
        <v>4</v>
      </c>
      <c r="G1027" s="4">
        <f t="shared" si="59"/>
        <v>0</v>
      </c>
      <c r="H1027" s="4">
        <f t="shared" si="55"/>
        <v>0</v>
      </c>
      <c r="I1027" s="2">
        <f t="shared" ref="I1027:I1090" si="60">IFERROR((G1027-SUMIFS(G:G,A:A,A1027-1,B:B,B1027))/SUMIFS(G:G,A:A,A1027-1,B:B,B1027),0)</f>
        <v>0</v>
      </c>
      <c r="O1027" s="3">
        <v>0</v>
      </c>
      <c r="P1027" s="11">
        <f t="shared" si="57"/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58"/>
        <v>93</v>
      </c>
      <c r="F1028" s="4">
        <f t="shared" si="56"/>
        <v>10</v>
      </c>
      <c r="G1028" s="4">
        <f t="shared" si="59"/>
        <v>4</v>
      </c>
      <c r="H1028" s="4">
        <f t="shared" si="55"/>
        <v>0</v>
      </c>
      <c r="I1028" s="2">
        <f t="shared" si="60"/>
        <v>0</v>
      </c>
      <c r="O1028" s="3">
        <v>0</v>
      </c>
      <c r="P1028" s="11">
        <f t="shared" si="57"/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58"/>
        <v>74</v>
      </c>
      <c r="F1029" s="4">
        <f t="shared" si="56"/>
        <v>6</v>
      </c>
      <c r="G1029" s="4">
        <f t="shared" si="59"/>
        <v>1</v>
      </c>
      <c r="H1029" s="4">
        <f t="shared" ref="H1029:H1092" si="61">G1029-SUMIFS(G:G,A:A,A1029-1,B:B,B1029)</f>
        <v>0</v>
      </c>
      <c r="I1029" s="2">
        <f t="shared" si="60"/>
        <v>0</v>
      </c>
      <c r="O1029" s="3">
        <v>0</v>
      </c>
      <c r="P1029" s="11">
        <f t="shared" si="57"/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58"/>
        <v>84</v>
      </c>
      <c r="F1030" s="4">
        <f t="shared" si="56"/>
        <v>6</v>
      </c>
      <c r="G1030" s="4">
        <f t="shared" si="59"/>
        <v>1</v>
      </c>
      <c r="H1030" s="4">
        <f t="shared" si="61"/>
        <v>0</v>
      </c>
      <c r="I1030" s="2">
        <f t="shared" si="60"/>
        <v>0</v>
      </c>
      <c r="O1030" s="3">
        <v>0</v>
      </c>
      <c r="P1030" s="11">
        <f t="shared" si="57"/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58"/>
        <v>50</v>
      </c>
      <c r="F1031" s="4">
        <f t="shared" si="56"/>
        <v>9</v>
      </c>
      <c r="G1031" s="4">
        <f t="shared" si="59"/>
        <v>3</v>
      </c>
      <c r="H1031" s="4">
        <f t="shared" si="61"/>
        <v>1</v>
      </c>
      <c r="I1031" s="2">
        <f t="shared" si="60"/>
        <v>0.5</v>
      </c>
      <c r="O1031" s="3">
        <v>0</v>
      </c>
      <c r="P1031" s="11">
        <f t="shared" si="57"/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58"/>
        <v>45</v>
      </c>
      <c r="F1032" s="4">
        <f t="shared" si="56"/>
        <v>14</v>
      </c>
      <c r="G1032" s="4">
        <f t="shared" si="59"/>
        <v>3</v>
      </c>
      <c r="H1032" s="4">
        <f t="shared" si="61"/>
        <v>1</v>
      </c>
      <c r="I1032" s="2">
        <f t="shared" si="60"/>
        <v>0.5</v>
      </c>
      <c r="O1032" s="3">
        <v>0</v>
      </c>
      <c r="P1032" s="11">
        <f t="shared" si="57"/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58"/>
        <v>105</v>
      </c>
      <c r="F1033" s="4">
        <f t="shared" si="56"/>
        <v>12</v>
      </c>
      <c r="G1033" s="4">
        <f t="shared" si="59"/>
        <v>6</v>
      </c>
      <c r="H1033" s="4">
        <f t="shared" si="61"/>
        <v>0</v>
      </c>
      <c r="I1033" s="2">
        <f t="shared" si="60"/>
        <v>0</v>
      </c>
      <c r="O1033" s="3">
        <v>0</v>
      </c>
      <c r="P1033" s="11">
        <f t="shared" si="57"/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58"/>
        <v>12</v>
      </c>
      <c r="F1034" s="4">
        <f t="shared" si="56"/>
        <v>3</v>
      </c>
      <c r="G1034" s="4">
        <f t="shared" si="59"/>
        <v>2</v>
      </c>
      <c r="H1034" s="4">
        <f t="shared" si="61"/>
        <v>0</v>
      </c>
      <c r="I1034" s="2">
        <f t="shared" si="60"/>
        <v>0</v>
      </c>
      <c r="O1034" s="3">
        <v>0</v>
      </c>
      <c r="P1034" s="11">
        <f t="shared" si="57"/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58"/>
        <v>1064</v>
      </c>
      <c r="F1035" s="4">
        <f t="shared" si="56"/>
        <v>87</v>
      </c>
      <c r="G1035" s="4">
        <f t="shared" si="59"/>
        <v>98</v>
      </c>
      <c r="H1035" s="4">
        <f t="shared" si="61"/>
        <v>6</v>
      </c>
      <c r="I1035" s="2">
        <f t="shared" si="60"/>
        <v>6.5217391304347824E-2</v>
      </c>
      <c r="O1035" s="3">
        <v>1</v>
      </c>
      <c r="P1035" s="11">
        <f t="shared" si="57"/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58"/>
        <v>16</v>
      </c>
      <c r="F1036" s="4">
        <f t="shared" si="56"/>
        <v>0</v>
      </c>
      <c r="G1036" s="4">
        <f t="shared" si="59"/>
        <v>0</v>
      </c>
      <c r="H1036" s="4">
        <f t="shared" si="61"/>
        <v>0</v>
      </c>
      <c r="I1036" s="2">
        <f t="shared" si="60"/>
        <v>0</v>
      </c>
      <c r="O1036" s="3">
        <v>0</v>
      </c>
      <c r="P1036" s="11">
        <f t="shared" si="57"/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58"/>
        <v>47</v>
      </c>
      <c r="F1037" s="4">
        <f t="shared" si="56"/>
        <v>2</v>
      </c>
      <c r="G1037" s="4">
        <f t="shared" si="59"/>
        <v>2</v>
      </c>
      <c r="H1037" s="4">
        <f t="shared" si="61"/>
        <v>0</v>
      </c>
      <c r="I1037" s="2">
        <f t="shared" si="60"/>
        <v>0</v>
      </c>
      <c r="O1037" s="3">
        <v>0</v>
      </c>
      <c r="P1037" s="11">
        <f t="shared" si="57"/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58"/>
        <v>143</v>
      </c>
      <c r="F1038" s="4">
        <f t="shared" si="56"/>
        <v>12</v>
      </c>
      <c r="G1038" s="4">
        <f t="shared" si="59"/>
        <v>3</v>
      </c>
      <c r="H1038" s="4">
        <f t="shared" si="61"/>
        <v>1</v>
      </c>
      <c r="I1038" s="2">
        <f t="shared" si="60"/>
        <v>0.5</v>
      </c>
      <c r="O1038" s="3">
        <v>0</v>
      </c>
      <c r="P1038" s="11">
        <f t="shared" si="57"/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58"/>
        <v>23</v>
      </c>
      <c r="F1039" s="4">
        <f t="shared" si="56"/>
        <v>3</v>
      </c>
      <c r="G1039" s="4">
        <f t="shared" si="59"/>
        <v>2</v>
      </c>
      <c r="H1039" s="4">
        <f t="shared" si="61"/>
        <v>0</v>
      </c>
      <c r="I1039" s="2">
        <f t="shared" si="60"/>
        <v>0</v>
      </c>
      <c r="O1039" s="3">
        <v>0</v>
      </c>
      <c r="P1039" s="11">
        <f t="shared" si="57"/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58"/>
        <v>59</v>
      </c>
      <c r="F1040" s="4">
        <f t="shared" si="56"/>
        <v>3</v>
      </c>
      <c r="G1040" s="4">
        <f t="shared" si="59"/>
        <v>4</v>
      </c>
      <c r="H1040" s="4">
        <f t="shared" si="61"/>
        <v>2</v>
      </c>
      <c r="I1040" s="2">
        <f t="shared" si="60"/>
        <v>1</v>
      </c>
      <c r="O1040" s="3">
        <v>0</v>
      </c>
      <c r="P1040" s="11">
        <f t="shared" si="57"/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58"/>
        <v>146</v>
      </c>
      <c r="F1041" s="4">
        <f t="shared" si="56"/>
        <v>18</v>
      </c>
      <c r="G1041" s="4">
        <f t="shared" si="59"/>
        <v>12</v>
      </c>
      <c r="H1041" s="4">
        <f t="shared" si="61"/>
        <v>3</v>
      </c>
      <c r="I1041" s="2">
        <f t="shared" si="60"/>
        <v>0.33333333333333331</v>
      </c>
      <c r="O1041" s="3">
        <v>0</v>
      </c>
      <c r="P1041" s="11">
        <f t="shared" si="57"/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58"/>
        <v>152</v>
      </c>
      <c r="F1042" s="4">
        <f t="shared" si="56"/>
        <v>51</v>
      </c>
      <c r="G1042" s="4">
        <f t="shared" si="59"/>
        <v>7</v>
      </c>
      <c r="H1042" s="4">
        <f t="shared" si="61"/>
        <v>2</v>
      </c>
      <c r="I1042" s="2">
        <f t="shared" si="60"/>
        <v>0.4</v>
      </c>
      <c r="O1042" s="3">
        <v>0</v>
      </c>
      <c r="P1042" s="11">
        <f t="shared" si="57"/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58"/>
        <v>244</v>
      </c>
      <c r="F1043" s="4">
        <f t="shared" si="56"/>
        <v>19</v>
      </c>
      <c r="G1043" s="4">
        <f t="shared" si="59"/>
        <v>17</v>
      </c>
      <c r="H1043" s="4">
        <f t="shared" si="61"/>
        <v>4</v>
      </c>
      <c r="I1043" s="2">
        <f t="shared" si="60"/>
        <v>0.30769230769230771</v>
      </c>
      <c r="O1043" s="3">
        <v>0</v>
      </c>
      <c r="P1043" s="11">
        <f t="shared" si="57"/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58"/>
        <v>65</v>
      </c>
      <c r="F1044" s="4">
        <f t="shared" si="56"/>
        <v>4</v>
      </c>
      <c r="G1044" s="4">
        <f t="shared" si="59"/>
        <v>14</v>
      </c>
      <c r="H1044" s="4">
        <f t="shared" si="61"/>
        <v>1</v>
      </c>
      <c r="I1044" s="2">
        <f t="shared" si="60"/>
        <v>7.6923076923076927E-2</v>
      </c>
      <c r="O1044" s="3">
        <v>1</v>
      </c>
      <c r="P1044" s="11">
        <f t="shared" si="57"/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58"/>
        <v>130</v>
      </c>
      <c r="F1045" s="4">
        <f t="shared" si="56"/>
        <v>9</v>
      </c>
      <c r="G1045" s="4">
        <f t="shared" si="59"/>
        <v>4</v>
      </c>
      <c r="H1045" s="4">
        <f t="shared" si="61"/>
        <v>2</v>
      </c>
      <c r="I1045" s="2">
        <f t="shared" si="60"/>
        <v>1</v>
      </c>
      <c r="O1045" s="3">
        <v>0</v>
      </c>
      <c r="P1045" s="11">
        <f t="shared" si="57"/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58"/>
        <v>462</v>
      </c>
      <c r="F1046" s="4">
        <f t="shared" si="56"/>
        <v>35</v>
      </c>
      <c r="G1046" s="4">
        <f t="shared" si="59"/>
        <v>20</v>
      </c>
      <c r="H1046" s="4">
        <f t="shared" si="61"/>
        <v>2</v>
      </c>
      <c r="I1046" s="2">
        <f t="shared" si="60"/>
        <v>0.1111111111111111</v>
      </c>
      <c r="O1046" s="3">
        <v>0</v>
      </c>
      <c r="P1046" s="11">
        <f t="shared" si="57"/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58"/>
        <v>179</v>
      </c>
      <c r="F1047" s="4">
        <f t="shared" si="56"/>
        <v>25</v>
      </c>
      <c r="G1047" s="4">
        <f t="shared" si="59"/>
        <v>3</v>
      </c>
      <c r="H1047" s="4">
        <f t="shared" si="61"/>
        <v>0</v>
      </c>
      <c r="I1047" s="2">
        <f t="shared" si="60"/>
        <v>0</v>
      </c>
      <c r="O1047" s="3">
        <v>0</v>
      </c>
      <c r="P1047" s="11">
        <f t="shared" si="57"/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58"/>
        <v>70</v>
      </c>
      <c r="F1048" s="4">
        <f t="shared" si="56"/>
        <v>7</v>
      </c>
      <c r="G1048" s="4">
        <f t="shared" si="59"/>
        <v>3</v>
      </c>
      <c r="H1048" s="4">
        <f t="shared" si="61"/>
        <v>0</v>
      </c>
      <c r="I1048" s="2">
        <f t="shared" si="60"/>
        <v>0</v>
      </c>
      <c r="O1048" s="3">
        <v>0</v>
      </c>
      <c r="P1048" s="11">
        <f t="shared" si="57"/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58"/>
        <v>47</v>
      </c>
      <c r="F1049" s="4">
        <f t="shared" si="56"/>
        <v>2</v>
      </c>
      <c r="G1049" s="4">
        <f t="shared" si="59"/>
        <v>2</v>
      </c>
      <c r="H1049" s="4">
        <f t="shared" si="61"/>
        <v>0</v>
      </c>
      <c r="I1049" s="2">
        <f t="shared" si="60"/>
        <v>0</v>
      </c>
      <c r="O1049" s="3">
        <v>0</v>
      </c>
      <c r="P1049" s="11">
        <f t="shared" si="57"/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58"/>
        <v>112</v>
      </c>
      <c r="F1050" s="4">
        <f t="shared" ref="F1050:F1113" si="62">E1050-SUMIFS(E:E,A:A,A1050-1,B:B,B1050)</f>
        <v>8</v>
      </c>
      <c r="G1050" s="4">
        <f t="shared" si="59"/>
        <v>5</v>
      </c>
      <c r="H1050" s="4">
        <f t="shared" si="61"/>
        <v>0</v>
      </c>
      <c r="I1050" s="2">
        <f t="shared" si="60"/>
        <v>0</v>
      </c>
      <c r="O1050" s="3">
        <v>0</v>
      </c>
      <c r="P1050" s="11">
        <f t="shared" si="57"/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58"/>
        <v>625</v>
      </c>
      <c r="F1051" s="4">
        <f t="shared" si="62"/>
        <v>47</v>
      </c>
      <c r="G1051" s="4">
        <f t="shared" si="59"/>
        <v>41</v>
      </c>
      <c r="H1051" s="4">
        <f t="shared" si="61"/>
        <v>4</v>
      </c>
      <c r="I1051" s="2">
        <f t="shared" si="60"/>
        <v>0.10810810810810811</v>
      </c>
      <c r="O1051" s="3">
        <v>0</v>
      </c>
      <c r="P1051" s="11">
        <f t="shared" si="57"/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58"/>
        <v>16</v>
      </c>
      <c r="F1052" s="4">
        <f t="shared" si="62"/>
        <v>1</v>
      </c>
      <c r="G1052" s="4">
        <f t="shared" si="59"/>
        <v>0</v>
      </c>
      <c r="H1052" s="4">
        <f t="shared" si="61"/>
        <v>0</v>
      </c>
      <c r="I1052" s="2">
        <f t="shared" si="60"/>
        <v>0</v>
      </c>
      <c r="O1052" s="3">
        <v>0</v>
      </c>
      <c r="P1052" s="11">
        <f t="shared" ref="P1052:P1115" si="63"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ref="E1053:E1085" si="64">SUM(C1053:D1053)</f>
        <v>37</v>
      </c>
      <c r="F1053" s="4">
        <f t="shared" si="62"/>
        <v>7</v>
      </c>
      <c r="G1053" s="4">
        <f t="shared" ref="G1053:G1085" si="65">C1053</f>
        <v>2</v>
      </c>
      <c r="H1053" s="4">
        <f t="shared" si="61"/>
        <v>1</v>
      </c>
      <c r="I1053" s="2">
        <f t="shared" si="60"/>
        <v>1</v>
      </c>
      <c r="O1053" s="3">
        <v>0</v>
      </c>
      <c r="P1053" s="11">
        <f t="shared" si="63"/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64"/>
        <v>77</v>
      </c>
      <c r="F1054" s="4">
        <f t="shared" si="62"/>
        <v>3</v>
      </c>
      <c r="G1054" s="4">
        <f t="shared" si="65"/>
        <v>2</v>
      </c>
      <c r="H1054" s="4">
        <f t="shared" si="61"/>
        <v>0</v>
      </c>
      <c r="I1054" s="2">
        <f t="shared" si="60"/>
        <v>0</v>
      </c>
      <c r="O1054" s="3">
        <v>1</v>
      </c>
      <c r="P1054" s="11">
        <f t="shared" si="63"/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64"/>
        <v>103</v>
      </c>
      <c r="F1055" s="4">
        <f t="shared" si="62"/>
        <v>19</v>
      </c>
      <c r="G1055" s="4">
        <f t="shared" si="65"/>
        <v>2</v>
      </c>
      <c r="H1055" s="4">
        <f t="shared" si="61"/>
        <v>0</v>
      </c>
      <c r="I1055" s="2">
        <f t="shared" si="60"/>
        <v>0</v>
      </c>
      <c r="O1055" s="3">
        <v>0</v>
      </c>
      <c r="P1055" s="11">
        <f t="shared" si="63"/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64"/>
        <v>28</v>
      </c>
      <c r="F1056" s="4">
        <f t="shared" si="62"/>
        <v>0</v>
      </c>
      <c r="G1056" s="4">
        <f t="shared" si="65"/>
        <v>2</v>
      </c>
      <c r="H1056" s="4">
        <f t="shared" si="61"/>
        <v>0</v>
      </c>
      <c r="I1056" s="2">
        <f t="shared" si="60"/>
        <v>0</v>
      </c>
      <c r="O1056" s="3">
        <v>0</v>
      </c>
      <c r="P1056" s="11">
        <f t="shared" si="63"/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64"/>
        <v>13</v>
      </c>
      <c r="F1057" s="4">
        <f t="shared" si="62"/>
        <v>1</v>
      </c>
      <c r="G1057" s="4">
        <f t="shared" si="65"/>
        <v>0</v>
      </c>
      <c r="H1057" s="4">
        <f t="shared" si="61"/>
        <v>0</v>
      </c>
      <c r="I1057" s="2">
        <f t="shared" si="60"/>
        <v>0</v>
      </c>
      <c r="O1057" s="3">
        <v>0</v>
      </c>
      <c r="P1057" s="11">
        <f t="shared" si="63"/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64"/>
        <v>23</v>
      </c>
      <c r="F1058" s="4">
        <f t="shared" si="62"/>
        <v>3</v>
      </c>
      <c r="G1058" s="4">
        <f t="shared" si="65"/>
        <v>2</v>
      </c>
      <c r="H1058" s="4">
        <f t="shared" si="61"/>
        <v>1</v>
      </c>
      <c r="I1058" s="2">
        <f t="shared" si="60"/>
        <v>1</v>
      </c>
      <c r="O1058" s="3">
        <v>0</v>
      </c>
      <c r="P1058" s="11">
        <f t="shared" si="63"/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64"/>
        <v>399</v>
      </c>
      <c r="F1059" s="4">
        <f t="shared" si="62"/>
        <v>31</v>
      </c>
      <c r="G1059" s="4">
        <f t="shared" si="65"/>
        <v>50</v>
      </c>
      <c r="H1059" s="4">
        <f t="shared" si="61"/>
        <v>13</v>
      </c>
      <c r="I1059" s="2">
        <f t="shared" si="60"/>
        <v>0.35135135135135137</v>
      </c>
      <c r="O1059" s="3">
        <v>0</v>
      </c>
      <c r="P1059" s="11">
        <f t="shared" si="63"/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64"/>
        <v>100</v>
      </c>
      <c r="F1060" s="4">
        <f t="shared" si="62"/>
        <v>23</v>
      </c>
      <c r="G1060" s="4">
        <f t="shared" si="65"/>
        <v>0</v>
      </c>
      <c r="H1060" s="4">
        <f t="shared" si="61"/>
        <v>0</v>
      </c>
      <c r="I1060" s="2">
        <f t="shared" si="60"/>
        <v>0</v>
      </c>
      <c r="O1060" s="3">
        <v>0</v>
      </c>
      <c r="P1060" s="11">
        <f t="shared" si="63"/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64"/>
        <v>150</v>
      </c>
      <c r="F1061" s="4">
        <f t="shared" si="62"/>
        <v>19</v>
      </c>
      <c r="G1061" s="4">
        <f t="shared" si="65"/>
        <v>3</v>
      </c>
      <c r="H1061" s="4">
        <f t="shared" si="61"/>
        <v>0</v>
      </c>
      <c r="I1061" s="2">
        <f t="shared" si="60"/>
        <v>0</v>
      </c>
      <c r="O1061" s="3">
        <v>0</v>
      </c>
      <c r="P1061" s="11">
        <f t="shared" si="63"/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64"/>
        <v>407</v>
      </c>
      <c r="F1062" s="4">
        <f t="shared" si="62"/>
        <v>19</v>
      </c>
      <c r="G1062" s="4">
        <f t="shared" si="65"/>
        <v>51</v>
      </c>
      <c r="H1062" s="4">
        <f t="shared" si="61"/>
        <v>10</v>
      </c>
      <c r="I1062" s="2">
        <f t="shared" si="60"/>
        <v>0.24390243902439024</v>
      </c>
      <c r="O1062" s="3">
        <v>0</v>
      </c>
      <c r="P1062" s="11">
        <f t="shared" si="63"/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64"/>
        <v>1304</v>
      </c>
      <c r="F1063" s="4">
        <f t="shared" si="62"/>
        <v>71</v>
      </c>
      <c r="G1063" s="4">
        <f t="shared" si="65"/>
        <v>127</v>
      </c>
      <c r="H1063" s="4">
        <f t="shared" si="61"/>
        <v>14</v>
      </c>
      <c r="I1063" s="2">
        <f t="shared" si="60"/>
        <v>0.12389380530973451</v>
      </c>
      <c r="O1063" s="3">
        <v>3</v>
      </c>
      <c r="P1063" s="11">
        <f t="shared" si="63"/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64"/>
        <v>63</v>
      </c>
      <c r="F1064" s="4">
        <f t="shared" si="62"/>
        <v>5</v>
      </c>
      <c r="G1064" s="4">
        <f t="shared" si="65"/>
        <v>3</v>
      </c>
      <c r="H1064" s="4">
        <f t="shared" si="61"/>
        <v>0</v>
      </c>
      <c r="I1064" s="2">
        <f t="shared" si="60"/>
        <v>0</v>
      </c>
      <c r="O1064" s="3">
        <v>0</v>
      </c>
      <c r="P1064" s="11">
        <f t="shared" si="63"/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64"/>
        <v>29</v>
      </c>
      <c r="F1065" s="4">
        <f t="shared" si="62"/>
        <v>4</v>
      </c>
      <c r="G1065" s="4">
        <f t="shared" si="65"/>
        <v>2</v>
      </c>
      <c r="H1065" s="4">
        <f t="shared" si="61"/>
        <v>0</v>
      </c>
      <c r="I1065" s="2">
        <f t="shared" si="60"/>
        <v>0</v>
      </c>
      <c r="O1065" s="3">
        <v>0</v>
      </c>
      <c r="P1065" s="11">
        <f t="shared" si="63"/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64"/>
        <v>272</v>
      </c>
      <c r="F1066" s="4">
        <f t="shared" si="62"/>
        <v>28</v>
      </c>
      <c r="G1066" s="4">
        <f t="shared" si="65"/>
        <v>13</v>
      </c>
      <c r="H1066" s="4">
        <f t="shared" si="61"/>
        <v>3</v>
      </c>
      <c r="I1066" s="2">
        <f t="shared" si="60"/>
        <v>0.3</v>
      </c>
      <c r="O1066" s="3">
        <v>0</v>
      </c>
      <c r="P1066" s="11">
        <f t="shared" si="63"/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64"/>
        <v>3591</v>
      </c>
      <c r="F1067" s="4">
        <f t="shared" si="62"/>
        <v>192</v>
      </c>
      <c r="G1067" s="4">
        <f t="shared" si="65"/>
        <v>640</v>
      </c>
      <c r="H1067" s="4">
        <f t="shared" si="61"/>
        <v>70</v>
      </c>
      <c r="I1067" s="2">
        <f t="shared" si="60"/>
        <v>0.12280701754385964</v>
      </c>
      <c r="O1067" s="3">
        <v>6</v>
      </c>
      <c r="P1067" s="11">
        <f t="shared" si="63"/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64"/>
        <v>100</v>
      </c>
      <c r="F1068" s="4">
        <f t="shared" si="62"/>
        <v>6</v>
      </c>
      <c r="G1068" s="4">
        <f t="shared" si="65"/>
        <v>3</v>
      </c>
      <c r="H1068" s="4">
        <f t="shared" si="61"/>
        <v>0</v>
      </c>
      <c r="I1068" s="2">
        <f t="shared" si="60"/>
        <v>0</v>
      </c>
      <c r="O1068" s="3">
        <v>0</v>
      </c>
      <c r="P1068" s="11">
        <f t="shared" si="63"/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64"/>
        <v>48</v>
      </c>
      <c r="F1069" s="4">
        <f t="shared" si="62"/>
        <v>1</v>
      </c>
      <c r="G1069" s="4">
        <f t="shared" si="65"/>
        <v>0</v>
      </c>
      <c r="H1069" s="4">
        <f t="shared" si="61"/>
        <v>0</v>
      </c>
      <c r="I1069" s="2">
        <f t="shared" si="60"/>
        <v>0</v>
      </c>
      <c r="O1069" s="3">
        <v>0</v>
      </c>
      <c r="P1069" s="11">
        <f t="shared" si="63"/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64"/>
        <v>206</v>
      </c>
      <c r="F1070" s="4">
        <f t="shared" si="62"/>
        <v>6</v>
      </c>
      <c r="G1070" s="4">
        <f t="shared" si="65"/>
        <v>18</v>
      </c>
      <c r="H1070" s="4">
        <f t="shared" si="61"/>
        <v>1</v>
      </c>
      <c r="I1070" s="2">
        <f t="shared" si="60"/>
        <v>5.8823529411764705E-2</v>
      </c>
      <c r="O1070" s="3">
        <v>1</v>
      </c>
      <c r="P1070" s="11">
        <f t="shared" si="63"/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64"/>
        <v>1265</v>
      </c>
      <c r="F1071" s="4">
        <f t="shared" si="62"/>
        <v>84</v>
      </c>
      <c r="G1071" s="4">
        <f t="shared" si="65"/>
        <v>283</v>
      </c>
      <c r="H1071" s="4">
        <f t="shared" si="61"/>
        <v>15</v>
      </c>
      <c r="I1071" s="2">
        <f t="shared" si="60"/>
        <v>5.5970149253731345E-2</v>
      </c>
      <c r="O1071" s="3">
        <v>8</v>
      </c>
      <c r="P1071" s="11">
        <f t="shared" si="63"/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64"/>
        <v>232</v>
      </c>
      <c r="F1072" s="4">
        <f t="shared" si="62"/>
        <v>12</v>
      </c>
      <c r="G1072" s="4">
        <f t="shared" si="65"/>
        <v>28</v>
      </c>
      <c r="H1072" s="4">
        <f t="shared" si="61"/>
        <v>4</v>
      </c>
      <c r="I1072" s="2">
        <f t="shared" si="60"/>
        <v>0.16666666666666666</v>
      </c>
      <c r="O1072" s="3">
        <v>0</v>
      </c>
      <c r="P1072" s="11">
        <f t="shared" si="63"/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64"/>
        <v>42</v>
      </c>
      <c r="F1073" s="4">
        <f t="shared" si="62"/>
        <v>3</v>
      </c>
      <c r="G1073" s="4">
        <f t="shared" si="65"/>
        <v>7</v>
      </c>
      <c r="H1073" s="4">
        <f t="shared" si="61"/>
        <v>1</v>
      </c>
      <c r="I1073" s="2">
        <f t="shared" si="60"/>
        <v>0.16666666666666666</v>
      </c>
      <c r="O1073" s="3">
        <v>1</v>
      </c>
      <c r="P1073" s="11">
        <f t="shared" si="63"/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64"/>
        <v>31</v>
      </c>
      <c r="F1074" s="4">
        <f t="shared" si="62"/>
        <v>0</v>
      </c>
      <c r="G1074" s="4">
        <f t="shared" si="65"/>
        <v>1</v>
      </c>
      <c r="H1074" s="4">
        <f t="shared" si="61"/>
        <v>0</v>
      </c>
      <c r="I1074" s="2">
        <f t="shared" si="60"/>
        <v>0</v>
      </c>
      <c r="O1074" s="3">
        <v>0</v>
      </c>
      <c r="P1074" s="11">
        <f t="shared" si="63"/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64"/>
        <v>31</v>
      </c>
      <c r="F1075" s="4">
        <f t="shared" si="62"/>
        <v>4</v>
      </c>
      <c r="G1075" s="4">
        <f t="shared" si="65"/>
        <v>1</v>
      </c>
      <c r="H1075" s="4">
        <f t="shared" si="61"/>
        <v>0</v>
      </c>
      <c r="I1075" s="2">
        <f t="shared" si="60"/>
        <v>0</v>
      </c>
      <c r="O1075" s="3">
        <v>0</v>
      </c>
      <c r="P1075" s="11">
        <f t="shared" si="63"/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64"/>
        <v>21</v>
      </c>
      <c r="F1076" s="4">
        <f t="shared" si="62"/>
        <v>1</v>
      </c>
      <c r="G1076" s="4">
        <f t="shared" si="65"/>
        <v>0</v>
      </c>
      <c r="H1076" s="4">
        <f t="shared" si="61"/>
        <v>0</v>
      </c>
      <c r="I1076" s="2">
        <f t="shared" si="60"/>
        <v>0</v>
      </c>
      <c r="O1076" s="3">
        <v>0</v>
      </c>
      <c r="P1076" s="11">
        <f t="shared" si="63"/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64"/>
        <v>113</v>
      </c>
      <c r="F1077" s="4">
        <f t="shared" si="62"/>
        <v>19</v>
      </c>
      <c r="G1077" s="4">
        <f t="shared" si="65"/>
        <v>1</v>
      </c>
      <c r="H1077" s="4">
        <f t="shared" si="61"/>
        <v>0</v>
      </c>
      <c r="I1077" s="2">
        <f t="shared" si="60"/>
        <v>0</v>
      </c>
      <c r="O1077" s="3">
        <v>0</v>
      </c>
      <c r="P1077" s="11">
        <f t="shared" si="63"/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64"/>
        <v>320</v>
      </c>
      <c r="F1078" s="4">
        <f t="shared" si="62"/>
        <v>7</v>
      </c>
      <c r="G1078" s="4">
        <f t="shared" si="65"/>
        <v>20</v>
      </c>
      <c r="H1078" s="4">
        <f t="shared" si="61"/>
        <v>0</v>
      </c>
      <c r="I1078" s="2">
        <f t="shared" si="60"/>
        <v>0</v>
      </c>
      <c r="O1078" s="3">
        <v>0</v>
      </c>
      <c r="P1078" s="11">
        <f t="shared" si="63"/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64"/>
        <v>36</v>
      </c>
      <c r="F1079" s="4">
        <f t="shared" si="62"/>
        <v>3</v>
      </c>
      <c r="G1079" s="4">
        <f t="shared" si="65"/>
        <v>2</v>
      </c>
      <c r="H1079" s="4">
        <f t="shared" si="61"/>
        <v>0</v>
      </c>
      <c r="I1079" s="2">
        <f t="shared" si="60"/>
        <v>0</v>
      </c>
      <c r="O1079" s="3">
        <v>0</v>
      </c>
      <c r="P1079" s="11">
        <f t="shared" si="63"/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64"/>
        <v>73</v>
      </c>
      <c r="F1080" s="4">
        <f t="shared" si="62"/>
        <v>4</v>
      </c>
      <c r="G1080" s="4">
        <f t="shared" si="65"/>
        <v>1</v>
      </c>
      <c r="H1080" s="4">
        <f t="shared" si="61"/>
        <v>0</v>
      </c>
      <c r="I1080" s="2">
        <f t="shared" si="60"/>
        <v>0</v>
      </c>
      <c r="O1080" s="3">
        <v>0</v>
      </c>
      <c r="P1080" s="11">
        <f t="shared" si="63"/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64"/>
        <v>104</v>
      </c>
      <c r="F1081" s="4">
        <f t="shared" si="62"/>
        <v>25</v>
      </c>
      <c r="G1081" s="4">
        <f t="shared" si="65"/>
        <v>2</v>
      </c>
      <c r="H1081" s="4">
        <f t="shared" si="61"/>
        <v>0</v>
      </c>
      <c r="I1081" s="2">
        <f t="shared" si="60"/>
        <v>0</v>
      </c>
      <c r="O1081" s="3">
        <v>0</v>
      </c>
      <c r="P1081" s="11">
        <f t="shared" si="63"/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si="64"/>
        <v>1789</v>
      </c>
      <c r="F1082" s="4">
        <f t="shared" si="62"/>
        <v>156</v>
      </c>
      <c r="G1082" s="4">
        <f t="shared" si="65"/>
        <v>221</v>
      </c>
      <c r="H1082" s="4">
        <f t="shared" si="61"/>
        <v>22</v>
      </c>
      <c r="I1082" s="2">
        <f t="shared" si="60"/>
        <v>0.11055276381909548</v>
      </c>
      <c r="O1082" s="3">
        <v>2</v>
      </c>
      <c r="P1082" s="11">
        <f t="shared" si="63"/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64"/>
        <v>877</v>
      </c>
      <c r="F1083" s="4">
        <f t="shared" si="62"/>
        <v>59</v>
      </c>
      <c r="G1083" s="4">
        <f t="shared" si="65"/>
        <v>71</v>
      </c>
      <c r="H1083" s="4">
        <f t="shared" si="61"/>
        <v>9</v>
      </c>
      <c r="I1083" s="2">
        <f t="shared" si="60"/>
        <v>0.14516129032258066</v>
      </c>
      <c r="O1083" s="3">
        <v>0</v>
      </c>
      <c r="P1083" s="11">
        <f t="shared" si="63"/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64"/>
        <v>5836</v>
      </c>
      <c r="F1084" s="4">
        <f t="shared" si="62"/>
        <v>778</v>
      </c>
      <c r="G1084" s="4">
        <f t="shared" si="65"/>
        <v>54</v>
      </c>
      <c r="H1084" s="4">
        <f t="shared" si="61"/>
        <v>-49</v>
      </c>
      <c r="I1084" s="2">
        <f t="shared" si="60"/>
        <v>-0.47572815533980584</v>
      </c>
      <c r="O1084" s="3">
        <v>0</v>
      </c>
      <c r="P1084" s="11">
        <f t="shared" si="63"/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64"/>
        <v>5645</v>
      </c>
      <c r="F1085" s="4">
        <f t="shared" si="62"/>
        <v>461</v>
      </c>
      <c r="G1085" s="4">
        <f t="shared" si="65"/>
        <v>187</v>
      </c>
      <c r="H1085" s="4">
        <f t="shared" si="61"/>
        <v>-25</v>
      </c>
      <c r="I1085" s="2">
        <f t="shared" si="60"/>
        <v>-0.11792452830188679</v>
      </c>
      <c r="O1085" s="3">
        <v>1</v>
      </c>
      <c r="P1085" s="11">
        <f t="shared" si="63"/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ref="E1086:E1149" si="66">SUM(C1086:D1086)</f>
        <v>213</v>
      </c>
      <c r="F1086" s="4">
        <f t="shared" si="62"/>
        <v>23</v>
      </c>
      <c r="G1086" s="4">
        <f t="shared" ref="G1086:G1149" si="67">C1086</f>
        <v>10</v>
      </c>
      <c r="H1086" s="4">
        <f t="shared" si="61"/>
        <v>0</v>
      </c>
      <c r="I1086" s="2">
        <f t="shared" si="60"/>
        <v>0</v>
      </c>
      <c r="O1086" s="3">
        <v>0</v>
      </c>
      <c r="P1086" s="11">
        <f t="shared" si="63"/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66"/>
        <v>128</v>
      </c>
      <c r="F1087" s="4">
        <f t="shared" si="62"/>
        <v>3</v>
      </c>
      <c r="G1087" s="4">
        <f t="shared" si="67"/>
        <v>8</v>
      </c>
      <c r="H1087" s="4">
        <f t="shared" si="61"/>
        <v>2</v>
      </c>
      <c r="I1087" s="2">
        <f t="shared" si="60"/>
        <v>0.33333333333333331</v>
      </c>
      <c r="O1087" s="3">
        <v>0</v>
      </c>
      <c r="P1087" s="11">
        <f t="shared" si="63"/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66"/>
        <v>51</v>
      </c>
      <c r="F1088" s="4">
        <f t="shared" si="62"/>
        <v>9</v>
      </c>
      <c r="G1088" s="4">
        <f t="shared" si="67"/>
        <v>4</v>
      </c>
      <c r="H1088" s="4">
        <f t="shared" si="61"/>
        <v>0</v>
      </c>
      <c r="I1088" s="2">
        <f t="shared" si="60"/>
        <v>0</v>
      </c>
      <c r="O1088" s="3">
        <v>0</v>
      </c>
      <c r="P1088" s="11">
        <f t="shared" si="63"/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66"/>
        <v>24</v>
      </c>
      <c r="F1089" s="4">
        <f t="shared" si="62"/>
        <v>0</v>
      </c>
      <c r="G1089" s="4">
        <f t="shared" si="67"/>
        <v>2</v>
      </c>
      <c r="H1089" s="4">
        <f t="shared" si="61"/>
        <v>0</v>
      </c>
      <c r="I1089" s="2">
        <f t="shared" si="60"/>
        <v>0</v>
      </c>
      <c r="O1089" s="3">
        <v>0</v>
      </c>
      <c r="P1089" s="11">
        <f t="shared" si="63"/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66"/>
        <v>293</v>
      </c>
      <c r="F1090" s="4">
        <f t="shared" si="62"/>
        <v>91</v>
      </c>
      <c r="G1090" s="4">
        <f t="shared" si="67"/>
        <v>34</v>
      </c>
      <c r="H1090" s="4">
        <f t="shared" si="61"/>
        <v>1</v>
      </c>
      <c r="I1090" s="2">
        <f t="shared" si="60"/>
        <v>3.0303030303030304E-2</v>
      </c>
      <c r="O1090" s="3">
        <v>0</v>
      </c>
      <c r="P1090" s="11">
        <f t="shared" si="63"/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66"/>
        <v>228</v>
      </c>
      <c r="F1091" s="4">
        <f t="shared" si="62"/>
        <v>16</v>
      </c>
      <c r="G1091" s="4">
        <f t="shared" si="67"/>
        <v>21</v>
      </c>
      <c r="H1091" s="4">
        <f t="shared" si="61"/>
        <v>0</v>
      </c>
      <c r="I1091" s="2">
        <f t="shared" ref="I1091:I1154" si="68">IFERROR((G1091-SUMIFS(G:G,A:A,A1091-1,B:B,B1091))/SUMIFS(G:G,A:A,A1091-1,B:B,B1091),0)</f>
        <v>0</v>
      </c>
      <c r="O1091" s="3">
        <v>0</v>
      </c>
      <c r="P1091" s="11">
        <f t="shared" si="63"/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66"/>
        <v>83</v>
      </c>
      <c r="F1092" s="4">
        <f t="shared" si="62"/>
        <v>6</v>
      </c>
      <c r="G1092" s="4">
        <f t="shared" si="67"/>
        <v>5</v>
      </c>
      <c r="H1092" s="4">
        <f t="shared" si="61"/>
        <v>1</v>
      </c>
      <c r="I1092" s="2">
        <f t="shared" si="68"/>
        <v>0.25</v>
      </c>
      <c r="O1092" s="3">
        <v>0</v>
      </c>
      <c r="P1092" s="11">
        <f t="shared" si="63"/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66"/>
        <v>71</v>
      </c>
      <c r="F1093" s="4">
        <f t="shared" si="62"/>
        <v>3</v>
      </c>
      <c r="G1093" s="4">
        <f t="shared" si="67"/>
        <v>4</v>
      </c>
      <c r="H1093" s="4">
        <f t="shared" ref="H1093:H1156" si="69">G1093-SUMIFS(G:G,A:A,A1093-1,B:B,B1093)</f>
        <v>0</v>
      </c>
      <c r="I1093" s="2">
        <f t="shared" si="68"/>
        <v>0</v>
      </c>
      <c r="O1093" s="3">
        <v>0</v>
      </c>
      <c r="P1093" s="11">
        <f t="shared" si="63"/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66"/>
        <v>120</v>
      </c>
      <c r="F1094" s="4">
        <f t="shared" si="62"/>
        <v>9</v>
      </c>
      <c r="G1094" s="4">
        <f t="shared" si="67"/>
        <v>6</v>
      </c>
      <c r="H1094" s="4">
        <f t="shared" si="69"/>
        <v>0</v>
      </c>
      <c r="I1094" s="2">
        <f t="shared" si="68"/>
        <v>0</v>
      </c>
      <c r="O1094" s="3">
        <v>0</v>
      </c>
      <c r="P1094" s="11">
        <f t="shared" si="63"/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66"/>
        <v>77</v>
      </c>
      <c r="F1095" s="4">
        <f t="shared" si="62"/>
        <v>5</v>
      </c>
      <c r="G1095" s="4">
        <f t="shared" si="67"/>
        <v>3</v>
      </c>
      <c r="H1095" s="4">
        <f t="shared" si="69"/>
        <v>0</v>
      </c>
      <c r="I1095" s="2">
        <f t="shared" si="68"/>
        <v>0</v>
      </c>
      <c r="O1095" s="3">
        <v>0</v>
      </c>
      <c r="P1095" s="11">
        <f t="shared" si="63"/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66"/>
        <v>251</v>
      </c>
      <c r="F1096" s="4">
        <f t="shared" si="62"/>
        <v>23</v>
      </c>
      <c r="G1096" s="4">
        <f t="shared" si="67"/>
        <v>12</v>
      </c>
      <c r="H1096" s="4">
        <f t="shared" si="69"/>
        <v>1</v>
      </c>
      <c r="I1096" s="2">
        <f t="shared" si="68"/>
        <v>9.0909090909090912E-2</v>
      </c>
      <c r="O1096" s="3">
        <v>0</v>
      </c>
      <c r="P1096" s="11">
        <f t="shared" si="63"/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66"/>
        <v>64</v>
      </c>
      <c r="F1097" s="4">
        <f t="shared" si="62"/>
        <v>6</v>
      </c>
      <c r="G1097" s="4">
        <f t="shared" si="67"/>
        <v>6</v>
      </c>
      <c r="H1097" s="4">
        <f t="shared" si="69"/>
        <v>1</v>
      </c>
      <c r="I1097" s="2">
        <f t="shared" si="68"/>
        <v>0.2</v>
      </c>
      <c r="O1097" s="3">
        <v>0</v>
      </c>
      <c r="P1097" s="11">
        <f t="shared" si="63"/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66"/>
        <v>55</v>
      </c>
      <c r="F1098" s="4">
        <f t="shared" si="62"/>
        <v>8</v>
      </c>
      <c r="G1098" s="4">
        <f t="shared" si="67"/>
        <v>2</v>
      </c>
      <c r="H1098" s="4">
        <f t="shared" si="69"/>
        <v>0</v>
      </c>
      <c r="I1098" s="2">
        <f t="shared" si="68"/>
        <v>0</v>
      </c>
      <c r="O1098" s="3">
        <v>0</v>
      </c>
      <c r="P1098" s="11">
        <f t="shared" si="63"/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66"/>
        <v>48</v>
      </c>
      <c r="F1099" s="4">
        <f t="shared" si="62"/>
        <v>0</v>
      </c>
      <c r="G1099" s="4">
        <f t="shared" si="67"/>
        <v>1</v>
      </c>
      <c r="H1099" s="4">
        <f t="shared" si="69"/>
        <v>0</v>
      </c>
      <c r="I1099" s="2">
        <f t="shared" si="68"/>
        <v>0</v>
      </c>
      <c r="O1099" s="3">
        <v>0</v>
      </c>
      <c r="P1099" s="11">
        <f t="shared" si="63"/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66"/>
        <v>63</v>
      </c>
      <c r="F1100" s="4">
        <f t="shared" si="62"/>
        <v>5</v>
      </c>
      <c r="G1100" s="4">
        <f t="shared" si="67"/>
        <v>1</v>
      </c>
      <c r="H1100" s="4">
        <f t="shared" si="69"/>
        <v>0</v>
      </c>
      <c r="I1100" s="2">
        <f t="shared" si="68"/>
        <v>0</v>
      </c>
      <c r="O1100" s="3">
        <v>0</v>
      </c>
      <c r="P1100" s="11">
        <f t="shared" si="63"/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66"/>
        <v>193</v>
      </c>
      <c r="F1101" s="4">
        <f t="shared" si="62"/>
        <v>23</v>
      </c>
      <c r="G1101" s="4">
        <f t="shared" si="67"/>
        <v>4</v>
      </c>
      <c r="H1101" s="4">
        <f t="shared" si="69"/>
        <v>1</v>
      </c>
      <c r="I1101" s="2">
        <f t="shared" si="68"/>
        <v>0.33333333333333331</v>
      </c>
      <c r="O1101" s="3">
        <v>0</v>
      </c>
      <c r="P1101" s="11">
        <f t="shared" si="63"/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66"/>
        <v>35</v>
      </c>
      <c r="F1102" s="4">
        <f t="shared" si="62"/>
        <v>3</v>
      </c>
      <c r="G1102" s="4">
        <f t="shared" si="67"/>
        <v>0</v>
      </c>
      <c r="H1102" s="4">
        <f t="shared" si="69"/>
        <v>0</v>
      </c>
      <c r="I1102" s="2">
        <f t="shared" si="68"/>
        <v>0</v>
      </c>
      <c r="O1102" s="3">
        <v>0</v>
      </c>
      <c r="P1102" s="11">
        <f t="shared" si="63"/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66"/>
        <v>395</v>
      </c>
      <c r="F1103" s="4">
        <f t="shared" si="62"/>
        <v>26</v>
      </c>
      <c r="G1103" s="4">
        <f t="shared" si="67"/>
        <v>23</v>
      </c>
      <c r="H1103" s="4">
        <f t="shared" si="69"/>
        <v>1</v>
      </c>
      <c r="I1103" s="2">
        <f t="shared" si="68"/>
        <v>4.5454545454545456E-2</v>
      </c>
      <c r="O1103" s="3">
        <v>0</v>
      </c>
      <c r="P1103" s="11">
        <f t="shared" si="63"/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66"/>
        <v>6186</v>
      </c>
      <c r="F1104" s="4">
        <f t="shared" si="62"/>
        <v>388</v>
      </c>
      <c r="G1104" s="4">
        <f t="shared" si="67"/>
        <v>741</v>
      </c>
      <c r="H1104" s="4">
        <f t="shared" si="69"/>
        <v>56</v>
      </c>
      <c r="I1104" s="2">
        <f t="shared" si="68"/>
        <v>8.1751824817518248E-2</v>
      </c>
      <c r="O1104" s="3">
        <v>6</v>
      </c>
      <c r="P1104" s="11">
        <f t="shared" si="63"/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66"/>
        <v>47</v>
      </c>
      <c r="F1105" s="4">
        <f t="shared" si="62"/>
        <v>8</v>
      </c>
      <c r="G1105" s="4">
        <f t="shared" si="67"/>
        <v>0</v>
      </c>
      <c r="H1105" s="4">
        <f t="shared" si="69"/>
        <v>0</v>
      </c>
      <c r="I1105" s="2">
        <f t="shared" si="68"/>
        <v>0</v>
      </c>
      <c r="O1105" s="3">
        <v>0</v>
      </c>
      <c r="P1105" s="11">
        <f t="shared" si="63"/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66"/>
        <v>97</v>
      </c>
      <c r="F1106" s="4">
        <f t="shared" si="62"/>
        <v>7</v>
      </c>
      <c r="G1106" s="4">
        <f t="shared" si="67"/>
        <v>5</v>
      </c>
      <c r="H1106" s="4">
        <f t="shared" si="69"/>
        <v>0</v>
      </c>
      <c r="I1106" s="2">
        <f t="shared" si="68"/>
        <v>0</v>
      </c>
      <c r="O1106" s="3">
        <v>0</v>
      </c>
      <c r="P1106" s="11">
        <f t="shared" si="63"/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66"/>
        <v>195</v>
      </c>
      <c r="F1107" s="4">
        <f t="shared" si="62"/>
        <v>16</v>
      </c>
      <c r="G1107" s="4">
        <f t="shared" si="67"/>
        <v>22</v>
      </c>
      <c r="H1107" s="4">
        <f t="shared" si="69"/>
        <v>1</v>
      </c>
      <c r="I1107" s="2">
        <f t="shared" si="68"/>
        <v>4.7619047619047616E-2</v>
      </c>
      <c r="O1107" s="3">
        <v>0</v>
      </c>
      <c r="P1107" s="11">
        <f t="shared" si="63"/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66"/>
        <v>111</v>
      </c>
      <c r="F1108" s="4">
        <f t="shared" si="62"/>
        <v>16</v>
      </c>
      <c r="G1108" s="4">
        <f t="shared" si="67"/>
        <v>7</v>
      </c>
      <c r="H1108" s="4">
        <f t="shared" si="69"/>
        <v>2</v>
      </c>
      <c r="I1108" s="2">
        <f t="shared" si="68"/>
        <v>0.4</v>
      </c>
      <c r="O1108" s="3">
        <v>0</v>
      </c>
      <c r="P1108" s="11">
        <f t="shared" si="63"/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66"/>
        <v>190</v>
      </c>
      <c r="F1109" s="4">
        <f t="shared" si="62"/>
        <v>18</v>
      </c>
      <c r="G1109" s="4">
        <f t="shared" si="67"/>
        <v>18</v>
      </c>
      <c r="H1109" s="4">
        <f t="shared" si="69"/>
        <v>1</v>
      </c>
      <c r="I1109" s="2">
        <f t="shared" si="68"/>
        <v>5.8823529411764705E-2</v>
      </c>
      <c r="O1109" s="3">
        <v>0</v>
      </c>
      <c r="P1109" s="11">
        <f t="shared" si="63"/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66"/>
        <v>63</v>
      </c>
      <c r="F1110" s="4">
        <f t="shared" si="62"/>
        <v>8</v>
      </c>
      <c r="G1110" s="4">
        <f t="shared" si="67"/>
        <v>1</v>
      </c>
      <c r="H1110" s="4">
        <f t="shared" si="69"/>
        <v>0</v>
      </c>
      <c r="I1110" s="2">
        <f t="shared" si="68"/>
        <v>0</v>
      </c>
      <c r="O1110" s="3">
        <v>0</v>
      </c>
      <c r="P1110" s="11">
        <f t="shared" si="63"/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66"/>
        <v>125</v>
      </c>
      <c r="F1111" s="4">
        <f t="shared" si="62"/>
        <v>7</v>
      </c>
      <c r="G1111" s="4">
        <f t="shared" si="67"/>
        <v>12</v>
      </c>
      <c r="H1111" s="4">
        <f t="shared" si="69"/>
        <v>0</v>
      </c>
      <c r="I1111" s="2">
        <f t="shared" si="68"/>
        <v>0</v>
      </c>
      <c r="O1111" s="3">
        <v>1</v>
      </c>
      <c r="P1111" s="11">
        <f t="shared" si="63"/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66"/>
        <v>186</v>
      </c>
      <c r="F1112" s="4">
        <f t="shared" si="62"/>
        <v>29</v>
      </c>
      <c r="G1112" s="4">
        <f t="shared" si="67"/>
        <v>8</v>
      </c>
      <c r="H1112" s="4">
        <f t="shared" si="69"/>
        <v>1</v>
      </c>
      <c r="I1112" s="2">
        <f t="shared" si="68"/>
        <v>0.14285714285714285</v>
      </c>
      <c r="O1112" s="3">
        <v>0</v>
      </c>
      <c r="P1112" s="11">
        <f t="shared" si="63"/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66"/>
        <v>85</v>
      </c>
      <c r="F1113" s="4">
        <f t="shared" si="62"/>
        <v>2</v>
      </c>
      <c r="G1113" s="4">
        <f t="shared" si="67"/>
        <v>3</v>
      </c>
      <c r="H1113" s="4">
        <f t="shared" si="69"/>
        <v>0</v>
      </c>
      <c r="I1113" s="2">
        <f t="shared" si="68"/>
        <v>0</v>
      </c>
      <c r="O1113" s="3">
        <v>0</v>
      </c>
      <c r="P1113" s="11">
        <f t="shared" si="63"/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66"/>
        <v>48</v>
      </c>
      <c r="F1114" s="4">
        <f t="shared" ref="F1114:F1177" si="70">E1114-SUMIFS(E:E,A:A,A1114-1,B:B,B1114)</f>
        <v>1</v>
      </c>
      <c r="G1114" s="4">
        <f t="shared" si="67"/>
        <v>3</v>
      </c>
      <c r="H1114" s="4">
        <f t="shared" si="69"/>
        <v>0</v>
      </c>
      <c r="I1114" s="2">
        <f t="shared" si="68"/>
        <v>0</v>
      </c>
      <c r="O1114" s="3">
        <v>0</v>
      </c>
      <c r="P1114" s="11">
        <f t="shared" si="63"/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66"/>
        <v>106</v>
      </c>
      <c r="F1115" s="4">
        <f t="shared" si="70"/>
        <v>1</v>
      </c>
      <c r="G1115" s="4">
        <f t="shared" si="67"/>
        <v>16</v>
      </c>
      <c r="H1115" s="4">
        <f t="shared" si="69"/>
        <v>0</v>
      </c>
      <c r="I1115" s="2">
        <f t="shared" si="68"/>
        <v>0</v>
      </c>
      <c r="O1115" s="3">
        <v>1</v>
      </c>
      <c r="P1115" s="11">
        <f t="shared" si="63"/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66"/>
        <v>55</v>
      </c>
      <c r="F1116" s="4">
        <f t="shared" si="70"/>
        <v>7</v>
      </c>
      <c r="G1116" s="4">
        <f t="shared" si="67"/>
        <v>12</v>
      </c>
      <c r="H1116" s="4">
        <f t="shared" si="69"/>
        <v>1</v>
      </c>
      <c r="I1116" s="2">
        <f t="shared" si="68"/>
        <v>9.0909090909090912E-2</v>
      </c>
      <c r="O1116" s="3">
        <v>0</v>
      </c>
      <c r="P1116" s="11">
        <f t="shared" ref="P1116:P1179" si="71"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66"/>
        <v>111</v>
      </c>
      <c r="F1117" s="4">
        <f t="shared" si="70"/>
        <v>13</v>
      </c>
      <c r="G1117" s="4">
        <f t="shared" si="67"/>
        <v>4</v>
      </c>
      <c r="H1117" s="4">
        <f t="shared" si="69"/>
        <v>1</v>
      </c>
      <c r="I1117" s="2">
        <f t="shared" si="68"/>
        <v>0.33333333333333331</v>
      </c>
      <c r="O1117" s="3">
        <v>0</v>
      </c>
      <c r="P1117" s="11">
        <f t="shared" si="71"/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66"/>
        <v>874</v>
      </c>
      <c r="F1118" s="4">
        <f t="shared" si="70"/>
        <v>89</v>
      </c>
      <c r="G1118" s="4">
        <f t="shared" si="67"/>
        <v>70</v>
      </c>
      <c r="H1118" s="4">
        <f t="shared" si="69"/>
        <v>3</v>
      </c>
      <c r="I1118" s="2">
        <f t="shared" si="68"/>
        <v>4.4776119402985072E-2</v>
      </c>
      <c r="O1118" s="3">
        <v>4</v>
      </c>
      <c r="P1118" s="11">
        <f t="shared" si="71"/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66"/>
        <v>9</v>
      </c>
      <c r="F1119" s="4">
        <f t="shared" si="70"/>
        <v>2</v>
      </c>
      <c r="G1119" s="4">
        <f t="shared" si="67"/>
        <v>0</v>
      </c>
      <c r="H1119" s="4">
        <f t="shared" si="69"/>
        <v>0</v>
      </c>
      <c r="I1119" s="2">
        <f t="shared" si="68"/>
        <v>0</v>
      </c>
      <c r="O1119" s="3">
        <v>0</v>
      </c>
      <c r="P1119" s="11">
        <f t="shared" si="71"/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66"/>
        <v>90</v>
      </c>
      <c r="F1120" s="4">
        <f t="shared" si="70"/>
        <v>27</v>
      </c>
      <c r="G1120" s="4">
        <f t="shared" si="67"/>
        <v>6</v>
      </c>
      <c r="H1120" s="4">
        <f t="shared" si="69"/>
        <v>1</v>
      </c>
      <c r="I1120" s="2">
        <f t="shared" si="68"/>
        <v>0.2</v>
      </c>
      <c r="O1120" s="3">
        <v>0</v>
      </c>
      <c r="P1120" s="11">
        <f t="shared" si="71"/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66"/>
        <v>147</v>
      </c>
      <c r="F1121" s="4">
        <f t="shared" si="70"/>
        <v>25</v>
      </c>
      <c r="G1121" s="4">
        <f t="shared" si="67"/>
        <v>2</v>
      </c>
      <c r="H1121" s="4">
        <f t="shared" si="69"/>
        <v>0</v>
      </c>
      <c r="I1121" s="2">
        <f t="shared" si="68"/>
        <v>0</v>
      </c>
      <c r="O1121" s="3">
        <v>0</v>
      </c>
      <c r="P1121" s="11">
        <f t="shared" si="71"/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66"/>
        <v>82</v>
      </c>
      <c r="F1122" s="4">
        <f t="shared" si="70"/>
        <v>2</v>
      </c>
      <c r="G1122" s="4">
        <f t="shared" si="67"/>
        <v>9</v>
      </c>
      <c r="H1122" s="4">
        <f t="shared" si="69"/>
        <v>1</v>
      </c>
      <c r="I1122" s="2">
        <f t="shared" si="68"/>
        <v>0.125</v>
      </c>
      <c r="O1122" s="3">
        <v>1</v>
      </c>
      <c r="P1122" s="11">
        <f t="shared" si="71"/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66"/>
        <v>49</v>
      </c>
      <c r="F1123" s="4">
        <f t="shared" si="70"/>
        <v>2</v>
      </c>
      <c r="G1123" s="4">
        <f t="shared" si="67"/>
        <v>2</v>
      </c>
      <c r="H1123" s="4">
        <f t="shared" si="69"/>
        <v>0</v>
      </c>
      <c r="I1123" s="2">
        <f t="shared" si="68"/>
        <v>0</v>
      </c>
      <c r="O1123" s="3">
        <v>0</v>
      </c>
      <c r="P1123" s="11">
        <f t="shared" si="71"/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66"/>
        <v>98</v>
      </c>
      <c r="F1124" s="4">
        <f t="shared" si="70"/>
        <v>8</v>
      </c>
      <c r="G1124" s="4">
        <f t="shared" si="67"/>
        <v>0</v>
      </c>
      <c r="H1124" s="4">
        <f t="shared" si="69"/>
        <v>0</v>
      </c>
      <c r="I1124" s="2">
        <f t="shared" si="68"/>
        <v>0</v>
      </c>
      <c r="O1124" s="3">
        <v>0</v>
      </c>
      <c r="P1124" s="11">
        <f t="shared" si="71"/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66"/>
        <v>98</v>
      </c>
      <c r="F1125" s="4">
        <f t="shared" si="70"/>
        <v>5</v>
      </c>
      <c r="G1125" s="4">
        <f t="shared" si="67"/>
        <v>4</v>
      </c>
      <c r="H1125" s="4">
        <f t="shared" si="69"/>
        <v>0</v>
      </c>
      <c r="I1125" s="2">
        <f t="shared" si="68"/>
        <v>0</v>
      </c>
      <c r="O1125" s="3">
        <v>0</v>
      </c>
      <c r="P1125" s="11">
        <f t="shared" si="71"/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66"/>
        <v>79</v>
      </c>
      <c r="F1126" s="4">
        <f t="shared" si="70"/>
        <v>5</v>
      </c>
      <c r="G1126" s="4">
        <f t="shared" si="67"/>
        <v>1</v>
      </c>
      <c r="H1126" s="4">
        <f t="shared" si="69"/>
        <v>0</v>
      </c>
      <c r="I1126" s="2">
        <f t="shared" si="68"/>
        <v>0</v>
      </c>
      <c r="O1126" s="3">
        <v>0</v>
      </c>
      <c r="P1126" s="11">
        <f t="shared" si="71"/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66"/>
        <v>86</v>
      </c>
      <c r="F1127" s="4">
        <f t="shared" si="70"/>
        <v>2</v>
      </c>
      <c r="G1127" s="4">
        <f t="shared" si="67"/>
        <v>2</v>
      </c>
      <c r="H1127" s="4">
        <f t="shared" si="69"/>
        <v>1</v>
      </c>
      <c r="I1127" s="2">
        <f t="shared" si="68"/>
        <v>1</v>
      </c>
      <c r="O1127" s="3">
        <v>0</v>
      </c>
      <c r="P1127" s="11">
        <f t="shared" si="71"/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66"/>
        <v>59</v>
      </c>
      <c r="F1128" s="4">
        <f t="shared" si="70"/>
        <v>9</v>
      </c>
      <c r="G1128" s="4">
        <f t="shared" si="67"/>
        <v>3</v>
      </c>
      <c r="H1128" s="4">
        <f t="shared" si="69"/>
        <v>0</v>
      </c>
      <c r="I1128" s="2">
        <f t="shared" si="68"/>
        <v>0</v>
      </c>
      <c r="O1128" s="3">
        <v>0</v>
      </c>
      <c r="P1128" s="11">
        <f t="shared" si="71"/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66"/>
        <v>46</v>
      </c>
      <c r="F1129" s="4">
        <f t="shared" si="70"/>
        <v>1</v>
      </c>
      <c r="G1129" s="4">
        <f t="shared" si="67"/>
        <v>3</v>
      </c>
      <c r="H1129" s="4">
        <f t="shared" si="69"/>
        <v>0</v>
      </c>
      <c r="I1129" s="2">
        <f t="shared" si="68"/>
        <v>0</v>
      </c>
      <c r="O1129" s="3">
        <v>0</v>
      </c>
      <c r="P1129" s="11">
        <f t="shared" si="71"/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66"/>
        <v>114</v>
      </c>
      <c r="F1130" s="4">
        <f t="shared" si="70"/>
        <v>9</v>
      </c>
      <c r="G1130" s="4">
        <f t="shared" si="67"/>
        <v>6</v>
      </c>
      <c r="H1130" s="4">
        <f t="shared" si="69"/>
        <v>0</v>
      </c>
      <c r="I1130" s="2">
        <f t="shared" si="68"/>
        <v>0</v>
      </c>
      <c r="O1130" s="3">
        <v>0</v>
      </c>
      <c r="P1130" s="11">
        <f t="shared" si="71"/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66"/>
        <v>12</v>
      </c>
      <c r="F1131" s="4">
        <f t="shared" si="70"/>
        <v>0</v>
      </c>
      <c r="G1131" s="4">
        <f t="shared" si="67"/>
        <v>2</v>
      </c>
      <c r="H1131" s="4">
        <f t="shared" si="69"/>
        <v>0</v>
      </c>
      <c r="I1131" s="2">
        <f t="shared" si="68"/>
        <v>0</v>
      </c>
      <c r="O1131" s="3">
        <v>0</v>
      </c>
      <c r="P1131" s="11">
        <f t="shared" si="71"/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66"/>
        <v>1169</v>
      </c>
      <c r="F1132" s="4">
        <f t="shared" si="70"/>
        <v>105</v>
      </c>
      <c r="G1132" s="4">
        <f t="shared" si="67"/>
        <v>99</v>
      </c>
      <c r="H1132" s="4">
        <f t="shared" si="69"/>
        <v>1</v>
      </c>
      <c r="I1132" s="2">
        <f t="shared" si="68"/>
        <v>1.020408163265306E-2</v>
      </c>
      <c r="O1132" s="3">
        <v>1</v>
      </c>
      <c r="P1132" s="11">
        <f t="shared" si="71"/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66"/>
        <v>18</v>
      </c>
      <c r="F1133" s="4">
        <f t="shared" si="70"/>
        <v>2</v>
      </c>
      <c r="G1133" s="4">
        <f t="shared" si="67"/>
        <v>0</v>
      </c>
      <c r="H1133" s="4">
        <f t="shared" si="69"/>
        <v>0</v>
      </c>
      <c r="I1133" s="2">
        <f t="shared" si="68"/>
        <v>0</v>
      </c>
      <c r="O1133" s="3">
        <v>0</v>
      </c>
      <c r="P1133" s="11">
        <f t="shared" si="71"/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66"/>
        <v>63</v>
      </c>
      <c r="F1134" s="4">
        <f t="shared" si="70"/>
        <v>16</v>
      </c>
      <c r="G1134" s="4">
        <f t="shared" si="67"/>
        <v>2</v>
      </c>
      <c r="H1134" s="4">
        <f t="shared" si="69"/>
        <v>0</v>
      </c>
      <c r="I1134" s="2">
        <f t="shared" si="68"/>
        <v>0</v>
      </c>
      <c r="O1134" s="3">
        <v>0</v>
      </c>
      <c r="P1134" s="11">
        <f t="shared" si="71"/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66"/>
        <v>155</v>
      </c>
      <c r="F1135" s="4">
        <f t="shared" si="70"/>
        <v>12</v>
      </c>
      <c r="G1135" s="4">
        <f t="shared" si="67"/>
        <v>3</v>
      </c>
      <c r="H1135" s="4">
        <f t="shared" si="69"/>
        <v>0</v>
      </c>
      <c r="I1135" s="2">
        <f t="shared" si="68"/>
        <v>0</v>
      </c>
      <c r="O1135" s="3">
        <v>0</v>
      </c>
      <c r="P1135" s="11">
        <f t="shared" si="71"/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66"/>
        <v>23</v>
      </c>
      <c r="F1136" s="4">
        <f t="shared" si="70"/>
        <v>0</v>
      </c>
      <c r="G1136" s="4">
        <f t="shared" si="67"/>
        <v>2</v>
      </c>
      <c r="H1136" s="4">
        <f t="shared" si="69"/>
        <v>0</v>
      </c>
      <c r="I1136" s="2">
        <f t="shared" si="68"/>
        <v>0</v>
      </c>
      <c r="O1136" s="3">
        <v>0</v>
      </c>
      <c r="P1136" s="11">
        <f t="shared" si="71"/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66"/>
        <v>69</v>
      </c>
      <c r="F1137" s="4">
        <f t="shared" si="70"/>
        <v>10</v>
      </c>
      <c r="G1137" s="4">
        <f t="shared" si="67"/>
        <v>5</v>
      </c>
      <c r="H1137" s="4">
        <f t="shared" si="69"/>
        <v>1</v>
      </c>
      <c r="I1137" s="2">
        <f t="shared" si="68"/>
        <v>0.25</v>
      </c>
      <c r="O1137" s="3">
        <v>0</v>
      </c>
      <c r="P1137" s="11">
        <f t="shared" si="71"/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66"/>
        <v>157</v>
      </c>
      <c r="F1138" s="4">
        <f t="shared" si="70"/>
        <v>11</v>
      </c>
      <c r="G1138" s="4">
        <f t="shared" si="67"/>
        <v>13</v>
      </c>
      <c r="H1138" s="4">
        <f t="shared" si="69"/>
        <v>1</v>
      </c>
      <c r="I1138" s="2">
        <f t="shared" si="68"/>
        <v>8.3333333333333329E-2</v>
      </c>
      <c r="O1138" s="3">
        <v>0</v>
      </c>
      <c r="P1138" s="11">
        <f t="shared" si="71"/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66"/>
        <v>163</v>
      </c>
      <c r="F1139" s="4">
        <f t="shared" si="70"/>
        <v>11</v>
      </c>
      <c r="G1139" s="4">
        <f t="shared" si="67"/>
        <v>7</v>
      </c>
      <c r="H1139" s="4">
        <f t="shared" si="69"/>
        <v>0</v>
      </c>
      <c r="I1139" s="2">
        <f t="shared" si="68"/>
        <v>0</v>
      </c>
      <c r="O1139" s="3">
        <v>0</v>
      </c>
      <c r="P1139" s="11">
        <f t="shared" si="71"/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66"/>
        <v>270</v>
      </c>
      <c r="F1140" s="4">
        <f t="shared" si="70"/>
        <v>26</v>
      </c>
      <c r="G1140" s="4">
        <f t="shared" si="67"/>
        <v>19</v>
      </c>
      <c r="H1140" s="4">
        <f t="shared" si="69"/>
        <v>2</v>
      </c>
      <c r="I1140" s="2">
        <f t="shared" si="68"/>
        <v>0.11764705882352941</v>
      </c>
      <c r="O1140" s="3">
        <v>0</v>
      </c>
      <c r="P1140" s="11">
        <f t="shared" si="71"/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66"/>
        <v>78</v>
      </c>
      <c r="F1141" s="4">
        <f t="shared" si="70"/>
        <v>13</v>
      </c>
      <c r="G1141" s="4">
        <f t="shared" si="67"/>
        <v>16</v>
      </c>
      <c r="H1141" s="4">
        <f t="shared" si="69"/>
        <v>2</v>
      </c>
      <c r="I1141" s="2">
        <f t="shared" si="68"/>
        <v>0.14285714285714285</v>
      </c>
      <c r="O1141" s="3">
        <v>1</v>
      </c>
      <c r="P1141" s="11">
        <f t="shared" si="71"/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66"/>
        <v>137</v>
      </c>
      <c r="F1142" s="4">
        <f t="shared" si="70"/>
        <v>7</v>
      </c>
      <c r="G1142" s="4">
        <f t="shared" si="67"/>
        <v>4</v>
      </c>
      <c r="H1142" s="4">
        <f t="shared" si="69"/>
        <v>0</v>
      </c>
      <c r="I1142" s="2">
        <f t="shared" si="68"/>
        <v>0</v>
      </c>
      <c r="O1142" s="3">
        <v>0</v>
      </c>
      <c r="P1142" s="11">
        <f t="shared" si="71"/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66"/>
        <v>488</v>
      </c>
      <c r="F1143" s="4">
        <f t="shared" si="70"/>
        <v>26</v>
      </c>
      <c r="G1143" s="4">
        <f t="shared" si="67"/>
        <v>21</v>
      </c>
      <c r="H1143" s="4">
        <f t="shared" si="69"/>
        <v>1</v>
      </c>
      <c r="I1143" s="2">
        <f t="shared" si="68"/>
        <v>0.05</v>
      </c>
      <c r="O1143" s="3">
        <v>0</v>
      </c>
      <c r="P1143" s="11">
        <f t="shared" si="71"/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66"/>
        <v>196</v>
      </c>
      <c r="F1144" s="4">
        <f t="shared" si="70"/>
        <v>17</v>
      </c>
      <c r="G1144" s="4">
        <f t="shared" si="67"/>
        <v>3</v>
      </c>
      <c r="H1144" s="4">
        <f t="shared" si="69"/>
        <v>0</v>
      </c>
      <c r="I1144" s="2">
        <f t="shared" si="68"/>
        <v>0</v>
      </c>
      <c r="O1144" s="3">
        <v>0</v>
      </c>
      <c r="P1144" s="11">
        <f t="shared" si="71"/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66"/>
        <v>78</v>
      </c>
      <c r="F1145" s="4">
        <f t="shared" si="70"/>
        <v>8</v>
      </c>
      <c r="G1145" s="4">
        <f t="shared" si="67"/>
        <v>3</v>
      </c>
      <c r="H1145" s="4">
        <f t="shared" si="69"/>
        <v>0</v>
      </c>
      <c r="I1145" s="2">
        <f t="shared" si="68"/>
        <v>0</v>
      </c>
      <c r="O1145" s="3">
        <v>0</v>
      </c>
      <c r="P1145" s="11">
        <f t="shared" si="71"/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si="66"/>
        <v>50</v>
      </c>
      <c r="F1146" s="4">
        <f t="shared" si="70"/>
        <v>3</v>
      </c>
      <c r="G1146" s="4">
        <f t="shared" si="67"/>
        <v>2</v>
      </c>
      <c r="H1146" s="4">
        <f t="shared" si="69"/>
        <v>0</v>
      </c>
      <c r="I1146" s="2">
        <f t="shared" si="68"/>
        <v>0</v>
      </c>
      <c r="O1146" s="3">
        <v>0</v>
      </c>
      <c r="P1146" s="11">
        <f t="shared" si="71"/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66"/>
        <v>123</v>
      </c>
      <c r="F1147" s="4">
        <f t="shared" si="70"/>
        <v>11</v>
      </c>
      <c r="G1147" s="4">
        <f t="shared" si="67"/>
        <v>6</v>
      </c>
      <c r="H1147" s="4">
        <f t="shared" si="69"/>
        <v>1</v>
      </c>
      <c r="I1147" s="2">
        <f t="shared" si="68"/>
        <v>0.2</v>
      </c>
      <c r="O1147" s="3">
        <v>0</v>
      </c>
      <c r="P1147" s="11">
        <f t="shared" si="71"/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66"/>
        <v>694</v>
      </c>
      <c r="F1148" s="4">
        <f t="shared" si="70"/>
        <v>69</v>
      </c>
      <c r="G1148" s="4">
        <f t="shared" si="67"/>
        <v>46</v>
      </c>
      <c r="H1148" s="4">
        <f t="shared" si="69"/>
        <v>5</v>
      </c>
      <c r="I1148" s="2">
        <f t="shared" si="68"/>
        <v>0.12195121951219512</v>
      </c>
      <c r="O1148" s="3">
        <v>1</v>
      </c>
      <c r="P1148" s="11">
        <f t="shared" si="71"/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66"/>
        <v>16</v>
      </c>
      <c r="F1149" s="4">
        <f t="shared" si="70"/>
        <v>0</v>
      </c>
      <c r="G1149" s="4">
        <f t="shared" si="67"/>
        <v>0</v>
      </c>
      <c r="H1149" s="4">
        <f t="shared" si="69"/>
        <v>0</v>
      </c>
      <c r="I1149" s="2">
        <f t="shared" si="68"/>
        <v>0</v>
      </c>
      <c r="O1149" s="3">
        <v>0</v>
      </c>
      <c r="P1149" s="11">
        <f t="shared" si="71"/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ref="E1150:E1182" si="72">SUM(C1150:D1150)</f>
        <v>42</v>
      </c>
      <c r="F1150" s="4">
        <f t="shared" si="70"/>
        <v>5</v>
      </c>
      <c r="G1150" s="4">
        <f t="shared" ref="G1150:G1182" si="73">C1150</f>
        <v>4</v>
      </c>
      <c r="H1150" s="4">
        <f t="shared" si="69"/>
        <v>2</v>
      </c>
      <c r="I1150" s="2">
        <f t="shared" si="68"/>
        <v>1</v>
      </c>
      <c r="O1150" s="3">
        <v>0</v>
      </c>
      <c r="P1150" s="11">
        <f t="shared" si="71"/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72"/>
        <v>79</v>
      </c>
      <c r="F1151" s="4">
        <f t="shared" si="70"/>
        <v>2</v>
      </c>
      <c r="G1151" s="4">
        <f t="shared" si="73"/>
        <v>2</v>
      </c>
      <c r="H1151" s="4">
        <f t="shared" si="69"/>
        <v>0</v>
      </c>
      <c r="I1151" s="2">
        <f t="shared" si="68"/>
        <v>0</v>
      </c>
      <c r="O1151" s="3">
        <v>1</v>
      </c>
      <c r="P1151" s="11">
        <f t="shared" si="71"/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72"/>
        <v>108</v>
      </c>
      <c r="F1152" s="4">
        <f t="shared" si="70"/>
        <v>5</v>
      </c>
      <c r="G1152" s="4">
        <f t="shared" si="73"/>
        <v>2</v>
      </c>
      <c r="H1152" s="4">
        <f t="shared" si="69"/>
        <v>0</v>
      </c>
      <c r="I1152" s="2">
        <f t="shared" si="68"/>
        <v>0</v>
      </c>
      <c r="O1152" s="3">
        <v>0</v>
      </c>
      <c r="P1152" s="11">
        <f t="shared" si="71"/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72"/>
        <v>29</v>
      </c>
      <c r="F1153" s="4">
        <f t="shared" si="70"/>
        <v>1</v>
      </c>
      <c r="G1153" s="4">
        <f t="shared" si="73"/>
        <v>3</v>
      </c>
      <c r="H1153" s="4">
        <f t="shared" si="69"/>
        <v>1</v>
      </c>
      <c r="I1153" s="2">
        <f t="shared" si="68"/>
        <v>0.5</v>
      </c>
      <c r="O1153" s="3">
        <v>0</v>
      </c>
      <c r="P1153" s="11">
        <f t="shared" si="71"/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72"/>
        <v>13</v>
      </c>
      <c r="F1154" s="4">
        <f t="shared" si="70"/>
        <v>0</v>
      </c>
      <c r="G1154" s="4">
        <f t="shared" si="73"/>
        <v>0</v>
      </c>
      <c r="H1154" s="4">
        <f t="shared" si="69"/>
        <v>0</v>
      </c>
      <c r="I1154" s="2">
        <f t="shared" si="68"/>
        <v>0</v>
      </c>
      <c r="O1154" s="3">
        <v>0</v>
      </c>
      <c r="P1154" s="11">
        <f t="shared" si="71"/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72"/>
        <v>24</v>
      </c>
      <c r="F1155" s="4">
        <f t="shared" si="70"/>
        <v>1</v>
      </c>
      <c r="G1155" s="4">
        <f t="shared" si="73"/>
        <v>3</v>
      </c>
      <c r="H1155" s="4">
        <f t="shared" si="69"/>
        <v>1</v>
      </c>
      <c r="I1155" s="2">
        <f t="shared" ref="I1155:I1218" si="74">IFERROR((G1155-SUMIFS(G:G,A:A,A1155-1,B:B,B1155))/SUMIFS(G:G,A:A,A1155-1,B:B,B1155),0)</f>
        <v>0.5</v>
      </c>
      <c r="O1155" s="3">
        <v>0</v>
      </c>
      <c r="P1155" s="11">
        <f t="shared" si="71"/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72"/>
        <v>414</v>
      </c>
      <c r="F1156" s="4">
        <f t="shared" si="70"/>
        <v>15</v>
      </c>
      <c r="G1156" s="4">
        <f t="shared" si="73"/>
        <v>52</v>
      </c>
      <c r="H1156" s="4">
        <f t="shared" si="69"/>
        <v>2</v>
      </c>
      <c r="I1156" s="2">
        <f t="shared" si="74"/>
        <v>0.04</v>
      </c>
      <c r="O1156" s="3">
        <v>0</v>
      </c>
      <c r="P1156" s="11">
        <f t="shared" si="71"/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72"/>
        <v>110</v>
      </c>
      <c r="F1157" s="4">
        <f t="shared" si="70"/>
        <v>10</v>
      </c>
      <c r="G1157" s="4">
        <f t="shared" si="73"/>
        <v>0</v>
      </c>
      <c r="H1157" s="4">
        <f t="shared" ref="H1157:H1220" si="75">G1157-SUMIFS(G:G,A:A,A1157-1,B:B,B1157)</f>
        <v>0</v>
      </c>
      <c r="I1157" s="2">
        <f t="shared" si="74"/>
        <v>0</v>
      </c>
      <c r="O1157" s="3">
        <v>0</v>
      </c>
      <c r="P1157" s="11">
        <f t="shared" si="71"/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72"/>
        <v>168</v>
      </c>
      <c r="F1158" s="4">
        <f t="shared" si="70"/>
        <v>18</v>
      </c>
      <c r="G1158" s="4">
        <f t="shared" si="73"/>
        <v>5</v>
      </c>
      <c r="H1158" s="4">
        <f t="shared" si="75"/>
        <v>2</v>
      </c>
      <c r="I1158" s="2">
        <f t="shared" si="74"/>
        <v>0.66666666666666663</v>
      </c>
      <c r="O1158" s="3">
        <v>0</v>
      </c>
      <c r="P1158" s="11">
        <f t="shared" si="71"/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72"/>
        <v>440</v>
      </c>
      <c r="F1159" s="4">
        <f t="shared" si="70"/>
        <v>33</v>
      </c>
      <c r="G1159" s="4">
        <f t="shared" si="73"/>
        <v>51</v>
      </c>
      <c r="H1159" s="4">
        <f t="shared" si="75"/>
        <v>0</v>
      </c>
      <c r="I1159" s="2">
        <f t="shared" si="74"/>
        <v>0</v>
      </c>
      <c r="O1159" s="3">
        <v>0</v>
      </c>
      <c r="P1159" s="11">
        <f t="shared" si="71"/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72"/>
        <v>1392</v>
      </c>
      <c r="F1160" s="4">
        <f t="shared" si="70"/>
        <v>88</v>
      </c>
      <c r="G1160" s="4">
        <f t="shared" si="73"/>
        <v>140</v>
      </c>
      <c r="H1160" s="4">
        <f t="shared" si="75"/>
        <v>13</v>
      </c>
      <c r="I1160" s="2">
        <f t="shared" si="74"/>
        <v>0.10236220472440945</v>
      </c>
      <c r="O1160" s="3">
        <v>3</v>
      </c>
      <c r="P1160" s="11">
        <f t="shared" si="71"/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72"/>
        <v>64</v>
      </c>
      <c r="F1161" s="4">
        <f t="shared" si="70"/>
        <v>1</v>
      </c>
      <c r="G1161" s="4">
        <f t="shared" si="73"/>
        <v>3</v>
      </c>
      <c r="H1161" s="4">
        <f t="shared" si="75"/>
        <v>0</v>
      </c>
      <c r="I1161" s="2">
        <f t="shared" si="74"/>
        <v>0</v>
      </c>
      <c r="O1161" s="3">
        <v>0</v>
      </c>
      <c r="P1161" s="11">
        <f t="shared" si="71"/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72"/>
        <v>32</v>
      </c>
      <c r="F1162" s="4">
        <f t="shared" si="70"/>
        <v>3</v>
      </c>
      <c r="G1162" s="4">
        <f t="shared" si="73"/>
        <v>2</v>
      </c>
      <c r="H1162" s="4">
        <f t="shared" si="75"/>
        <v>0</v>
      </c>
      <c r="I1162" s="2">
        <f t="shared" si="74"/>
        <v>0</v>
      </c>
      <c r="O1162" s="3">
        <v>0</v>
      </c>
      <c r="P1162" s="11">
        <f t="shared" si="71"/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72"/>
        <v>301</v>
      </c>
      <c r="F1163" s="4">
        <f t="shared" si="70"/>
        <v>29</v>
      </c>
      <c r="G1163" s="4">
        <f t="shared" si="73"/>
        <v>13</v>
      </c>
      <c r="H1163" s="4">
        <f t="shared" si="75"/>
        <v>0</v>
      </c>
      <c r="I1163" s="2">
        <f t="shared" si="74"/>
        <v>0</v>
      </c>
      <c r="O1163" s="3">
        <v>0</v>
      </c>
      <c r="P1163" s="11">
        <f t="shared" si="71"/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72"/>
        <v>3865</v>
      </c>
      <c r="F1164" s="4">
        <f t="shared" si="70"/>
        <v>274</v>
      </c>
      <c r="G1164" s="4">
        <f t="shared" si="73"/>
        <v>689</v>
      </c>
      <c r="H1164" s="4">
        <f t="shared" si="75"/>
        <v>49</v>
      </c>
      <c r="I1164" s="2">
        <f t="shared" si="74"/>
        <v>7.6562500000000006E-2</v>
      </c>
      <c r="O1164" s="3">
        <v>8</v>
      </c>
      <c r="P1164" s="11">
        <f t="shared" si="71"/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72"/>
        <v>120</v>
      </c>
      <c r="F1165" s="4">
        <f t="shared" si="70"/>
        <v>20</v>
      </c>
      <c r="G1165" s="4">
        <f t="shared" si="73"/>
        <v>3</v>
      </c>
      <c r="H1165" s="4">
        <f t="shared" si="75"/>
        <v>0</v>
      </c>
      <c r="I1165" s="2">
        <f t="shared" si="74"/>
        <v>0</v>
      </c>
      <c r="O1165" s="3">
        <v>0</v>
      </c>
      <c r="P1165" s="11">
        <f t="shared" si="71"/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72"/>
        <v>55</v>
      </c>
      <c r="F1166" s="4">
        <f t="shared" si="70"/>
        <v>7</v>
      </c>
      <c r="G1166" s="4">
        <f t="shared" si="73"/>
        <v>1</v>
      </c>
      <c r="H1166" s="4">
        <f t="shared" si="75"/>
        <v>1</v>
      </c>
      <c r="I1166" s="2">
        <f t="shared" si="74"/>
        <v>0</v>
      </c>
      <c r="O1166" s="3">
        <v>0</v>
      </c>
      <c r="P1166" s="11">
        <f t="shared" si="71"/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72"/>
        <v>214</v>
      </c>
      <c r="F1167" s="4">
        <f t="shared" si="70"/>
        <v>8</v>
      </c>
      <c r="G1167" s="4">
        <f t="shared" si="73"/>
        <v>18</v>
      </c>
      <c r="H1167" s="4">
        <f t="shared" si="75"/>
        <v>0</v>
      </c>
      <c r="I1167" s="2">
        <f t="shared" si="74"/>
        <v>0</v>
      </c>
      <c r="O1167" s="3">
        <v>1</v>
      </c>
      <c r="P1167" s="11">
        <f t="shared" si="71"/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72"/>
        <v>1365</v>
      </c>
      <c r="F1168" s="4">
        <f t="shared" si="70"/>
        <v>100</v>
      </c>
      <c r="G1168" s="4">
        <f t="shared" si="73"/>
        <v>301</v>
      </c>
      <c r="H1168" s="4">
        <f t="shared" si="75"/>
        <v>18</v>
      </c>
      <c r="I1168" s="2">
        <f t="shared" si="74"/>
        <v>6.3604240282685506E-2</v>
      </c>
      <c r="O1168" s="3">
        <v>10</v>
      </c>
      <c r="P1168" s="11">
        <f t="shared" si="71"/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72"/>
        <v>269</v>
      </c>
      <c r="F1169" s="4">
        <f t="shared" si="70"/>
        <v>37</v>
      </c>
      <c r="G1169" s="4">
        <f t="shared" si="73"/>
        <v>31</v>
      </c>
      <c r="H1169" s="4">
        <f t="shared" si="75"/>
        <v>3</v>
      </c>
      <c r="I1169" s="2">
        <f t="shared" si="74"/>
        <v>0.10714285714285714</v>
      </c>
      <c r="O1169" s="3">
        <v>0</v>
      </c>
      <c r="P1169" s="11">
        <f t="shared" si="71"/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72"/>
        <v>44</v>
      </c>
      <c r="F1170" s="4">
        <f t="shared" si="70"/>
        <v>2</v>
      </c>
      <c r="G1170" s="4">
        <f t="shared" si="73"/>
        <v>7</v>
      </c>
      <c r="H1170" s="4">
        <f t="shared" si="75"/>
        <v>0</v>
      </c>
      <c r="I1170" s="2">
        <f t="shared" si="74"/>
        <v>0</v>
      </c>
      <c r="O1170" s="3">
        <v>1</v>
      </c>
      <c r="P1170" s="11">
        <f t="shared" si="71"/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72"/>
        <v>31</v>
      </c>
      <c r="F1171" s="4">
        <f t="shared" si="70"/>
        <v>0</v>
      </c>
      <c r="G1171" s="4">
        <f t="shared" si="73"/>
        <v>1</v>
      </c>
      <c r="H1171" s="4">
        <f t="shared" si="75"/>
        <v>0</v>
      </c>
      <c r="I1171" s="2">
        <f t="shared" si="74"/>
        <v>0</v>
      </c>
      <c r="O1171" s="3">
        <v>0</v>
      </c>
      <c r="P1171" s="11">
        <f t="shared" si="71"/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72"/>
        <v>33</v>
      </c>
      <c r="F1172" s="4">
        <f t="shared" si="70"/>
        <v>2</v>
      </c>
      <c r="G1172" s="4">
        <f t="shared" si="73"/>
        <v>1</v>
      </c>
      <c r="H1172" s="4">
        <f t="shared" si="75"/>
        <v>0</v>
      </c>
      <c r="I1172" s="2">
        <f t="shared" si="74"/>
        <v>0</v>
      </c>
      <c r="O1172" s="3">
        <v>0</v>
      </c>
      <c r="P1172" s="11">
        <f t="shared" si="71"/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72"/>
        <v>22</v>
      </c>
      <c r="F1173" s="4">
        <f t="shared" si="70"/>
        <v>22</v>
      </c>
      <c r="G1173" s="4">
        <f t="shared" si="73"/>
        <v>0</v>
      </c>
      <c r="H1173" s="4">
        <f t="shared" si="75"/>
        <v>0</v>
      </c>
      <c r="I1173" s="2">
        <f t="shared" si="74"/>
        <v>0</v>
      </c>
      <c r="O1173" s="3">
        <v>0</v>
      </c>
      <c r="P1173" s="11">
        <f t="shared" si="71"/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72"/>
        <v>120</v>
      </c>
      <c r="F1174" s="4">
        <f t="shared" si="70"/>
        <v>7</v>
      </c>
      <c r="G1174" s="4">
        <f t="shared" si="73"/>
        <v>1</v>
      </c>
      <c r="H1174" s="4">
        <f t="shared" si="75"/>
        <v>0</v>
      </c>
      <c r="I1174" s="2">
        <f t="shared" si="74"/>
        <v>0</v>
      </c>
      <c r="O1174" s="3">
        <v>0</v>
      </c>
      <c r="P1174" s="11">
        <f t="shared" si="71"/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72"/>
        <v>326</v>
      </c>
      <c r="F1175" s="4">
        <f t="shared" si="70"/>
        <v>6</v>
      </c>
      <c r="G1175" s="4">
        <f t="shared" si="73"/>
        <v>22</v>
      </c>
      <c r="H1175" s="4">
        <f t="shared" si="75"/>
        <v>2</v>
      </c>
      <c r="I1175" s="2">
        <f t="shared" si="74"/>
        <v>0.1</v>
      </c>
      <c r="O1175" s="3">
        <v>0</v>
      </c>
      <c r="P1175" s="11">
        <f t="shared" si="71"/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72"/>
        <v>39</v>
      </c>
      <c r="F1176" s="4">
        <f t="shared" si="70"/>
        <v>3</v>
      </c>
      <c r="G1176" s="4">
        <f t="shared" si="73"/>
        <v>2</v>
      </c>
      <c r="H1176" s="4">
        <f t="shared" si="75"/>
        <v>0</v>
      </c>
      <c r="I1176" s="2">
        <f t="shared" si="74"/>
        <v>0</v>
      </c>
      <c r="O1176" s="3">
        <v>0</v>
      </c>
      <c r="P1176" s="11">
        <f t="shared" si="71"/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72"/>
        <v>78</v>
      </c>
      <c r="F1177" s="4">
        <f t="shared" si="70"/>
        <v>5</v>
      </c>
      <c r="G1177" s="4">
        <f t="shared" si="73"/>
        <v>1</v>
      </c>
      <c r="H1177" s="4">
        <f t="shared" si="75"/>
        <v>0</v>
      </c>
      <c r="I1177" s="2">
        <f t="shared" si="74"/>
        <v>0</v>
      </c>
      <c r="O1177" s="3">
        <v>0</v>
      </c>
      <c r="P1177" s="11">
        <f t="shared" si="71"/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72"/>
        <v>106</v>
      </c>
      <c r="F1178" s="4">
        <f t="shared" ref="F1178:F1241" si="76">E1178-SUMIFS(E:E,A:A,A1178-1,B:B,B1178)</f>
        <v>2</v>
      </c>
      <c r="G1178" s="4">
        <f t="shared" si="73"/>
        <v>2</v>
      </c>
      <c r="H1178" s="4">
        <f t="shared" si="75"/>
        <v>0</v>
      </c>
      <c r="I1178" s="2">
        <f t="shared" si="74"/>
        <v>0</v>
      </c>
      <c r="O1178" s="3">
        <v>0</v>
      </c>
      <c r="P1178" s="11">
        <f t="shared" si="71"/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72"/>
        <v>1937</v>
      </c>
      <c r="F1179" s="4">
        <f t="shared" si="76"/>
        <v>148</v>
      </c>
      <c r="G1179" s="4">
        <f t="shared" si="73"/>
        <v>239</v>
      </c>
      <c r="H1179" s="4">
        <f t="shared" si="75"/>
        <v>18</v>
      </c>
      <c r="I1179" s="2">
        <f t="shared" si="74"/>
        <v>8.1447963800904979E-2</v>
      </c>
      <c r="O1179" s="3">
        <v>2</v>
      </c>
      <c r="P1179" s="11">
        <f t="shared" si="71"/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72"/>
        <v>966</v>
      </c>
      <c r="F1180" s="4">
        <f t="shared" si="76"/>
        <v>89</v>
      </c>
      <c r="G1180" s="4">
        <f t="shared" si="73"/>
        <v>82</v>
      </c>
      <c r="H1180" s="4">
        <f t="shared" si="75"/>
        <v>11</v>
      </c>
      <c r="I1180" s="2">
        <f t="shared" si="74"/>
        <v>0.15492957746478872</v>
      </c>
      <c r="O1180" s="3">
        <v>0</v>
      </c>
      <c r="P1180" s="11">
        <f t="shared" ref="P1180:P1243" si="77"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72"/>
        <v>6429</v>
      </c>
      <c r="F1181" s="4">
        <f t="shared" si="76"/>
        <v>593</v>
      </c>
      <c r="G1181" s="4">
        <f t="shared" si="73"/>
        <v>63</v>
      </c>
      <c r="H1181" s="4">
        <f t="shared" si="75"/>
        <v>9</v>
      </c>
      <c r="I1181" s="2">
        <f t="shared" si="74"/>
        <v>0.16666666666666666</v>
      </c>
      <c r="O1181" s="3">
        <v>0</v>
      </c>
      <c r="P1181" s="11">
        <f t="shared" si="77"/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72"/>
        <v>6369</v>
      </c>
      <c r="F1182" s="4">
        <f t="shared" si="76"/>
        <v>724</v>
      </c>
      <c r="G1182" s="4">
        <f t="shared" si="73"/>
        <v>218</v>
      </c>
      <c r="H1182" s="4">
        <f t="shared" si="75"/>
        <v>31</v>
      </c>
      <c r="I1182" s="2">
        <f t="shared" si="74"/>
        <v>0.16577540106951871</v>
      </c>
      <c r="O1182" s="3">
        <v>1</v>
      </c>
      <c r="P1182" s="11">
        <f t="shared" si="77"/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ref="E1183:E1246" si="78">SUM(C1183:D1183)</f>
        <v>227</v>
      </c>
      <c r="F1183" s="4">
        <f t="shared" si="76"/>
        <v>14</v>
      </c>
      <c r="G1183" s="4">
        <f t="shared" ref="G1183:G1246" si="79">C1183</f>
        <v>10</v>
      </c>
      <c r="H1183" s="4">
        <f t="shared" si="75"/>
        <v>0</v>
      </c>
      <c r="I1183" s="2">
        <f t="shared" si="74"/>
        <v>0</v>
      </c>
      <c r="O1183" s="3">
        <v>0</v>
      </c>
      <c r="P1183" s="11">
        <f t="shared" si="77"/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78"/>
        <v>149</v>
      </c>
      <c r="F1184" s="4">
        <f t="shared" si="76"/>
        <v>21</v>
      </c>
      <c r="G1184" s="4">
        <f t="shared" si="79"/>
        <v>8</v>
      </c>
      <c r="H1184" s="4">
        <f t="shared" si="75"/>
        <v>0</v>
      </c>
      <c r="I1184" s="2">
        <f t="shared" si="74"/>
        <v>0</v>
      </c>
      <c r="O1184" s="3">
        <v>0</v>
      </c>
      <c r="P1184" s="11">
        <f t="shared" si="77"/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78"/>
        <v>56</v>
      </c>
      <c r="F1185" s="4">
        <f t="shared" si="76"/>
        <v>5</v>
      </c>
      <c r="G1185" s="4">
        <f t="shared" si="79"/>
        <v>4</v>
      </c>
      <c r="H1185" s="4">
        <f t="shared" si="75"/>
        <v>0</v>
      </c>
      <c r="I1185" s="2">
        <f t="shared" si="74"/>
        <v>0</v>
      </c>
      <c r="O1185" s="3">
        <v>0</v>
      </c>
      <c r="P1185" s="11">
        <f t="shared" si="77"/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78"/>
        <v>26</v>
      </c>
      <c r="F1186" s="4">
        <f t="shared" si="76"/>
        <v>2</v>
      </c>
      <c r="G1186" s="4">
        <f t="shared" si="79"/>
        <v>3</v>
      </c>
      <c r="H1186" s="4">
        <f t="shared" si="75"/>
        <v>1</v>
      </c>
      <c r="I1186" s="2">
        <f t="shared" si="74"/>
        <v>0.5</v>
      </c>
      <c r="O1186" s="3">
        <v>0</v>
      </c>
      <c r="P1186" s="11">
        <f t="shared" si="77"/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78"/>
        <v>318</v>
      </c>
      <c r="F1187" s="4">
        <f t="shared" si="76"/>
        <v>25</v>
      </c>
      <c r="G1187" s="4">
        <f t="shared" si="79"/>
        <v>36</v>
      </c>
      <c r="H1187" s="4">
        <f t="shared" si="75"/>
        <v>2</v>
      </c>
      <c r="I1187" s="2">
        <f t="shared" si="74"/>
        <v>5.8823529411764705E-2</v>
      </c>
      <c r="O1187" s="3">
        <v>1</v>
      </c>
      <c r="P1187" s="11">
        <f t="shared" si="77"/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78"/>
        <v>229</v>
      </c>
      <c r="F1188" s="4">
        <f t="shared" si="76"/>
        <v>1</v>
      </c>
      <c r="G1188" s="4">
        <f t="shared" si="79"/>
        <v>21</v>
      </c>
      <c r="H1188" s="4">
        <f t="shared" si="75"/>
        <v>0</v>
      </c>
      <c r="I1188" s="2">
        <f t="shared" si="74"/>
        <v>0</v>
      </c>
      <c r="O1188" s="3">
        <v>0</v>
      </c>
      <c r="P1188" s="11">
        <f t="shared" si="77"/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78"/>
        <v>89</v>
      </c>
      <c r="F1189" s="4">
        <f t="shared" si="76"/>
        <v>6</v>
      </c>
      <c r="G1189" s="4">
        <f t="shared" si="79"/>
        <v>5</v>
      </c>
      <c r="H1189" s="4">
        <f t="shared" si="75"/>
        <v>0</v>
      </c>
      <c r="I1189" s="2">
        <f t="shared" si="74"/>
        <v>0</v>
      </c>
      <c r="O1189" s="3">
        <v>0</v>
      </c>
      <c r="P1189" s="11">
        <f t="shared" si="77"/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78"/>
        <v>76</v>
      </c>
      <c r="F1190" s="4">
        <f t="shared" si="76"/>
        <v>5</v>
      </c>
      <c r="G1190" s="4">
        <f t="shared" si="79"/>
        <v>6</v>
      </c>
      <c r="H1190" s="4">
        <f t="shared" si="75"/>
        <v>2</v>
      </c>
      <c r="I1190" s="2">
        <f t="shared" si="74"/>
        <v>0.5</v>
      </c>
      <c r="O1190" s="3">
        <v>0</v>
      </c>
      <c r="P1190" s="11">
        <f t="shared" si="77"/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78"/>
        <v>127</v>
      </c>
      <c r="F1191" s="4">
        <f t="shared" si="76"/>
        <v>7</v>
      </c>
      <c r="G1191" s="4">
        <f t="shared" si="79"/>
        <v>7</v>
      </c>
      <c r="H1191" s="4">
        <f t="shared" si="75"/>
        <v>1</v>
      </c>
      <c r="I1191" s="2">
        <f t="shared" si="74"/>
        <v>0.16666666666666666</v>
      </c>
      <c r="O1191" s="3">
        <v>0</v>
      </c>
      <c r="P1191" s="11">
        <f t="shared" si="77"/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78"/>
        <v>81</v>
      </c>
      <c r="F1192" s="4">
        <f t="shared" si="76"/>
        <v>4</v>
      </c>
      <c r="G1192" s="4">
        <f t="shared" si="79"/>
        <v>3</v>
      </c>
      <c r="H1192" s="4">
        <f t="shared" si="75"/>
        <v>0</v>
      </c>
      <c r="I1192" s="2">
        <f t="shared" si="74"/>
        <v>0</v>
      </c>
      <c r="O1192" s="3">
        <v>0</v>
      </c>
      <c r="P1192" s="11">
        <f t="shared" si="77"/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78"/>
        <v>273</v>
      </c>
      <c r="F1193" s="4">
        <f t="shared" si="76"/>
        <v>22</v>
      </c>
      <c r="G1193" s="4">
        <f t="shared" si="79"/>
        <v>13</v>
      </c>
      <c r="H1193" s="4">
        <f t="shared" si="75"/>
        <v>1</v>
      </c>
      <c r="I1193" s="2">
        <f t="shared" si="74"/>
        <v>8.3333333333333329E-2</v>
      </c>
      <c r="O1193" s="3">
        <v>0</v>
      </c>
      <c r="P1193" s="11">
        <f t="shared" si="77"/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78"/>
        <v>72</v>
      </c>
      <c r="F1194" s="4">
        <f t="shared" si="76"/>
        <v>8</v>
      </c>
      <c r="G1194" s="4">
        <f t="shared" si="79"/>
        <v>6</v>
      </c>
      <c r="H1194" s="4">
        <f t="shared" si="75"/>
        <v>0</v>
      </c>
      <c r="I1194" s="2">
        <f t="shared" si="74"/>
        <v>0</v>
      </c>
      <c r="O1194" s="3">
        <v>0</v>
      </c>
      <c r="P1194" s="11">
        <f t="shared" si="77"/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78"/>
        <v>57</v>
      </c>
      <c r="F1195" s="4">
        <f t="shared" si="76"/>
        <v>2</v>
      </c>
      <c r="G1195" s="4">
        <f t="shared" si="79"/>
        <v>2</v>
      </c>
      <c r="H1195" s="4">
        <f t="shared" si="75"/>
        <v>0</v>
      </c>
      <c r="I1195" s="2">
        <f t="shared" si="74"/>
        <v>0</v>
      </c>
      <c r="O1195" s="3">
        <v>0</v>
      </c>
      <c r="P1195" s="11">
        <f t="shared" si="77"/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78"/>
        <v>55</v>
      </c>
      <c r="F1196" s="4">
        <f t="shared" si="76"/>
        <v>7</v>
      </c>
      <c r="G1196" s="4">
        <f t="shared" si="79"/>
        <v>1</v>
      </c>
      <c r="H1196" s="4">
        <f t="shared" si="75"/>
        <v>0</v>
      </c>
      <c r="I1196" s="2">
        <f t="shared" si="74"/>
        <v>0</v>
      </c>
      <c r="O1196" s="3">
        <v>0</v>
      </c>
      <c r="P1196" s="11">
        <f t="shared" si="77"/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78"/>
        <v>68</v>
      </c>
      <c r="F1197" s="4">
        <f t="shared" si="76"/>
        <v>5</v>
      </c>
      <c r="G1197" s="4">
        <f t="shared" si="79"/>
        <v>1</v>
      </c>
      <c r="H1197" s="4">
        <f t="shared" si="75"/>
        <v>0</v>
      </c>
      <c r="I1197" s="2">
        <f t="shared" si="74"/>
        <v>0</v>
      </c>
      <c r="O1197" s="3">
        <v>0</v>
      </c>
      <c r="P1197" s="11">
        <f t="shared" si="77"/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78"/>
        <v>208</v>
      </c>
      <c r="F1198" s="4">
        <f t="shared" si="76"/>
        <v>15</v>
      </c>
      <c r="G1198" s="4">
        <f t="shared" si="79"/>
        <v>5</v>
      </c>
      <c r="H1198" s="4">
        <f t="shared" si="75"/>
        <v>1</v>
      </c>
      <c r="I1198" s="2">
        <f t="shared" si="74"/>
        <v>0.25</v>
      </c>
      <c r="O1198" s="3">
        <v>0</v>
      </c>
      <c r="P1198" s="11">
        <f t="shared" si="77"/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78"/>
        <v>36</v>
      </c>
      <c r="F1199" s="4">
        <f t="shared" si="76"/>
        <v>1</v>
      </c>
      <c r="G1199" s="4">
        <f t="shared" si="79"/>
        <v>0</v>
      </c>
      <c r="H1199" s="4">
        <f t="shared" si="75"/>
        <v>0</v>
      </c>
      <c r="I1199" s="2">
        <f t="shared" si="74"/>
        <v>0</v>
      </c>
      <c r="O1199" s="3">
        <v>0</v>
      </c>
      <c r="P1199" s="11">
        <f t="shared" si="77"/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78"/>
        <v>450</v>
      </c>
      <c r="F1200" s="4">
        <f t="shared" si="76"/>
        <v>55</v>
      </c>
      <c r="G1200" s="4">
        <f t="shared" si="79"/>
        <v>26</v>
      </c>
      <c r="H1200" s="4">
        <f t="shared" si="75"/>
        <v>3</v>
      </c>
      <c r="I1200" s="2">
        <f t="shared" si="74"/>
        <v>0.13043478260869565</v>
      </c>
      <c r="O1200" s="3">
        <v>0</v>
      </c>
      <c r="P1200" s="11">
        <f t="shared" si="77"/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78"/>
        <v>6520</v>
      </c>
      <c r="F1201" s="4">
        <f t="shared" si="76"/>
        <v>334</v>
      </c>
      <c r="G1201" s="4">
        <f t="shared" si="79"/>
        <v>801</v>
      </c>
      <c r="H1201" s="4">
        <f t="shared" si="75"/>
        <v>60</v>
      </c>
      <c r="I1201" s="2">
        <f t="shared" si="74"/>
        <v>8.0971659919028341E-2</v>
      </c>
      <c r="O1201" s="3">
        <v>6</v>
      </c>
      <c r="P1201" s="11">
        <f t="shared" si="77"/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78"/>
        <v>48</v>
      </c>
      <c r="F1202" s="4">
        <f t="shared" si="76"/>
        <v>1</v>
      </c>
      <c r="G1202" s="4">
        <f t="shared" si="79"/>
        <v>0</v>
      </c>
      <c r="H1202" s="4">
        <f t="shared" si="75"/>
        <v>0</v>
      </c>
      <c r="I1202" s="2">
        <f t="shared" si="74"/>
        <v>0</v>
      </c>
      <c r="O1202" s="3">
        <v>0</v>
      </c>
      <c r="P1202" s="11">
        <f t="shared" si="77"/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78"/>
        <v>112</v>
      </c>
      <c r="F1203" s="4">
        <f t="shared" si="76"/>
        <v>15</v>
      </c>
      <c r="G1203" s="4">
        <f t="shared" si="79"/>
        <v>7</v>
      </c>
      <c r="H1203" s="4">
        <f t="shared" si="75"/>
        <v>2</v>
      </c>
      <c r="I1203" s="2">
        <f t="shared" si="74"/>
        <v>0.4</v>
      </c>
      <c r="O1203" s="3">
        <v>0</v>
      </c>
      <c r="P1203" s="11">
        <f t="shared" si="77"/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78"/>
        <v>209</v>
      </c>
      <c r="F1204" s="4">
        <f t="shared" si="76"/>
        <v>14</v>
      </c>
      <c r="G1204" s="4">
        <f t="shared" si="79"/>
        <v>23</v>
      </c>
      <c r="H1204" s="4">
        <f t="shared" si="75"/>
        <v>1</v>
      </c>
      <c r="I1204" s="2">
        <f t="shared" si="74"/>
        <v>4.5454545454545456E-2</v>
      </c>
      <c r="O1204" s="3">
        <v>0</v>
      </c>
      <c r="P1204" s="11">
        <f t="shared" si="77"/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78"/>
        <v>122</v>
      </c>
      <c r="F1205" s="4">
        <f t="shared" si="76"/>
        <v>11</v>
      </c>
      <c r="G1205" s="4">
        <f t="shared" si="79"/>
        <v>9</v>
      </c>
      <c r="H1205" s="4">
        <f t="shared" si="75"/>
        <v>2</v>
      </c>
      <c r="I1205" s="2">
        <f t="shared" si="74"/>
        <v>0.2857142857142857</v>
      </c>
      <c r="O1205" s="3">
        <v>0</v>
      </c>
      <c r="P1205" s="11">
        <f t="shared" si="77"/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78"/>
        <v>189</v>
      </c>
      <c r="F1206" s="4">
        <f t="shared" si="76"/>
        <v>-1</v>
      </c>
      <c r="G1206" s="4">
        <f t="shared" si="79"/>
        <v>20</v>
      </c>
      <c r="H1206" s="4">
        <f t="shared" si="75"/>
        <v>2</v>
      </c>
      <c r="I1206" s="2">
        <f t="shared" si="74"/>
        <v>0.1111111111111111</v>
      </c>
      <c r="O1206" s="3">
        <v>0</v>
      </c>
      <c r="P1206" s="11">
        <f t="shared" si="77"/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78"/>
        <v>69</v>
      </c>
      <c r="F1207" s="4">
        <f t="shared" si="76"/>
        <v>6</v>
      </c>
      <c r="G1207" s="4">
        <f t="shared" si="79"/>
        <v>2</v>
      </c>
      <c r="H1207" s="4">
        <f t="shared" si="75"/>
        <v>1</v>
      </c>
      <c r="I1207" s="2">
        <f t="shared" si="74"/>
        <v>1</v>
      </c>
      <c r="O1207" s="3">
        <v>0</v>
      </c>
      <c r="P1207" s="11">
        <f t="shared" si="77"/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78"/>
        <v>127</v>
      </c>
      <c r="F1208" s="4">
        <f t="shared" si="76"/>
        <v>2</v>
      </c>
      <c r="G1208" s="4">
        <f t="shared" si="79"/>
        <v>12</v>
      </c>
      <c r="H1208" s="4">
        <f t="shared" si="75"/>
        <v>0</v>
      </c>
      <c r="I1208" s="2">
        <f t="shared" si="74"/>
        <v>0</v>
      </c>
      <c r="O1208" s="3">
        <v>1</v>
      </c>
      <c r="P1208" s="11">
        <f t="shared" si="77"/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78"/>
        <v>198</v>
      </c>
      <c r="F1209" s="4">
        <f t="shared" si="76"/>
        <v>12</v>
      </c>
      <c r="G1209" s="4">
        <f t="shared" si="79"/>
        <v>11</v>
      </c>
      <c r="H1209" s="4">
        <f t="shared" si="75"/>
        <v>3</v>
      </c>
      <c r="I1209" s="2">
        <f t="shared" si="74"/>
        <v>0.375</v>
      </c>
      <c r="O1209" s="3">
        <v>0</v>
      </c>
      <c r="P1209" s="11">
        <f t="shared" si="77"/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si="78"/>
        <v>81</v>
      </c>
      <c r="F1210" s="4">
        <f t="shared" si="76"/>
        <v>-4</v>
      </c>
      <c r="G1210" s="4">
        <f t="shared" si="79"/>
        <v>3</v>
      </c>
      <c r="H1210" s="4">
        <f t="shared" si="75"/>
        <v>0</v>
      </c>
      <c r="I1210" s="2">
        <f t="shared" si="74"/>
        <v>0</v>
      </c>
      <c r="O1210" s="3">
        <v>0</v>
      </c>
      <c r="P1210" s="11">
        <f t="shared" si="77"/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78"/>
        <v>51</v>
      </c>
      <c r="F1211" s="4">
        <f t="shared" si="76"/>
        <v>3</v>
      </c>
      <c r="G1211" s="4">
        <f t="shared" si="79"/>
        <v>3</v>
      </c>
      <c r="H1211" s="4">
        <f t="shared" si="75"/>
        <v>0</v>
      </c>
      <c r="I1211" s="2">
        <f t="shared" si="74"/>
        <v>0</v>
      </c>
      <c r="O1211" s="3">
        <v>0</v>
      </c>
      <c r="P1211" s="11">
        <f t="shared" si="77"/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78"/>
        <v>105</v>
      </c>
      <c r="F1212" s="4">
        <f t="shared" si="76"/>
        <v>-1</v>
      </c>
      <c r="G1212" s="4">
        <f t="shared" si="79"/>
        <v>17</v>
      </c>
      <c r="H1212" s="4">
        <f t="shared" si="75"/>
        <v>1</v>
      </c>
      <c r="I1212" s="2">
        <f t="shared" si="74"/>
        <v>6.25E-2</v>
      </c>
      <c r="O1212" s="3">
        <v>1</v>
      </c>
      <c r="P1212" s="11">
        <f t="shared" si="77"/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78"/>
        <v>63</v>
      </c>
      <c r="F1213" s="4">
        <f t="shared" si="76"/>
        <v>8</v>
      </c>
      <c r="G1213" s="4">
        <f t="shared" si="79"/>
        <v>12</v>
      </c>
      <c r="H1213" s="4">
        <f t="shared" si="75"/>
        <v>0</v>
      </c>
      <c r="I1213" s="2">
        <f t="shared" si="74"/>
        <v>0</v>
      </c>
      <c r="O1213" s="3">
        <v>0</v>
      </c>
      <c r="P1213" s="11">
        <f t="shared" si="77"/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78"/>
        <v>118</v>
      </c>
      <c r="F1214" s="4">
        <f t="shared" si="76"/>
        <v>7</v>
      </c>
      <c r="G1214" s="4">
        <f t="shared" si="79"/>
        <v>4</v>
      </c>
      <c r="H1214" s="4">
        <f t="shared" si="75"/>
        <v>0</v>
      </c>
      <c r="I1214" s="2">
        <f t="shared" si="74"/>
        <v>0</v>
      </c>
      <c r="O1214" s="3">
        <v>0</v>
      </c>
      <c r="P1214" s="11">
        <f t="shared" si="77"/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78"/>
        <v>917</v>
      </c>
      <c r="F1215" s="4">
        <f t="shared" si="76"/>
        <v>43</v>
      </c>
      <c r="G1215" s="4">
        <f t="shared" si="79"/>
        <v>74</v>
      </c>
      <c r="H1215" s="4">
        <f t="shared" si="75"/>
        <v>4</v>
      </c>
      <c r="I1215" s="2">
        <f t="shared" si="74"/>
        <v>5.7142857142857141E-2</v>
      </c>
      <c r="O1215" s="3">
        <v>4</v>
      </c>
      <c r="P1215" s="11">
        <f t="shared" si="77"/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78"/>
        <v>12</v>
      </c>
      <c r="F1216" s="4">
        <f t="shared" si="76"/>
        <v>3</v>
      </c>
      <c r="G1216" s="4">
        <f t="shared" si="79"/>
        <v>0</v>
      </c>
      <c r="H1216" s="4">
        <f t="shared" si="75"/>
        <v>0</v>
      </c>
      <c r="I1216" s="2">
        <f t="shared" si="74"/>
        <v>0</v>
      </c>
      <c r="O1216" s="3">
        <v>0</v>
      </c>
      <c r="P1216" s="11">
        <f t="shared" si="77"/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78"/>
        <v>95</v>
      </c>
      <c r="F1217" s="4">
        <f t="shared" si="76"/>
        <v>5</v>
      </c>
      <c r="G1217" s="4">
        <f t="shared" si="79"/>
        <v>6</v>
      </c>
      <c r="H1217" s="4">
        <f t="shared" si="75"/>
        <v>0</v>
      </c>
      <c r="I1217" s="2">
        <f t="shared" si="74"/>
        <v>0</v>
      </c>
      <c r="O1217" s="3">
        <v>0</v>
      </c>
      <c r="P1217" s="11">
        <f t="shared" si="77"/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78"/>
        <v>151</v>
      </c>
      <c r="F1218" s="4">
        <f t="shared" si="76"/>
        <v>4</v>
      </c>
      <c r="G1218" s="4">
        <f t="shared" si="79"/>
        <v>2</v>
      </c>
      <c r="H1218" s="4">
        <f t="shared" si="75"/>
        <v>0</v>
      </c>
      <c r="I1218" s="2">
        <f t="shared" si="74"/>
        <v>0</v>
      </c>
      <c r="O1218" s="3">
        <v>0</v>
      </c>
      <c r="P1218" s="11">
        <f t="shared" si="77"/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78"/>
        <v>85</v>
      </c>
      <c r="F1219" s="4">
        <f t="shared" si="76"/>
        <v>3</v>
      </c>
      <c r="G1219" s="4">
        <f t="shared" si="79"/>
        <v>10</v>
      </c>
      <c r="H1219" s="4">
        <f t="shared" si="75"/>
        <v>1</v>
      </c>
      <c r="I1219" s="2">
        <f t="shared" ref="I1219:I1282" si="80">IFERROR((G1219-SUMIFS(G:G,A:A,A1219-1,B:B,B1219))/SUMIFS(G:G,A:A,A1219-1,B:B,B1219),0)</f>
        <v>0.1111111111111111</v>
      </c>
      <c r="O1219" s="3">
        <v>1</v>
      </c>
      <c r="P1219" s="11">
        <f t="shared" si="77"/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78"/>
        <v>54</v>
      </c>
      <c r="F1220" s="4">
        <f t="shared" si="76"/>
        <v>5</v>
      </c>
      <c r="G1220" s="4">
        <f t="shared" si="79"/>
        <v>3</v>
      </c>
      <c r="H1220" s="4">
        <f t="shared" si="75"/>
        <v>1</v>
      </c>
      <c r="I1220" s="2">
        <f t="shared" si="80"/>
        <v>0.5</v>
      </c>
      <c r="O1220" s="3">
        <v>0</v>
      </c>
      <c r="P1220" s="11">
        <f t="shared" si="77"/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78"/>
        <v>99</v>
      </c>
      <c r="F1221" s="4">
        <f t="shared" si="76"/>
        <v>1</v>
      </c>
      <c r="G1221" s="4">
        <f t="shared" si="79"/>
        <v>1</v>
      </c>
      <c r="H1221" s="4">
        <f t="shared" ref="H1221:H1284" si="81">G1221-SUMIFS(G:G,A:A,A1221-1,B:B,B1221)</f>
        <v>1</v>
      </c>
      <c r="I1221" s="2">
        <f t="shared" si="80"/>
        <v>0</v>
      </c>
      <c r="O1221" s="3">
        <v>0</v>
      </c>
      <c r="P1221" s="11">
        <f t="shared" si="77"/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78"/>
        <v>104</v>
      </c>
      <c r="F1222" s="4">
        <f t="shared" si="76"/>
        <v>6</v>
      </c>
      <c r="G1222" s="4">
        <f t="shared" si="79"/>
        <v>4</v>
      </c>
      <c r="H1222" s="4">
        <f t="shared" si="81"/>
        <v>0</v>
      </c>
      <c r="I1222" s="2">
        <f t="shared" si="80"/>
        <v>0</v>
      </c>
      <c r="O1222" s="3">
        <v>0</v>
      </c>
      <c r="P1222" s="11">
        <f t="shared" si="77"/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78"/>
        <v>83</v>
      </c>
      <c r="F1223" s="4">
        <f t="shared" si="76"/>
        <v>4</v>
      </c>
      <c r="G1223" s="4">
        <f t="shared" si="79"/>
        <v>2</v>
      </c>
      <c r="H1223" s="4">
        <f t="shared" si="81"/>
        <v>1</v>
      </c>
      <c r="I1223" s="2">
        <f t="shared" si="80"/>
        <v>1</v>
      </c>
      <c r="O1223" s="3">
        <v>0</v>
      </c>
      <c r="P1223" s="11">
        <f t="shared" si="77"/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78"/>
        <v>84</v>
      </c>
      <c r="F1224" s="4">
        <f t="shared" si="76"/>
        <v>-2</v>
      </c>
      <c r="G1224" s="4">
        <f t="shared" si="79"/>
        <v>2</v>
      </c>
      <c r="H1224" s="4">
        <f t="shared" si="81"/>
        <v>0</v>
      </c>
      <c r="I1224" s="2">
        <f t="shared" si="80"/>
        <v>0</v>
      </c>
      <c r="O1224" s="3">
        <v>0</v>
      </c>
      <c r="P1224" s="11">
        <f t="shared" si="77"/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78"/>
        <v>62</v>
      </c>
      <c r="F1225" s="4">
        <f t="shared" si="76"/>
        <v>3</v>
      </c>
      <c r="G1225" s="4">
        <f t="shared" si="79"/>
        <v>3</v>
      </c>
      <c r="H1225" s="4">
        <f t="shared" si="81"/>
        <v>0</v>
      </c>
      <c r="I1225" s="2">
        <f t="shared" si="80"/>
        <v>0</v>
      </c>
      <c r="O1225" s="3">
        <v>0</v>
      </c>
      <c r="P1225" s="11">
        <f t="shared" si="77"/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78"/>
        <v>50</v>
      </c>
      <c r="F1226" s="4">
        <f t="shared" si="76"/>
        <v>4</v>
      </c>
      <c r="G1226" s="4">
        <f t="shared" si="79"/>
        <v>3</v>
      </c>
      <c r="H1226" s="4">
        <f t="shared" si="81"/>
        <v>0</v>
      </c>
      <c r="I1226" s="2">
        <f t="shared" si="80"/>
        <v>0</v>
      </c>
      <c r="O1226" s="3">
        <v>0</v>
      </c>
      <c r="P1226" s="11">
        <f t="shared" si="77"/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78"/>
        <v>116</v>
      </c>
      <c r="F1227" s="4">
        <f t="shared" si="76"/>
        <v>2</v>
      </c>
      <c r="G1227" s="4">
        <f t="shared" si="79"/>
        <v>6</v>
      </c>
      <c r="H1227" s="4">
        <f t="shared" si="81"/>
        <v>0</v>
      </c>
      <c r="I1227" s="2">
        <f t="shared" si="80"/>
        <v>0</v>
      </c>
      <c r="O1227" s="3">
        <v>0</v>
      </c>
      <c r="P1227" s="11">
        <f t="shared" si="77"/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78"/>
        <v>14</v>
      </c>
      <c r="F1228" s="4">
        <f t="shared" si="76"/>
        <v>2</v>
      </c>
      <c r="G1228" s="4">
        <f t="shared" si="79"/>
        <v>2</v>
      </c>
      <c r="H1228" s="4">
        <f t="shared" si="81"/>
        <v>0</v>
      </c>
      <c r="I1228" s="2">
        <f t="shared" si="80"/>
        <v>0</v>
      </c>
      <c r="O1228" s="3">
        <v>0</v>
      </c>
      <c r="P1228" s="11">
        <f t="shared" si="77"/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78"/>
        <v>1236</v>
      </c>
      <c r="F1229" s="4">
        <f t="shared" si="76"/>
        <v>67</v>
      </c>
      <c r="G1229" s="4">
        <f t="shared" si="79"/>
        <v>115</v>
      </c>
      <c r="H1229" s="4">
        <f t="shared" si="81"/>
        <v>16</v>
      </c>
      <c r="I1229" s="2">
        <f t="shared" si="80"/>
        <v>0.16161616161616163</v>
      </c>
      <c r="O1229" s="3">
        <v>1</v>
      </c>
      <c r="P1229" s="11">
        <f t="shared" si="77"/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78"/>
        <v>19</v>
      </c>
      <c r="F1230" s="4">
        <f t="shared" si="76"/>
        <v>1</v>
      </c>
      <c r="G1230" s="4">
        <f t="shared" si="79"/>
        <v>0</v>
      </c>
      <c r="H1230" s="4">
        <f t="shared" si="81"/>
        <v>0</v>
      </c>
      <c r="I1230" s="2">
        <f t="shared" si="80"/>
        <v>0</v>
      </c>
      <c r="O1230" s="3">
        <v>0</v>
      </c>
      <c r="P1230" s="11">
        <f t="shared" si="77"/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78"/>
        <v>58</v>
      </c>
      <c r="F1231" s="4">
        <f t="shared" si="76"/>
        <v>-5</v>
      </c>
      <c r="G1231" s="4">
        <f t="shared" si="79"/>
        <v>2</v>
      </c>
      <c r="H1231" s="4">
        <f t="shared" si="81"/>
        <v>0</v>
      </c>
      <c r="I1231" s="2">
        <f t="shared" si="80"/>
        <v>0</v>
      </c>
      <c r="O1231" s="3">
        <v>0</v>
      </c>
      <c r="P1231" s="11">
        <f t="shared" si="77"/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78"/>
        <v>158</v>
      </c>
      <c r="F1232" s="4">
        <f t="shared" si="76"/>
        <v>3</v>
      </c>
      <c r="G1232" s="4">
        <f t="shared" si="79"/>
        <v>3</v>
      </c>
      <c r="H1232" s="4">
        <f t="shared" si="81"/>
        <v>0</v>
      </c>
      <c r="I1232" s="2">
        <f t="shared" si="80"/>
        <v>0</v>
      </c>
      <c r="O1232" s="3">
        <v>0</v>
      </c>
      <c r="P1232" s="11">
        <f t="shared" si="77"/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78"/>
        <v>23</v>
      </c>
      <c r="F1233" s="4">
        <f t="shared" si="76"/>
        <v>0</v>
      </c>
      <c r="G1233" s="4">
        <f t="shared" si="79"/>
        <v>2</v>
      </c>
      <c r="H1233" s="4">
        <f t="shared" si="81"/>
        <v>0</v>
      </c>
      <c r="I1233" s="2">
        <f t="shared" si="80"/>
        <v>0</v>
      </c>
      <c r="O1233" s="3">
        <v>0</v>
      </c>
      <c r="P1233" s="11">
        <f t="shared" si="77"/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78"/>
        <v>68</v>
      </c>
      <c r="F1234" s="4">
        <f t="shared" si="76"/>
        <v>-1</v>
      </c>
      <c r="G1234" s="4">
        <f t="shared" si="79"/>
        <v>5</v>
      </c>
      <c r="H1234" s="4">
        <f t="shared" si="81"/>
        <v>0</v>
      </c>
      <c r="I1234" s="2">
        <f t="shared" si="80"/>
        <v>0</v>
      </c>
      <c r="O1234" s="3">
        <v>0</v>
      </c>
      <c r="P1234" s="11">
        <f t="shared" si="77"/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78"/>
        <v>161</v>
      </c>
      <c r="F1235" s="4">
        <f t="shared" si="76"/>
        <v>4</v>
      </c>
      <c r="G1235" s="4">
        <f t="shared" si="79"/>
        <v>13</v>
      </c>
      <c r="H1235" s="4">
        <f t="shared" si="81"/>
        <v>0</v>
      </c>
      <c r="I1235" s="2">
        <f t="shared" si="80"/>
        <v>0</v>
      </c>
      <c r="O1235" s="3">
        <v>0</v>
      </c>
      <c r="P1235" s="11">
        <f t="shared" si="77"/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78"/>
        <v>174</v>
      </c>
      <c r="F1236" s="4">
        <f t="shared" si="76"/>
        <v>11</v>
      </c>
      <c r="G1236" s="4">
        <f t="shared" si="79"/>
        <v>9</v>
      </c>
      <c r="H1236" s="4">
        <f t="shared" si="81"/>
        <v>2</v>
      </c>
      <c r="I1236" s="2">
        <f t="shared" si="80"/>
        <v>0.2857142857142857</v>
      </c>
      <c r="O1236" s="3">
        <v>0</v>
      </c>
      <c r="P1236" s="11">
        <f t="shared" si="77"/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78"/>
        <v>290</v>
      </c>
      <c r="F1237" s="4">
        <f t="shared" si="76"/>
        <v>20</v>
      </c>
      <c r="G1237" s="4">
        <f t="shared" si="79"/>
        <v>19</v>
      </c>
      <c r="H1237" s="4">
        <f t="shared" si="81"/>
        <v>0</v>
      </c>
      <c r="I1237" s="2">
        <f t="shared" si="80"/>
        <v>0</v>
      </c>
      <c r="O1237" s="3">
        <v>0</v>
      </c>
      <c r="P1237" s="11">
        <f t="shared" si="77"/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78"/>
        <v>83</v>
      </c>
      <c r="F1238" s="4">
        <f t="shared" si="76"/>
        <v>5</v>
      </c>
      <c r="G1238" s="4">
        <f t="shared" si="79"/>
        <v>16</v>
      </c>
      <c r="H1238" s="4">
        <f t="shared" si="81"/>
        <v>0</v>
      </c>
      <c r="I1238" s="2">
        <f t="shared" si="80"/>
        <v>0</v>
      </c>
      <c r="O1238" s="3">
        <v>1</v>
      </c>
      <c r="P1238" s="11">
        <f t="shared" si="77"/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78"/>
        <v>146</v>
      </c>
      <c r="F1239" s="4">
        <f t="shared" si="76"/>
        <v>9</v>
      </c>
      <c r="G1239" s="4">
        <f t="shared" si="79"/>
        <v>6</v>
      </c>
      <c r="H1239" s="4">
        <f t="shared" si="81"/>
        <v>2</v>
      </c>
      <c r="I1239" s="2">
        <f t="shared" si="80"/>
        <v>0.5</v>
      </c>
      <c r="O1239" s="3">
        <v>0</v>
      </c>
      <c r="P1239" s="11">
        <f t="shared" si="77"/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78"/>
        <v>508</v>
      </c>
      <c r="F1240" s="4">
        <f t="shared" si="76"/>
        <v>20</v>
      </c>
      <c r="G1240" s="4">
        <f t="shared" si="79"/>
        <v>21</v>
      </c>
      <c r="H1240" s="4">
        <f t="shared" si="81"/>
        <v>0</v>
      </c>
      <c r="I1240" s="2">
        <f t="shared" si="80"/>
        <v>0</v>
      </c>
      <c r="O1240" s="3">
        <v>0</v>
      </c>
      <c r="P1240" s="11">
        <f t="shared" si="77"/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78"/>
        <v>207</v>
      </c>
      <c r="F1241" s="4">
        <f t="shared" si="76"/>
        <v>11</v>
      </c>
      <c r="G1241" s="4">
        <f t="shared" si="79"/>
        <v>3</v>
      </c>
      <c r="H1241" s="4">
        <f t="shared" si="81"/>
        <v>0</v>
      </c>
      <c r="I1241" s="2">
        <f t="shared" si="80"/>
        <v>0</v>
      </c>
      <c r="O1241" s="3">
        <v>0</v>
      </c>
      <c r="P1241" s="11">
        <f t="shared" si="77"/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78"/>
        <v>78</v>
      </c>
      <c r="F1242" s="4">
        <f t="shared" ref="F1242:F1305" si="82">E1242-SUMIFS(E:E,A:A,A1242-1,B:B,B1242)</f>
        <v>0</v>
      </c>
      <c r="G1242" s="4">
        <f t="shared" si="79"/>
        <v>3</v>
      </c>
      <c r="H1242" s="4">
        <f t="shared" si="81"/>
        <v>0</v>
      </c>
      <c r="I1242" s="2">
        <f t="shared" si="80"/>
        <v>0</v>
      </c>
      <c r="O1242" s="3">
        <v>0</v>
      </c>
      <c r="P1242" s="11">
        <f t="shared" si="77"/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78"/>
        <v>52</v>
      </c>
      <c r="F1243" s="4">
        <f t="shared" si="82"/>
        <v>2</v>
      </c>
      <c r="G1243" s="4">
        <f t="shared" si="79"/>
        <v>2</v>
      </c>
      <c r="H1243" s="4">
        <f t="shared" si="81"/>
        <v>0</v>
      </c>
      <c r="I1243" s="2">
        <f t="shared" si="80"/>
        <v>0</v>
      </c>
      <c r="O1243" s="3">
        <v>0</v>
      </c>
      <c r="P1243" s="11">
        <f t="shared" si="77"/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78"/>
        <v>141</v>
      </c>
      <c r="F1244" s="4">
        <f t="shared" si="82"/>
        <v>18</v>
      </c>
      <c r="G1244" s="4">
        <f t="shared" si="79"/>
        <v>6</v>
      </c>
      <c r="H1244" s="4">
        <f t="shared" si="81"/>
        <v>0</v>
      </c>
      <c r="I1244" s="2">
        <f t="shared" si="80"/>
        <v>0</v>
      </c>
      <c r="O1244" s="3">
        <v>0</v>
      </c>
      <c r="P1244" s="11">
        <f t="shared" ref="P1244:P1307" si="83"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78"/>
        <v>737</v>
      </c>
      <c r="F1245" s="4">
        <f t="shared" si="82"/>
        <v>43</v>
      </c>
      <c r="G1245" s="4">
        <f t="shared" si="79"/>
        <v>51</v>
      </c>
      <c r="H1245" s="4">
        <f t="shared" si="81"/>
        <v>5</v>
      </c>
      <c r="I1245" s="2">
        <f t="shared" si="80"/>
        <v>0.10869565217391304</v>
      </c>
      <c r="O1245" s="3">
        <v>1</v>
      </c>
      <c r="P1245" s="11">
        <f t="shared" si="83"/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78"/>
        <v>16</v>
      </c>
      <c r="F1246" s="4">
        <f t="shared" si="82"/>
        <v>0</v>
      </c>
      <c r="G1246" s="4">
        <f t="shared" si="79"/>
        <v>0</v>
      </c>
      <c r="H1246" s="4">
        <f t="shared" si="81"/>
        <v>0</v>
      </c>
      <c r="I1246" s="2">
        <f t="shared" si="80"/>
        <v>0</v>
      </c>
      <c r="O1246" s="3">
        <v>0</v>
      </c>
      <c r="P1246" s="11">
        <f t="shared" si="83"/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ref="E1247:E1279" si="84">SUM(C1247:D1247)</f>
        <v>48</v>
      </c>
      <c r="F1247" s="4">
        <f t="shared" si="82"/>
        <v>6</v>
      </c>
      <c r="G1247" s="4">
        <f t="shared" ref="G1247:G1279" si="85">C1247</f>
        <v>4</v>
      </c>
      <c r="H1247" s="4">
        <f t="shared" si="81"/>
        <v>0</v>
      </c>
      <c r="I1247" s="2">
        <f t="shared" si="80"/>
        <v>0</v>
      </c>
      <c r="O1247" s="3">
        <v>0</v>
      </c>
      <c r="P1247" s="11">
        <f t="shared" si="83"/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84"/>
        <v>82</v>
      </c>
      <c r="F1248" s="4">
        <f t="shared" si="82"/>
        <v>3</v>
      </c>
      <c r="G1248" s="4">
        <f t="shared" si="85"/>
        <v>2</v>
      </c>
      <c r="H1248" s="4">
        <f t="shared" si="81"/>
        <v>0</v>
      </c>
      <c r="I1248" s="2">
        <f t="shared" si="80"/>
        <v>0</v>
      </c>
      <c r="O1248" s="3">
        <v>1</v>
      </c>
      <c r="P1248" s="11">
        <f t="shared" si="83"/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84"/>
        <v>115</v>
      </c>
      <c r="F1249" s="4">
        <f t="shared" si="82"/>
        <v>7</v>
      </c>
      <c r="G1249" s="4">
        <f t="shared" si="85"/>
        <v>3</v>
      </c>
      <c r="H1249" s="4">
        <f t="shared" si="81"/>
        <v>1</v>
      </c>
      <c r="I1249" s="2">
        <f t="shared" si="80"/>
        <v>0.5</v>
      </c>
      <c r="O1249" s="3">
        <v>0</v>
      </c>
      <c r="P1249" s="11">
        <f t="shared" si="83"/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84"/>
        <v>33</v>
      </c>
      <c r="F1250" s="4">
        <f t="shared" si="82"/>
        <v>4</v>
      </c>
      <c r="G1250" s="4">
        <f t="shared" si="85"/>
        <v>3</v>
      </c>
      <c r="H1250" s="4">
        <f t="shared" si="81"/>
        <v>0</v>
      </c>
      <c r="I1250" s="2">
        <f t="shared" si="80"/>
        <v>0</v>
      </c>
      <c r="O1250" s="3">
        <v>0</v>
      </c>
      <c r="P1250" s="11">
        <f t="shared" si="83"/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84"/>
        <v>15</v>
      </c>
      <c r="F1251" s="4">
        <f t="shared" si="82"/>
        <v>2</v>
      </c>
      <c r="G1251" s="4">
        <f t="shared" si="85"/>
        <v>0</v>
      </c>
      <c r="H1251" s="4">
        <f t="shared" si="81"/>
        <v>0</v>
      </c>
      <c r="I1251" s="2">
        <f t="shared" si="80"/>
        <v>0</v>
      </c>
      <c r="O1251" s="3">
        <v>0</v>
      </c>
      <c r="P1251" s="11">
        <f t="shared" si="83"/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84"/>
        <v>25</v>
      </c>
      <c r="F1252" s="4">
        <f t="shared" si="82"/>
        <v>1</v>
      </c>
      <c r="G1252" s="4">
        <f t="shared" si="85"/>
        <v>3</v>
      </c>
      <c r="H1252" s="4">
        <f t="shared" si="81"/>
        <v>0</v>
      </c>
      <c r="I1252" s="2">
        <f t="shared" si="80"/>
        <v>0</v>
      </c>
      <c r="O1252" s="3">
        <v>0</v>
      </c>
      <c r="P1252" s="11">
        <f t="shared" si="83"/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84"/>
        <v>459</v>
      </c>
      <c r="F1253" s="4">
        <f t="shared" si="82"/>
        <v>45</v>
      </c>
      <c r="G1253" s="4">
        <f t="shared" si="85"/>
        <v>52</v>
      </c>
      <c r="H1253" s="4">
        <f t="shared" si="81"/>
        <v>0</v>
      </c>
      <c r="I1253" s="2">
        <f t="shared" si="80"/>
        <v>0</v>
      </c>
      <c r="O1253" s="3">
        <v>0</v>
      </c>
      <c r="P1253" s="11">
        <f t="shared" si="83"/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84"/>
        <v>117</v>
      </c>
      <c r="F1254" s="4">
        <f t="shared" si="82"/>
        <v>7</v>
      </c>
      <c r="G1254" s="4">
        <f t="shared" si="85"/>
        <v>0</v>
      </c>
      <c r="H1254" s="4">
        <f t="shared" si="81"/>
        <v>0</v>
      </c>
      <c r="I1254" s="2">
        <f t="shared" si="80"/>
        <v>0</v>
      </c>
      <c r="O1254" s="3">
        <v>0</v>
      </c>
      <c r="P1254" s="11">
        <f t="shared" si="83"/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84"/>
        <v>178</v>
      </c>
      <c r="F1255" s="4">
        <f t="shared" si="82"/>
        <v>10</v>
      </c>
      <c r="G1255" s="4">
        <f t="shared" si="85"/>
        <v>5</v>
      </c>
      <c r="H1255" s="4">
        <f t="shared" si="81"/>
        <v>0</v>
      </c>
      <c r="I1255" s="2">
        <f t="shared" si="80"/>
        <v>0</v>
      </c>
      <c r="O1255" s="3">
        <v>0</v>
      </c>
      <c r="P1255" s="11">
        <f t="shared" si="83"/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84"/>
        <v>492</v>
      </c>
      <c r="F1256" s="4">
        <f t="shared" si="82"/>
        <v>52</v>
      </c>
      <c r="G1256" s="4">
        <f t="shared" si="85"/>
        <v>59</v>
      </c>
      <c r="H1256" s="4">
        <f t="shared" si="81"/>
        <v>8</v>
      </c>
      <c r="I1256" s="2">
        <f t="shared" si="80"/>
        <v>0.15686274509803921</v>
      </c>
      <c r="O1256" s="3">
        <v>0</v>
      </c>
      <c r="P1256" s="11">
        <f t="shared" si="83"/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84"/>
        <v>1436</v>
      </c>
      <c r="F1257" s="4">
        <f t="shared" si="82"/>
        <v>44</v>
      </c>
      <c r="G1257" s="4">
        <f t="shared" si="85"/>
        <v>147</v>
      </c>
      <c r="H1257" s="4">
        <f t="shared" si="81"/>
        <v>7</v>
      </c>
      <c r="I1257" s="2">
        <f t="shared" si="80"/>
        <v>0.05</v>
      </c>
      <c r="O1257" s="3">
        <v>3</v>
      </c>
      <c r="P1257" s="11">
        <f t="shared" si="83"/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84"/>
        <v>68</v>
      </c>
      <c r="F1258" s="4">
        <f t="shared" si="82"/>
        <v>4</v>
      </c>
      <c r="G1258" s="4">
        <f t="shared" si="85"/>
        <v>3</v>
      </c>
      <c r="H1258" s="4">
        <f t="shared" si="81"/>
        <v>0</v>
      </c>
      <c r="I1258" s="2">
        <f t="shared" si="80"/>
        <v>0</v>
      </c>
      <c r="O1258" s="3">
        <v>0</v>
      </c>
      <c r="P1258" s="11">
        <f t="shared" si="83"/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84"/>
        <v>35</v>
      </c>
      <c r="F1259" s="4">
        <f t="shared" si="82"/>
        <v>3</v>
      </c>
      <c r="G1259" s="4">
        <f t="shared" si="85"/>
        <v>2</v>
      </c>
      <c r="H1259" s="4">
        <f t="shared" si="81"/>
        <v>0</v>
      </c>
      <c r="I1259" s="2">
        <f t="shared" si="80"/>
        <v>0</v>
      </c>
      <c r="O1259" s="3">
        <v>0</v>
      </c>
      <c r="P1259" s="11">
        <f t="shared" si="83"/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84"/>
        <v>305</v>
      </c>
      <c r="F1260" s="4">
        <f t="shared" si="82"/>
        <v>4</v>
      </c>
      <c r="G1260" s="4">
        <f t="shared" si="85"/>
        <v>14</v>
      </c>
      <c r="H1260" s="4">
        <f t="shared" si="81"/>
        <v>1</v>
      </c>
      <c r="I1260" s="2">
        <f t="shared" si="80"/>
        <v>7.6923076923076927E-2</v>
      </c>
      <c r="O1260" s="3">
        <v>0</v>
      </c>
      <c r="P1260" s="11">
        <f t="shared" si="83"/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84"/>
        <v>4038</v>
      </c>
      <c r="F1261" s="4">
        <f t="shared" si="82"/>
        <v>173</v>
      </c>
      <c r="G1261" s="4">
        <f t="shared" si="85"/>
        <v>736</v>
      </c>
      <c r="H1261" s="4">
        <f t="shared" si="81"/>
        <v>47</v>
      </c>
      <c r="I1261" s="2">
        <f t="shared" si="80"/>
        <v>6.8214804063860671E-2</v>
      </c>
      <c r="O1261" s="3">
        <v>9</v>
      </c>
      <c r="P1261" s="11">
        <f t="shared" si="83"/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84"/>
        <v>125</v>
      </c>
      <c r="F1262" s="4">
        <f t="shared" si="82"/>
        <v>5</v>
      </c>
      <c r="G1262" s="4">
        <f t="shared" si="85"/>
        <v>3</v>
      </c>
      <c r="H1262" s="4">
        <f t="shared" si="81"/>
        <v>0</v>
      </c>
      <c r="I1262" s="2">
        <f t="shared" si="80"/>
        <v>0</v>
      </c>
      <c r="O1262" s="3">
        <v>0</v>
      </c>
      <c r="P1262" s="11">
        <f t="shared" si="83"/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84"/>
        <v>63</v>
      </c>
      <c r="F1263" s="4">
        <f t="shared" si="82"/>
        <v>8</v>
      </c>
      <c r="G1263" s="4">
        <f t="shared" si="85"/>
        <v>2</v>
      </c>
      <c r="H1263" s="4">
        <f t="shared" si="81"/>
        <v>1</v>
      </c>
      <c r="I1263" s="2">
        <f t="shared" si="80"/>
        <v>1</v>
      </c>
      <c r="O1263" s="3">
        <v>0</v>
      </c>
      <c r="P1263" s="11">
        <f t="shared" si="83"/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84"/>
        <v>226</v>
      </c>
      <c r="F1264" s="4">
        <f t="shared" si="82"/>
        <v>12</v>
      </c>
      <c r="G1264" s="4">
        <f t="shared" si="85"/>
        <v>21</v>
      </c>
      <c r="H1264" s="4">
        <f t="shared" si="81"/>
        <v>3</v>
      </c>
      <c r="I1264" s="2">
        <f t="shared" si="80"/>
        <v>0.16666666666666666</v>
      </c>
      <c r="O1264" s="3">
        <v>1</v>
      </c>
      <c r="P1264" s="11">
        <f t="shared" si="83"/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84"/>
        <v>1475</v>
      </c>
      <c r="F1265" s="4">
        <f t="shared" si="82"/>
        <v>110</v>
      </c>
      <c r="G1265" s="4">
        <f t="shared" si="85"/>
        <v>321</v>
      </c>
      <c r="H1265" s="4">
        <f t="shared" si="81"/>
        <v>20</v>
      </c>
      <c r="I1265" s="2">
        <f t="shared" si="80"/>
        <v>6.6445182724252497E-2</v>
      </c>
      <c r="O1265" s="3">
        <v>10</v>
      </c>
      <c r="P1265" s="11">
        <f t="shared" si="83"/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84"/>
        <v>289</v>
      </c>
      <c r="F1266" s="4">
        <f t="shared" si="82"/>
        <v>20</v>
      </c>
      <c r="G1266" s="4">
        <f t="shared" si="85"/>
        <v>33</v>
      </c>
      <c r="H1266" s="4">
        <f t="shared" si="81"/>
        <v>2</v>
      </c>
      <c r="I1266" s="2">
        <f t="shared" si="80"/>
        <v>6.4516129032258063E-2</v>
      </c>
      <c r="O1266" s="3">
        <v>0</v>
      </c>
      <c r="P1266" s="11">
        <f t="shared" si="83"/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84"/>
        <v>51</v>
      </c>
      <c r="F1267" s="4">
        <f t="shared" si="82"/>
        <v>7</v>
      </c>
      <c r="G1267" s="4">
        <f t="shared" si="85"/>
        <v>8</v>
      </c>
      <c r="H1267" s="4">
        <f t="shared" si="81"/>
        <v>1</v>
      </c>
      <c r="I1267" s="2">
        <f t="shared" si="80"/>
        <v>0.14285714285714285</v>
      </c>
      <c r="O1267" s="3">
        <v>1</v>
      </c>
      <c r="P1267" s="11">
        <f t="shared" si="83"/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84"/>
        <v>31</v>
      </c>
      <c r="F1268" s="4">
        <f t="shared" si="82"/>
        <v>0</v>
      </c>
      <c r="G1268" s="4">
        <f t="shared" si="85"/>
        <v>1</v>
      </c>
      <c r="H1268" s="4">
        <f t="shared" si="81"/>
        <v>0</v>
      </c>
      <c r="I1268" s="2">
        <f t="shared" si="80"/>
        <v>0</v>
      </c>
      <c r="O1268" s="3">
        <v>0</v>
      </c>
      <c r="P1268" s="11">
        <f t="shared" si="83"/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84"/>
        <v>34</v>
      </c>
      <c r="F1269" s="4">
        <f t="shared" si="82"/>
        <v>1</v>
      </c>
      <c r="G1269" s="4">
        <f t="shared" si="85"/>
        <v>1</v>
      </c>
      <c r="H1269" s="4">
        <f t="shared" si="81"/>
        <v>0</v>
      </c>
      <c r="I1269" s="2">
        <f t="shared" si="80"/>
        <v>0</v>
      </c>
      <c r="O1269" s="3">
        <v>0</v>
      </c>
      <c r="P1269" s="11">
        <f t="shared" si="83"/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84"/>
        <v>24</v>
      </c>
      <c r="F1270" s="4">
        <f t="shared" si="82"/>
        <v>24</v>
      </c>
      <c r="G1270" s="4">
        <f t="shared" si="85"/>
        <v>0</v>
      </c>
      <c r="H1270" s="4">
        <f t="shared" si="81"/>
        <v>0</v>
      </c>
      <c r="I1270" s="2">
        <f t="shared" si="80"/>
        <v>0</v>
      </c>
      <c r="O1270" s="3">
        <v>0</v>
      </c>
      <c r="P1270" s="11">
        <f t="shared" si="83"/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84"/>
        <v>127</v>
      </c>
      <c r="F1271" s="4">
        <f t="shared" si="82"/>
        <v>7</v>
      </c>
      <c r="G1271" s="4">
        <f t="shared" si="85"/>
        <v>1</v>
      </c>
      <c r="H1271" s="4">
        <f t="shared" si="81"/>
        <v>0</v>
      </c>
      <c r="I1271" s="2">
        <f t="shared" si="80"/>
        <v>0</v>
      </c>
      <c r="O1271" s="3">
        <v>0</v>
      </c>
      <c r="P1271" s="11">
        <f t="shared" si="83"/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84"/>
        <v>338</v>
      </c>
      <c r="F1272" s="4">
        <f t="shared" si="82"/>
        <v>12</v>
      </c>
      <c r="G1272" s="4">
        <f t="shared" si="85"/>
        <v>23</v>
      </c>
      <c r="H1272" s="4">
        <f t="shared" si="81"/>
        <v>1</v>
      </c>
      <c r="I1272" s="2">
        <f t="shared" si="80"/>
        <v>4.5454545454545456E-2</v>
      </c>
      <c r="O1272" s="3">
        <v>0</v>
      </c>
      <c r="P1272" s="11">
        <f t="shared" si="83"/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84"/>
        <v>43</v>
      </c>
      <c r="F1273" s="4">
        <f t="shared" si="82"/>
        <v>4</v>
      </c>
      <c r="G1273" s="4">
        <f t="shared" si="85"/>
        <v>2</v>
      </c>
      <c r="H1273" s="4">
        <f t="shared" si="81"/>
        <v>0</v>
      </c>
      <c r="I1273" s="2">
        <f t="shared" si="80"/>
        <v>0</v>
      </c>
      <c r="O1273" s="3">
        <v>0</v>
      </c>
      <c r="P1273" s="11">
        <f t="shared" si="83"/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si="84"/>
        <v>95</v>
      </c>
      <c r="F1274" s="4">
        <f t="shared" si="82"/>
        <v>17</v>
      </c>
      <c r="G1274" s="4">
        <f t="shared" si="85"/>
        <v>5</v>
      </c>
      <c r="H1274" s="4">
        <f t="shared" si="81"/>
        <v>4</v>
      </c>
      <c r="I1274" s="2">
        <f t="shared" si="80"/>
        <v>4</v>
      </c>
      <c r="O1274" s="3">
        <v>0</v>
      </c>
      <c r="P1274" s="11">
        <f t="shared" si="83"/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84"/>
        <v>125</v>
      </c>
      <c r="F1275" s="4">
        <f t="shared" si="82"/>
        <v>19</v>
      </c>
      <c r="G1275" s="4">
        <f t="shared" si="85"/>
        <v>2</v>
      </c>
      <c r="H1275" s="4">
        <f t="shared" si="81"/>
        <v>0</v>
      </c>
      <c r="I1275" s="2">
        <f t="shared" si="80"/>
        <v>0</v>
      </c>
      <c r="O1275" s="3">
        <v>0</v>
      </c>
      <c r="P1275" s="11">
        <f t="shared" si="83"/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84"/>
        <v>2075</v>
      </c>
      <c r="F1276" s="4">
        <f t="shared" si="82"/>
        <v>138</v>
      </c>
      <c r="G1276" s="4">
        <f t="shared" si="85"/>
        <v>258</v>
      </c>
      <c r="H1276" s="4">
        <f t="shared" si="81"/>
        <v>19</v>
      </c>
      <c r="I1276" s="2">
        <f t="shared" si="80"/>
        <v>7.9497907949790794E-2</v>
      </c>
      <c r="O1276" s="3">
        <v>2</v>
      </c>
      <c r="P1276" s="11">
        <f t="shared" si="83"/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84"/>
        <v>1054</v>
      </c>
      <c r="F1277" s="4">
        <f t="shared" si="82"/>
        <v>88</v>
      </c>
      <c r="G1277" s="4">
        <f t="shared" si="85"/>
        <v>93</v>
      </c>
      <c r="H1277" s="4">
        <f t="shared" si="81"/>
        <v>11</v>
      </c>
      <c r="I1277" s="2">
        <f t="shared" si="80"/>
        <v>0.13414634146341464</v>
      </c>
      <c r="O1277" s="3">
        <v>0</v>
      </c>
      <c r="P1277" s="11">
        <f t="shared" si="83"/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84"/>
        <v>7486</v>
      </c>
      <c r="F1278" s="4">
        <f t="shared" si="82"/>
        <v>1057</v>
      </c>
      <c r="G1278" s="4">
        <f t="shared" si="85"/>
        <v>86</v>
      </c>
      <c r="H1278" s="4">
        <f t="shared" si="81"/>
        <v>23</v>
      </c>
      <c r="I1278" s="2">
        <f t="shared" si="80"/>
        <v>0.36507936507936506</v>
      </c>
      <c r="O1278" s="3">
        <v>0</v>
      </c>
      <c r="P1278" s="11">
        <f t="shared" si="83"/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84"/>
        <v>7503</v>
      </c>
      <c r="F1279" s="4">
        <f t="shared" si="82"/>
        <v>1134</v>
      </c>
      <c r="G1279" s="4">
        <f t="shared" si="85"/>
        <v>265</v>
      </c>
      <c r="H1279" s="4">
        <f t="shared" si="81"/>
        <v>47</v>
      </c>
      <c r="I1279" s="2">
        <f t="shared" si="80"/>
        <v>0.21559633027522937</v>
      </c>
      <c r="O1279" s="3">
        <v>0</v>
      </c>
      <c r="P1279" s="11">
        <f t="shared" si="83"/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ref="E1280:E1343" si="86">SUM(C1280:D1280)</f>
        <v>241</v>
      </c>
      <c r="F1280" s="4">
        <f t="shared" si="82"/>
        <v>14</v>
      </c>
      <c r="G1280" s="4">
        <f t="shared" ref="G1280:G1343" si="87">C1280</f>
        <v>10</v>
      </c>
      <c r="H1280" s="4">
        <f t="shared" si="81"/>
        <v>0</v>
      </c>
      <c r="I1280" s="2">
        <f t="shared" si="80"/>
        <v>0</v>
      </c>
      <c r="O1280" s="3">
        <v>0</v>
      </c>
      <c r="P1280" s="11">
        <f t="shared" si="83"/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86"/>
        <v>161</v>
      </c>
      <c r="F1281" s="4">
        <f t="shared" si="82"/>
        <v>12</v>
      </c>
      <c r="G1281" s="4">
        <f t="shared" si="87"/>
        <v>8</v>
      </c>
      <c r="H1281" s="4">
        <f t="shared" si="81"/>
        <v>0</v>
      </c>
      <c r="I1281" s="2">
        <f t="shared" si="80"/>
        <v>0</v>
      </c>
      <c r="O1281" s="3">
        <v>0</v>
      </c>
      <c r="P1281" s="11">
        <f t="shared" si="83"/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86"/>
        <v>58</v>
      </c>
      <c r="F1282" s="4">
        <f t="shared" si="82"/>
        <v>2</v>
      </c>
      <c r="G1282" s="4">
        <f t="shared" si="87"/>
        <v>4</v>
      </c>
      <c r="H1282" s="4">
        <f t="shared" si="81"/>
        <v>0</v>
      </c>
      <c r="I1282" s="2">
        <f t="shared" si="80"/>
        <v>0</v>
      </c>
      <c r="O1282" s="3">
        <v>0</v>
      </c>
      <c r="P1282" s="11">
        <f t="shared" si="83"/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86"/>
        <v>27</v>
      </c>
      <c r="F1283" s="4">
        <f t="shared" si="82"/>
        <v>1</v>
      </c>
      <c r="G1283" s="4">
        <f t="shared" si="87"/>
        <v>3</v>
      </c>
      <c r="H1283" s="4">
        <f t="shared" si="81"/>
        <v>0</v>
      </c>
      <c r="I1283" s="2">
        <f t="shared" ref="I1283:I1346" si="88">IFERROR((G1283-SUMIFS(G:G,A:A,A1283-1,B:B,B1283))/SUMIFS(G:G,A:A,A1283-1,B:B,B1283),0)</f>
        <v>0</v>
      </c>
      <c r="O1283" s="3">
        <v>0</v>
      </c>
      <c r="P1283" s="11">
        <f t="shared" si="83"/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86"/>
        <v>332</v>
      </c>
      <c r="F1284" s="4">
        <f t="shared" si="82"/>
        <v>14</v>
      </c>
      <c r="G1284" s="4">
        <f t="shared" si="87"/>
        <v>38</v>
      </c>
      <c r="H1284" s="4">
        <f t="shared" si="81"/>
        <v>2</v>
      </c>
      <c r="I1284" s="2">
        <f t="shared" si="88"/>
        <v>5.5555555555555552E-2</v>
      </c>
      <c r="O1284" s="3">
        <v>2</v>
      </c>
      <c r="P1284" s="11">
        <f t="shared" si="83"/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86"/>
        <v>249</v>
      </c>
      <c r="F1285" s="4">
        <f t="shared" si="82"/>
        <v>20</v>
      </c>
      <c r="G1285" s="4">
        <f t="shared" si="87"/>
        <v>23</v>
      </c>
      <c r="H1285" s="4">
        <f t="shared" ref="H1285:H1348" si="89">G1285-SUMIFS(G:G,A:A,A1285-1,B:B,B1285)</f>
        <v>2</v>
      </c>
      <c r="I1285" s="2">
        <f t="shared" si="88"/>
        <v>9.5238095238095233E-2</v>
      </c>
      <c r="O1285" s="3">
        <v>0</v>
      </c>
      <c r="P1285" s="11">
        <f t="shared" si="83"/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86"/>
        <v>93</v>
      </c>
      <c r="F1286" s="4">
        <f t="shared" si="82"/>
        <v>4</v>
      </c>
      <c r="G1286" s="4">
        <f t="shared" si="87"/>
        <v>5</v>
      </c>
      <c r="H1286" s="4">
        <f t="shared" si="89"/>
        <v>0</v>
      </c>
      <c r="I1286" s="2">
        <f t="shared" si="88"/>
        <v>0</v>
      </c>
      <c r="O1286" s="3">
        <v>0</v>
      </c>
      <c r="P1286" s="11">
        <f t="shared" si="83"/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86"/>
        <v>86</v>
      </c>
      <c r="F1287" s="4">
        <f t="shared" si="82"/>
        <v>10</v>
      </c>
      <c r="G1287" s="4">
        <f t="shared" si="87"/>
        <v>7</v>
      </c>
      <c r="H1287" s="4">
        <f t="shared" si="89"/>
        <v>1</v>
      </c>
      <c r="I1287" s="2">
        <f t="shared" si="88"/>
        <v>0.16666666666666666</v>
      </c>
      <c r="O1287" s="3">
        <v>0</v>
      </c>
      <c r="P1287" s="11">
        <f t="shared" si="83"/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86"/>
        <v>135</v>
      </c>
      <c r="F1288" s="4">
        <f t="shared" si="82"/>
        <v>8</v>
      </c>
      <c r="G1288" s="4">
        <f t="shared" si="87"/>
        <v>8</v>
      </c>
      <c r="H1288" s="4">
        <f t="shared" si="89"/>
        <v>1</v>
      </c>
      <c r="I1288" s="2">
        <f t="shared" si="88"/>
        <v>0.14285714285714285</v>
      </c>
      <c r="O1288" s="3">
        <v>0</v>
      </c>
      <c r="P1288" s="11">
        <f t="shared" si="83"/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86"/>
        <v>82</v>
      </c>
      <c r="F1289" s="4">
        <f t="shared" si="82"/>
        <v>1</v>
      </c>
      <c r="G1289" s="4">
        <f t="shared" si="87"/>
        <v>3</v>
      </c>
      <c r="H1289" s="4">
        <f t="shared" si="89"/>
        <v>0</v>
      </c>
      <c r="I1289" s="2">
        <f t="shared" si="88"/>
        <v>0</v>
      </c>
      <c r="O1289" s="3">
        <v>0</v>
      </c>
      <c r="P1289" s="11">
        <f t="shared" si="83"/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86"/>
        <v>295</v>
      </c>
      <c r="F1290" s="4">
        <f t="shared" si="82"/>
        <v>22</v>
      </c>
      <c r="G1290" s="4">
        <f t="shared" si="87"/>
        <v>13</v>
      </c>
      <c r="H1290" s="4">
        <f t="shared" si="89"/>
        <v>0</v>
      </c>
      <c r="I1290" s="2">
        <f t="shared" si="88"/>
        <v>0</v>
      </c>
      <c r="O1290" s="3">
        <v>0</v>
      </c>
      <c r="P1290" s="11">
        <f t="shared" si="83"/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86"/>
        <v>78</v>
      </c>
      <c r="F1291" s="4">
        <f t="shared" si="82"/>
        <v>6</v>
      </c>
      <c r="G1291" s="4">
        <f t="shared" si="87"/>
        <v>6</v>
      </c>
      <c r="H1291" s="4">
        <f t="shared" si="89"/>
        <v>0</v>
      </c>
      <c r="I1291" s="2">
        <f t="shared" si="88"/>
        <v>0</v>
      </c>
      <c r="O1291" s="3">
        <v>0</v>
      </c>
      <c r="P1291" s="11">
        <f t="shared" si="83"/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86"/>
        <v>65</v>
      </c>
      <c r="F1292" s="4">
        <f t="shared" si="82"/>
        <v>8</v>
      </c>
      <c r="G1292" s="4">
        <f t="shared" si="87"/>
        <v>2</v>
      </c>
      <c r="H1292" s="4">
        <f t="shared" si="89"/>
        <v>0</v>
      </c>
      <c r="I1292" s="2">
        <f t="shared" si="88"/>
        <v>0</v>
      </c>
      <c r="O1292" s="3">
        <v>0</v>
      </c>
      <c r="P1292" s="11">
        <f t="shared" si="83"/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86"/>
        <v>76</v>
      </c>
      <c r="F1293" s="4">
        <f t="shared" si="82"/>
        <v>21</v>
      </c>
      <c r="G1293" s="4">
        <f t="shared" si="87"/>
        <v>1</v>
      </c>
      <c r="H1293" s="4">
        <f t="shared" si="89"/>
        <v>0</v>
      </c>
      <c r="I1293" s="2">
        <f t="shared" si="88"/>
        <v>0</v>
      </c>
      <c r="O1293" s="3">
        <v>0</v>
      </c>
      <c r="P1293" s="11">
        <f t="shared" si="83"/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86"/>
        <v>70</v>
      </c>
      <c r="F1294" s="4">
        <f t="shared" si="82"/>
        <v>2</v>
      </c>
      <c r="G1294" s="4">
        <f t="shared" si="87"/>
        <v>1</v>
      </c>
      <c r="H1294" s="4">
        <f t="shared" si="89"/>
        <v>0</v>
      </c>
      <c r="I1294" s="2">
        <f t="shared" si="88"/>
        <v>0</v>
      </c>
      <c r="O1294" s="3">
        <v>0</v>
      </c>
      <c r="P1294" s="11">
        <f t="shared" si="83"/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86"/>
        <v>217</v>
      </c>
      <c r="F1295" s="4">
        <f t="shared" si="82"/>
        <v>9</v>
      </c>
      <c r="G1295" s="4">
        <f t="shared" si="87"/>
        <v>7</v>
      </c>
      <c r="H1295" s="4">
        <f t="shared" si="89"/>
        <v>2</v>
      </c>
      <c r="I1295" s="2">
        <f t="shared" si="88"/>
        <v>0.4</v>
      </c>
      <c r="O1295" s="3">
        <v>0</v>
      </c>
      <c r="P1295" s="11">
        <f t="shared" si="83"/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86"/>
        <v>39</v>
      </c>
      <c r="F1296" s="4">
        <f t="shared" si="82"/>
        <v>3</v>
      </c>
      <c r="G1296" s="4">
        <f t="shared" si="87"/>
        <v>0</v>
      </c>
      <c r="H1296" s="4">
        <f t="shared" si="89"/>
        <v>0</v>
      </c>
      <c r="I1296" s="2">
        <f t="shared" si="88"/>
        <v>0</v>
      </c>
      <c r="O1296" s="3">
        <v>0</v>
      </c>
      <c r="P1296" s="11">
        <f t="shared" si="83"/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86"/>
        <v>474</v>
      </c>
      <c r="F1297" s="4">
        <f t="shared" si="82"/>
        <v>24</v>
      </c>
      <c r="G1297" s="4">
        <f t="shared" si="87"/>
        <v>26</v>
      </c>
      <c r="H1297" s="4">
        <f t="shared" si="89"/>
        <v>0</v>
      </c>
      <c r="I1297" s="2">
        <f t="shared" si="88"/>
        <v>0</v>
      </c>
      <c r="O1297" s="3">
        <v>0</v>
      </c>
      <c r="P1297" s="11">
        <f t="shared" si="83"/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86"/>
        <v>6798</v>
      </c>
      <c r="F1298" s="4">
        <f t="shared" si="82"/>
        <v>278</v>
      </c>
      <c r="G1298" s="4">
        <f t="shared" si="87"/>
        <v>819</v>
      </c>
      <c r="H1298" s="4">
        <f t="shared" si="89"/>
        <v>18</v>
      </c>
      <c r="I1298" s="2">
        <f t="shared" si="88"/>
        <v>2.247191011235955E-2</v>
      </c>
      <c r="O1298" s="3">
        <v>7</v>
      </c>
      <c r="P1298" s="11">
        <f t="shared" si="83"/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86"/>
        <v>50</v>
      </c>
      <c r="F1299" s="4">
        <f t="shared" si="82"/>
        <v>2</v>
      </c>
      <c r="G1299" s="4">
        <f t="shared" si="87"/>
        <v>0</v>
      </c>
      <c r="H1299" s="4">
        <f t="shared" si="89"/>
        <v>0</v>
      </c>
      <c r="I1299" s="2">
        <f t="shared" si="88"/>
        <v>0</v>
      </c>
      <c r="O1299" s="3">
        <v>0</v>
      </c>
      <c r="P1299" s="11">
        <f t="shared" si="83"/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86"/>
        <v>114</v>
      </c>
      <c r="F1300" s="4">
        <f t="shared" si="82"/>
        <v>2</v>
      </c>
      <c r="G1300" s="4">
        <f t="shared" si="87"/>
        <v>7</v>
      </c>
      <c r="H1300" s="4">
        <f t="shared" si="89"/>
        <v>0</v>
      </c>
      <c r="I1300" s="2">
        <f t="shared" si="88"/>
        <v>0</v>
      </c>
      <c r="O1300" s="3">
        <v>0</v>
      </c>
      <c r="P1300" s="11">
        <f t="shared" si="83"/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86"/>
        <v>217</v>
      </c>
      <c r="F1301" s="4">
        <f t="shared" si="82"/>
        <v>8</v>
      </c>
      <c r="G1301" s="4">
        <f t="shared" si="87"/>
        <v>24</v>
      </c>
      <c r="H1301" s="4">
        <f t="shared" si="89"/>
        <v>1</v>
      </c>
      <c r="I1301" s="2">
        <f t="shared" si="88"/>
        <v>4.3478260869565216E-2</v>
      </c>
      <c r="O1301" s="3">
        <v>0</v>
      </c>
      <c r="P1301" s="11">
        <f t="shared" si="83"/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86"/>
        <v>125</v>
      </c>
      <c r="F1302" s="4">
        <f t="shared" si="82"/>
        <v>3</v>
      </c>
      <c r="G1302" s="4">
        <f t="shared" si="87"/>
        <v>9</v>
      </c>
      <c r="H1302" s="4">
        <f t="shared" si="89"/>
        <v>0</v>
      </c>
      <c r="I1302" s="2">
        <f t="shared" si="88"/>
        <v>0</v>
      </c>
      <c r="O1302" s="3">
        <v>0</v>
      </c>
      <c r="P1302" s="11">
        <f t="shared" si="83"/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86"/>
        <v>198</v>
      </c>
      <c r="F1303" s="4">
        <f t="shared" si="82"/>
        <v>9</v>
      </c>
      <c r="G1303" s="4">
        <f t="shared" si="87"/>
        <v>21</v>
      </c>
      <c r="H1303" s="4">
        <f t="shared" si="89"/>
        <v>1</v>
      </c>
      <c r="I1303" s="2">
        <f t="shared" si="88"/>
        <v>0.05</v>
      </c>
      <c r="O1303" s="3">
        <v>0</v>
      </c>
      <c r="P1303" s="11">
        <f t="shared" si="83"/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86"/>
        <v>75</v>
      </c>
      <c r="F1304" s="4">
        <f t="shared" si="82"/>
        <v>6</v>
      </c>
      <c r="G1304" s="4">
        <f t="shared" si="87"/>
        <v>2</v>
      </c>
      <c r="H1304" s="4">
        <f t="shared" si="89"/>
        <v>0</v>
      </c>
      <c r="I1304" s="2">
        <f t="shared" si="88"/>
        <v>0</v>
      </c>
      <c r="O1304" s="3">
        <v>0</v>
      </c>
      <c r="P1304" s="11">
        <f t="shared" si="83"/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86"/>
        <v>139</v>
      </c>
      <c r="F1305" s="4">
        <f t="shared" si="82"/>
        <v>12</v>
      </c>
      <c r="G1305" s="4">
        <f t="shared" si="87"/>
        <v>14</v>
      </c>
      <c r="H1305" s="4">
        <f t="shared" si="89"/>
        <v>2</v>
      </c>
      <c r="I1305" s="2">
        <f t="shared" si="88"/>
        <v>0.16666666666666666</v>
      </c>
      <c r="O1305" s="3">
        <v>1</v>
      </c>
      <c r="P1305" s="11">
        <f t="shared" si="83"/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86"/>
        <v>207</v>
      </c>
      <c r="F1306" s="4">
        <f t="shared" ref="F1306:F1369" si="90">E1306-SUMIFS(E:E,A:A,A1306-1,B:B,B1306)</f>
        <v>9</v>
      </c>
      <c r="G1306" s="4">
        <f t="shared" si="87"/>
        <v>12</v>
      </c>
      <c r="H1306" s="4">
        <f t="shared" si="89"/>
        <v>1</v>
      </c>
      <c r="I1306" s="2">
        <f t="shared" si="88"/>
        <v>9.0909090909090912E-2</v>
      </c>
      <c r="O1306" s="3">
        <v>0</v>
      </c>
      <c r="P1306" s="11">
        <f t="shared" si="83"/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86"/>
        <v>88</v>
      </c>
      <c r="F1307" s="4">
        <f t="shared" si="90"/>
        <v>7</v>
      </c>
      <c r="G1307" s="4">
        <f t="shared" si="87"/>
        <v>3</v>
      </c>
      <c r="H1307" s="4">
        <f t="shared" si="89"/>
        <v>0</v>
      </c>
      <c r="I1307" s="2">
        <f t="shared" si="88"/>
        <v>0</v>
      </c>
      <c r="O1307" s="3">
        <v>0</v>
      </c>
      <c r="P1307" s="11">
        <f t="shared" si="83"/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86"/>
        <v>51</v>
      </c>
      <c r="F1308" s="4">
        <f t="shared" si="90"/>
        <v>0</v>
      </c>
      <c r="G1308" s="4">
        <f t="shared" si="87"/>
        <v>3</v>
      </c>
      <c r="H1308" s="4">
        <f t="shared" si="89"/>
        <v>0</v>
      </c>
      <c r="I1308" s="2">
        <f t="shared" si="88"/>
        <v>0</v>
      </c>
      <c r="O1308" s="3">
        <v>0</v>
      </c>
      <c r="P1308" s="11">
        <f t="shared" ref="P1308:P1371" si="91"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86"/>
        <v>109</v>
      </c>
      <c r="F1309" s="4">
        <f t="shared" si="90"/>
        <v>4</v>
      </c>
      <c r="G1309" s="4">
        <f t="shared" si="87"/>
        <v>17</v>
      </c>
      <c r="H1309" s="4">
        <f t="shared" si="89"/>
        <v>0</v>
      </c>
      <c r="I1309" s="2">
        <f t="shared" si="88"/>
        <v>0</v>
      </c>
      <c r="O1309" s="3">
        <v>1</v>
      </c>
      <c r="P1309" s="11">
        <f t="shared" si="91"/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86"/>
        <v>67</v>
      </c>
      <c r="F1310" s="4">
        <f t="shared" si="90"/>
        <v>4</v>
      </c>
      <c r="G1310" s="4">
        <f t="shared" si="87"/>
        <v>15</v>
      </c>
      <c r="H1310" s="4">
        <f t="shared" si="89"/>
        <v>3</v>
      </c>
      <c r="I1310" s="2">
        <f t="shared" si="88"/>
        <v>0.25</v>
      </c>
      <c r="O1310" s="3">
        <v>0</v>
      </c>
      <c r="P1310" s="11">
        <f t="shared" si="91"/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86"/>
        <v>132</v>
      </c>
      <c r="F1311" s="4">
        <f t="shared" si="90"/>
        <v>14</v>
      </c>
      <c r="G1311" s="4">
        <f t="shared" si="87"/>
        <v>4</v>
      </c>
      <c r="H1311" s="4">
        <f t="shared" si="89"/>
        <v>0</v>
      </c>
      <c r="I1311" s="2">
        <f t="shared" si="88"/>
        <v>0</v>
      </c>
      <c r="O1311" s="3">
        <v>0</v>
      </c>
      <c r="P1311" s="11">
        <f t="shared" si="91"/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86"/>
        <v>971</v>
      </c>
      <c r="F1312" s="4">
        <f t="shared" si="90"/>
        <v>54</v>
      </c>
      <c r="G1312" s="4">
        <f t="shared" si="87"/>
        <v>83</v>
      </c>
      <c r="H1312" s="4">
        <f t="shared" si="89"/>
        <v>9</v>
      </c>
      <c r="I1312" s="2">
        <f t="shared" si="88"/>
        <v>0.12162162162162163</v>
      </c>
      <c r="O1312" s="3">
        <v>9</v>
      </c>
      <c r="P1312" s="11">
        <f t="shared" si="91"/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86"/>
        <v>12</v>
      </c>
      <c r="F1313" s="4">
        <f t="shared" si="90"/>
        <v>0</v>
      </c>
      <c r="G1313" s="4">
        <f t="shared" si="87"/>
        <v>0</v>
      </c>
      <c r="H1313" s="4">
        <f t="shared" si="89"/>
        <v>0</v>
      </c>
      <c r="I1313" s="2">
        <f t="shared" si="88"/>
        <v>0</v>
      </c>
      <c r="O1313" s="3">
        <v>0</v>
      </c>
      <c r="P1313" s="11">
        <f t="shared" si="91"/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86"/>
        <v>97</v>
      </c>
      <c r="F1314" s="4">
        <f t="shared" si="90"/>
        <v>2</v>
      </c>
      <c r="G1314" s="4">
        <f t="shared" si="87"/>
        <v>6</v>
      </c>
      <c r="H1314" s="4">
        <f t="shared" si="89"/>
        <v>0</v>
      </c>
      <c r="I1314" s="2">
        <f t="shared" si="88"/>
        <v>0</v>
      </c>
      <c r="O1314" s="3">
        <v>0</v>
      </c>
      <c r="P1314" s="11">
        <f t="shared" si="91"/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86"/>
        <v>154</v>
      </c>
      <c r="F1315" s="4">
        <f t="shared" si="90"/>
        <v>3</v>
      </c>
      <c r="G1315" s="4">
        <f t="shared" si="87"/>
        <v>2</v>
      </c>
      <c r="H1315" s="4">
        <f t="shared" si="89"/>
        <v>0</v>
      </c>
      <c r="I1315" s="2">
        <f t="shared" si="88"/>
        <v>0</v>
      </c>
      <c r="O1315" s="3">
        <v>0</v>
      </c>
      <c r="P1315" s="11">
        <f t="shared" si="91"/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86"/>
        <v>91</v>
      </c>
      <c r="F1316" s="4">
        <f t="shared" si="90"/>
        <v>6</v>
      </c>
      <c r="G1316" s="4">
        <f t="shared" si="87"/>
        <v>14</v>
      </c>
      <c r="H1316" s="4">
        <f t="shared" si="89"/>
        <v>4</v>
      </c>
      <c r="I1316" s="2">
        <f t="shared" si="88"/>
        <v>0.4</v>
      </c>
      <c r="O1316" s="3">
        <v>1</v>
      </c>
      <c r="P1316" s="11">
        <f t="shared" si="91"/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86"/>
        <v>57</v>
      </c>
      <c r="F1317" s="4">
        <f t="shared" si="90"/>
        <v>3</v>
      </c>
      <c r="G1317" s="4">
        <f t="shared" si="87"/>
        <v>5</v>
      </c>
      <c r="H1317" s="4">
        <f t="shared" si="89"/>
        <v>2</v>
      </c>
      <c r="I1317" s="2">
        <f t="shared" si="88"/>
        <v>0.66666666666666663</v>
      </c>
      <c r="O1317" s="3">
        <v>0</v>
      </c>
      <c r="P1317" s="11">
        <f t="shared" si="91"/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86"/>
        <v>105</v>
      </c>
      <c r="F1318" s="4">
        <f t="shared" si="90"/>
        <v>6</v>
      </c>
      <c r="G1318" s="4">
        <f t="shared" si="87"/>
        <v>1</v>
      </c>
      <c r="H1318" s="4">
        <f t="shared" si="89"/>
        <v>0</v>
      </c>
      <c r="I1318" s="2">
        <f t="shared" si="88"/>
        <v>0</v>
      </c>
      <c r="O1318" s="3">
        <v>0</v>
      </c>
      <c r="P1318" s="11">
        <f t="shared" si="91"/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86"/>
        <v>108</v>
      </c>
      <c r="F1319" s="4">
        <f t="shared" si="90"/>
        <v>4</v>
      </c>
      <c r="G1319" s="4">
        <f t="shared" si="87"/>
        <v>5</v>
      </c>
      <c r="H1319" s="4">
        <f t="shared" si="89"/>
        <v>1</v>
      </c>
      <c r="I1319" s="2">
        <f t="shared" si="88"/>
        <v>0.25</v>
      </c>
      <c r="O1319" s="3">
        <v>0</v>
      </c>
      <c r="P1319" s="11">
        <f t="shared" si="91"/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86"/>
        <v>85</v>
      </c>
      <c r="F1320" s="4">
        <f t="shared" si="90"/>
        <v>2</v>
      </c>
      <c r="G1320" s="4">
        <f t="shared" si="87"/>
        <v>2</v>
      </c>
      <c r="H1320" s="4">
        <f t="shared" si="89"/>
        <v>0</v>
      </c>
      <c r="I1320" s="2">
        <f t="shared" si="88"/>
        <v>0</v>
      </c>
      <c r="O1320" s="3">
        <v>0</v>
      </c>
      <c r="P1320" s="11">
        <f t="shared" si="91"/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86"/>
        <v>87</v>
      </c>
      <c r="F1321" s="4">
        <f t="shared" si="90"/>
        <v>3</v>
      </c>
      <c r="G1321" s="4">
        <f t="shared" si="87"/>
        <v>2</v>
      </c>
      <c r="H1321" s="4">
        <f t="shared" si="89"/>
        <v>0</v>
      </c>
      <c r="I1321" s="2">
        <f t="shared" si="88"/>
        <v>0</v>
      </c>
      <c r="O1321" s="3">
        <v>0</v>
      </c>
      <c r="P1321" s="11">
        <f t="shared" si="91"/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86"/>
        <v>64</v>
      </c>
      <c r="F1322" s="4">
        <f t="shared" si="90"/>
        <v>2</v>
      </c>
      <c r="G1322" s="4">
        <f t="shared" si="87"/>
        <v>3</v>
      </c>
      <c r="H1322" s="4">
        <f t="shared" si="89"/>
        <v>0</v>
      </c>
      <c r="I1322" s="2">
        <f t="shared" si="88"/>
        <v>0</v>
      </c>
      <c r="O1322" s="3">
        <v>0</v>
      </c>
      <c r="P1322" s="11">
        <f t="shared" si="91"/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86"/>
        <v>50</v>
      </c>
      <c r="F1323" s="4">
        <f t="shared" si="90"/>
        <v>0</v>
      </c>
      <c r="G1323" s="4">
        <f t="shared" si="87"/>
        <v>3</v>
      </c>
      <c r="H1323" s="4">
        <f t="shared" si="89"/>
        <v>0</v>
      </c>
      <c r="I1323" s="2">
        <f t="shared" si="88"/>
        <v>0</v>
      </c>
      <c r="O1323" s="3">
        <v>0</v>
      </c>
      <c r="P1323" s="11">
        <f t="shared" si="91"/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86"/>
        <v>126</v>
      </c>
      <c r="F1324" s="4">
        <f t="shared" si="90"/>
        <v>10</v>
      </c>
      <c r="G1324" s="4">
        <f t="shared" si="87"/>
        <v>7</v>
      </c>
      <c r="H1324" s="4">
        <f t="shared" si="89"/>
        <v>1</v>
      </c>
      <c r="I1324" s="2">
        <f t="shared" si="88"/>
        <v>0.16666666666666666</v>
      </c>
      <c r="O1324" s="3">
        <v>0</v>
      </c>
      <c r="P1324" s="11">
        <f t="shared" si="91"/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86"/>
        <v>14</v>
      </c>
      <c r="F1325" s="4">
        <f t="shared" si="90"/>
        <v>0</v>
      </c>
      <c r="G1325" s="4">
        <f t="shared" si="87"/>
        <v>2</v>
      </c>
      <c r="H1325" s="4">
        <f t="shared" si="89"/>
        <v>0</v>
      </c>
      <c r="I1325" s="2">
        <f t="shared" si="88"/>
        <v>0</v>
      </c>
      <c r="O1325" s="3">
        <v>0</v>
      </c>
      <c r="P1325" s="11">
        <f t="shared" si="91"/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86"/>
        <v>1296</v>
      </c>
      <c r="F1326" s="4">
        <f t="shared" si="90"/>
        <v>60</v>
      </c>
      <c r="G1326" s="4">
        <f t="shared" si="87"/>
        <v>119</v>
      </c>
      <c r="H1326" s="4">
        <f t="shared" si="89"/>
        <v>4</v>
      </c>
      <c r="I1326" s="2">
        <f t="shared" si="88"/>
        <v>3.4782608695652174E-2</v>
      </c>
      <c r="O1326" s="3">
        <v>3</v>
      </c>
      <c r="P1326" s="11">
        <f t="shared" si="91"/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86"/>
        <v>20</v>
      </c>
      <c r="F1327" s="4">
        <f t="shared" si="90"/>
        <v>1</v>
      </c>
      <c r="G1327" s="4">
        <f t="shared" si="87"/>
        <v>0</v>
      </c>
      <c r="H1327" s="4">
        <f t="shared" si="89"/>
        <v>0</v>
      </c>
      <c r="I1327" s="2">
        <f t="shared" si="88"/>
        <v>0</v>
      </c>
      <c r="O1327" s="3">
        <v>0</v>
      </c>
      <c r="P1327" s="11">
        <f t="shared" si="91"/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86"/>
        <v>69</v>
      </c>
      <c r="F1328" s="4">
        <f t="shared" si="90"/>
        <v>11</v>
      </c>
      <c r="G1328" s="4">
        <f t="shared" si="87"/>
        <v>5</v>
      </c>
      <c r="H1328" s="4">
        <f t="shared" si="89"/>
        <v>3</v>
      </c>
      <c r="I1328" s="2">
        <f t="shared" si="88"/>
        <v>1.5</v>
      </c>
      <c r="O1328" s="3">
        <v>0</v>
      </c>
      <c r="P1328" s="11">
        <f t="shared" si="91"/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86"/>
        <v>168</v>
      </c>
      <c r="F1329" s="4">
        <f t="shared" si="90"/>
        <v>10</v>
      </c>
      <c r="G1329" s="4">
        <f t="shared" si="87"/>
        <v>4</v>
      </c>
      <c r="H1329" s="4">
        <f t="shared" si="89"/>
        <v>1</v>
      </c>
      <c r="I1329" s="2">
        <f t="shared" si="88"/>
        <v>0.33333333333333331</v>
      </c>
      <c r="O1329" s="3">
        <v>0</v>
      </c>
      <c r="P1329" s="11">
        <f t="shared" si="91"/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86"/>
        <v>23</v>
      </c>
      <c r="F1330" s="4">
        <f t="shared" si="90"/>
        <v>0</v>
      </c>
      <c r="G1330" s="4">
        <f t="shared" si="87"/>
        <v>2</v>
      </c>
      <c r="H1330" s="4">
        <f t="shared" si="89"/>
        <v>0</v>
      </c>
      <c r="I1330" s="2">
        <f t="shared" si="88"/>
        <v>0</v>
      </c>
      <c r="O1330" s="3">
        <v>0</v>
      </c>
      <c r="P1330" s="11">
        <f t="shared" si="91"/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86"/>
        <v>69</v>
      </c>
      <c r="F1331" s="4">
        <f t="shared" si="90"/>
        <v>1</v>
      </c>
      <c r="G1331" s="4">
        <f t="shared" si="87"/>
        <v>5</v>
      </c>
      <c r="H1331" s="4">
        <f t="shared" si="89"/>
        <v>0</v>
      </c>
      <c r="I1331" s="2">
        <f t="shared" si="88"/>
        <v>0</v>
      </c>
      <c r="O1331" s="3">
        <v>0</v>
      </c>
      <c r="P1331" s="11">
        <f t="shared" si="91"/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86"/>
        <v>171</v>
      </c>
      <c r="F1332" s="4">
        <f t="shared" si="90"/>
        <v>10</v>
      </c>
      <c r="G1332" s="4">
        <f t="shared" si="87"/>
        <v>13</v>
      </c>
      <c r="H1332" s="4">
        <f t="shared" si="89"/>
        <v>0</v>
      </c>
      <c r="I1332" s="2">
        <f t="shared" si="88"/>
        <v>0</v>
      </c>
      <c r="O1332" s="3">
        <v>0</v>
      </c>
      <c r="P1332" s="11">
        <f t="shared" si="91"/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86"/>
        <v>180</v>
      </c>
      <c r="F1333" s="4">
        <f t="shared" si="90"/>
        <v>6</v>
      </c>
      <c r="G1333" s="4">
        <f t="shared" si="87"/>
        <v>11</v>
      </c>
      <c r="H1333" s="4">
        <f t="shared" si="89"/>
        <v>2</v>
      </c>
      <c r="I1333" s="2">
        <f t="shared" si="88"/>
        <v>0.22222222222222221</v>
      </c>
      <c r="O1333" s="3">
        <v>1</v>
      </c>
      <c r="P1333" s="11">
        <f t="shared" si="91"/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86"/>
        <v>335</v>
      </c>
      <c r="F1334" s="4">
        <f t="shared" si="90"/>
        <v>45</v>
      </c>
      <c r="G1334" s="4">
        <f t="shared" si="87"/>
        <v>22</v>
      </c>
      <c r="H1334" s="4">
        <f t="shared" si="89"/>
        <v>3</v>
      </c>
      <c r="I1334" s="2">
        <f t="shared" si="88"/>
        <v>0.15789473684210525</v>
      </c>
      <c r="O1334" s="3">
        <v>0</v>
      </c>
      <c r="P1334" s="11">
        <f t="shared" si="91"/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86"/>
        <v>87</v>
      </c>
      <c r="F1335" s="4">
        <f t="shared" si="90"/>
        <v>4</v>
      </c>
      <c r="G1335" s="4">
        <f t="shared" si="87"/>
        <v>20</v>
      </c>
      <c r="H1335" s="4">
        <f t="shared" si="89"/>
        <v>4</v>
      </c>
      <c r="I1335" s="2">
        <f t="shared" si="88"/>
        <v>0.25</v>
      </c>
      <c r="O1335" s="3">
        <v>1</v>
      </c>
      <c r="P1335" s="11">
        <f t="shared" si="91"/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86"/>
        <v>152</v>
      </c>
      <c r="F1336" s="4">
        <f t="shared" si="90"/>
        <v>6</v>
      </c>
      <c r="G1336" s="4">
        <f t="shared" si="87"/>
        <v>9</v>
      </c>
      <c r="H1336" s="4">
        <f t="shared" si="89"/>
        <v>3</v>
      </c>
      <c r="I1336" s="2">
        <f t="shared" si="88"/>
        <v>0.5</v>
      </c>
      <c r="O1336" s="3">
        <v>0</v>
      </c>
      <c r="P1336" s="11">
        <f t="shared" si="91"/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86"/>
        <v>519</v>
      </c>
      <c r="F1337" s="4">
        <f t="shared" si="90"/>
        <v>11</v>
      </c>
      <c r="G1337" s="4">
        <f t="shared" si="87"/>
        <v>24</v>
      </c>
      <c r="H1337" s="4">
        <f t="shared" si="89"/>
        <v>3</v>
      </c>
      <c r="I1337" s="2">
        <f t="shared" si="88"/>
        <v>0.14285714285714285</v>
      </c>
      <c r="O1337" s="3">
        <v>0</v>
      </c>
      <c r="P1337" s="11">
        <f t="shared" si="91"/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si="86"/>
        <v>219</v>
      </c>
      <c r="F1338" s="4">
        <f t="shared" si="90"/>
        <v>12</v>
      </c>
      <c r="G1338" s="4">
        <f t="shared" si="87"/>
        <v>3</v>
      </c>
      <c r="H1338" s="4">
        <f t="shared" si="89"/>
        <v>0</v>
      </c>
      <c r="I1338" s="2">
        <f t="shared" si="88"/>
        <v>0</v>
      </c>
      <c r="O1338" s="3">
        <v>0</v>
      </c>
      <c r="P1338" s="11">
        <f t="shared" si="91"/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86"/>
        <v>87</v>
      </c>
      <c r="F1339" s="4">
        <f t="shared" si="90"/>
        <v>9</v>
      </c>
      <c r="G1339" s="4">
        <f t="shared" si="87"/>
        <v>4</v>
      </c>
      <c r="H1339" s="4">
        <f t="shared" si="89"/>
        <v>1</v>
      </c>
      <c r="I1339" s="2">
        <f t="shared" si="88"/>
        <v>0.33333333333333331</v>
      </c>
      <c r="O1339" s="3">
        <v>0</v>
      </c>
      <c r="P1339" s="11">
        <f t="shared" si="91"/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86"/>
        <v>57</v>
      </c>
      <c r="F1340" s="4">
        <f t="shared" si="90"/>
        <v>5</v>
      </c>
      <c r="G1340" s="4">
        <f t="shared" si="87"/>
        <v>2</v>
      </c>
      <c r="H1340" s="4">
        <f t="shared" si="89"/>
        <v>0</v>
      </c>
      <c r="I1340" s="2">
        <f t="shared" si="88"/>
        <v>0</v>
      </c>
      <c r="O1340" s="3">
        <v>0</v>
      </c>
      <c r="P1340" s="11">
        <f t="shared" si="91"/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86"/>
        <v>144</v>
      </c>
      <c r="F1341" s="4">
        <f t="shared" si="90"/>
        <v>3</v>
      </c>
      <c r="G1341" s="4">
        <f t="shared" si="87"/>
        <v>6</v>
      </c>
      <c r="H1341" s="4">
        <f t="shared" si="89"/>
        <v>0</v>
      </c>
      <c r="I1341" s="2">
        <f t="shared" si="88"/>
        <v>0</v>
      </c>
      <c r="O1341" s="3">
        <v>0</v>
      </c>
      <c r="P1341" s="11">
        <f t="shared" si="91"/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86"/>
        <v>788</v>
      </c>
      <c r="F1342" s="4">
        <f t="shared" si="90"/>
        <v>51</v>
      </c>
      <c r="G1342" s="4">
        <f t="shared" si="87"/>
        <v>54</v>
      </c>
      <c r="H1342" s="4">
        <f t="shared" si="89"/>
        <v>3</v>
      </c>
      <c r="I1342" s="2">
        <f t="shared" si="88"/>
        <v>5.8823529411764705E-2</v>
      </c>
      <c r="O1342" s="3">
        <v>1</v>
      </c>
      <c r="P1342" s="11">
        <f t="shared" si="91"/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86"/>
        <v>18</v>
      </c>
      <c r="F1343" s="4">
        <f t="shared" si="90"/>
        <v>2</v>
      </c>
      <c r="G1343" s="4">
        <f t="shared" si="87"/>
        <v>0</v>
      </c>
      <c r="H1343" s="4">
        <f t="shared" si="89"/>
        <v>0</v>
      </c>
      <c r="I1343" s="2">
        <f t="shared" si="88"/>
        <v>0</v>
      </c>
      <c r="O1343" s="3">
        <v>0</v>
      </c>
      <c r="P1343" s="11">
        <f t="shared" si="91"/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ref="E1344:E1376" si="92">SUM(C1344:D1344)</f>
        <v>52</v>
      </c>
      <c r="F1344" s="4">
        <f t="shared" si="90"/>
        <v>4</v>
      </c>
      <c r="G1344" s="4">
        <f t="shared" ref="G1344:G1376" si="93">C1344</f>
        <v>5</v>
      </c>
      <c r="H1344" s="4">
        <f t="shared" si="89"/>
        <v>1</v>
      </c>
      <c r="I1344" s="2">
        <f t="shared" si="88"/>
        <v>0.25</v>
      </c>
      <c r="O1344" s="3">
        <v>0</v>
      </c>
      <c r="P1344" s="11">
        <f t="shared" si="91"/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92"/>
        <v>83</v>
      </c>
      <c r="F1345" s="4">
        <f t="shared" si="90"/>
        <v>1</v>
      </c>
      <c r="G1345" s="4">
        <f t="shared" si="93"/>
        <v>2</v>
      </c>
      <c r="H1345" s="4">
        <f t="shared" si="89"/>
        <v>0</v>
      </c>
      <c r="I1345" s="2">
        <f t="shared" si="88"/>
        <v>0</v>
      </c>
      <c r="O1345" s="3">
        <v>1</v>
      </c>
      <c r="P1345" s="11">
        <f t="shared" si="91"/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92"/>
        <v>127</v>
      </c>
      <c r="F1346" s="4">
        <f t="shared" si="90"/>
        <v>12</v>
      </c>
      <c r="G1346" s="4">
        <f t="shared" si="93"/>
        <v>4</v>
      </c>
      <c r="H1346" s="4">
        <f t="shared" si="89"/>
        <v>1</v>
      </c>
      <c r="I1346" s="2">
        <f t="shared" si="88"/>
        <v>0.33333333333333331</v>
      </c>
      <c r="O1346" s="3">
        <v>0</v>
      </c>
      <c r="P1346" s="11">
        <f t="shared" si="91"/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92"/>
        <v>33</v>
      </c>
      <c r="F1347" s="4">
        <f t="shared" si="90"/>
        <v>0</v>
      </c>
      <c r="G1347" s="4">
        <f t="shared" si="93"/>
        <v>3</v>
      </c>
      <c r="H1347" s="4">
        <f t="shared" si="89"/>
        <v>0</v>
      </c>
      <c r="I1347" s="2">
        <f t="shared" ref="I1347:I1410" si="94">IFERROR((G1347-SUMIFS(G:G,A:A,A1347-1,B:B,B1347))/SUMIFS(G:G,A:A,A1347-1,B:B,B1347),0)</f>
        <v>0</v>
      </c>
      <c r="O1347" s="3">
        <v>0</v>
      </c>
      <c r="P1347" s="11">
        <f t="shared" si="91"/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92"/>
        <v>16</v>
      </c>
      <c r="F1348" s="4">
        <f t="shared" si="90"/>
        <v>1</v>
      </c>
      <c r="G1348" s="4">
        <f t="shared" si="93"/>
        <v>0</v>
      </c>
      <c r="H1348" s="4">
        <f t="shared" si="89"/>
        <v>0</v>
      </c>
      <c r="I1348" s="2">
        <f t="shared" si="94"/>
        <v>0</v>
      </c>
      <c r="O1348" s="3">
        <v>0</v>
      </c>
      <c r="P1348" s="11">
        <f t="shared" si="91"/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92"/>
        <v>30</v>
      </c>
      <c r="F1349" s="4">
        <f t="shared" si="90"/>
        <v>5</v>
      </c>
      <c r="G1349" s="4">
        <f t="shared" si="93"/>
        <v>3</v>
      </c>
      <c r="H1349" s="4">
        <f t="shared" ref="H1349:H1412" si="95">G1349-SUMIFS(G:G,A:A,A1349-1,B:B,B1349)</f>
        <v>0</v>
      </c>
      <c r="I1349" s="2">
        <f t="shared" si="94"/>
        <v>0</v>
      </c>
      <c r="O1349" s="3">
        <v>0</v>
      </c>
      <c r="P1349" s="11">
        <f t="shared" si="91"/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92"/>
        <v>485</v>
      </c>
      <c r="F1350" s="4">
        <f t="shared" si="90"/>
        <v>26</v>
      </c>
      <c r="G1350" s="4">
        <f t="shared" si="93"/>
        <v>55</v>
      </c>
      <c r="H1350" s="4">
        <f t="shared" si="95"/>
        <v>3</v>
      </c>
      <c r="I1350" s="2">
        <f t="shared" si="94"/>
        <v>5.7692307692307696E-2</v>
      </c>
      <c r="O1350" s="3">
        <v>0</v>
      </c>
      <c r="P1350" s="11">
        <f t="shared" si="91"/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92"/>
        <v>128</v>
      </c>
      <c r="F1351" s="4">
        <f t="shared" si="90"/>
        <v>11</v>
      </c>
      <c r="G1351" s="4">
        <f t="shared" si="93"/>
        <v>0</v>
      </c>
      <c r="H1351" s="4">
        <f t="shared" si="95"/>
        <v>0</v>
      </c>
      <c r="I1351" s="2">
        <f t="shared" si="94"/>
        <v>0</v>
      </c>
      <c r="O1351" s="3">
        <v>0</v>
      </c>
      <c r="P1351" s="11">
        <f t="shared" si="91"/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92"/>
        <v>192</v>
      </c>
      <c r="F1352" s="4">
        <f t="shared" si="90"/>
        <v>14</v>
      </c>
      <c r="G1352" s="4">
        <f t="shared" si="93"/>
        <v>5</v>
      </c>
      <c r="H1352" s="4">
        <f t="shared" si="95"/>
        <v>0</v>
      </c>
      <c r="I1352" s="2">
        <f t="shared" si="94"/>
        <v>0</v>
      </c>
      <c r="O1352" s="3">
        <v>0</v>
      </c>
      <c r="P1352" s="11">
        <f t="shared" si="91"/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92"/>
        <v>515</v>
      </c>
      <c r="F1353" s="4">
        <f t="shared" si="90"/>
        <v>23</v>
      </c>
      <c r="G1353" s="4">
        <f t="shared" si="93"/>
        <v>60</v>
      </c>
      <c r="H1353" s="4">
        <f t="shared" si="95"/>
        <v>1</v>
      </c>
      <c r="I1353" s="2">
        <f t="shared" si="94"/>
        <v>1.6949152542372881E-2</v>
      </c>
      <c r="O1353" s="3">
        <v>0</v>
      </c>
      <c r="P1353" s="11">
        <f t="shared" si="91"/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92"/>
        <v>1546</v>
      </c>
      <c r="F1354" s="4">
        <f t="shared" si="90"/>
        <v>110</v>
      </c>
      <c r="G1354" s="4">
        <f t="shared" si="93"/>
        <v>161</v>
      </c>
      <c r="H1354" s="4">
        <f t="shared" si="95"/>
        <v>14</v>
      </c>
      <c r="I1354" s="2">
        <f t="shared" si="94"/>
        <v>9.5238095238095233E-2</v>
      </c>
      <c r="O1354" s="3">
        <v>3</v>
      </c>
      <c r="P1354" s="11">
        <f t="shared" si="91"/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92"/>
        <v>69</v>
      </c>
      <c r="F1355" s="4">
        <f t="shared" si="90"/>
        <v>1</v>
      </c>
      <c r="G1355" s="4">
        <f t="shared" si="93"/>
        <v>3</v>
      </c>
      <c r="H1355" s="4">
        <f t="shared" si="95"/>
        <v>0</v>
      </c>
      <c r="I1355" s="2">
        <f t="shared" si="94"/>
        <v>0</v>
      </c>
      <c r="O1355" s="3">
        <v>0</v>
      </c>
      <c r="P1355" s="11">
        <f t="shared" si="91"/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92"/>
        <v>35</v>
      </c>
      <c r="F1356" s="4">
        <f t="shared" si="90"/>
        <v>0</v>
      </c>
      <c r="G1356" s="4">
        <f t="shared" si="93"/>
        <v>2</v>
      </c>
      <c r="H1356" s="4">
        <f t="shared" si="95"/>
        <v>0</v>
      </c>
      <c r="I1356" s="2">
        <f t="shared" si="94"/>
        <v>0</v>
      </c>
      <c r="O1356" s="3">
        <v>0</v>
      </c>
      <c r="P1356" s="11">
        <f t="shared" si="91"/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92"/>
        <v>328</v>
      </c>
      <c r="F1357" s="4">
        <f t="shared" si="90"/>
        <v>23</v>
      </c>
      <c r="G1357" s="4">
        <f t="shared" si="93"/>
        <v>16</v>
      </c>
      <c r="H1357" s="4">
        <f t="shared" si="95"/>
        <v>2</v>
      </c>
      <c r="I1357" s="2">
        <f t="shared" si="94"/>
        <v>0.14285714285714285</v>
      </c>
      <c r="O1357" s="3">
        <v>0</v>
      </c>
      <c r="P1357" s="11">
        <f t="shared" si="91"/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92"/>
        <v>4162</v>
      </c>
      <c r="F1358" s="4">
        <f t="shared" si="90"/>
        <v>124</v>
      </c>
      <c r="G1358" s="4">
        <f t="shared" si="93"/>
        <v>766</v>
      </c>
      <c r="H1358" s="4">
        <f t="shared" si="95"/>
        <v>30</v>
      </c>
      <c r="I1358" s="2">
        <f t="shared" si="94"/>
        <v>4.0760869565217392E-2</v>
      </c>
      <c r="O1358" s="3">
        <v>13</v>
      </c>
      <c r="P1358" s="11">
        <f t="shared" si="91"/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92"/>
        <v>128</v>
      </c>
      <c r="F1359" s="4">
        <f t="shared" si="90"/>
        <v>3</v>
      </c>
      <c r="G1359" s="4">
        <f t="shared" si="93"/>
        <v>3</v>
      </c>
      <c r="H1359" s="4">
        <f t="shared" si="95"/>
        <v>0</v>
      </c>
      <c r="I1359" s="2">
        <f t="shared" si="94"/>
        <v>0</v>
      </c>
      <c r="O1359" s="3">
        <v>0</v>
      </c>
      <c r="P1359" s="11">
        <f t="shared" si="91"/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92"/>
        <v>68</v>
      </c>
      <c r="F1360" s="4">
        <f t="shared" si="90"/>
        <v>5</v>
      </c>
      <c r="G1360" s="4">
        <f t="shared" si="93"/>
        <v>2</v>
      </c>
      <c r="H1360" s="4">
        <f t="shared" si="95"/>
        <v>0</v>
      </c>
      <c r="I1360" s="2">
        <f t="shared" si="94"/>
        <v>0</v>
      </c>
      <c r="O1360" s="3">
        <v>0</v>
      </c>
      <c r="P1360" s="11">
        <f t="shared" si="91"/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92"/>
        <v>236</v>
      </c>
      <c r="F1361" s="4">
        <f t="shared" si="90"/>
        <v>10</v>
      </c>
      <c r="G1361" s="4">
        <f t="shared" si="93"/>
        <v>25</v>
      </c>
      <c r="H1361" s="4">
        <f t="shared" si="95"/>
        <v>4</v>
      </c>
      <c r="I1361" s="2">
        <f t="shared" si="94"/>
        <v>0.19047619047619047</v>
      </c>
      <c r="O1361" s="3">
        <v>1</v>
      </c>
      <c r="P1361" s="11">
        <f t="shared" si="91"/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92"/>
        <v>1556</v>
      </c>
      <c r="F1362" s="4">
        <f t="shared" si="90"/>
        <v>81</v>
      </c>
      <c r="G1362" s="4">
        <f t="shared" si="93"/>
        <v>335</v>
      </c>
      <c r="H1362" s="4">
        <f t="shared" si="95"/>
        <v>14</v>
      </c>
      <c r="I1362" s="2">
        <f t="shared" si="94"/>
        <v>4.3613707165109032E-2</v>
      </c>
      <c r="O1362" s="3">
        <v>15</v>
      </c>
      <c r="P1362" s="11">
        <f t="shared" si="91"/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92"/>
        <v>311</v>
      </c>
      <c r="F1363" s="4">
        <f t="shared" si="90"/>
        <v>22</v>
      </c>
      <c r="G1363" s="4">
        <f t="shared" si="93"/>
        <v>36</v>
      </c>
      <c r="H1363" s="4">
        <f t="shared" si="95"/>
        <v>3</v>
      </c>
      <c r="I1363" s="2">
        <f t="shared" si="94"/>
        <v>9.0909090909090912E-2</v>
      </c>
      <c r="O1363" s="3">
        <v>0</v>
      </c>
      <c r="P1363" s="11">
        <f t="shared" si="91"/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92"/>
        <v>55</v>
      </c>
      <c r="F1364" s="4">
        <f t="shared" si="90"/>
        <v>4</v>
      </c>
      <c r="G1364" s="4">
        <f t="shared" si="93"/>
        <v>11</v>
      </c>
      <c r="H1364" s="4">
        <f t="shared" si="95"/>
        <v>3</v>
      </c>
      <c r="I1364" s="2">
        <f t="shared" si="94"/>
        <v>0.375</v>
      </c>
      <c r="O1364" s="3">
        <v>1</v>
      </c>
      <c r="P1364" s="11">
        <f t="shared" si="91"/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92"/>
        <v>32</v>
      </c>
      <c r="F1365" s="4">
        <f t="shared" si="90"/>
        <v>1</v>
      </c>
      <c r="G1365" s="4">
        <f t="shared" si="93"/>
        <v>1</v>
      </c>
      <c r="H1365" s="4">
        <f t="shared" si="95"/>
        <v>0</v>
      </c>
      <c r="I1365" s="2">
        <f t="shared" si="94"/>
        <v>0</v>
      </c>
      <c r="O1365" s="3">
        <v>0</v>
      </c>
      <c r="P1365" s="11">
        <f t="shared" si="91"/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92"/>
        <v>35</v>
      </c>
      <c r="F1366" s="4">
        <f t="shared" si="90"/>
        <v>1</v>
      </c>
      <c r="G1366" s="4">
        <f t="shared" si="93"/>
        <v>1</v>
      </c>
      <c r="H1366" s="4">
        <f t="shared" si="95"/>
        <v>0</v>
      </c>
      <c r="I1366" s="2">
        <f t="shared" si="94"/>
        <v>0</v>
      </c>
      <c r="O1366" s="3">
        <v>0</v>
      </c>
      <c r="P1366" s="11">
        <f t="shared" si="91"/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92"/>
        <v>25</v>
      </c>
      <c r="F1367" s="4">
        <f t="shared" si="90"/>
        <v>1</v>
      </c>
      <c r="G1367" s="4">
        <f t="shared" si="93"/>
        <v>0</v>
      </c>
      <c r="H1367" s="4">
        <f t="shared" si="95"/>
        <v>0</v>
      </c>
      <c r="I1367" s="2">
        <f t="shared" si="94"/>
        <v>0</v>
      </c>
      <c r="O1367" s="3">
        <v>0</v>
      </c>
      <c r="P1367" s="11">
        <f t="shared" si="91"/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92"/>
        <v>135</v>
      </c>
      <c r="F1368" s="4">
        <f t="shared" si="90"/>
        <v>8</v>
      </c>
      <c r="G1368" s="4">
        <f t="shared" si="93"/>
        <v>1</v>
      </c>
      <c r="H1368" s="4">
        <f t="shared" si="95"/>
        <v>0</v>
      </c>
      <c r="I1368" s="2">
        <f t="shared" si="94"/>
        <v>0</v>
      </c>
      <c r="O1368" s="3">
        <v>0</v>
      </c>
      <c r="P1368" s="11">
        <f t="shared" si="91"/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92"/>
        <v>344</v>
      </c>
      <c r="F1369" s="4">
        <f t="shared" si="90"/>
        <v>6</v>
      </c>
      <c r="G1369" s="4">
        <f t="shared" si="93"/>
        <v>24</v>
      </c>
      <c r="H1369" s="4">
        <f t="shared" si="95"/>
        <v>1</v>
      </c>
      <c r="I1369" s="2">
        <f t="shared" si="94"/>
        <v>4.3478260869565216E-2</v>
      </c>
      <c r="O1369" s="3">
        <v>0</v>
      </c>
      <c r="P1369" s="11">
        <f t="shared" si="91"/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92"/>
        <v>47</v>
      </c>
      <c r="F1370" s="4">
        <f t="shared" ref="F1370:F1433" si="96">E1370-SUMIFS(E:E,A:A,A1370-1,B:B,B1370)</f>
        <v>4</v>
      </c>
      <c r="G1370" s="4">
        <f t="shared" si="93"/>
        <v>2</v>
      </c>
      <c r="H1370" s="4">
        <f t="shared" si="95"/>
        <v>0</v>
      </c>
      <c r="I1370" s="2">
        <f t="shared" si="94"/>
        <v>0</v>
      </c>
      <c r="O1370" s="3">
        <v>0</v>
      </c>
      <c r="P1370" s="11">
        <f t="shared" si="91"/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92"/>
        <v>102</v>
      </c>
      <c r="F1371" s="4">
        <f t="shared" si="96"/>
        <v>7</v>
      </c>
      <c r="G1371" s="4">
        <f t="shared" si="93"/>
        <v>5</v>
      </c>
      <c r="H1371" s="4">
        <f t="shared" si="95"/>
        <v>0</v>
      </c>
      <c r="I1371" s="2">
        <f t="shared" si="94"/>
        <v>0</v>
      </c>
      <c r="O1371" s="3">
        <v>0</v>
      </c>
      <c r="P1371" s="11">
        <f t="shared" si="91"/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92"/>
        <v>130</v>
      </c>
      <c r="F1372" s="4">
        <f t="shared" si="96"/>
        <v>5</v>
      </c>
      <c r="G1372" s="4">
        <f t="shared" si="93"/>
        <v>2</v>
      </c>
      <c r="H1372" s="4">
        <f t="shared" si="95"/>
        <v>0</v>
      </c>
      <c r="I1372" s="2">
        <f t="shared" si="94"/>
        <v>0</v>
      </c>
      <c r="O1372" s="3">
        <v>0</v>
      </c>
      <c r="P1372" s="11">
        <f t="shared" ref="P1372:P1435" si="97"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92"/>
        <v>2109</v>
      </c>
      <c r="F1373" s="4">
        <f t="shared" si="96"/>
        <v>34</v>
      </c>
      <c r="G1373" s="4">
        <f t="shared" si="93"/>
        <v>260</v>
      </c>
      <c r="H1373" s="4">
        <f t="shared" si="95"/>
        <v>2</v>
      </c>
      <c r="I1373" s="2">
        <f t="shared" si="94"/>
        <v>7.7519379844961239E-3</v>
      </c>
      <c r="O1373" s="3">
        <v>2</v>
      </c>
      <c r="P1373" s="11">
        <f t="shared" si="97"/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92"/>
        <v>1093</v>
      </c>
      <c r="F1374" s="4">
        <f t="shared" si="96"/>
        <v>39</v>
      </c>
      <c r="G1374" s="4">
        <f t="shared" si="93"/>
        <v>97</v>
      </c>
      <c r="H1374" s="4">
        <f t="shared" si="95"/>
        <v>4</v>
      </c>
      <c r="I1374" s="2">
        <f t="shared" si="94"/>
        <v>4.3010752688172046E-2</v>
      </c>
      <c r="O1374" s="3">
        <v>0</v>
      </c>
      <c r="P1374" s="11">
        <f t="shared" si="97"/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92"/>
        <v>7420</v>
      </c>
      <c r="F1375" s="4">
        <f t="shared" si="96"/>
        <v>-66</v>
      </c>
      <c r="G1375" s="4">
        <f t="shared" si="93"/>
        <v>69</v>
      </c>
      <c r="H1375" s="4">
        <f t="shared" si="95"/>
        <v>-17</v>
      </c>
      <c r="I1375" s="2">
        <f t="shared" si="94"/>
        <v>-0.19767441860465115</v>
      </c>
      <c r="O1375" s="3">
        <v>2</v>
      </c>
      <c r="P1375" s="11">
        <f t="shared" si="97"/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92"/>
        <v>8152</v>
      </c>
      <c r="F1376" s="4">
        <f t="shared" si="96"/>
        <v>649</v>
      </c>
      <c r="G1376" s="4">
        <f t="shared" si="93"/>
        <v>290</v>
      </c>
      <c r="H1376" s="4">
        <f t="shared" si="95"/>
        <v>25</v>
      </c>
      <c r="I1376" s="2">
        <f t="shared" si="94"/>
        <v>9.4339622641509441E-2</v>
      </c>
      <c r="O1376" s="3">
        <v>0</v>
      </c>
      <c r="P1376" s="11">
        <f t="shared" si="97"/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ref="E1377:E1440" si="98">SUM(C1377:D1377)</f>
        <v>281</v>
      </c>
      <c r="F1377" s="4">
        <f t="shared" si="96"/>
        <v>40</v>
      </c>
      <c r="G1377" s="4">
        <f t="shared" ref="G1377:G1440" si="99">C1377</f>
        <v>11</v>
      </c>
      <c r="H1377" s="4">
        <f t="shared" si="95"/>
        <v>1</v>
      </c>
      <c r="I1377" s="2">
        <f t="shared" si="94"/>
        <v>0.1</v>
      </c>
      <c r="O1377" s="3">
        <v>0</v>
      </c>
      <c r="P1377" s="11">
        <f t="shared" si="97"/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98"/>
        <v>174</v>
      </c>
      <c r="F1378" s="4">
        <f t="shared" si="96"/>
        <v>13</v>
      </c>
      <c r="G1378" s="4">
        <f t="shared" si="99"/>
        <v>10</v>
      </c>
      <c r="H1378" s="4">
        <f t="shared" si="95"/>
        <v>2</v>
      </c>
      <c r="I1378" s="2">
        <f t="shared" si="94"/>
        <v>0.25</v>
      </c>
      <c r="O1378" s="3">
        <v>0</v>
      </c>
      <c r="P1378" s="11">
        <f t="shared" si="97"/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98"/>
        <v>62</v>
      </c>
      <c r="F1379" s="4">
        <f t="shared" si="96"/>
        <v>4</v>
      </c>
      <c r="G1379" s="4">
        <f t="shared" si="99"/>
        <v>4</v>
      </c>
      <c r="H1379" s="4">
        <f t="shared" si="95"/>
        <v>0</v>
      </c>
      <c r="I1379" s="2">
        <f t="shared" si="94"/>
        <v>0</v>
      </c>
      <c r="O1379" s="3">
        <v>0</v>
      </c>
      <c r="P1379" s="11">
        <f t="shared" si="97"/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98"/>
        <v>35</v>
      </c>
      <c r="F1380" s="4">
        <f t="shared" si="96"/>
        <v>8</v>
      </c>
      <c r="G1380" s="4">
        <f t="shared" si="99"/>
        <v>3</v>
      </c>
      <c r="H1380" s="4">
        <f t="shared" si="95"/>
        <v>0</v>
      </c>
      <c r="I1380" s="2">
        <f t="shared" si="94"/>
        <v>0</v>
      </c>
      <c r="O1380" s="3">
        <v>0</v>
      </c>
      <c r="P1380" s="11">
        <f t="shared" si="97"/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98"/>
        <v>390</v>
      </c>
      <c r="F1381" s="4">
        <f t="shared" si="96"/>
        <v>58</v>
      </c>
      <c r="G1381" s="4">
        <f t="shared" si="99"/>
        <v>41</v>
      </c>
      <c r="H1381" s="4">
        <f t="shared" si="95"/>
        <v>3</v>
      </c>
      <c r="I1381" s="2">
        <f t="shared" si="94"/>
        <v>7.8947368421052627E-2</v>
      </c>
      <c r="O1381" s="3">
        <v>2</v>
      </c>
      <c r="P1381" s="11">
        <f t="shared" si="97"/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98"/>
        <v>293</v>
      </c>
      <c r="F1382" s="4">
        <f t="shared" si="96"/>
        <v>44</v>
      </c>
      <c r="G1382" s="4">
        <f t="shared" si="99"/>
        <v>25</v>
      </c>
      <c r="H1382" s="4">
        <f t="shared" si="95"/>
        <v>2</v>
      </c>
      <c r="I1382" s="2">
        <f t="shared" si="94"/>
        <v>8.6956521739130432E-2</v>
      </c>
      <c r="O1382" s="3">
        <v>0</v>
      </c>
      <c r="P1382" s="11">
        <f t="shared" si="97"/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98"/>
        <v>107</v>
      </c>
      <c r="F1383" s="4">
        <f t="shared" si="96"/>
        <v>14</v>
      </c>
      <c r="G1383" s="4">
        <f t="shared" si="99"/>
        <v>6</v>
      </c>
      <c r="H1383" s="4">
        <f t="shared" si="95"/>
        <v>1</v>
      </c>
      <c r="I1383" s="2">
        <f t="shared" si="94"/>
        <v>0.2</v>
      </c>
      <c r="O1383" s="3">
        <v>0</v>
      </c>
      <c r="P1383" s="11">
        <f t="shared" si="97"/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98"/>
        <v>89</v>
      </c>
      <c r="F1384" s="4">
        <f t="shared" si="96"/>
        <v>3</v>
      </c>
      <c r="G1384" s="4">
        <f t="shared" si="99"/>
        <v>7</v>
      </c>
      <c r="H1384" s="4">
        <f t="shared" si="95"/>
        <v>0</v>
      </c>
      <c r="I1384" s="2">
        <f t="shared" si="94"/>
        <v>0</v>
      </c>
      <c r="O1384" s="3">
        <v>0</v>
      </c>
      <c r="P1384" s="11">
        <f t="shared" si="97"/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98"/>
        <v>149</v>
      </c>
      <c r="F1385" s="4">
        <f t="shared" si="96"/>
        <v>14</v>
      </c>
      <c r="G1385" s="4">
        <f t="shared" si="99"/>
        <v>8</v>
      </c>
      <c r="H1385" s="4">
        <f t="shared" si="95"/>
        <v>0</v>
      </c>
      <c r="I1385" s="2">
        <f t="shared" si="94"/>
        <v>0</v>
      </c>
      <c r="O1385" s="3">
        <v>0</v>
      </c>
      <c r="P1385" s="11">
        <f t="shared" si="97"/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98"/>
        <v>98</v>
      </c>
      <c r="F1386" s="4">
        <f t="shared" si="96"/>
        <v>16</v>
      </c>
      <c r="G1386" s="4">
        <f t="shared" si="99"/>
        <v>3</v>
      </c>
      <c r="H1386" s="4">
        <f t="shared" si="95"/>
        <v>0</v>
      </c>
      <c r="I1386" s="2">
        <f t="shared" si="94"/>
        <v>0</v>
      </c>
      <c r="O1386" s="3">
        <v>0</v>
      </c>
      <c r="P1386" s="11">
        <f t="shared" si="97"/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98"/>
        <v>344</v>
      </c>
      <c r="F1387" s="4">
        <f t="shared" si="96"/>
        <v>49</v>
      </c>
      <c r="G1387" s="4">
        <f t="shared" si="99"/>
        <v>13</v>
      </c>
      <c r="H1387" s="4">
        <f t="shared" si="95"/>
        <v>0</v>
      </c>
      <c r="I1387" s="2">
        <f t="shared" si="94"/>
        <v>0</v>
      </c>
      <c r="O1387" s="3">
        <v>0</v>
      </c>
      <c r="P1387" s="11">
        <f t="shared" si="97"/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98"/>
        <v>92</v>
      </c>
      <c r="F1388" s="4">
        <f t="shared" si="96"/>
        <v>14</v>
      </c>
      <c r="G1388" s="4">
        <f t="shared" si="99"/>
        <v>7</v>
      </c>
      <c r="H1388" s="4">
        <f t="shared" si="95"/>
        <v>1</v>
      </c>
      <c r="I1388" s="2">
        <f t="shared" si="94"/>
        <v>0.16666666666666666</v>
      </c>
      <c r="O1388" s="3">
        <v>0</v>
      </c>
      <c r="P1388" s="11">
        <f t="shared" si="97"/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98"/>
        <v>73</v>
      </c>
      <c r="F1389" s="4">
        <f t="shared" si="96"/>
        <v>8</v>
      </c>
      <c r="G1389" s="4">
        <f t="shared" si="99"/>
        <v>2</v>
      </c>
      <c r="H1389" s="4">
        <f t="shared" si="95"/>
        <v>0</v>
      </c>
      <c r="I1389" s="2">
        <f t="shared" si="94"/>
        <v>0</v>
      </c>
      <c r="O1389" s="3">
        <v>0</v>
      </c>
      <c r="P1389" s="11">
        <f t="shared" si="97"/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98"/>
        <v>79</v>
      </c>
      <c r="F1390" s="4">
        <f t="shared" si="96"/>
        <v>3</v>
      </c>
      <c r="G1390" s="4">
        <f t="shared" si="99"/>
        <v>1</v>
      </c>
      <c r="H1390" s="4">
        <f t="shared" si="95"/>
        <v>0</v>
      </c>
      <c r="I1390" s="2">
        <f t="shared" si="94"/>
        <v>0</v>
      </c>
      <c r="O1390" s="3">
        <v>0</v>
      </c>
      <c r="P1390" s="11">
        <f t="shared" si="97"/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98"/>
        <v>78</v>
      </c>
      <c r="F1391" s="4">
        <f t="shared" si="96"/>
        <v>8</v>
      </c>
      <c r="G1391" s="4">
        <f t="shared" si="99"/>
        <v>2</v>
      </c>
      <c r="H1391" s="4">
        <f t="shared" si="95"/>
        <v>1</v>
      </c>
      <c r="I1391" s="2">
        <f t="shared" si="94"/>
        <v>1</v>
      </c>
      <c r="O1391" s="3">
        <v>0</v>
      </c>
      <c r="P1391" s="11">
        <f t="shared" si="97"/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98"/>
        <v>230</v>
      </c>
      <c r="F1392" s="4">
        <f t="shared" si="96"/>
        <v>13</v>
      </c>
      <c r="G1392" s="4">
        <f t="shared" si="99"/>
        <v>7</v>
      </c>
      <c r="H1392" s="4">
        <f t="shared" si="95"/>
        <v>0</v>
      </c>
      <c r="I1392" s="2">
        <f t="shared" si="94"/>
        <v>0</v>
      </c>
      <c r="O1392" s="3">
        <v>0</v>
      </c>
      <c r="P1392" s="11">
        <f t="shared" si="97"/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98"/>
        <v>52</v>
      </c>
      <c r="F1393" s="4">
        <f t="shared" si="96"/>
        <v>13</v>
      </c>
      <c r="G1393" s="4">
        <f t="shared" si="99"/>
        <v>0</v>
      </c>
      <c r="H1393" s="4">
        <f t="shared" si="95"/>
        <v>0</v>
      </c>
      <c r="I1393" s="2">
        <f t="shared" si="94"/>
        <v>0</v>
      </c>
      <c r="O1393" s="3">
        <v>0</v>
      </c>
      <c r="P1393" s="11">
        <f t="shared" si="97"/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98"/>
        <v>557</v>
      </c>
      <c r="F1394" s="4">
        <f t="shared" si="96"/>
        <v>83</v>
      </c>
      <c r="G1394" s="4">
        <f t="shared" si="99"/>
        <v>32</v>
      </c>
      <c r="H1394" s="4">
        <f t="shared" si="95"/>
        <v>6</v>
      </c>
      <c r="I1394" s="2">
        <f t="shared" si="94"/>
        <v>0.23076923076923078</v>
      </c>
      <c r="O1394" s="3">
        <v>0</v>
      </c>
      <c r="P1394" s="11">
        <f t="shared" si="97"/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98"/>
        <v>7247</v>
      </c>
      <c r="F1395" s="4">
        <f t="shared" si="96"/>
        <v>449</v>
      </c>
      <c r="G1395" s="4">
        <f t="shared" si="99"/>
        <v>888</v>
      </c>
      <c r="H1395" s="4">
        <f t="shared" si="95"/>
        <v>69</v>
      </c>
      <c r="I1395" s="2">
        <f t="shared" si="94"/>
        <v>8.4249084249084255E-2</v>
      </c>
      <c r="O1395" s="3">
        <v>9</v>
      </c>
      <c r="P1395" s="11">
        <f t="shared" si="97"/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98"/>
        <v>57</v>
      </c>
      <c r="F1396" s="4">
        <f t="shared" si="96"/>
        <v>7</v>
      </c>
      <c r="G1396" s="4">
        <f t="shared" si="99"/>
        <v>0</v>
      </c>
      <c r="H1396" s="4">
        <f t="shared" si="95"/>
        <v>0</v>
      </c>
      <c r="I1396" s="2">
        <f t="shared" si="94"/>
        <v>0</v>
      </c>
      <c r="O1396" s="3">
        <v>0</v>
      </c>
      <c r="P1396" s="11">
        <f t="shared" si="97"/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98"/>
        <v>126</v>
      </c>
      <c r="F1397" s="4">
        <f t="shared" si="96"/>
        <v>12</v>
      </c>
      <c r="G1397" s="4">
        <f t="shared" si="99"/>
        <v>7</v>
      </c>
      <c r="H1397" s="4">
        <f t="shared" si="95"/>
        <v>0</v>
      </c>
      <c r="I1397" s="2">
        <f t="shared" si="94"/>
        <v>0</v>
      </c>
      <c r="O1397" s="3">
        <v>0</v>
      </c>
      <c r="P1397" s="11">
        <f t="shared" si="97"/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98"/>
        <v>237</v>
      </c>
      <c r="F1398" s="4">
        <f t="shared" si="96"/>
        <v>20</v>
      </c>
      <c r="G1398" s="4">
        <f t="shared" si="99"/>
        <v>27</v>
      </c>
      <c r="H1398" s="4">
        <f t="shared" si="95"/>
        <v>3</v>
      </c>
      <c r="I1398" s="2">
        <f t="shared" si="94"/>
        <v>0.125</v>
      </c>
      <c r="O1398" s="3">
        <v>0</v>
      </c>
      <c r="P1398" s="11">
        <f t="shared" si="97"/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98"/>
        <v>140</v>
      </c>
      <c r="F1399" s="4">
        <f t="shared" si="96"/>
        <v>15</v>
      </c>
      <c r="G1399" s="4">
        <f t="shared" si="99"/>
        <v>10</v>
      </c>
      <c r="H1399" s="4">
        <f t="shared" si="95"/>
        <v>1</v>
      </c>
      <c r="I1399" s="2">
        <f t="shared" si="94"/>
        <v>0.1111111111111111</v>
      </c>
      <c r="O1399" s="3">
        <v>0</v>
      </c>
      <c r="P1399" s="11">
        <f t="shared" si="97"/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98"/>
        <v>210</v>
      </c>
      <c r="F1400" s="4">
        <f t="shared" si="96"/>
        <v>12</v>
      </c>
      <c r="G1400" s="4">
        <f t="shared" si="99"/>
        <v>21</v>
      </c>
      <c r="H1400" s="4">
        <f t="shared" si="95"/>
        <v>0</v>
      </c>
      <c r="I1400" s="2">
        <f t="shared" si="94"/>
        <v>0</v>
      </c>
      <c r="O1400" s="3">
        <v>0</v>
      </c>
      <c r="P1400" s="11">
        <f t="shared" si="97"/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98"/>
        <v>86</v>
      </c>
      <c r="F1401" s="4">
        <f t="shared" si="96"/>
        <v>11</v>
      </c>
      <c r="G1401" s="4">
        <f t="shared" si="99"/>
        <v>2</v>
      </c>
      <c r="H1401" s="4">
        <f t="shared" si="95"/>
        <v>0</v>
      </c>
      <c r="I1401" s="2">
        <f t="shared" si="94"/>
        <v>0</v>
      </c>
      <c r="O1401" s="3">
        <v>0</v>
      </c>
      <c r="P1401" s="11">
        <f t="shared" si="97"/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si="98"/>
        <v>150</v>
      </c>
      <c r="F1402" s="4">
        <f t="shared" si="96"/>
        <v>11</v>
      </c>
      <c r="G1402" s="4">
        <f t="shared" si="99"/>
        <v>14</v>
      </c>
      <c r="H1402" s="4">
        <f t="shared" si="95"/>
        <v>0</v>
      </c>
      <c r="I1402" s="2">
        <f t="shared" si="94"/>
        <v>0</v>
      </c>
      <c r="O1402" s="3">
        <v>1</v>
      </c>
      <c r="P1402" s="11">
        <f t="shared" si="97"/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98"/>
        <v>239</v>
      </c>
      <c r="F1403" s="4">
        <f t="shared" si="96"/>
        <v>32</v>
      </c>
      <c r="G1403" s="4">
        <f t="shared" si="99"/>
        <v>13</v>
      </c>
      <c r="H1403" s="4">
        <f t="shared" si="95"/>
        <v>1</v>
      </c>
      <c r="I1403" s="2">
        <f t="shared" si="94"/>
        <v>8.3333333333333329E-2</v>
      </c>
      <c r="O1403" s="3">
        <v>0</v>
      </c>
      <c r="P1403" s="11">
        <f t="shared" si="97"/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98"/>
        <v>115</v>
      </c>
      <c r="F1404" s="4">
        <f t="shared" si="96"/>
        <v>27</v>
      </c>
      <c r="G1404" s="4">
        <f t="shared" si="99"/>
        <v>3</v>
      </c>
      <c r="H1404" s="4">
        <f t="shared" si="95"/>
        <v>0</v>
      </c>
      <c r="I1404" s="2">
        <f t="shared" si="94"/>
        <v>0</v>
      </c>
      <c r="O1404" s="3">
        <v>0</v>
      </c>
      <c r="P1404" s="11">
        <f t="shared" si="97"/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98"/>
        <v>57</v>
      </c>
      <c r="F1405" s="4">
        <f t="shared" si="96"/>
        <v>6</v>
      </c>
      <c r="G1405" s="4">
        <f t="shared" si="99"/>
        <v>3</v>
      </c>
      <c r="H1405" s="4">
        <f t="shared" si="95"/>
        <v>0</v>
      </c>
      <c r="I1405" s="2">
        <f t="shared" si="94"/>
        <v>0</v>
      </c>
      <c r="O1405" s="3">
        <v>0</v>
      </c>
      <c r="P1405" s="11">
        <f t="shared" si="97"/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98"/>
        <v>135</v>
      </c>
      <c r="F1406" s="4">
        <f t="shared" si="96"/>
        <v>26</v>
      </c>
      <c r="G1406" s="4">
        <f t="shared" si="99"/>
        <v>18</v>
      </c>
      <c r="H1406" s="4">
        <f t="shared" si="95"/>
        <v>1</v>
      </c>
      <c r="I1406" s="2">
        <f t="shared" si="94"/>
        <v>5.8823529411764705E-2</v>
      </c>
      <c r="O1406" s="3">
        <v>1</v>
      </c>
      <c r="P1406" s="11">
        <f t="shared" si="97"/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98"/>
        <v>85</v>
      </c>
      <c r="F1407" s="4">
        <f t="shared" si="96"/>
        <v>18</v>
      </c>
      <c r="G1407" s="4">
        <f t="shared" si="99"/>
        <v>16</v>
      </c>
      <c r="H1407" s="4">
        <f t="shared" si="95"/>
        <v>1</v>
      </c>
      <c r="I1407" s="2">
        <f t="shared" si="94"/>
        <v>6.6666666666666666E-2</v>
      </c>
      <c r="O1407" s="3">
        <v>0</v>
      </c>
      <c r="P1407" s="11">
        <f t="shared" si="97"/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98"/>
        <v>154</v>
      </c>
      <c r="F1408" s="4">
        <f t="shared" si="96"/>
        <v>22</v>
      </c>
      <c r="G1408" s="4">
        <f t="shared" si="99"/>
        <v>4</v>
      </c>
      <c r="H1408" s="4">
        <f t="shared" si="95"/>
        <v>0</v>
      </c>
      <c r="I1408" s="2">
        <f t="shared" si="94"/>
        <v>0</v>
      </c>
      <c r="O1408" s="3">
        <v>0</v>
      </c>
      <c r="P1408" s="11">
        <f t="shared" si="97"/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98"/>
        <v>1120</v>
      </c>
      <c r="F1409" s="4">
        <f t="shared" si="96"/>
        <v>149</v>
      </c>
      <c r="G1409" s="4">
        <f t="shared" si="99"/>
        <v>95</v>
      </c>
      <c r="H1409" s="4">
        <f t="shared" si="95"/>
        <v>12</v>
      </c>
      <c r="I1409" s="2">
        <f t="shared" si="94"/>
        <v>0.14457831325301204</v>
      </c>
      <c r="O1409" s="3">
        <v>9</v>
      </c>
      <c r="P1409" s="11">
        <f t="shared" si="97"/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98"/>
        <v>12</v>
      </c>
      <c r="F1410" s="4">
        <f t="shared" si="96"/>
        <v>0</v>
      </c>
      <c r="G1410" s="4">
        <f t="shared" si="99"/>
        <v>0</v>
      </c>
      <c r="H1410" s="4">
        <f t="shared" si="95"/>
        <v>0</v>
      </c>
      <c r="I1410" s="2">
        <f t="shared" si="94"/>
        <v>0</v>
      </c>
      <c r="O1410" s="3">
        <v>0</v>
      </c>
      <c r="P1410" s="11">
        <f t="shared" si="97"/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98"/>
        <v>110</v>
      </c>
      <c r="F1411" s="4">
        <f t="shared" si="96"/>
        <v>13</v>
      </c>
      <c r="G1411" s="4">
        <f t="shared" si="99"/>
        <v>6</v>
      </c>
      <c r="H1411" s="4">
        <f t="shared" si="95"/>
        <v>0</v>
      </c>
      <c r="I1411" s="2">
        <f t="shared" ref="I1411:I1474" si="100">IFERROR((G1411-SUMIFS(G:G,A:A,A1411-1,B:B,B1411))/SUMIFS(G:G,A:A,A1411-1,B:B,B1411),0)</f>
        <v>0</v>
      </c>
      <c r="O1411" s="3">
        <v>0</v>
      </c>
      <c r="P1411" s="11">
        <f t="shared" si="97"/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98"/>
        <v>168</v>
      </c>
      <c r="F1412" s="4">
        <f t="shared" si="96"/>
        <v>14</v>
      </c>
      <c r="G1412" s="4">
        <f t="shared" si="99"/>
        <v>2</v>
      </c>
      <c r="H1412" s="4">
        <f t="shared" si="95"/>
        <v>0</v>
      </c>
      <c r="I1412" s="2">
        <f t="shared" si="100"/>
        <v>0</v>
      </c>
      <c r="O1412" s="3">
        <v>0</v>
      </c>
      <c r="P1412" s="11">
        <f t="shared" si="97"/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98"/>
        <v>120</v>
      </c>
      <c r="F1413" s="4">
        <f t="shared" si="96"/>
        <v>29</v>
      </c>
      <c r="G1413" s="4">
        <f t="shared" si="99"/>
        <v>16</v>
      </c>
      <c r="H1413" s="4">
        <f t="shared" ref="H1413:H1476" si="101">G1413-SUMIFS(G:G,A:A,A1413-1,B:B,B1413)</f>
        <v>2</v>
      </c>
      <c r="I1413" s="2">
        <f t="shared" si="100"/>
        <v>0.14285714285714285</v>
      </c>
      <c r="O1413" s="3">
        <v>1</v>
      </c>
      <c r="P1413" s="11">
        <f t="shared" si="97"/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98"/>
        <v>66</v>
      </c>
      <c r="F1414" s="4">
        <f t="shared" si="96"/>
        <v>9</v>
      </c>
      <c r="G1414" s="4">
        <f t="shared" si="99"/>
        <v>6</v>
      </c>
      <c r="H1414" s="4">
        <f t="shared" si="101"/>
        <v>1</v>
      </c>
      <c r="I1414" s="2">
        <f t="shared" si="100"/>
        <v>0.2</v>
      </c>
      <c r="O1414" s="3">
        <v>0</v>
      </c>
      <c r="P1414" s="11">
        <f t="shared" si="97"/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98"/>
        <v>124</v>
      </c>
      <c r="F1415" s="4">
        <f t="shared" si="96"/>
        <v>19</v>
      </c>
      <c r="G1415" s="4">
        <f t="shared" si="99"/>
        <v>2</v>
      </c>
      <c r="H1415" s="4">
        <f t="shared" si="101"/>
        <v>1</v>
      </c>
      <c r="I1415" s="2">
        <f t="shared" si="100"/>
        <v>1</v>
      </c>
      <c r="O1415" s="3">
        <v>0</v>
      </c>
      <c r="P1415" s="11">
        <f t="shared" si="97"/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98"/>
        <v>127</v>
      </c>
      <c r="F1416" s="4">
        <f t="shared" si="96"/>
        <v>19</v>
      </c>
      <c r="G1416" s="4">
        <f t="shared" si="99"/>
        <v>6</v>
      </c>
      <c r="H1416" s="4">
        <f t="shared" si="101"/>
        <v>1</v>
      </c>
      <c r="I1416" s="2">
        <f t="shared" si="100"/>
        <v>0.2</v>
      </c>
      <c r="O1416" s="3">
        <v>0</v>
      </c>
      <c r="P1416" s="11">
        <f t="shared" si="97"/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98"/>
        <v>87</v>
      </c>
      <c r="F1417" s="4">
        <f t="shared" si="96"/>
        <v>2</v>
      </c>
      <c r="G1417" s="4">
        <f t="shared" si="99"/>
        <v>2</v>
      </c>
      <c r="H1417" s="4">
        <f t="shared" si="101"/>
        <v>0</v>
      </c>
      <c r="I1417" s="2">
        <f t="shared" si="100"/>
        <v>0</v>
      </c>
      <c r="O1417" s="3">
        <v>0</v>
      </c>
      <c r="P1417" s="11">
        <f t="shared" si="97"/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98"/>
        <v>90</v>
      </c>
      <c r="F1418" s="4">
        <f t="shared" si="96"/>
        <v>3</v>
      </c>
      <c r="G1418" s="4">
        <f t="shared" si="99"/>
        <v>2</v>
      </c>
      <c r="H1418" s="4">
        <f t="shared" si="101"/>
        <v>0</v>
      </c>
      <c r="I1418" s="2">
        <f t="shared" si="100"/>
        <v>0</v>
      </c>
      <c r="O1418" s="3">
        <v>0</v>
      </c>
      <c r="P1418" s="11">
        <f t="shared" si="97"/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98"/>
        <v>73</v>
      </c>
      <c r="F1419" s="4">
        <f t="shared" si="96"/>
        <v>9</v>
      </c>
      <c r="G1419" s="4">
        <f t="shared" si="99"/>
        <v>4</v>
      </c>
      <c r="H1419" s="4">
        <f t="shared" si="101"/>
        <v>1</v>
      </c>
      <c r="I1419" s="2">
        <f t="shared" si="100"/>
        <v>0.33333333333333331</v>
      </c>
      <c r="O1419" s="3">
        <v>0</v>
      </c>
      <c r="P1419" s="11">
        <f t="shared" si="97"/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98"/>
        <v>54</v>
      </c>
      <c r="F1420" s="4">
        <f t="shared" si="96"/>
        <v>4</v>
      </c>
      <c r="G1420" s="4">
        <f t="shared" si="99"/>
        <v>3</v>
      </c>
      <c r="H1420" s="4">
        <f t="shared" si="101"/>
        <v>0</v>
      </c>
      <c r="I1420" s="2">
        <f t="shared" si="100"/>
        <v>0</v>
      </c>
      <c r="O1420" s="3">
        <v>0</v>
      </c>
      <c r="P1420" s="11">
        <f t="shared" si="97"/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98"/>
        <v>149</v>
      </c>
      <c r="F1421" s="4">
        <f t="shared" si="96"/>
        <v>23</v>
      </c>
      <c r="G1421" s="4">
        <f t="shared" si="99"/>
        <v>10</v>
      </c>
      <c r="H1421" s="4">
        <f t="shared" si="101"/>
        <v>3</v>
      </c>
      <c r="I1421" s="2">
        <f t="shared" si="100"/>
        <v>0.42857142857142855</v>
      </c>
      <c r="O1421" s="3">
        <v>0</v>
      </c>
      <c r="P1421" s="11">
        <f t="shared" si="97"/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98"/>
        <v>15</v>
      </c>
      <c r="F1422" s="4">
        <f t="shared" si="96"/>
        <v>1</v>
      </c>
      <c r="G1422" s="4">
        <f t="shared" si="99"/>
        <v>2</v>
      </c>
      <c r="H1422" s="4">
        <f t="shared" si="101"/>
        <v>0</v>
      </c>
      <c r="I1422" s="2">
        <f t="shared" si="100"/>
        <v>0</v>
      </c>
      <c r="O1422" s="3">
        <v>0</v>
      </c>
      <c r="P1422" s="11">
        <f t="shared" si="97"/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98"/>
        <v>1673</v>
      </c>
      <c r="F1423" s="4">
        <f t="shared" si="96"/>
        <v>377</v>
      </c>
      <c r="G1423" s="4">
        <f t="shared" si="99"/>
        <v>143</v>
      </c>
      <c r="H1423" s="4">
        <f t="shared" si="101"/>
        <v>24</v>
      </c>
      <c r="I1423" s="2">
        <f t="shared" si="100"/>
        <v>0.20168067226890757</v>
      </c>
      <c r="O1423" s="3">
        <v>3</v>
      </c>
      <c r="P1423" s="11">
        <f t="shared" si="97"/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98"/>
        <v>22</v>
      </c>
      <c r="F1424" s="4">
        <f t="shared" si="96"/>
        <v>2</v>
      </c>
      <c r="G1424" s="4">
        <f t="shared" si="99"/>
        <v>0</v>
      </c>
      <c r="H1424" s="4">
        <f t="shared" si="101"/>
        <v>0</v>
      </c>
      <c r="I1424" s="2">
        <f t="shared" si="100"/>
        <v>0</v>
      </c>
      <c r="O1424" s="3">
        <v>0</v>
      </c>
      <c r="P1424" s="11">
        <f t="shared" si="97"/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98"/>
        <v>79</v>
      </c>
      <c r="F1425" s="4">
        <f t="shared" si="96"/>
        <v>10</v>
      </c>
      <c r="G1425" s="4">
        <f t="shared" si="99"/>
        <v>5</v>
      </c>
      <c r="H1425" s="4">
        <f t="shared" si="101"/>
        <v>0</v>
      </c>
      <c r="I1425" s="2">
        <f t="shared" si="100"/>
        <v>0</v>
      </c>
      <c r="O1425" s="3">
        <v>0</v>
      </c>
      <c r="P1425" s="11">
        <f t="shared" si="97"/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98"/>
        <v>203</v>
      </c>
      <c r="F1426" s="4">
        <f t="shared" si="96"/>
        <v>35</v>
      </c>
      <c r="G1426" s="4">
        <f t="shared" si="99"/>
        <v>6</v>
      </c>
      <c r="H1426" s="4">
        <f t="shared" si="101"/>
        <v>2</v>
      </c>
      <c r="I1426" s="2">
        <f t="shared" si="100"/>
        <v>0.5</v>
      </c>
      <c r="O1426" s="3">
        <v>0</v>
      </c>
      <c r="P1426" s="11">
        <f t="shared" si="97"/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98"/>
        <v>25</v>
      </c>
      <c r="F1427" s="4">
        <f t="shared" si="96"/>
        <v>2</v>
      </c>
      <c r="G1427" s="4">
        <f t="shared" si="99"/>
        <v>2</v>
      </c>
      <c r="H1427" s="4">
        <f t="shared" si="101"/>
        <v>0</v>
      </c>
      <c r="I1427" s="2">
        <f t="shared" si="100"/>
        <v>0</v>
      </c>
      <c r="O1427" s="3">
        <v>0</v>
      </c>
      <c r="P1427" s="11">
        <f t="shared" si="97"/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98"/>
        <v>73</v>
      </c>
      <c r="F1428" s="4">
        <f t="shared" si="96"/>
        <v>4</v>
      </c>
      <c r="G1428" s="4">
        <f t="shared" si="99"/>
        <v>6</v>
      </c>
      <c r="H1428" s="4">
        <f t="shared" si="101"/>
        <v>1</v>
      </c>
      <c r="I1428" s="2">
        <f t="shared" si="100"/>
        <v>0.2</v>
      </c>
      <c r="O1428" s="3">
        <v>0</v>
      </c>
      <c r="P1428" s="11">
        <f t="shared" si="97"/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98"/>
        <v>191</v>
      </c>
      <c r="F1429" s="4">
        <f t="shared" si="96"/>
        <v>20</v>
      </c>
      <c r="G1429" s="4">
        <f t="shared" si="99"/>
        <v>15</v>
      </c>
      <c r="H1429" s="4">
        <f t="shared" si="101"/>
        <v>2</v>
      </c>
      <c r="I1429" s="2">
        <f t="shared" si="100"/>
        <v>0.15384615384615385</v>
      </c>
      <c r="O1429" s="3">
        <v>0</v>
      </c>
      <c r="P1429" s="11">
        <f t="shared" si="97"/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98"/>
        <v>190</v>
      </c>
      <c r="F1430" s="4">
        <f t="shared" si="96"/>
        <v>10</v>
      </c>
      <c r="G1430" s="4">
        <f t="shared" si="99"/>
        <v>12</v>
      </c>
      <c r="H1430" s="4">
        <f t="shared" si="101"/>
        <v>1</v>
      </c>
      <c r="I1430" s="2">
        <f t="shared" si="100"/>
        <v>9.0909090909090912E-2</v>
      </c>
      <c r="O1430" s="3">
        <v>1</v>
      </c>
      <c r="P1430" s="11">
        <f t="shared" si="97"/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98"/>
        <v>493</v>
      </c>
      <c r="F1431" s="4">
        <f t="shared" si="96"/>
        <v>158</v>
      </c>
      <c r="G1431" s="4">
        <f t="shared" si="99"/>
        <v>43</v>
      </c>
      <c r="H1431" s="4">
        <f t="shared" si="101"/>
        <v>21</v>
      </c>
      <c r="I1431" s="2">
        <f t="shared" si="100"/>
        <v>0.95454545454545459</v>
      </c>
      <c r="O1431" s="3">
        <v>0</v>
      </c>
      <c r="P1431" s="11">
        <f t="shared" si="97"/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98"/>
        <v>101</v>
      </c>
      <c r="F1432" s="4">
        <f t="shared" si="96"/>
        <v>14</v>
      </c>
      <c r="G1432" s="4">
        <f t="shared" si="99"/>
        <v>21</v>
      </c>
      <c r="H1432" s="4">
        <f t="shared" si="101"/>
        <v>1</v>
      </c>
      <c r="I1432" s="2">
        <f t="shared" si="100"/>
        <v>0.05</v>
      </c>
      <c r="O1432" s="3">
        <v>1</v>
      </c>
      <c r="P1432" s="11">
        <f t="shared" si="97"/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98"/>
        <v>158</v>
      </c>
      <c r="F1433" s="4">
        <f t="shared" si="96"/>
        <v>6</v>
      </c>
      <c r="G1433" s="4">
        <f t="shared" si="99"/>
        <v>9</v>
      </c>
      <c r="H1433" s="4">
        <f t="shared" si="101"/>
        <v>0</v>
      </c>
      <c r="I1433" s="2">
        <f t="shared" si="100"/>
        <v>0</v>
      </c>
      <c r="O1433" s="3">
        <v>0</v>
      </c>
      <c r="P1433" s="11">
        <f t="shared" si="97"/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98"/>
        <v>550</v>
      </c>
      <c r="F1434" s="4">
        <f t="shared" ref="F1434:F1497" si="102">E1434-SUMIFS(E:E,A:A,A1434-1,B:B,B1434)</f>
        <v>31</v>
      </c>
      <c r="G1434" s="4">
        <f t="shared" si="99"/>
        <v>26</v>
      </c>
      <c r="H1434" s="4">
        <f t="shared" si="101"/>
        <v>2</v>
      </c>
      <c r="I1434" s="2">
        <f t="shared" si="100"/>
        <v>8.3333333333333329E-2</v>
      </c>
      <c r="O1434" s="3">
        <v>0</v>
      </c>
      <c r="P1434" s="11">
        <f t="shared" si="97"/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98"/>
        <v>257</v>
      </c>
      <c r="F1435" s="4">
        <f t="shared" si="102"/>
        <v>38</v>
      </c>
      <c r="G1435" s="4">
        <f t="shared" si="99"/>
        <v>3</v>
      </c>
      <c r="H1435" s="4">
        <f t="shared" si="101"/>
        <v>0</v>
      </c>
      <c r="I1435" s="2">
        <f t="shared" si="100"/>
        <v>0</v>
      </c>
      <c r="O1435" s="3">
        <v>0</v>
      </c>
      <c r="P1435" s="11">
        <f t="shared" si="97"/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98"/>
        <v>95</v>
      </c>
      <c r="F1436" s="4">
        <f t="shared" si="102"/>
        <v>8</v>
      </c>
      <c r="G1436" s="4">
        <f t="shared" si="99"/>
        <v>5</v>
      </c>
      <c r="H1436" s="4">
        <f t="shared" si="101"/>
        <v>1</v>
      </c>
      <c r="I1436" s="2">
        <f t="shared" si="100"/>
        <v>0.25</v>
      </c>
      <c r="O1436" s="3">
        <v>0</v>
      </c>
      <c r="P1436" s="11">
        <f t="shared" ref="P1436:P1499" si="103"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98"/>
        <v>60</v>
      </c>
      <c r="F1437" s="4">
        <f t="shared" si="102"/>
        <v>3</v>
      </c>
      <c r="G1437" s="4">
        <f t="shared" si="99"/>
        <v>2</v>
      </c>
      <c r="H1437" s="4">
        <f t="shared" si="101"/>
        <v>0</v>
      </c>
      <c r="I1437" s="2">
        <f t="shared" si="100"/>
        <v>0</v>
      </c>
      <c r="O1437" s="3">
        <v>0</v>
      </c>
      <c r="P1437" s="11">
        <f t="shared" si="103"/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98"/>
        <v>162</v>
      </c>
      <c r="F1438" s="4">
        <f t="shared" si="102"/>
        <v>18</v>
      </c>
      <c r="G1438" s="4">
        <f t="shared" si="99"/>
        <v>6</v>
      </c>
      <c r="H1438" s="4">
        <f t="shared" si="101"/>
        <v>0</v>
      </c>
      <c r="I1438" s="2">
        <f t="shared" si="100"/>
        <v>0</v>
      </c>
      <c r="O1438" s="3">
        <v>0</v>
      </c>
      <c r="P1438" s="11">
        <f t="shared" si="103"/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98"/>
        <v>915</v>
      </c>
      <c r="F1439" s="4">
        <f t="shared" si="102"/>
        <v>127</v>
      </c>
      <c r="G1439" s="4">
        <f t="shared" si="99"/>
        <v>65</v>
      </c>
      <c r="H1439" s="4">
        <f t="shared" si="101"/>
        <v>11</v>
      </c>
      <c r="I1439" s="2">
        <f t="shared" si="100"/>
        <v>0.20370370370370369</v>
      </c>
      <c r="O1439" s="3">
        <v>2</v>
      </c>
      <c r="P1439" s="11">
        <f t="shared" si="103"/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98"/>
        <v>24</v>
      </c>
      <c r="F1440" s="4">
        <f t="shared" si="102"/>
        <v>6</v>
      </c>
      <c r="G1440" s="4">
        <f t="shared" si="99"/>
        <v>0</v>
      </c>
      <c r="H1440" s="4">
        <f t="shared" si="101"/>
        <v>0</v>
      </c>
      <c r="I1440" s="2">
        <f t="shared" si="100"/>
        <v>0</v>
      </c>
      <c r="O1440" s="3">
        <v>0</v>
      </c>
      <c r="P1440" s="11">
        <f t="shared" si="103"/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ref="E1441:E1473" si="104">SUM(C1441:D1441)</f>
        <v>60</v>
      </c>
      <c r="F1441" s="4">
        <f t="shared" si="102"/>
        <v>8</v>
      </c>
      <c r="G1441" s="4">
        <f t="shared" ref="G1441:G1473" si="105">C1441</f>
        <v>5</v>
      </c>
      <c r="H1441" s="4">
        <f t="shared" si="101"/>
        <v>0</v>
      </c>
      <c r="I1441" s="2">
        <f t="shared" si="100"/>
        <v>0</v>
      </c>
      <c r="O1441" s="3">
        <v>0</v>
      </c>
      <c r="P1441" s="11">
        <f t="shared" si="103"/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104"/>
        <v>92</v>
      </c>
      <c r="F1442" s="4">
        <f t="shared" si="102"/>
        <v>9</v>
      </c>
      <c r="G1442" s="4">
        <f t="shared" si="105"/>
        <v>3</v>
      </c>
      <c r="H1442" s="4">
        <f t="shared" si="101"/>
        <v>1</v>
      </c>
      <c r="I1442" s="2">
        <f t="shared" si="100"/>
        <v>0.5</v>
      </c>
      <c r="O1442" s="3">
        <v>1</v>
      </c>
      <c r="P1442" s="11">
        <f t="shared" si="103"/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104"/>
        <v>152</v>
      </c>
      <c r="F1443" s="4">
        <f t="shared" si="102"/>
        <v>25</v>
      </c>
      <c r="G1443" s="4">
        <f t="shared" si="105"/>
        <v>4</v>
      </c>
      <c r="H1443" s="4">
        <f t="shared" si="101"/>
        <v>0</v>
      </c>
      <c r="I1443" s="2">
        <f t="shared" si="100"/>
        <v>0</v>
      </c>
      <c r="O1443" s="3">
        <v>0</v>
      </c>
      <c r="P1443" s="11">
        <f t="shared" si="103"/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104"/>
        <v>35</v>
      </c>
      <c r="F1444" s="4">
        <f t="shared" si="102"/>
        <v>2</v>
      </c>
      <c r="G1444" s="4">
        <f t="shared" si="105"/>
        <v>3</v>
      </c>
      <c r="H1444" s="4">
        <f t="shared" si="101"/>
        <v>0</v>
      </c>
      <c r="I1444" s="2">
        <f t="shared" si="100"/>
        <v>0</v>
      </c>
      <c r="O1444" s="3">
        <v>0</v>
      </c>
      <c r="P1444" s="11">
        <f t="shared" si="103"/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104"/>
        <v>18</v>
      </c>
      <c r="F1445" s="4">
        <f t="shared" si="102"/>
        <v>2</v>
      </c>
      <c r="G1445" s="4">
        <f t="shared" si="105"/>
        <v>0</v>
      </c>
      <c r="H1445" s="4">
        <f t="shared" si="101"/>
        <v>0</v>
      </c>
      <c r="I1445" s="2">
        <f t="shared" si="100"/>
        <v>0</v>
      </c>
      <c r="O1445" s="3">
        <v>0</v>
      </c>
      <c r="P1445" s="11">
        <f t="shared" si="103"/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104"/>
        <v>34</v>
      </c>
      <c r="F1446" s="4">
        <f t="shared" si="102"/>
        <v>4</v>
      </c>
      <c r="G1446" s="4">
        <f t="shared" si="105"/>
        <v>3</v>
      </c>
      <c r="H1446" s="4">
        <f t="shared" si="101"/>
        <v>0</v>
      </c>
      <c r="I1446" s="2">
        <f t="shared" si="100"/>
        <v>0</v>
      </c>
      <c r="O1446" s="3">
        <v>0</v>
      </c>
      <c r="P1446" s="11">
        <f t="shared" si="103"/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104"/>
        <v>539</v>
      </c>
      <c r="F1447" s="4">
        <f t="shared" si="102"/>
        <v>54</v>
      </c>
      <c r="G1447" s="4">
        <f t="shared" si="105"/>
        <v>57</v>
      </c>
      <c r="H1447" s="4">
        <f t="shared" si="101"/>
        <v>2</v>
      </c>
      <c r="I1447" s="2">
        <f t="shared" si="100"/>
        <v>3.6363636363636362E-2</v>
      </c>
      <c r="O1447" s="3">
        <v>0</v>
      </c>
      <c r="P1447" s="11">
        <f t="shared" si="103"/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104"/>
        <v>147</v>
      </c>
      <c r="F1448" s="4">
        <f t="shared" si="102"/>
        <v>19</v>
      </c>
      <c r="G1448" s="4">
        <f t="shared" si="105"/>
        <v>0</v>
      </c>
      <c r="H1448" s="4">
        <f t="shared" si="101"/>
        <v>0</v>
      </c>
      <c r="I1448" s="2">
        <f t="shared" si="100"/>
        <v>0</v>
      </c>
      <c r="O1448" s="3">
        <v>0</v>
      </c>
      <c r="P1448" s="11">
        <f t="shared" si="103"/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104"/>
        <v>211</v>
      </c>
      <c r="F1449" s="4">
        <f t="shared" si="102"/>
        <v>19</v>
      </c>
      <c r="G1449" s="4">
        <f t="shared" si="105"/>
        <v>5</v>
      </c>
      <c r="H1449" s="4">
        <f t="shared" si="101"/>
        <v>0</v>
      </c>
      <c r="I1449" s="2">
        <f t="shared" si="100"/>
        <v>0</v>
      </c>
      <c r="O1449" s="3">
        <v>0</v>
      </c>
      <c r="P1449" s="11">
        <f t="shared" si="103"/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104"/>
        <v>575</v>
      </c>
      <c r="F1450" s="4">
        <f t="shared" si="102"/>
        <v>60</v>
      </c>
      <c r="G1450" s="4">
        <f t="shared" si="105"/>
        <v>65</v>
      </c>
      <c r="H1450" s="4">
        <f t="shared" si="101"/>
        <v>5</v>
      </c>
      <c r="I1450" s="2">
        <f t="shared" si="100"/>
        <v>8.3333333333333329E-2</v>
      </c>
      <c r="O1450" s="3">
        <v>0</v>
      </c>
      <c r="P1450" s="11">
        <f t="shared" si="103"/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104"/>
        <v>1780</v>
      </c>
      <c r="F1451" s="4">
        <f t="shared" si="102"/>
        <v>234</v>
      </c>
      <c r="G1451" s="4">
        <f t="shared" si="105"/>
        <v>178</v>
      </c>
      <c r="H1451" s="4">
        <f t="shared" si="101"/>
        <v>17</v>
      </c>
      <c r="I1451" s="2">
        <f t="shared" si="100"/>
        <v>0.10559006211180125</v>
      </c>
      <c r="O1451" s="3">
        <v>3</v>
      </c>
      <c r="P1451" s="11">
        <f t="shared" si="103"/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104"/>
        <v>84</v>
      </c>
      <c r="F1452" s="4">
        <f t="shared" si="102"/>
        <v>15</v>
      </c>
      <c r="G1452" s="4">
        <f t="shared" si="105"/>
        <v>4</v>
      </c>
      <c r="H1452" s="4">
        <f t="shared" si="101"/>
        <v>1</v>
      </c>
      <c r="I1452" s="2">
        <f t="shared" si="100"/>
        <v>0.33333333333333331</v>
      </c>
      <c r="O1452" s="3">
        <v>0</v>
      </c>
      <c r="P1452" s="11">
        <f t="shared" si="103"/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104"/>
        <v>49</v>
      </c>
      <c r="F1453" s="4">
        <f t="shared" si="102"/>
        <v>14</v>
      </c>
      <c r="G1453" s="4">
        <f t="shared" si="105"/>
        <v>1</v>
      </c>
      <c r="H1453" s="4">
        <f t="shared" si="101"/>
        <v>-1</v>
      </c>
      <c r="I1453" s="2">
        <f t="shared" si="100"/>
        <v>-0.5</v>
      </c>
      <c r="O1453" s="3">
        <v>0</v>
      </c>
      <c r="P1453" s="11">
        <f t="shared" si="103"/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104"/>
        <v>384</v>
      </c>
      <c r="F1454" s="4">
        <f t="shared" si="102"/>
        <v>56</v>
      </c>
      <c r="G1454" s="4">
        <f t="shared" si="105"/>
        <v>18</v>
      </c>
      <c r="H1454" s="4">
        <f t="shared" si="101"/>
        <v>2</v>
      </c>
      <c r="I1454" s="2">
        <f t="shared" si="100"/>
        <v>0.125</v>
      </c>
      <c r="O1454" s="3">
        <v>0</v>
      </c>
      <c r="P1454" s="11">
        <f t="shared" si="103"/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104"/>
        <v>4424</v>
      </c>
      <c r="F1455" s="4">
        <f t="shared" si="102"/>
        <v>262</v>
      </c>
      <c r="G1455" s="4">
        <f t="shared" si="105"/>
        <v>835</v>
      </c>
      <c r="H1455" s="4">
        <f t="shared" si="101"/>
        <v>69</v>
      </c>
      <c r="I1455" s="2">
        <f t="shared" si="100"/>
        <v>9.0078328981723244E-2</v>
      </c>
      <c r="O1455" s="3">
        <v>15</v>
      </c>
      <c r="P1455" s="11">
        <f t="shared" si="103"/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104"/>
        <v>140</v>
      </c>
      <c r="F1456" s="4">
        <f t="shared" si="102"/>
        <v>12</v>
      </c>
      <c r="G1456" s="4">
        <f t="shared" si="105"/>
        <v>3</v>
      </c>
      <c r="H1456" s="4">
        <f t="shared" si="101"/>
        <v>0</v>
      </c>
      <c r="I1456" s="2">
        <f t="shared" si="100"/>
        <v>0</v>
      </c>
      <c r="O1456" s="3">
        <v>0</v>
      </c>
      <c r="P1456" s="11">
        <f t="shared" si="103"/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104"/>
        <v>79</v>
      </c>
      <c r="F1457" s="4">
        <f t="shared" si="102"/>
        <v>11</v>
      </c>
      <c r="G1457" s="4">
        <f t="shared" si="105"/>
        <v>2</v>
      </c>
      <c r="H1457" s="4">
        <f t="shared" si="101"/>
        <v>0</v>
      </c>
      <c r="I1457" s="2">
        <f t="shared" si="100"/>
        <v>0</v>
      </c>
      <c r="O1457" s="3">
        <v>0</v>
      </c>
      <c r="P1457" s="11">
        <f t="shared" si="103"/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104"/>
        <v>282</v>
      </c>
      <c r="F1458" s="4">
        <f t="shared" si="102"/>
        <v>46</v>
      </c>
      <c r="G1458" s="4">
        <f t="shared" si="105"/>
        <v>26</v>
      </c>
      <c r="H1458" s="4">
        <f t="shared" si="101"/>
        <v>1</v>
      </c>
      <c r="I1458" s="2">
        <f t="shared" si="100"/>
        <v>0.04</v>
      </c>
      <c r="O1458" s="3">
        <v>1</v>
      </c>
      <c r="P1458" s="11">
        <f t="shared" si="103"/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104"/>
        <v>1719</v>
      </c>
      <c r="F1459" s="4">
        <f t="shared" si="102"/>
        <v>163</v>
      </c>
      <c r="G1459" s="4">
        <f t="shared" si="105"/>
        <v>361</v>
      </c>
      <c r="H1459" s="4">
        <f t="shared" si="101"/>
        <v>26</v>
      </c>
      <c r="I1459" s="2">
        <f t="shared" si="100"/>
        <v>7.7611940298507459E-2</v>
      </c>
      <c r="O1459" s="3">
        <v>15</v>
      </c>
      <c r="P1459" s="11">
        <f t="shared" si="103"/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104"/>
        <v>331</v>
      </c>
      <c r="F1460" s="4">
        <f t="shared" si="102"/>
        <v>20</v>
      </c>
      <c r="G1460" s="4">
        <f t="shared" si="105"/>
        <v>38</v>
      </c>
      <c r="H1460" s="4">
        <f t="shared" si="101"/>
        <v>2</v>
      </c>
      <c r="I1460" s="2">
        <f t="shared" si="100"/>
        <v>5.5555555555555552E-2</v>
      </c>
      <c r="O1460" s="3">
        <v>0</v>
      </c>
      <c r="P1460" s="11">
        <f t="shared" si="103"/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104"/>
        <v>63</v>
      </c>
      <c r="F1461" s="4">
        <f t="shared" si="102"/>
        <v>8</v>
      </c>
      <c r="G1461" s="4">
        <f t="shared" si="105"/>
        <v>14</v>
      </c>
      <c r="H1461" s="4">
        <f t="shared" si="101"/>
        <v>3</v>
      </c>
      <c r="I1461" s="2">
        <f t="shared" si="100"/>
        <v>0.27272727272727271</v>
      </c>
      <c r="O1461" s="3">
        <v>1</v>
      </c>
      <c r="P1461" s="11">
        <f t="shared" si="103"/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104"/>
        <v>40</v>
      </c>
      <c r="F1462" s="4">
        <f t="shared" si="102"/>
        <v>8</v>
      </c>
      <c r="G1462" s="4">
        <f t="shared" si="105"/>
        <v>1</v>
      </c>
      <c r="H1462" s="4">
        <f t="shared" si="101"/>
        <v>0</v>
      </c>
      <c r="I1462" s="2">
        <f t="shared" si="100"/>
        <v>0</v>
      </c>
      <c r="O1462" s="3">
        <v>0</v>
      </c>
      <c r="P1462" s="11">
        <f t="shared" si="103"/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104"/>
        <v>40</v>
      </c>
      <c r="F1463" s="4">
        <f t="shared" si="102"/>
        <v>5</v>
      </c>
      <c r="G1463" s="4">
        <f t="shared" si="105"/>
        <v>1</v>
      </c>
      <c r="H1463" s="4">
        <f t="shared" si="101"/>
        <v>0</v>
      </c>
      <c r="I1463" s="2">
        <f t="shared" si="100"/>
        <v>0</v>
      </c>
      <c r="O1463" s="3">
        <v>0</v>
      </c>
      <c r="P1463" s="11">
        <f t="shared" si="103"/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104"/>
        <v>28</v>
      </c>
      <c r="F1464" s="4">
        <f t="shared" si="102"/>
        <v>3</v>
      </c>
      <c r="G1464" s="4">
        <f t="shared" si="105"/>
        <v>0</v>
      </c>
      <c r="H1464" s="4">
        <f t="shared" si="101"/>
        <v>0</v>
      </c>
      <c r="I1464" s="2">
        <f t="shared" si="100"/>
        <v>0</v>
      </c>
      <c r="O1464" s="3">
        <v>0</v>
      </c>
      <c r="P1464" s="11">
        <f t="shared" si="103"/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104"/>
        <v>159</v>
      </c>
      <c r="F1465" s="4">
        <f t="shared" si="102"/>
        <v>24</v>
      </c>
      <c r="G1465" s="4">
        <f t="shared" si="105"/>
        <v>2</v>
      </c>
      <c r="H1465" s="4">
        <f t="shared" si="101"/>
        <v>1</v>
      </c>
      <c r="I1465" s="2">
        <f t="shared" si="100"/>
        <v>1</v>
      </c>
      <c r="O1465" s="3">
        <v>0</v>
      </c>
      <c r="P1465" s="11">
        <f t="shared" si="103"/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si="104"/>
        <v>388</v>
      </c>
      <c r="F1466" s="4">
        <f t="shared" si="102"/>
        <v>44</v>
      </c>
      <c r="G1466" s="4">
        <f t="shared" si="105"/>
        <v>27</v>
      </c>
      <c r="H1466" s="4">
        <f t="shared" si="101"/>
        <v>3</v>
      </c>
      <c r="I1466" s="2">
        <f t="shared" si="100"/>
        <v>0.125</v>
      </c>
      <c r="O1466" s="3">
        <v>0</v>
      </c>
      <c r="P1466" s="11">
        <f t="shared" si="103"/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104"/>
        <v>54</v>
      </c>
      <c r="F1467" s="4">
        <f t="shared" si="102"/>
        <v>7</v>
      </c>
      <c r="G1467" s="4">
        <f t="shared" si="105"/>
        <v>2</v>
      </c>
      <c r="H1467" s="4">
        <f t="shared" si="101"/>
        <v>0</v>
      </c>
      <c r="I1467" s="2">
        <f t="shared" si="100"/>
        <v>0</v>
      </c>
      <c r="O1467" s="3">
        <v>0</v>
      </c>
      <c r="P1467" s="11">
        <f t="shared" si="103"/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104"/>
        <v>118</v>
      </c>
      <c r="F1468" s="4">
        <f t="shared" si="102"/>
        <v>16</v>
      </c>
      <c r="G1468" s="4">
        <f t="shared" si="105"/>
        <v>5</v>
      </c>
      <c r="H1468" s="4">
        <f t="shared" si="101"/>
        <v>0</v>
      </c>
      <c r="I1468" s="2">
        <f t="shared" si="100"/>
        <v>0</v>
      </c>
      <c r="O1468" s="3">
        <v>0</v>
      </c>
      <c r="P1468" s="11">
        <f t="shared" si="103"/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104"/>
        <v>162</v>
      </c>
      <c r="F1469" s="4">
        <f t="shared" si="102"/>
        <v>32</v>
      </c>
      <c r="G1469" s="4">
        <f t="shared" si="105"/>
        <v>2</v>
      </c>
      <c r="H1469" s="4">
        <f t="shared" si="101"/>
        <v>0</v>
      </c>
      <c r="I1469" s="2">
        <f t="shared" si="100"/>
        <v>0</v>
      </c>
      <c r="O1469" s="3">
        <v>0</v>
      </c>
      <c r="P1469" s="11">
        <f t="shared" si="103"/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104"/>
        <v>2301</v>
      </c>
      <c r="F1470" s="4">
        <f t="shared" si="102"/>
        <v>192</v>
      </c>
      <c r="G1470" s="4">
        <f t="shared" si="105"/>
        <v>278</v>
      </c>
      <c r="H1470" s="4">
        <f t="shared" si="101"/>
        <v>18</v>
      </c>
      <c r="I1470" s="2">
        <f t="shared" si="100"/>
        <v>6.9230769230769235E-2</v>
      </c>
      <c r="O1470" s="3">
        <v>3</v>
      </c>
      <c r="P1470" s="11">
        <f t="shared" si="103"/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104"/>
        <v>1205</v>
      </c>
      <c r="F1471" s="4">
        <f t="shared" si="102"/>
        <v>112</v>
      </c>
      <c r="G1471" s="4">
        <f t="shared" si="105"/>
        <v>113</v>
      </c>
      <c r="H1471" s="4">
        <f t="shared" si="101"/>
        <v>16</v>
      </c>
      <c r="I1471" s="2">
        <f t="shared" si="100"/>
        <v>0.16494845360824742</v>
      </c>
      <c r="O1471" s="3">
        <v>0</v>
      </c>
      <c r="P1471" s="11">
        <f t="shared" si="103"/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104"/>
        <v>9265</v>
      </c>
      <c r="F1472" s="4">
        <f t="shared" si="102"/>
        <v>1113</v>
      </c>
      <c r="G1472" s="4">
        <f t="shared" si="105"/>
        <v>281</v>
      </c>
      <c r="H1472" s="4">
        <f t="shared" si="101"/>
        <v>-9</v>
      </c>
      <c r="I1472" s="2">
        <f t="shared" si="100"/>
        <v>-3.1034482758620689E-2</v>
      </c>
      <c r="O1472" s="3">
        <v>2</v>
      </c>
      <c r="P1472" s="11">
        <f t="shared" si="103"/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104"/>
        <v>8109</v>
      </c>
      <c r="F1473" s="4">
        <f t="shared" si="102"/>
        <v>689</v>
      </c>
      <c r="G1473" s="4">
        <f t="shared" si="105"/>
        <v>68</v>
      </c>
      <c r="H1473" s="4">
        <f t="shared" si="101"/>
        <v>-1</v>
      </c>
      <c r="I1473" s="2">
        <f t="shared" si="100"/>
        <v>-1.4492753623188406E-2</v>
      </c>
      <c r="O1473" s="3">
        <v>1</v>
      </c>
      <c r="P1473" s="11">
        <f t="shared" si="103"/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ref="E1474:E1537" si="106">SUM(C1474:D1474)</f>
        <v>301</v>
      </c>
      <c r="F1474" s="4">
        <f t="shared" si="102"/>
        <v>20</v>
      </c>
      <c r="G1474" s="4">
        <f t="shared" ref="G1474:G1537" si="107">C1474</f>
        <v>11</v>
      </c>
      <c r="H1474" s="4">
        <f t="shared" si="101"/>
        <v>0</v>
      </c>
      <c r="I1474" s="2">
        <f t="shared" si="100"/>
        <v>0</v>
      </c>
      <c r="O1474" s="3">
        <v>1</v>
      </c>
      <c r="P1474" s="11">
        <f t="shared" si="103"/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106"/>
        <v>190</v>
      </c>
      <c r="F1475" s="4">
        <f t="shared" si="102"/>
        <v>16</v>
      </c>
      <c r="G1475" s="4">
        <f t="shared" si="107"/>
        <v>12</v>
      </c>
      <c r="H1475" s="4">
        <f t="shared" si="101"/>
        <v>2</v>
      </c>
      <c r="I1475" s="2">
        <f t="shared" ref="I1475:I1538" si="108">IFERROR((G1475-SUMIFS(G:G,A:A,A1475-1,B:B,B1475))/SUMIFS(G:G,A:A,A1475-1,B:B,B1475),0)</f>
        <v>0.2</v>
      </c>
      <c r="O1475" s="7">
        <v>0</v>
      </c>
      <c r="P1475" s="11">
        <f t="shared" si="103"/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106"/>
        <v>69</v>
      </c>
      <c r="F1476" s="4">
        <f t="shared" si="102"/>
        <v>7</v>
      </c>
      <c r="G1476" s="4">
        <f t="shared" si="107"/>
        <v>4</v>
      </c>
      <c r="H1476" s="4">
        <f t="shared" si="101"/>
        <v>0</v>
      </c>
      <c r="I1476" s="2">
        <f t="shared" si="108"/>
        <v>0</v>
      </c>
      <c r="O1476" s="7">
        <v>0</v>
      </c>
      <c r="P1476" s="11">
        <f t="shared" si="103"/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106"/>
        <v>37</v>
      </c>
      <c r="F1477" s="4">
        <f t="shared" si="102"/>
        <v>2</v>
      </c>
      <c r="G1477" s="4">
        <f t="shared" si="107"/>
        <v>3</v>
      </c>
      <c r="H1477" s="4">
        <f t="shared" ref="H1477:H1540" si="109">G1477-SUMIFS(G:G,A:A,A1477-1,B:B,B1477)</f>
        <v>0</v>
      </c>
      <c r="I1477" s="2">
        <f t="shared" si="108"/>
        <v>0</v>
      </c>
      <c r="O1477" s="7">
        <v>0</v>
      </c>
      <c r="P1477" s="11">
        <f t="shared" si="103"/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106"/>
        <v>425</v>
      </c>
      <c r="F1478" s="4">
        <f t="shared" si="102"/>
        <v>35</v>
      </c>
      <c r="G1478" s="4">
        <f t="shared" si="107"/>
        <v>42</v>
      </c>
      <c r="H1478" s="4">
        <f t="shared" si="109"/>
        <v>1</v>
      </c>
      <c r="I1478" s="2">
        <f t="shared" si="108"/>
        <v>2.4390243902439025E-2</v>
      </c>
      <c r="O1478" s="3">
        <v>2</v>
      </c>
      <c r="P1478" s="11">
        <f t="shared" si="103"/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106"/>
        <v>305</v>
      </c>
      <c r="F1479" s="4">
        <f t="shared" si="102"/>
        <v>12</v>
      </c>
      <c r="G1479" s="4">
        <f t="shared" si="107"/>
        <v>28</v>
      </c>
      <c r="H1479" s="4">
        <f t="shared" si="109"/>
        <v>3</v>
      </c>
      <c r="I1479" s="2">
        <f t="shared" si="108"/>
        <v>0.12</v>
      </c>
      <c r="O1479" s="7">
        <v>0</v>
      </c>
      <c r="P1479" s="11">
        <f t="shared" si="103"/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106"/>
        <v>110</v>
      </c>
      <c r="F1480" s="4">
        <f t="shared" si="102"/>
        <v>3</v>
      </c>
      <c r="G1480" s="4">
        <f t="shared" si="107"/>
        <v>6</v>
      </c>
      <c r="H1480" s="4">
        <f t="shared" si="109"/>
        <v>0</v>
      </c>
      <c r="I1480" s="2">
        <f t="shared" si="108"/>
        <v>0</v>
      </c>
      <c r="O1480" s="7">
        <v>0</v>
      </c>
      <c r="P1480" s="11">
        <f t="shared" si="103"/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106"/>
        <v>98</v>
      </c>
      <c r="F1481" s="4">
        <f t="shared" si="102"/>
        <v>9</v>
      </c>
      <c r="G1481" s="4">
        <f t="shared" si="107"/>
        <v>7</v>
      </c>
      <c r="H1481" s="4">
        <f t="shared" si="109"/>
        <v>0</v>
      </c>
      <c r="I1481" s="2">
        <f t="shared" si="108"/>
        <v>0</v>
      </c>
      <c r="O1481" s="7">
        <v>0</v>
      </c>
      <c r="P1481" s="11">
        <f t="shared" si="103"/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106"/>
        <v>162</v>
      </c>
      <c r="F1482" s="4">
        <f t="shared" si="102"/>
        <v>13</v>
      </c>
      <c r="G1482" s="4">
        <f t="shared" si="107"/>
        <v>8</v>
      </c>
      <c r="H1482" s="4">
        <f t="shared" si="109"/>
        <v>0</v>
      </c>
      <c r="I1482" s="2">
        <f t="shared" si="108"/>
        <v>0</v>
      </c>
      <c r="O1482" s="7">
        <v>0</v>
      </c>
      <c r="P1482" s="11">
        <f t="shared" si="103"/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106"/>
        <v>113</v>
      </c>
      <c r="F1483" s="4">
        <f t="shared" si="102"/>
        <v>15</v>
      </c>
      <c r="G1483" s="4">
        <f t="shared" si="107"/>
        <v>3</v>
      </c>
      <c r="H1483" s="4">
        <f t="shared" si="109"/>
        <v>0</v>
      </c>
      <c r="I1483" s="2">
        <f t="shared" si="108"/>
        <v>0</v>
      </c>
      <c r="O1483" s="7">
        <v>0</v>
      </c>
      <c r="P1483" s="11">
        <f t="shared" si="103"/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106"/>
        <v>368</v>
      </c>
      <c r="F1484" s="4">
        <f t="shared" si="102"/>
        <v>24</v>
      </c>
      <c r="G1484" s="4">
        <f t="shared" si="107"/>
        <v>13</v>
      </c>
      <c r="H1484" s="4">
        <f t="shared" si="109"/>
        <v>0</v>
      </c>
      <c r="I1484" s="2">
        <f t="shared" si="108"/>
        <v>0</v>
      </c>
      <c r="O1484" s="7">
        <v>0</v>
      </c>
      <c r="P1484" s="11">
        <f t="shared" si="103"/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106"/>
        <v>96</v>
      </c>
      <c r="F1485" s="4">
        <f t="shared" si="102"/>
        <v>4</v>
      </c>
      <c r="G1485" s="4">
        <f t="shared" si="107"/>
        <v>6</v>
      </c>
      <c r="H1485" s="4">
        <f t="shared" si="109"/>
        <v>-1</v>
      </c>
      <c r="I1485" s="2">
        <f t="shared" si="108"/>
        <v>-0.14285714285714285</v>
      </c>
      <c r="O1485" s="7">
        <v>0</v>
      </c>
      <c r="P1485" s="11">
        <f t="shared" si="103"/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106"/>
        <v>81</v>
      </c>
      <c r="F1486" s="4">
        <f t="shared" si="102"/>
        <v>8</v>
      </c>
      <c r="G1486" s="4">
        <f t="shared" si="107"/>
        <v>2</v>
      </c>
      <c r="H1486" s="4">
        <f t="shared" si="109"/>
        <v>0</v>
      </c>
      <c r="I1486" s="2">
        <f t="shared" si="108"/>
        <v>0</v>
      </c>
      <c r="O1486" s="7">
        <v>0</v>
      </c>
      <c r="P1486" s="11">
        <f t="shared" si="103"/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106"/>
        <v>94</v>
      </c>
      <c r="F1487" s="4">
        <f t="shared" si="102"/>
        <v>15</v>
      </c>
      <c r="G1487" s="4">
        <f t="shared" si="107"/>
        <v>2</v>
      </c>
      <c r="H1487" s="4">
        <f t="shared" si="109"/>
        <v>1</v>
      </c>
      <c r="I1487" s="2">
        <f t="shared" si="108"/>
        <v>1</v>
      </c>
      <c r="O1487" s="7">
        <v>0</v>
      </c>
      <c r="P1487" s="11">
        <f t="shared" si="103"/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106"/>
        <v>82</v>
      </c>
      <c r="F1488" s="4">
        <f t="shared" si="102"/>
        <v>4</v>
      </c>
      <c r="G1488" s="4">
        <f t="shared" si="107"/>
        <v>2</v>
      </c>
      <c r="H1488" s="4">
        <f t="shared" si="109"/>
        <v>0</v>
      </c>
      <c r="I1488" s="2">
        <f t="shared" si="108"/>
        <v>0</v>
      </c>
      <c r="O1488" s="7">
        <v>0</v>
      </c>
      <c r="P1488" s="11">
        <f t="shared" si="103"/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106"/>
        <v>233</v>
      </c>
      <c r="F1489" s="4">
        <f t="shared" si="102"/>
        <v>3</v>
      </c>
      <c r="G1489" s="4">
        <f t="shared" si="107"/>
        <v>7</v>
      </c>
      <c r="H1489" s="4">
        <f t="shared" si="109"/>
        <v>0</v>
      </c>
      <c r="I1489" s="2">
        <f t="shared" si="108"/>
        <v>0</v>
      </c>
      <c r="O1489" s="7">
        <v>0</v>
      </c>
      <c r="P1489" s="11">
        <f t="shared" si="103"/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106"/>
        <v>53</v>
      </c>
      <c r="F1490" s="4">
        <f t="shared" si="102"/>
        <v>1</v>
      </c>
      <c r="G1490" s="4">
        <f t="shared" si="107"/>
        <v>0</v>
      </c>
      <c r="H1490" s="4">
        <f t="shared" si="109"/>
        <v>0</v>
      </c>
      <c r="I1490" s="2">
        <f t="shared" si="108"/>
        <v>0</v>
      </c>
      <c r="O1490" s="7">
        <v>0</v>
      </c>
      <c r="P1490" s="11">
        <f t="shared" si="103"/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106"/>
        <v>593</v>
      </c>
      <c r="F1491" s="4">
        <f t="shared" si="102"/>
        <v>36</v>
      </c>
      <c r="G1491" s="4">
        <f t="shared" si="107"/>
        <v>33</v>
      </c>
      <c r="H1491" s="4">
        <f t="shared" si="109"/>
        <v>1</v>
      </c>
      <c r="I1491" s="2">
        <f t="shared" si="108"/>
        <v>3.125E-2</v>
      </c>
      <c r="O1491" s="7">
        <v>0</v>
      </c>
      <c r="P1491" s="11">
        <f t="shared" si="103"/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106"/>
        <v>7534</v>
      </c>
      <c r="F1492" s="4">
        <f t="shared" si="102"/>
        <v>287</v>
      </c>
      <c r="G1492" s="4">
        <f t="shared" si="107"/>
        <v>946</v>
      </c>
      <c r="H1492" s="4">
        <f t="shared" si="109"/>
        <v>58</v>
      </c>
      <c r="I1492" s="2">
        <f t="shared" si="108"/>
        <v>6.5315315315315314E-2</v>
      </c>
      <c r="O1492" s="3">
        <v>13</v>
      </c>
      <c r="P1492" s="11">
        <f t="shared" si="103"/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106"/>
        <v>60</v>
      </c>
      <c r="F1493" s="4">
        <f t="shared" si="102"/>
        <v>3</v>
      </c>
      <c r="G1493" s="4">
        <f t="shared" si="107"/>
        <v>1</v>
      </c>
      <c r="H1493" s="4">
        <f t="shared" si="109"/>
        <v>1</v>
      </c>
      <c r="I1493" s="2">
        <f t="shared" si="108"/>
        <v>0</v>
      </c>
      <c r="O1493" s="7">
        <v>0</v>
      </c>
      <c r="P1493" s="11">
        <f t="shared" si="103"/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106"/>
        <v>160</v>
      </c>
      <c r="F1494" s="4">
        <f t="shared" si="102"/>
        <v>34</v>
      </c>
      <c r="G1494" s="4">
        <f t="shared" si="107"/>
        <v>7</v>
      </c>
      <c r="H1494" s="4">
        <f t="shared" si="109"/>
        <v>0</v>
      </c>
      <c r="I1494" s="2">
        <f t="shared" si="108"/>
        <v>0</v>
      </c>
      <c r="O1494" s="7">
        <v>0</v>
      </c>
      <c r="P1494" s="11">
        <f t="shared" si="103"/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106"/>
        <v>261</v>
      </c>
      <c r="F1495" s="4">
        <f t="shared" si="102"/>
        <v>24</v>
      </c>
      <c r="G1495" s="4">
        <f t="shared" si="107"/>
        <v>26</v>
      </c>
      <c r="H1495" s="4">
        <f t="shared" si="109"/>
        <v>-1</v>
      </c>
      <c r="I1495" s="2">
        <f t="shared" si="108"/>
        <v>-3.7037037037037035E-2</v>
      </c>
      <c r="O1495" s="7">
        <v>0</v>
      </c>
      <c r="P1495" s="11">
        <f t="shared" si="103"/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106"/>
        <v>164</v>
      </c>
      <c r="F1496" s="4">
        <f t="shared" si="102"/>
        <v>24</v>
      </c>
      <c r="G1496" s="4">
        <f t="shared" si="107"/>
        <v>11</v>
      </c>
      <c r="H1496" s="4">
        <f t="shared" si="109"/>
        <v>1</v>
      </c>
      <c r="I1496" s="2">
        <f t="shared" si="108"/>
        <v>0.1</v>
      </c>
      <c r="O1496" s="7">
        <v>0</v>
      </c>
      <c r="P1496" s="11">
        <f t="shared" si="103"/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106"/>
        <v>238</v>
      </c>
      <c r="F1497" s="4">
        <f t="shared" si="102"/>
        <v>28</v>
      </c>
      <c r="G1497" s="4">
        <f t="shared" si="107"/>
        <v>22</v>
      </c>
      <c r="H1497" s="4">
        <f t="shared" si="109"/>
        <v>1</v>
      </c>
      <c r="I1497" s="2">
        <f t="shared" si="108"/>
        <v>4.7619047619047616E-2</v>
      </c>
      <c r="O1497" s="7">
        <v>0</v>
      </c>
      <c r="P1497" s="11">
        <f t="shared" si="103"/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106"/>
        <v>97</v>
      </c>
      <c r="F1498" s="4">
        <f t="shared" ref="F1498:F1561" si="110">E1498-SUMIFS(E:E,A:A,A1498-1,B:B,B1498)</f>
        <v>11</v>
      </c>
      <c r="G1498" s="4">
        <f t="shared" si="107"/>
        <v>2</v>
      </c>
      <c r="H1498" s="4">
        <f t="shared" si="109"/>
        <v>0</v>
      </c>
      <c r="I1498" s="2">
        <f t="shared" si="108"/>
        <v>0</v>
      </c>
      <c r="O1498" s="7">
        <v>0</v>
      </c>
      <c r="P1498" s="11">
        <f t="shared" si="103"/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106"/>
        <v>156</v>
      </c>
      <c r="F1499" s="4">
        <f t="shared" si="110"/>
        <v>6</v>
      </c>
      <c r="G1499" s="4">
        <f t="shared" si="107"/>
        <v>17</v>
      </c>
      <c r="H1499" s="4">
        <f t="shared" si="109"/>
        <v>3</v>
      </c>
      <c r="I1499" s="2">
        <f t="shared" si="108"/>
        <v>0.21428571428571427</v>
      </c>
      <c r="O1499" s="3">
        <v>1</v>
      </c>
      <c r="P1499" s="11">
        <f t="shared" si="103"/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106"/>
        <v>256</v>
      </c>
      <c r="F1500" s="4">
        <f t="shared" si="110"/>
        <v>17</v>
      </c>
      <c r="G1500" s="4">
        <f t="shared" si="107"/>
        <v>13</v>
      </c>
      <c r="H1500" s="4">
        <f t="shared" si="109"/>
        <v>0</v>
      </c>
      <c r="I1500" s="2">
        <f t="shared" si="108"/>
        <v>0</v>
      </c>
      <c r="O1500" s="7">
        <v>0</v>
      </c>
      <c r="P1500" s="11">
        <f t="shared" ref="P1500:P1563" si="111"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106"/>
        <v>120</v>
      </c>
      <c r="F1501" s="4">
        <f t="shared" si="110"/>
        <v>5</v>
      </c>
      <c r="G1501" s="4">
        <f t="shared" si="107"/>
        <v>3</v>
      </c>
      <c r="H1501" s="4">
        <f t="shared" si="109"/>
        <v>0</v>
      </c>
      <c r="I1501" s="2">
        <f t="shared" si="108"/>
        <v>0</v>
      </c>
      <c r="O1501" s="7">
        <v>0</v>
      </c>
      <c r="P1501" s="11">
        <f t="shared" si="111"/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106"/>
        <v>63</v>
      </c>
      <c r="F1502" s="4">
        <f t="shared" si="110"/>
        <v>6</v>
      </c>
      <c r="G1502" s="4">
        <f t="shared" si="107"/>
        <v>3</v>
      </c>
      <c r="H1502" s="4">
        <f t="shared" si="109"/>
        <v>0</v>
      </c>
      <c r="I1502" s="2">
        <f t="shared" si="108"/>
        <v>0</v>
      </c>
      <c r="O1502" s="7">
        <v>0</v>
      </c>
      <c r="P1502" s="11">
        <f t="shared" si="111"/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106"/>
        <v>144</v>
      </c>
      <c r="F1503" s="4">
        <f t="shared" si="110"/>
        <v>9</v>
      </c>
      <c r="G1503" s="4">
        <f t="shared" si="107"/>
        <v>20</v>
      </c>
      <c r="H1503" s="4">
        <f t="shared" si="109"/>
        <v>2</v>
      </c>
      <c r="I1503" s="2">
        <f t="shared" si="108"/>
        <v>0.1111111111111111</v>
      </c>
      <c r="O1503" s="3">
        <v>1</v>
      </c>
      <c r="P1503" s="11">
        <f t="shared" si="111"/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106"/>
        <v>85</v>
      </c>
      <c r="F1504" s="4">
        <f t="shared" si="110"/>
        <v>0</v>
      </c>
      <c r="G1504" s="4">
        <f t="shared" si="107"/>
        <v>16</v>
      </c>
      <c r="H1504" s="4">
        <f t="shared" si="109"/>
        <v>0</v>
      </c>
      <c r="I1504" s="2">
        <f t="shared" si="108"/>
        <v>0</v>
      </c>
      <c r="O1504" s="7">
        <v>0</v>
      </c>
      <c r="P1504" s="11">
        <f t="shared" si="111"/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106"/>
        <v>175</v>
      </c>
      <c r="F1505" s="4">
        <f t="shared" si="110"/>
        <v>21</v>
      </c>
      <c r="G1505" s="4">
        <f t="shared" si="107"/>
        <v>4</v>
      </c>
      <c r="H1505" s="4">
        <f t="shared" si="109"/>
        <v>0</v>
      </c>
      <c r="I1505" s="2">
        <f t="shared" si="108"/>
        <v>0</v>
      </c>
      <c r="O1505" s="7">
        <v>0</v>
      </c>
      <c r="P1505" s="11">
        <f t="shared" si="111"/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106"/>
        <v>1147</v>
      </c>
      <c r="F1506" s="4">
        <f t="shared" si="110"/>
        <v>27</v>
      </c>
      <c r="G1506" s="4">
        <f t="shared" si="107"/>
        <v>94</v>
      </c>
      <c r="H1506" s="4">
        <f t="shared" si="109"/>
        <v>-1</v>
      </c>
      <c r="I1506" s="2">
        <f t="shared" si="108"/>
        <v>-1.0526315789473684E-2</v>
      </c>
      <c r="O1506" s="3">
        <v>9</v>
      </c>
      <c r="P1506" s="11">
        <f t="shared" si="111"/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106"/>
        <v>14</v>
      </c>
      <c r="F1507" s="4">
        <f t="shared" si="110"/>
        <v>2</v>
      </c>
      <c r="G1507" s="4">
        <f t="shared" si="107"/>
        <v>0</v>
      </c>
      <c r="H1507" s="4">
        <f t="shared" si="109"/>
        <v>0</v>
      </c>
      <c r="I1507" s="2">
        <f t="shared" si="108"/>
        <v>0</v>
      </c>
      <c r="O1507" s="7">
        <v>0</v>
      </c>
      <c r="P1507" s="11">
        <f t="shared" si="111"/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106"/>
        <v>113</v>
      </c>
      <c r="F1508" s="4">
        <f t="shared" si="110"/>
        <v>3</v>
      </c>
      <c r="G1508" s="4">
        <f t="shared" si="107"/>
        <v>6</v>
      </c>
      <c r="H1508" s="4">
        <f t="shared" si="109"/>
        <v>0</v>
      </c>
      <c r="I1508" s="2">
        <f t="shared" si="108"/>
        <v>0</v>
      </c>
      <c r="O1508" s="7">
        <v>0</v>
      </c>
      <c r="P1508" s="11">
        <f t="shared" si="111"/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106"/>
        <v>186</v>
      </c>
      <c r="F1509" s="4">
        <f t="shared" si="110"/>
        <v>18</v>
      </c>
      <c r="G1509" s="4">
        <f t="shared" si="107"/>
        <v>2</v>
      </c>
      <c r="H1509" s="4">
        <f t="shared" si="109"/>
        <v>0</v>
      </c>
      <c r="I1509" s="2">
        <f t="shared" si="108"/>
        <v>0</v>
      </c>
      <c r="O1509" s="7">
        <v>0</v>
      </c>
      <c r="P1509" s="11">
        <f t="shared" si="111"/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106"/>
        <v>145</v>
      </c>
      <c r="F1510" s="4">
        <f t="shared" si="110"/>
        <v>25</v>
      </c>
      <c r="G1510" s="4">
        <f t="shared" si="107"/>
        <v>18</v>
      </c>
      <c r="H1510" s="4">
        <f t="shared" si="109"/>
        <v>2</v>
      </c>
      <c r="I1510" s="2">
        <f t="shared" si="108"/>
        <v>0.125</v>
      </c>
      <c r="O1510" s="3">
        <v>1</v>
      </c>
      <c r="P1510" s="11">
        <f t="shared" si="111"/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106"/>
        <v>75</v>
      </c>
      <c r="F1511" s="4">
        <f t="shared" si="110"/>
        <v>9</v>
      </c>
      <c r="G1511" s="4">
        <f t="shared" si="107"/>
        <v>7</v>
      </c>
      <c r="H1511" s="4">
        <f t="shared" si="109"/>
        <v>1</v>
      </c>
      <c r="I1511" s="2">
        <f t="shared" si="108"/>
        <v>0.16666666666666666</v>
      </c>
      <c r="O1511" s="7">
        <v>0</v>
      </c>
      <c r="P1511" s="11">
        <f t="shared" si="111"/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106"/>
        <v>133</v>
      </c>
      <c r="F1512" s="4">
        <f t="shared" si="110"/>
        <v>9</v>
      </c>
      <c r="G1512" s="4">
        <f t="shared" si="107"/>
        <v>2</v>
      </c>
      <c r="H1512" s="4">
        <f t="shared" si="109"/>
        <v>0</v>
      </c>
      <c r="I1512" s="2">
        <f t="shared" si="108"/>
        <v>0</v>
      </c>
      <c r="O1512" s="7">
        <v>0</v>
      </c>
      <c r="P1512" s="11">
        <f t="shared" si="111"/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106"/>
        <v>140</v>
      </c>
      <c r="F1513" s="4">
        <f t="shared" si="110"/>
        <v>13</v>
      </c>
      <c r="G1513" s="4">
        <f t="shared" si="107"/>
        <v>6</v>
      </c>
      <c r="H1513" s="4">
        <f t="shared" si="109"/>
        <v>0</v>
      </c>
      <c r="I1513" s="2">
        <f t="shared" si="108"/>
        <v>0</v>
      </c>
      <c r="O1513" s="7">
        <v>0</v>
      </c>
      <c r="P1513" s="11">
        <f t="shared" si="111"/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106"/>
        <v>95</v>
      </c>
      <c r="F1514" s="4">
        <f t="shared" si="110"/>
        <v>8</v>
      </c>
      <c r="G1514" s="4">
        <f t="shared" si="107"/>
        <v>2</v>
      </c>
      <c r="H1514" s="4">
        <f t="shared" si="109"/>
        <v>0</v>
      </c>
      <c r="I1514" s="2">
        <f t="shared" si="108"/>
        <v>0</v>
      </c>
      <c r="O1514" s="7">
        <v>0</v>
      </c>
      <c r="P1514" s="11">
        <f t="shared" si="111"/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106"/>
        <v>91</v>
      </c>
      <c r="F1515" s="4">
        <f t="shared" si="110"/>
        <v>1</v>
      </c>
      <c r="G1515" s="4">
        <f t="shared" si="107"/>
        <v>2</v>
      </c>
      <c r="H1515" s="4">
        <f t="shared" si="109"/>
        <v>0</v>
      </c>
      <c r="I1515" s="2">
        <f t="shared" si="108"/>
        <v>0</v>
      </c>
      <c r="O1515" s="7">
        <v>0</v>
      </c>
      <c r="P1515" s="11">
        <f t="shared" si="111"/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106"/>
        <v>77</v>
      </c>
      <c r="F1516" s="4">
        <f t="shared" si="110"/>
        <v>4</v>
      </c>
      <c r="G1516" s="4">
        <f t="shared" si="107"/>
        <v>4</v>
      </c>
      <c r="H1516" s="4">
        <f t="shared" si="109"/>
        <v>0</v>
      </c>
      <c r="I1516" s="2">
        <f t="shared" si="108"/>
        <v>0</v>
      </c>
      <c r="O1516" s="7">
        <v>0</v>
      </c>
      <c r="P1516" s="11">
        <f t="shared" si="111"/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106"/>
        <v>82</v>
      </c>
      <c r="F1517" s="4">
        <f t="shared" si="110"/>
        <v>28</v>
      </c>
      <c r="G1517" s="4">
        <f t="shared" si="107"/>
        <v>4</v>
      </c>
      <c r="H1517" s="4">
        <f t="shared" si="109"/>
        <v>1</v>
      </c>
      <c r="I1517" s="2">
        <f t="shared" si="108"/>
        <v>0.33333333333333331</v>
      </c>
      <c r="O1517" s="7">
        <v>0</v>
      </c>
      <c r="P1517" s="11">
        <f t="shared" si="111"/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106"/>
        <v>160</v>
      </c>
      <c r="F1518" s="4">
        <f t="shared" si="110"/>
        <v>11</v>
      </c>
      <c r="G1518" s="4">
        <f t="shared" si="107"/>
        <v>12</v>
      </c>
      <c r="H1518" s="4">
        <f t="shared" si="109"/>
        <v>2</v>
      </c>
      <c r="I1518" s="2">
        <f t="shared" si="108"/>
        <v>0.2</v>
      </c>
      <c r="O1518" s="7">
        <v>0</v>
      </c>
      <c r="P1518" s="11">
        <f t="shared" si="111"/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106"/>
        <v>19</v>
      </c>
      <c r="F1519" s="4">
        <f t="shared" si="110"/>
        <v>4</v>
      </c>
      <c r="G1519" s="4">
        <f t="shared" si="107"/>
        <v>2</v>
      </c>
      <c r="H1519" s="4">
        <f t="shared" si="109"/>
        <v>0</v>
      </c>
      <c r="I1519" s="2">
        <f t="shared" si="108"/>
        <v>0</v>
      </c>
      <c r="O1519" s="7">
        <v>0</v>
      </c>
      <c r="P1519" s="11">
        <f t="shared" si="111"/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106"/>
        <v>1846</v>
      </c>
      <c r="F1520" s="4">
        <f t="shared" si="110"/>
        <v>173</v>
      </c>
      <c r="G1520" s="4">
        <f t="shared" si="107"/>
        <v>148</v>
      </c>
      <c r="H1520" s="4">
        <f t="shared" si="109"/>
        <v>5</v>
      </c>
      <c r="I1520" s="2">
        <f t="shared" si="108"/>
        <v>3.4965034965034968E-2</v>
      </c>
      <c r="O1520" s="3">
        <v>3</v>
      </c>
      <c r="P1520" s="11">
        <f t="shared" si="111"/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106"/>
        <v>22</v>
      </c>
      <c r="F1521" s="4">
        <f t="shared" si="110"/>
        <v>0</v>
      </c>
      <c r="G1521" s="4">
        <f t="shared" si="107"/>
        <v>0</v>
      </c>
      <c r="H1521" s="4">
        <f t="shared" si="109"/>
        <v>0</v>
      </c>
      <c r="I1521" s="2">
        <f t="shared" si="108"/>
        <v>0</v>
      </c>
      <c r="O1521" s="7">
        <v>0</v>
      </c>
      <c r="P1521" s="11">
        <f t="shared" si="111"/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106"/>
        <v>89</v>
      </c>
      <c r="F1522" s="4">
        <f t="shared" si="110"/>
        <v>10</v>
      </c>
      <c r="G1522" s="4">
        <f t="shared" si="107"/>
        <v>6</v>
      </c>
      <c r="H1522" s="4">
        <f t="shared" si="109"/>
        <v>1</v>
      </c>
      <c r="I1522" s="2">
        <f t="shared" si="108"/>
        <v>0.2</v>
      </c>
      <c r="O1522" s="7">
        <v>0</v>
      </c>
      <c r="P1522" s="11">
        <f t="shared" si="111"/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106"/>
        <v>237</v>
      </c>
      <c r="F1523" s="4">
        <f t="shared" si="110"/>
        <v>34</v>
      </c>
      <c r="G1523" s="4">
        <f t="shared" si="107"/>
        <v>10</v>
      </c>
      <c r="H1523" s="4">
        <f t="shared" si="109"/>
        <v>4</v>
      </c>
      <c r="I1523" s="2">
        <f t="shared" si="108"/>
        <v>0.66666666666666663</v>
      </c>
      <c r="O1523" s="7">
        <v>0</v>
      </c>
      <c r="P1523" s="11">
        <f t="shared" si="111"/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106"/>
        <v>28</v>
      </c>
      <c r="F1524" s="4">
        <f t="shared" si="110"/>
        <v>3</v>
      </c>
      <c r="G1524" s="4">
        <f t="shared" si="107"/>
        <v>2</v>
      </c>
      <c r="H1524" s="4">
        <f t="shared" si="109"/>
        <v>0</v>
      </c>
      <c r="I1524" s="2">
        <f t="shared" si="108"/>
        <v>0</v>
      </c>
      <c r="O1524" s="7">
        <v>0</v>
      </c>
      <c r="P1524" s="11">
        <f t="shared" si="111"/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106"/>
        <v>80</v>
      </c>
      <c r="F1525" s="4">
        <f t="shared" si="110"/>
        <v>7</v>
      </c>
      <c r="G1525" s="4">
        <f t="shared" si="107"/>
        <v>7</v>
      </c>
      <c r="H1525" s="4">
        <f t="shared" si="109"/>
        <v>1</v>
      </c>
      <c r="I1525" s="2">
        <f t="shared" si="108"/>
        <v>0.16666666666666666</v>
      </c>
      <c r="O1525" s="7">
        <v>0</v>
      </c>
      <c r="P1525" s="11">
        <f t="shared" si="111"/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106"/>
        <v>203</v>
      </c>
      <c r="F1526" s="4">
        <f t="shared" si="110"/>
        <v>12</v>
      </c>
      <c r="G1526" s="4">
        <f t="shared" si="107"/>
        <v>15</v>
      </c>
      <c r="H1526" s="4">
        <f t="shared" si="109"/>
        <v>0</v>
      </c>
      <c r="I1526" s="2">
        <f t="shared" si="108"/>
        <v>0</v>
      </c>
      <c r="O1526" s="7">
        <v>0</v>
      </c>
      <c r="P1526" s="11">
        <f t="shared" si="111"/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106"/>
        <v>211</v>
      </c>
      <c r="F1527" s="4">
        <f t="shared" si="110"/>
        <v>21</v>
      </c>
      <c r="G1527" s="4">
        <f t="shared" si="107"/>
        <v>16</v>
      </c>
      <c r="H1527" s="4">
        <f t="shared" si="109"/>
        <v>4</v>
      </c>
      <c r="I1527" s="2">
        <f t="shared" si="108"/>
        <v>0.33333333333333331</v>
      </c>
      <c r="O1527" s="3">
        <v>1</v>
      </c>
      <c r="P1527" s="11">
        <f t="shared" si="111"/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106"/>
        <v>527</v>
      </c>
      <c r="F1528" s="4">
        <f t="shared" si="110"/>
        <v>34</v>
      </c>
      <c r="G1528" s="4">
        <f t="shared" si="107"/>
        <v>43</v>
      </c>
      <c r="H1528" s="4">
        <f t="shared" si="109"/>
        <v>0</v>
      </c>
      <c r="I1528" s="2">
        <f t="shared" si="108"/>
        <v>0</v>
      </c>
      <c r="O1528" s="7">
        <v>0</v>
      </c>
      <c r="P1528" s="11">
        <f t="shared" si="111"/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106"/>
        <v>102</v>
      </c>
      <c r="F1529" s="4">
        <f t="shared" si="110"/>
        <v>1</v>
      </c>
      <c r="G1529" s="4">
        <f t="shared" si="107"/>
        <v>21</v>
      </c>
      <c r="H1529" s="4">
        <f t="shared" si="109"/>
        <v>0</v>
      </c>
      <c r="I1529" s="2">
        <f t="shared" si="108"/>
        <v>0</v>
      </c>
      <c r="O1529" s="3">
        <v>1</v>
      </c>
      <c r="P1529" s="11">
        <f t="shared" si="111"/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si="106"/>
        <v>164</v>
      </c>
      <c r="F1530" s="4">
        <f t="shared" si="110"/>
        <v>6</v>
      </c>
      <c r="G1530" s="4">
        <f t="shared" si="107"/>
        <v>9</v>
      </c>
      <c r="H1530" s="4">
        <f t="shared" si="109"/>
        <v>0</v>
      </c>
      <c r="I1530" s="2">
        <f t="shared" si="108"/>
        <v>0</v>
      </c>
      <c r="O1530" s="7">
        <v>0</v>
      </c>
      <c r="P1530" s="11">
        <f t="shared" si="111"/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106"/>
        <v>578</v>
      </c>
      <c r="F1531" s="4">
        <f t="shared" si="110"/>
        <v>28</v>
      </c>
      <c r="G1531" s="4">
        <f t="shared" si="107"/>
        <v>29</v>
      </c>
      <c r="H1531" s="4">
        <f t="shared" si="109"/>
        <v>3</v>
      </c>
      <c r="I1531" s="2">
        <f t="shared" si="108"/>
        <v>0.11538461538461539</v>
      </c>
      <c r="O1531" s="7">
        <v>0</v>
      </c>
      <c r="P1531" s="11">
        <f t="shared" si="111"/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106"/>
        <v>264</v>
      </c>
      <c r="F1532" s="4">
        <f t="shared" si="110"/>
        <v>7</v>
      </c>
      <c r="G1532" s="4">
        <f t="shared" si="107"/>
        <v>3</v>
      </c>
      <c r="H1532" s="4">
        <f t="shared" si="109"/>
        <v>0</v>
      </c>
      <c r="I1532" s="2">
        <f t="shared" si="108"/>
        <v>0</v>
      </c>
      <c r="O1532" s="7">
        <v>0</v>
      </c>
      <c r="P1532" s="11">
        <f t="shared" si="111"/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106"/>
        <v>99</v>
      </c>
      <c r="F1533" s="4">
        <f t="shared" si="110"/>
        <v>4</v>
      </c>
      <c r="G1533" s="4">
        <f t="shared" si="107"/>
        <v>7</v>
      </c>
      <c r="H1533" s="4">
        <f t="shared" si="109"/>
        <v>2</v>
      </c>
      <c r="I1533" s="2">
        <f t="shared" si="108"/>
        <v>0.4</v>
      </c>
      <c r="O1533" s="7">
        <v>0</v>
      </c>
      <c r="P1533" s="11">
        <f t="shared" si="111"/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106"/>
        <v>65</v>
      </c>
      <c r="F1534" s="4">
        <f t="shared" si="110"/>
        <v>5</v>
      </c>
      <c r="G1534" s="4">
        <f t="shared" si="107"/>
        <v>3</v>
      </c>
      <c r="H1534" s="4">
        <f t="shared" si="109"/>
        <v>1</v>
      </c>
      <c r="I1534" s="2">
        <f t="shared" si="108"/>
        <v>0.5</v>
      </c>
      <c r="O1534" s="7">
        <v>0</v>
      </c>
      <c r="P1534" s="11">
        <f t="shared" si="111"/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106"/>
        <v>168</v>
      </c>
      <c r="F1535" s="4">
        <f t="shared" si="110"/>
        <v>6</v>
      </c>
      <c r="G1535" s="4">
        <f t="shared" si="107"/>
        <v>6</v>
      </c>
      <c r="H1535" s="4">
        <f t="shared" si="109"/>
        <v>0</v>
      </c>
      <c r="I1535" s="2">
        <f t="shared" si="108"/>
        <v>0</v>
      </c>
      <c r="O1535" s="7">
        <v>0</v>
      </c>
      <c r="P1535" s="11">
        <f t="shared" si="111"/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106"/>
        <v>1028</v>
      </c>
      <c r="F1536" s="4">
        <f t="shared" si="110"/>
        <v>113</v>
      </c>
      <c r="G1536" s="4">
        <f t="shared" si="107"/>
        <v>72</v>
      </c>
      <c r="H1536" s="4">
        <f t="shared" si="109"/>
        <v>7</v>
      </c>
      <c r="I1536" s="2">
        <f t="shared" si="108"/>
        <v>0.1076923076923077</v>
      </c>
      <c r="O1536" s="3">
        <v>2</v>
      </c>
      <c r="P1536" s="11">
        <f t="shared" si="111"/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106"/>
        <v>25</v>
      </c>
      <c r="F1537" s="4">
        <f t="shared" si="110"/>
        <v>1</v>
      </c>
      <c r="G1537" s="4">
        <f t="shared" si="107"/>
        <v>0</v>
      </c>
      <c r="H1537" s="4">
        <f t="shared" si="109"/>
        <v>0</v>
      </c>
      <c r="I1537" s="2">
        <f t="shared" si="108"/>
        <v>0</v>
      </c>
      <c r="O1537" s="7">
        <v>0</v>
      </c>
      <c r="P1537" s="11">
        <f t="shared" si="111"/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ref="E1538:E1568" si="112">SUM(C1538:D1538)</f>
        <v>62</v>
      </c>
      <c r="F1538" s="4">
        <f t="shared" si="110"/>
        <v>2</v>
      </c>
      <c r="G1538" s="4">
        <f t="shared" ref="G1538:G1568" si="113">C1538</f>
        <v>5</v>
      </c>
      <c r="H1538" s="4">
        <f t="shared" si="109"/>
        <v>0</v>
      </c>
      <c r="I1538" s="2">
        <f t="shared" si="108"/>
        <v>0</v>
      </c>
      <c r="O1538" s="7">
        <v>0</v>
      </c>
      <c r="P1538" s="11">
        <f t="shared" si="111"/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112"/>
        <v>101</v>
      </c>
      <c r="F1539" s="4">
        <f t="shared" si="110"/>
        <v>9</v>
      </c>
      <c r="G1539" s="4">
        <f t="shared" si="113"/>
        <v>4</v>
      </c>
      <c r="H1539" s="4">
        <f t="shared" si="109"/>
        <v>1</v>
      </c>
      <c r="I1539" s="2">
        <f t="shared" ref="I1539:I1602" si="114">IFERROR((G1539-SUMIFS(G:G,A:A,A1539-1,B:B,B1539))/SUMIFS(G:G,A:A,A1539-1,B:B,B1539),0)</f>
        <v>0.33333333333333331</v>
      </c>
      <c r="O1539" s="3">
        <v>1</v>
      </c>
      <c r="P1539" s="11">
        <f t="shared" si="111"/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112"/>
        <v>189</v>
      </c>
      <c r="F1540" s="4">
        <f t="shared" si="110"/>
        <v>37</v>
      </c>
      <c r="G1540" s="4">
        <f t="shared" si="113"/>
        <v>5</v>
      </c>
      <c r="H1540" s="4">
        <f t="shared" si="109"/>
        <v>1</v>
      </c>
      <c r="I1540" s="2">
        <f t="shared" si="114"/>
        <v>0.25</v>
      </c>
      <c r="O1540" s="7">
        <v>0</v>
      </c>
      <c r="P1540" s="11">
        <f t="shared" si="111"/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112"/>
        <v>35</v>
      </c>
      <c r="F1541" s="4">
        <f t="shared" si="110"/>
        <v>0</v>
      </c>
      <c r="G1541" s="4">
        <f t="shared" si="113"/>
        <v>3</v>
      </c>
      <c r="H1541" s="4">
        <f t="shared" ref="H1541:H1604" si="115">G1541-SUMIFS(G:G,A:A,A1541-1,B:B,B1541)</f>
        <v>0</v>
      </c>
      <c r="I1541" s="2">
        <f t="shared" si="114"/>
        <v>0</v>
      </c>
      <c r="O1541" s="7">
        <v>0</v>
      </c>
      <c r="P1541" s="11">
        <f t="shared" si="111"/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112"/>
        <v>22</v>
      </c>
      <c r="F1542" s="4">
        <f t="shared" si="110"/>
        <v>4</v>
      </c>
      <c r="G1542" s="4">
        <f t="shared" si="113"/>
        <v>0</v>
      </c>
      <c r="H1542" s="4">
        <f t="shared" si="115"/>
        <v>0</v>
      </c>
      <c r="I1542" s="2">
        <f t="shared" si="114"/>
        <v>0</v>
      </c>
      <c r="O1542" s="7">
        <v>0</v>
      </c>
      <c r="P1542" s="11">
        <f t="shared" si="111"/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112"/>
        <v>34</v>
      </c>
      <c r="F1543" s="4">
        <f t="shared" si="110"/>
        <v>0</v>
      </c>
      <c r="G1543" s="4">
        <f t="shared" si="113"/>
        <v>3</v>
      </c>
      <c r="H1543" s="4">
        <f t="shared" si="115"/>
        <v>0</v>
      </c>
      <c r="I1543" s="2">
        <f t="shared" si="114"/>
        <v>0</v>
      </c>
      <c r="O1543" s="7">
        <v>0</v>
      </c>
      <c r="P1543" s="11">
        <f t="shared" si="111"/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112"/>
        <v>657</v>
      </c>
      <c r="F1544" s="4">
        <f t="shared" si="110"/>
        <v>118</v>
      </c>
      <c r="G1544" s="4">
        <f t="shared" si="113"/>
        <v>81</v>
      </c>
      <c r="H1544" s="4">
        <f t="shared" si="115"/>
        <v>24</v>
      </c>
      <c r="I1544" s="2">
        <f t="shared" si="114"/>
        <v>0.42105263157894735</v>
      </c>
      <c r="O1544" s="7">
        <v>0</v>
      </c>
      <c r="P1544" s="11">
        <f t="shared" si="111"/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112"/>
        <v>151</v>
      </c>
      <c r="F1545" s="4">
        <f t="shared" si="110"/>
        <v>4</v>
      </c>
      <c r="G1545" s="4">
        <f t="shared" si="113"/>
        <v>0</v>
      </c>
      <c r="H1545" s="4">
        <f t="shared" si="115"/>
        <v>0</v>
      </c>
      <c r="I1545" s="2">
        <f t="shared" si="114"/>
        <v>0</v>
      </c>
      <c r="O1545" s="7">
        <v>0</v>
      </c>
      <c r="P1545" s="11">
        <f t="shared" si="111"/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112"/>
        <v>227</v>
      </c>
      <c r="F1546" s="4">
        <f t="shared" si="110"/>
        <v>16</v>
      </c>
      <c r="G1546" s="4">
        <f t="shared" si="113"/>
        <v>5</v>
      </c>
      <c r="H1546" s="4">
        <f t="shared" si="115"/>
        <v>0</v>
      </c>
      <c r="I1546" s="2">
        <f t="shared" si="114"/>
        <v>0</v>
      </c>
      <c r="O1546" s="7">
        <v>0</v>
      </c>
      <c r="P1546" s="11">
        <f t="shared" si="111"/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112"/>
        <v>618</v>
      </c>
      <c r="F1547" s="4">
        <f t="shared" si="110"/>
        <v>43</v>
      </c>
      <c r="G1547" s="4">
        <f t="shared" si="113"/>
        <v>67</v>
      </c>
      <c r="H1547" s="4">
        <f t="shared" si="115"/>
        <v>2</v>
      </c>
      <c r="I1547" s="2">
        <f t="shared" si="114"/>
        <v>3.0769230769230771E-2</v>
      </c>
      <c r="O1547" s="7">
        <v>0</v>
      </c>
      <c r="P1547" s="11">
        <f t="shared" si="111"/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112"/>
        <v>1899</v>
      </c>
      <c r="F1548" s="4">
        <f t="shared" si="110"/>
        <v>119</v>
      </c>
      <c r="G1548" s="4">
        <f t="shared" si="113"/>
        <v>193</v>
      </c>
      <c r="H1548" s="4">
        <f t="shared" si="115"/>
        <v>15</v>
      </c>
      <c r="I1548" s="2">
        <f t="shared" si="114"/>
        <v>8.4269662921348312E-2</v>
      </c>
      <c r="O1548" s="3">
        <v>3</v>
      </c>
      <c r="P1548" s="11">
        <f t="shared" si="111"/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112"/>
        <v>89</v>
      </c>
      <c r="F1549" s="4">
        <f t="shared" si="110"/>
        <v>5</v>
      </c>
      <c r="G1549" s="4">
        <f t="shared" si="113"/>
        <v>5</v>
      </c>
      <c r="H1549" s="4">
        <f t="shared" si="115"/>
        <v>1</v>
      </c>
      <c r="I1549" s="2">
        <f t="shared" si="114"/>
        <v>0.25</v>
      </c>
      <c r="O1549" s="7">
        <v>0</v>
      </c>
      <c r="P1549" s="11">
        <f t="shared" si="111"/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112"/>
        <v>51</v>
      </c>
      <c r="F1550" s="4">
        <f t="shared" si="110"/>
        <v>2</v>
      </c>
      <c r="G1550" s="4">
        <f t="shared" si="113"/>
        <v>1</v>
      </c>
      <c r="H1550" s="4">
        <f t="shared" si="115"/>
        <v>0</v>
      </c>
      <c r="I1550" s="2">
        <f t="shared" si="114"/>
        <v>0</v>
      </c>
      <c r="O1550" s="7">
        <v>0</v>
      </c>
      <c r="P1550" s="11">
        <f t="shared" si="111"/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112"/>
        <v>428</v>
      </c>
      <c r="F1551" s="4">
        <f t="shared" si="110"/>
        <v>44</v>
      </c>
      <c r="G1551" s="4">
        <f t="shared" si="113"/>
        <v>19</v>
      </c>
      <c r="H1551" s="4">
        <f t="shared" si="115"/>
        <v>1</v>
      </c>
      <c r="I1551" s="2">
        <f t="shared" si="114"/>
        <v>5.5555555555555552E-2</v>
      </c>
      <c r="O1551" s="7">
        <v>0</v>
      </c>
      <c r="P1551" s="11">
        <f t="shared" si="111"/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112"/>
        <v>5028</v>
      </c>
      <c r="F1552" s="4">
        <f t="shared" si="110"/>
        <v>604</v>
      </c>
      <c r="G1552" s="4">
        <f t="shared" si="113"/>
        <v>912</v>
      </c>
      <c r="H1552" s="4">
        <f t="shared" si="115"/>
        <v>77</v>
      </c>
      <c r="I1552" s="2">
        <f t="shared" si="114"/>
        <v>9.2215568862275443E-2</v>
      </c>
      <c r="O1552" s="3">
        <v>17</v>
      </c>
      <c r="P1552" s="11">
        <f t="shared" si="111"/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112"/>
        <v>150</v>
      </c>
      <c r="F1553" s="4">
        <f t="shared" si="110"/>
        <v>10</v>
      </c>
      <c r="G1553" s="4">
        <f t="shared" si="113"/>
        <v>3</v>
      </c>
      <c r="H1553" s="4">
        <f t="shared" si="115"/>
        <v>0</v>
      </c>
      <c r="I1553" s="2">
        <f t="shared" si="114"/>
        <v>0</v>
      </c>
      <c r="O1553" s="7">
        <v>0</v>
      </c>
      <c r="P1553" s="11">
        <f t="shared" si="111"/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112"/>
        <v>84</v>
      </c>
      <c r="F1554" s="4">
        <f t="shared" si="110"/>
        <v>5</v>
      </c>
      <c r="G1554" s="4">
        <f t="shared" si="113"/>
        <v>2</v>
      </c>
      <c r="H1554" s="4">
        <f t="shared" si="115"/>
        <v>0</v>
      </c>
      <c r="I1554" s="2">
        <f t="shared" si="114"/>
        <v>0</v>
      </c>
      <c r="O1554" s="7">
        <v>0</v>
      </c>
      <c r="P1554" s="11">
        <f t="shared" si="111"/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112"/>
        <v>326</v>
      </c>
      <c r="F1555" s="4">
        <f t="shared" si="110"/>
        <v>44</v>
      </c>
      <c r="G1555" s="4">
        <f t="shared" si="113"/>
        <v>27</v>
      </c>
      <c r="H1555" s="4">
        <f t="shared" si="115"/>
        <v>1</v>
      </c>
      <c r="I1555" s="2">
        <f t="shared" si="114"/>
        <v>3.8461538461538464E-2</v>
      </c>
      <c r="O1555" s="3">
        <v>1</v>
      </c>
      <c r="P1555" s="11">
        <f t="shared" si="111"/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112"/>
        <v>1789</v>
      </c>
      <c r="F1556" s="4">
        <f t="shared" si="110"/>
        <v>70</v>
      </c>
      <c r="G1556" s="4">
        <f t="shared" si="113"/>
        <v>376</v>
      </c>
      <c r="H1556" s="4">
        <f t="shared" si="115"/>
        <v>15</v>
      </c>
      <c r="I1556" s="2">
        <f t="shared" si="114"/>
        <v>4.1551246537396121E-2</v>
      </c>
      <c r="O1556" s="3">
        <v>18</v>
      </c>
      <c r="P1556" s="11">
        <f t="shared" si="111"/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112"/>
        <v>367</v>
      </c>
      <c r="F1557" s="4">
        <f t="shared" si="110"/>
        <v>36</v>
      </c>
      <c r="G1557" s="4">
        <f t="shared" si="113"/>
        <v>38</v>
      </c>
      <c r="H1557" s="4">
        <f t="shared" si="115"/>
        <v>0</v>
      </c>
      <c r="I1557" s="2">
        <f t="shared" si="114"/>
        <v>0</v>
      </c>
      <c r="O1557" s="7">
        <v>0</v>
      </c>
      <c r="P1557" s="11">
        <f t="shared" si="111"/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112"/>
        <v>75</v>
      </c>
      <c r="F1558" s="4">
        <f t="shared" si="110"/>
        <v>12</v>
      </c>
      <c r="G1558" s="4">
        <f t="shared" si="113"/>
        <v>14</v>
      </c>
      <c r="H1558" s="4">
        <f t="shared" si="115"/>
        <v>0</v>
      </c>
      <c r="I1558" s="2">
        <f t="shared" si="114"/>
        <v>0</v>
      </c>
      <c r="O1558" s="3">
        <v>1</v>
      </c>
      <c r="P1558" s="11">
        <f t="shared" si="111"/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112"/>
        <v>42</v>
      </c>
      <c r="F1559" s="4">
        <f t="shared" si="110"/>
        <v>2</v>
      </c>
      <c r="G1559" s="4">
        <f t="shared" si="113"/>
        <v>1</v>
      </c>
      <c r="H1559" s="4">
        <f t="shared" si="115"/>
        <v>0</v>
      </c>
      <c r="I1559" s="2">
        <f t="shared" si="114"/>
        <v>0</v>
      </c>
      <c r="O1559" s="7">
        <v>0</v>
      </c>
      <c r="P1559" s="11">
        <f t="shared" si="111"/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112"/>
        <v>45</v>
      </c>
      <c r="F1560" s="4">
        <f t="shared" si="110"/>
        <v>5</v>
      </c>
      <c r="G1560" s="4">
        <f t="shared" si="113"/>
        <v>2</v>
      </c>
      <c r="H1560" s="4">
        <f t="shared" si="115"/>
        <v>1</v>
      </c>
      <c r="I1560" s="2">
        <f t="shared" si="114"/>
        <v>1</v>
      </c>
      <c r="O1560" s="7">
        <v>0</v>
      </c>
      <c r="P1560" s="11">
        <f t="shared" si="111"/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112"/>
        <v>32</v>
      </c>
      <c r="F1561" s="4">
        <f t="shared" si="110"/>
        <v>4</v>
      </c>
      <c r="G1561" s="4">
        <f t="shared" si="113"/>
        <v>0</v>
      </c>
      <c r="H1561" s="4">
        <f t="shared" si="115"/>
        <v>0</v>
      </c>
      <c r="I1561" s="2">
        <f t="shared" si="114"/>
        <v>0</v>
      </c>
      <c r="O1561" s="7">
        <v>0</v>
      </c>
      <c r="P1561" s="11">
        <f t="shared" si="111"/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112"/>
        <v>161</v>
      </c>
      <c r="F1562" s="4">
        <f t="shared" ref="F1562:F1625" si="116">E1562-SUMIFS(E:E,A:A,A1562-1,B:B,B1562)</f>
        <v>2</v>
      </c>
      <c r="G1562" s="4">
        <f t="shared" si="113"/>
        <v>2</v>
      </c>
      <c r="H1562" s="4">
        <f t="shared" si="115"/>
        <v>0</v>
      </c>
      <c r="I1562" s="2">
        <f t="shared" si="114"/>
        <v>0</v>
      </c>
      <c r="O1562" s="7">
        <v>0</v>
      </c>
      <c r="P1562" s="11">
        <f t="shared" si="111"/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112"/>
        <v>454</v>
      </c>
      <c r="F1563" s="4">
        <f t="shared" si="116"/>
        <v>66</v>
      </c>
      <c r="G1563" s="4">
        <f t="shared" si="113"/>
        <v>30</v>
      </c>
      <c r="H1563" s="4">
        <f t="shared" si="115"/>
        <v>3</v>
      </c>
      <c r="I1563" s="2">
        <f t="shared" si="114"/>
        <v>0.1111111111111111</v>
      </c>
      <c r="O1563" s="7">
        <v>0</v>
      </c>
      <c r="P1563" s="11">
        <f t="shared" si="111"/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112"/>
        <v>61</v>
      </c>
      <c r="F1564" s="4">
        <f t="shared" si="116"/>
        <v>7</v>
      </c>
      <c r="G1564" s="4">
        <f t="shared" si="113"/>
        <v>2</v>
      </c>
      <c r="H1564" s="4">
        <f t="shared" si="115"/>
        <v>0</v>
      </c>
      <c r="I1564" s="2">
        <f t="shared" si="114"/>
        <v>0</v>
      </c>
      <c r="O1564" s="7">
        <v>0</v>
      </c>
      <c r="P1564" s="11">
        <f t="shared" ref="P1564:P1627" si="117"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112"/>
        <v>126</v>
      </c>
      <c r="F1565" s="4">
        <f t="shared" si="116"/>
        <v>8</v>
      </c>
      <c r="G1565" s="4">
        <f t="shared" si="113"/>
        <v>5</v>
      </c>
      <c r="H1565" s="4">
        <f t="shared" si="115"/>
        <v>0</v>
      </c>
      <c r="I1565" s="2">
        <f t="shared" si="114"/>
        <v>0</v>
      </c>
      <c r="O1565" s="7">
        <v>0</v>
      </c>
      <c r="P1565" s="11">
        <f t="shared" si="117"/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112"/>
        <v>162</v>
      </c>
      <c r="F1566" s="4">
        <f t="shared" si="116"/>
        <v>0</v>
      </c>
      <c r="G1566" s="4">
        <f t="shared" si="113"/>
        <v>2</v>
      </c>
      <c r="H1566" s="4">
        <f t="shared" si="115"/>
        <v>0</v>
      </c>
      <c r="I1566" s="2">
        <f t="shared" si="114"/>
        <v>0</v>
      </c>
      <c r="O1566" s="7">
        <v>0</v>
      </c>
      <c r="P1566" s="11">
        <f t="shared" si="117"/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112"/>
        <v>2421</v>
      </c>
      <c r="F1567" s="4">
        <f t="shared" si="116"/>
        <v>120</v>
      </c>
      <c r="G1567" s="4">
        <f t="shared" si="113"/>
        <v>287</v>
      </c>
      <c r="H1567" s="4">
        <f t="shared" si="115"/>
        <v>9</v>
      </c>
      <c r="I1567" s="2">
        <f t="shared" si="114"/>
        <v>3.237410071942446E-2</v>
      </c>
      <c r="O1567" s="3">
        <v>3</v>
      </c>
      <c r="P1567" s="11">
        <f t="shared" si="117"/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112"/>
        <v>1285</v>
      </c>
      <c r="F1568" s="4">
        <f t="shared" si="116"/>
        <v>80</v>
      </c>
      <c r="G1568" s="4">
        <f t="shared" si="113"/>
        <v>117</v>
      </c>
      <c r="H1568" s="4">
        <f t="shared" si="115"/>
        <v>4</v>
      </c>
      <c r="I1568" s="2">
        <f t="shared" si="114"/>
        <v>3.5398230088495575E-2</v>
      </c>
      <c r="O1568" s="7">
        <v>0</v>
      </c>
      <c r="P1568" s="11">
        <f t="shared" si="117"/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ref="E1569:E1570" si="118">SUM(C1569:D1569)</f>
        <v>10036</v>
      </c>
      <c r="F1569" s="4">
        <f t="shared" si="116"/>
        <v>771</v>
      </c>
      <c r="G1569" s="4">
        <f t="shared" ref="G1569:G1570" si="119">C1569</f>
        <v>282</v>
      </c>
      <c r="H1569" s="4">
        <f t="shared" si="115"/>
        <v>1</v>
      </c>
      <c r="I1569" s="2">
        <f t="shared" si="114"/>
        <v>3.5587188612099642E-3</v>
      </c>
      <c r="O1569" s="3">
        <v>0</v>
      </c>
      <c r="P1569" s="11">
        <f t="shared" si="117"/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118"/>
        <v>8275</v>
      </c>
      <c r="F1570" s="4">
        <f t="shared" si="116"/>
        <v>166</v>
      </c>
      <c r="G1570" s="4">
        <f t="shared" si="119"/>
        <v>31</v>
      </c>
      <c r="H1570" s="4">
        <f t="shared" si="115"/>
        <v>-37</v>
      </c>
      <c r="I1570" s="2">
        <f t="shared" si="114"/>
        <v>-0.54411764705882348</v>
      </c>
      <c r="O1570" s="3">
        <v>0</v>
      </c>
      <c r="P1570" s="11">
        <f t="shared" si="117"/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ref="E1571:E1634" si="120">SUM(C1571:D1571)</f>
        <v>318</v>
      </c>
      <c r="F1571" s="4">
        <f t="shared" si="116"/>
        <v>17</v>
      </c>
      <c r="G1571" s="4">
        <f t="shared" ref="G1571:G1634" si="121">C1571</f>
        <v>11</v>
      </c>
      <c r="H1571" s="4">
        <f t="shared" si="115"/>
        <v>0</v>
      </c>
      <c r="I1571" s="2">
        <f t="shared" si="114"/>
        <v>0</v>
      </c>
      <c r="O1571" s="3">
        <v>1</v>
      </c>
      <c r="P1571" s="11">
        <f t="shared" si="117"/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120"/>
        <v>209</v>
      </c>
      <c r="F1572" s="4">
        <f t="shared" si="116"/>
        <v>19</v>
      </c>
      <c r="G1572" s="4">
        <f t="shared" si="121"/>
        <v>14</v>
      </c>
      <c r="H1572" s="4">
        <f t="shared" si="115"/>
        <v>2</v>
      </c>
      <c r="I1572" s="2">
        <f t="shared" si="114"/>
        <v>0.16666666666666666</v>
      </c>
      <c r="O1572" s="3">
        <v>0</v>
      </c>
      <c r="P1572" s="11">
        <f t="shared" si="117"/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120"/>
        <v>75</v>
      </c>
      <c r="F1573" s="4">
        <f t="shared" si="116"/>
        <v>6</v>
      </c>
      <c r="G1573" s="4">
        <f t="shared" si="121"/>
        <v>4</v>
      </c>
      <c r="H1573" s="4">
        <f t="shared" si="115"/>
        <v>0</v>
      </c>
      <c r="I1573" s="2">
        <f t="shared" si="114"/>
        <v>0</v>
      </c>
      <c r="O1573" s="3">
        <v>0</v>
      </c>
      <c r="P1573" s="11">
        <f t="shared" si="117"/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120"/>
        <v>39</v>
      </c>
      <c r="F1574" s="4">
        <f t="shared" si="116"/>
        <v>2</v>
      </c>
      <c r="G1574" s="4">
        <f t="shared" si="121"/>
        <v>3</v>
      </c>
      <c r="H1574" s="4">
        <f t="shared" si="115"/>
        <v>0</v>
      </c>
      <c r="I1574" s="2">
        <f t="shared" si="114"/>
        <v>0</v>
      </c>
      <c r="O1574" s="3">
        <v>0</v>
      </c>
      <c r="P1574" s="11">
        <f t="shared" si="117"/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120"/>
        <v>438</v>
      </c>
      <c r="F1575" s="4">
        <f t="shared" si="116"/>
        <v>13</v>
      </c>
      <c r="G1575" s="4">
        <f t="shared" si="121"/>
        <v>44</v>
      </c>
      <c r="H1575" s="4">
        <f t="shared" si="115"/>
        <v>2</v>
      </c>
      <c r="I1575" s="2">
        <f t="shared" si="114"/>
        <v>4.7619047619047616E-2</v>
      </c>
      <c r="O1575" s="3">
        <v>3</v>
      </c>
      <c r="P1575" s="11">
        <f t="shared" si="117"/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120"/>
        <v>314</v>
      </c>
      <c r="F1576" s="4">
        <f t="shared" si="116"/>
        <v>9</v>
      </c>
      <c r="G1576" s="4">
        <f t="shared" si="121"/>
        <v>28</v>
      </c>
      <c r="H1576" s="4">
        <f t="shared" si="115"/>
        <v>0</v>
      </c>
      <c r="I1576" s="2">
        <f t="shared" si="114"/>
        <v>0</v>
      </c>
      <c r="O1576" s="3">
        <v>0</v>
      </c>
      <c r="P1576" s="11">
        <f t="shared" si="117"/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120"/>
        <v>115</v>
      </c>
      <c r="F1577" s="4">
        <f t="shared" si="116"/>
        <v>5</v>
      </c>
      <c r="G1577" s="4">
        <f t="shared" si="121"/>
        <v>9</v>
      </c>
      <c r="H1577" s="4">
        <f t="shared" si="115"/>
        <v>3</v>
      </c>
      <c r="I1577" s="2">
        <f t="shared" si="114"/>
        <v>0.5</v>
      </c>
      <c r="O1577" s="3">
        <v>0</v>
      </c>
      <c r="P1577" s="11">
        <f t="shared" si="117"/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120"/>
        <v>104</v>
      </c>
      <c r="F1578" s="4">
        <f t="shared" si="116"/>
        <v>6</v>
      </c>
      <c r="G1578" s="4">
        <f t="shared" si="121"/>
        <v>7</v>
      </c>
      <c r="H1578" s="4">
        <f t="shared" si="115"/>
        <v>0</v>
      </c>
      <c r="I1578" s="2">
        <f t="shared" si="114"/>
        <v>0</v>
      </c>
      <c r="O1578" s="3">
        <v>0</v>
      </c>
      <c r="P1578" s="11">
        <f t="shared" si="117"/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120"/>
        <v>174</v>
      </c>
      <c r="F1579" s="4">
        <f t="shared" si="116"/>
        <v>12</v>
      </c>
      <c r="G1579" s="4">
        <f t="shared" si="121"/>
        <v>10</v>
      </c>
      <c r="H1579" s="4">
        <f t="shared" si="115"/>
        <v>2</v>
      </c>
      <c r="I1579" s="2">
        <f t="shared" si="114"/>
        <v>0.25</v>
      </c>
      <c r="O1579" s="3">
        <v>0</v>
      </c>
      <c r="P1579" s="11">
        <f t="shared" si="117"/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120"/>
        <v>118</v>
      </c>
      <c r="F1580" s="4">
        <f t="shared" si="116"/>
        <v>5</v>
      </c>
      <c r="G1580" s="4">
        <f t="shared" si="121"/>
        <v>3</v>
      </c>
      <c r="H1580" s="4">
        <f t="shared" si="115"/>
        <v>0</v>
      </c>
      <c r="I1580" s="2">
        <f t="shared" si="114"/>
        <v>0</v>
      </c>
      <c r="O1580" s="3">
        <v>0</v>
      </c>
      <c r="P1580" s="11">
        <f t="shared" si="117"/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120"/>
        <v>379</v>
      </c>
      <c r="F1581" s="4">
        <f t="shared" si="116"/>
        <v>11</v>
      </c>
      <c r="G1581" s="4">
        <f t="shared" si="121"/>
        <v>15</v>
      </c>
      <c r="H1581" s="4">
        <f t="shared" si="115"/>
        <v>2</v>
      </c>
      <c r="I1581" s="2">
        <f t="shared" si="114"/>
        <v>0.15384615384615385</v>
      </c>
      <c r="O1581" s="3">
        <v>0</v>
      </c>
      <c r="P1581" s="11">
        <f t="shared" si="117"/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120"/>
        <v>101</v>
      </c>
      <c r="F1582" s="4">
        <f t="shared" si="116"/>
        <v>5</v>
      </c>
      <c r="G1582" s="4">
        <f t="shared" si="121"/>
        <v>6</v>
      </c>
      <c r="H1582" s="4">
        <f t="shared" si="115"/>
        <v>0</v>
      </c>
      <c r="I1582" s="2">
        <f t="shared" si="114"/>
        <v>0</v>
      </c>
      <c r="O1582" s="3">
        <v>0</v>
      </c>
      <c r="P1582" s="11">
        <f t="shared" si="117"/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120"/>
        <v>81</v>
      </c>
      <c r="F1583" s="4">
        <f t="shared" si="116"/>
        <v>0</v>
      </c>
      <c r="G1583" s="4">
        <f t="shared" si="121"/>
        <v>2</v>
      </c>
      <c r="H1583" s="4">
        <f t="shared" si="115"/>
        <v>0</v>
      </c>
      <c r="I1583" s="2">
        <f t="shared" si="114"/>
        <v>0</v>
      </c>
      <c r="O1583" s="3">
        <v>0</v>
      </c>
      <c r="P1583" s="11">
        <f t="shared" si="117"/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120"/>
        <v>105</v>
      </c>
      <c r="F1584" s="4">
        <f t="shared" si="116"/>
        <v>11</v>
      </c>
      <c r="G1584" s="4">
        <f t="shared" si="121"/>
        <v>2</v>
      </c>
      <c r="H1584" s="4">
        <f t="shared" si="115"/>
        <v>0</v>
      </c>
      <c r="I1584" s="2">
        <f t="shared" si="114"/>
        <v>0</v>
      </c>
      <c r="O1584" s="3">
        <v>0</v>
      </c>
      <c r="P1584" s="11">
        <f t="shared" si="117"/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120"/>
        <v>84</v>
      </c>
      <c r="F1585" s="4">
        <f t="shared" si="116"/>
        <v>2</v>
      </c>
      <c r="G1585" s="4">
        <f t="shared" si="121"/>
        <v>3</v>
      </c>
      <c r="H1585" s="4">
        <f t="shared" si="115"/>
        <v>1</v>
      </c>
      <c r="I1585" s="2">
        <f t="shared" si="114"/>
        <v>0.5</v>
      </c>
      <c r="O1585" s="3">
        <v>0</v>
      </c>
      <c r="P1585" s="11">
        <f t="shared" si="117"/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120"/>
        <v>257</v>
      </c>
      <c r="F1586" s="4">
        <f t="shared" si="116"/>
        <v>24</v>
      </c>
      <c r="G1586" s="4">
        <f t="shared" si="121"/>
        <v>10</v>
      </c>
      <c r="H1586" s="4">
        <f t="shared" si="115"/>
        <v>3</v>
      </c>
      <c r="I1586" s="2">
        <f t="shared" si="114"/>
        <v>0.42857142857142855</v>
      </c>
      <c r="O1586" s="3">
        <v>0</v>
      </c>
      <c r="P1586" s="11">
        <f t="shared" si="117"/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120"/>
        <v>56</v>
      </c>
      <c r="F1587" s="4">
        <f t="shared" si="116"/>
        <v>3</v>
      </c>
      <c r="G1587" s="4">
        <f t="shared" si="121"/>
        <v>0</v>
      </c>
      <c r="H1587" s="4">
        <f t="shared" si="115"/>
        <v>0</v>
      </c>
      <c r="I1587" s="2">
        <f t="shared" si="114"/>
        <v>0</v>
      </c>
      <c r="O1587" s="3">
        <v>0</v>
      </c>
      <c r="P1587" s="11">
        <f t="shared" si="117"/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120"/>
        <v>617</v>
      </c>
      <c r="F1588" s="4">
        <f t="shared" si="116"/>
        <v>24</v>
      </c>
      <c r="G1588" s="4">
        <f t="shared" si="121"/>
        <v>34</v>
      </c>
      <c r="H1588" s="4">
        <f t="shared" si="115"/>
        <v>1</v>
      </c>
      <c r="I1588" s="2">
        <f t="shared" si="114"/>
        <v>3.0303030303030304E-2</v>
      </c>
      <c r="O1588" s="3">
        <v>0</v>
      </c>
      <c r="P1588" s="11">
        <f t="shared" si="117"/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120"/>
        <v>7816</v>
      </c>
      <c r="F1589" s="4">
        <f t="shared" si="116"/>
        <v>282</v>
      </c>
      <c r="G1589" s="4">
        <f t="shared" si="121"/>
        <v>1004</v>
      </c>
      <c r="H1589" s="4">
        <f t="shared" si="115"/>
        <v>58</v>
      </c>
      <c r="I1589" s="2">
        <f t="shared" si="114"/>
        <v>6.13107822410148E-2</v>
      </c>
      <c r="O1589" s="3">
        <v>13</v>
      </c>
      <c r="P1589" s="11">
        <f t="shared" si="117"/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120"/>
        <v>61</v>
      </c>
      <c r="F1590" s="4">
        <f t="shared" si="116"/>
        <v>1</v>
      </c>
      <c r="G1590" s="4">
        <f t="shared" si="121"/>
        <v>1</v>
      </c>
      <c r="H1590" s="4">
        <f t="shared" si="115"/>
        <v>0</v>
      </c>
      <c r="I1590" s="2">
        <f t="shared" si="114"/>
        <v>0</v>
      </c>
      <c r="O1590" s="3">
        <v>0</v>
      </c>
      <c r="P1590" s="11">
        <f t="shared" si="117"/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120"/>
        <v>174</v>
      </c>
      <c r="F1591" s="4">
        <f t="shared" si="116"/>
        <v>14</v>
      </c>
      <c r="G1591" s="4">
        <f t="shared" si="121"/>
        <v>7</v>
      </c>
      <c r="H1591" s="4">
        <f t="shared" si="115"/>
        <v>0</v>
      </c>
      <c r="I1591" s="2">
        <f t="shared" si="114"/>
        <v>0</v>
      </c>
      <c r="O1591" s="3">
        <v>0</v>
      </c>
      <c r="P1591" s="11">
        <f t="shared" si="117"/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120"/>
        <v>280</v>
      </c>
      <c r="F1592" s="4">
        <f t="shared" si="116"/>
        <v>19</v>
      </c>
      <c r="G1592" s="4">
        <f t="shared" si="121"/>
        <v>28</v>
      </c>
      <c r="H1592" s="4">
        <f t="shared" si="115"/>
        <v>2</v>
      </c>
      <c r="I1592" s="2">
        <f t="shared" si="114"/>
        <v>7.6923076923076927E-2</v>
      </c>
      <c r="O1592" s="3">
        <v>0</v>
      </c>
      <c r="P1592" s="11">
        <f t="shared" si="117"/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120"/>
        <v>191</v>
      </c>
      <c r="F1593" s="4">
        <f t="shared" si="116"/>
        <v>27</v>
      </c>
      <c r="G1593" s="4">
        <f t="shared" si="121"/>
        <v>14</v>
      </c>
      <c r="H1593" s="4">
        <f t="shared" si="115"/>
        <v>3</v>
      </c>
      <c r="I1593" s="2">
        <f t="shared" si="114"/>
        <v>0.27272727272727271</v>
      </c>
      <c r="O1593" s="3">
        <v>0</v>
      </c>
      <c r="P1593" s="11">
        <f t="shared" si="117"/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si="120"/>
        <v>278</v>
      </c>
      <c r="F1594" s="4">
        <f t="shared" si="116"/>
        <v>40</v>
      </c>
      <c r="G1594" s="4">
        <f t="shared" si="121"/>
        <v>25</v>
      </c>
      <c r="H1594" s="4">
        <f t="shared" si="115"/>
        <v>3</v>
      </c>
      <c r="I1594" s="2">
        <f t="shared" si="114"/>
        <v>0.13636363636363635</v>
      </c>
      <c r="O1594" s="3">
        <v>0</v>
      </c>
      <c r="P1594" s="11">
        <f t="shared" si="117"/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120"/>
        <v>100</v>
      </c>
      <c r="F1595" s="4">
        <f t="shared" si="116"/>
        <v>3</v>
      </c>
      <c r="G1595" s="4">
        <f t="shared" si="121"/>
        <v>2</v>
      </c>
      <c r="H1595" s="4">
        <f t="shared" si="115"/>
        <v>0</v>
      </c>
      <c r="I1595" s="2">
        <f t="shared" si="114"/>
        <v>0</v>
      </c>
      <c r="O1595" s="3">
        <v>0</v>
      </c>
      <c r="P1595" s="11">
        <f t="shared" si="117"/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120"/>
        <v>170</v>
      </c>
      <c r="F1596" s="4">
        <f t="shared" si="116"/>
        <v>14</v>
      </c>
      <c r="G1596" s="4">
        <f t="shared" si="121"/>
        <v>17</v>
      </c>
      <c r="H1596" s="4">
        <f t="shared" si="115"/>
        <v>0</v>
      </c>
      <c r="I1596" s="2">
        <f t="shared" si="114"/>
        <v>0</v>
      </c>
      <c r="O1596" s="3">
        <v>1</v>
      </c>
      <c r="P1596" s="11">
        <f t="shared" si="117"/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120"/>
        <v>276</v>
      </c>
      <c r="F1597" s="4">
        <f t="shared" si="116"/>
        <v>20</v>
      </c>
      <c r="G1597" s="4">
        <f t="shared" si="121"/>
        <v>16</v>
      </c>
      <c r="H1597" s="4">
        <f t="shared" si="115"/>
        <v>3</v>
      </c>
      <c r="I1597" s="2">
        <f t="shared" si="114"/>
        <v>0.23076923076923078</v>
      </c>
      <c r="O1597" s="3">
        <v>0</v>
      </c>
      <c r="P1597" s="11">
        <f t="shared" si="117"/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120"/>
        <v>123</v>
      </c>
      <c r="F1598" s="4">
        <f t="shared" si="116"/>
        <v>3</v>
      </c>
      <c r="G1598" s="4">
        <f t="shared" si="121"/>
        <v>3</v>
      </c>
      <c r="H1598" s="4">
        <f t="shared" si="115"/>
        <v>0</v>
      </c>
      <c r="I1598" s="2">
        <f t="shared" si="114"/>
        <v>0</v>
      </c>
      <c r="O1598" s="3">
        <v>0</v>
      </c>
      <c r="P1598" s="11">
        <f t="shared" si="117"/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120"/>
        <v>64</v>
      </c>
      <c r="F1599" s="4">
        <f t="shared" si="116"/>
        <v>1</v>
      </c>
      <c r="G1599" s="4">
        <f t="shared" si="121"/>
        <v>3</v>
      </c>
      <c r="H1599" s="4">
        <f t="shared" si="115"/>
        <v>0</v>
      </c>
      <c r="I1599" s="2">
        <f t="shared" si="114"/>
        <v>0</v>
      </c>
      <c r="O1599" s="3">
        <v>0</v>
      </c>
      <c r="P1599" s="11">
        <f t="shared" si="117"/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120"/>
        <v>160</v>
      </c>
      <c r="F1600" s="4">
        <f t="shared" si="116"/>
        <v>16</v>
      </c>
      <c r="G1600" s="4">
        <f t="shared" si="121"/>
        <v>22</v>
      </c>
      <c r="H1600" s="4">
        <f t="shared" si="115"/>
        <v>2</v>
      </c>
      <c r="I1600" s="2">
        <f t="shared" si="114"/>
        <v>0.1</v>
      </c>
      <c r="O1600" s="3">
        <v>1</v>
      </c>
      <c r="P1600" s="11">
        <f t="shared" si="117"/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120"/>
        <v>99</v>
      </c>
      <c r="F1601" s="4">
        <f t="shared" si="116"/>
        <v>14</v>
      </c>
      <c r="G1601" s="4">
        <f t="shared" si="121"/>
        <v>17</v>
      </c>
      <c r="H1601" s="4">
        <f t="shared" si="115"/>
        <v>1</v>
      </c>
      <c r="I1601" s="2">
        <f t="shared" si="114"/>
        <v>6.25E-2</v>
      </c>
      <c r="O1601" s="3">
        <v>0</v>
      </c>
      <c r="P1601" s="11">
        <f t="shared" si="117"/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120"/>
        <v>185</v>
      </c>
      <c r="F1602" s="4">
        <f t="shared" si="116"/>
        <v>10</v>
      </c>
      <c r="G1602" s="4">
        <f t="shared" si="121"/>
        <v>4</v>
      </c>
      <c r="H1602" s="4">
        <f t="shared" si="115"/>
        <v>0</v>
      </c>
      <c r="I1602" s="2">
        <f t="shared" si="114"/>
        <v>0</v>
      </c>
      <c r="O1602" s="3">
        <v>1</v>
      </c>
      <c r="P1602" s="11">
        <f t="shared" si="117"/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120"/>
        <v>1185</v>
      </c>
      <c r="F1603" s="4">
        <f t="shared" si="116"/>
        <v>38</v>
      </c>
      <c r="G1603" s="4">
        <f t="shared" si="121"/>
        <v>98</v>
      </c>
      <c r="H1603" s="4">
        <f t="shared" si="115"/>
        <v>4</v>
      </c>
      <c r="I1603" s="2">
        <f t="shared" ref="I1603:I1666" si="122">IFERROR((G1603-SUMIFS(G:G,A:A,A1603-1,B:B,B1603))/SUMIFS(G:G,A:A,A1603-1,B:B,B1603),0)</f>
        <v>4.2553191489361701E-2</v>
      </c>
      <c r="O1603" s="3">
        <v>10</v>
      </c>
      <c r="P1603" s="11">
        <f t="shared" si="117"/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120"/>
        <v>15</v>
      </c>
      <c r="F1604" s="4">
        <f t="shared" si="116"/>
        <v>1</v>
      </c>
      <c r="G1604" s="4">
        <f t="shared" si="121"/>
        <v>0</v>
      </c>
      <c r="H1604" s="4">
        <f t="shared" si="115"/>
        <v>0</v>
      </c>
      <c r="I1604" s="2">
        <f t="shared" si="122"/>
        <v>0</v>
      </c>
      <c r="O1604" s="3">
        <v>0</v>
      </c>
      <c r="P1604" s="11">
        <f t="shared" si="117"/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120"/>
        <v>117</v>
      </c>
      <c r="F1605" s="4">
        <f t="shared" si="116"/>
        <v>4</v>
      </c>
      <c r="G1605" s="4">
        <f t="shared" si="121"/>
        <v>6</v>
      </c>
      <c r="H1605" s="4">
        <f t="shared" ref="H1605:H1668" si="123">G1605-SUMIFS(G:G,A:A,A1605-1,B:B,B1605)</f>
        <v>0</v>
      </c>
      <c r="I1605" s="2">
        <f t="shared" si="122"/>
        <v>0</v>
      </c>
      <c r="O1605" s="3">
        <v>0</v>
      </c>
      <c r="P1605" s="11">
        <f t="shared" si="117"/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120"/>
        <v>197</v>
      </c>
      <c r="F1606" s="4">
        <f t="shared" si="116"/>
        <v>11</v>
      </c>
      <c r="G1606" s="4">
        <f t="shared" si="121"/>
        <v>2</v>
      </c>
      <c r="H1606" s="4">
        <f t="shared" si="123"/>
        <v>0</v>
      </c>
      <c r="I1606" s="2">
        <f t="shared" si="122"/>
        <v>0</v>
      </c>
      <c r="O1606" s="3">
        <v>0</v>
      </c>
      <c r="P1606" s="11">
        <f t="shared" si="117"/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120"/>
        <v>158</v>
      </c>
      <c r="F1607" s="4">
        <f t="shared" si="116"/>
        <v>13</v>
      </c>
      <c r="G1607" s="4">
        <f t="shared" si="121"/>
        <v>21</v>
      </c>
      <c r="H1607" s="4">
        <f t="shared" si="123"/>
        <v>3</v>
      </c>
      <c r="I1607" s="2">
        <f t="shared" si="122"/>
        <v>0.16666666666666666</v>
      </c>
      <c r="O1607" s="3">
        <v>1</v>
      </c>
      <c r="P1607" s="11">
        <f t="shared" si="117"/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120"/>
        <v>88</v>
      </c>
      <c r="F1608" s="4">
        <f t="shared" si="116"/>
        <v>13</v>
      </c>
      <c r="G1608" s="4">
        <f t="shared" si="121"/>
        <v>9</v>
      </c>
      <c r="H1608" s="4">
        <f t="shared" si="123"/>
        <v>2</v>
      </c>
      <c r="I1608" s="2">
        <f t="shared" si="122"/>
        <v>0.2857142857142857</v>
      </c>
      <c r="O1608" s="3">
        <v>1</v>
      </c>
      <c r="P1608" s="11">
        <f t="shared" si="117"/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120"/>
        <v>145</v>
      </c>
      <c r="F1609" s="4">
        <f t="shared" si="116"/>
        <v>12</v>
      </c>
      <c r="G1609" s="4">
        <f t="shared" si="121"/>
        <v>2</v>
      </c>
      <c r="H1609" s="4">
        <f t="shared" si="123"/>
        <v>0</v>
      </c>
      <c r="I1609" s="2">
        <f t="shared" si="122"/>
        <v>0</v>
      </c>
      <c r="O1609" s="3">
        <v>0</v>
      </c>
      <c r="P1609" s="11">
        <f t="shared" si="117"/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120"/>
        <v>149</v>
      </c>
      <c r="F1610" s="4">
        <f t="shared" si="116"/>
        <v>9</v>
      </c>
      <c r="G1610" s="4">
        <f t="shared" si="121"/>
        <v>6</v>
      </c>
      <c r="H1610" s="4">
        <f t="shared" si="123"/>
        <v>0</v>
      </c>
      <c r="I1610" s="2">
        <f t="shared" si="122"/>
        <v>0</v>
      </c>
      <c r="O1610" s="3">
        <v>0</v>
      </c>
      <c r="P1610" s="11">
        <f t="shared" si="117"/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120"/>
        <v>99</v>
      </c>
      <c r="F1611" s="4">
        <f t="shared" si="116"/>
        <v>4</v>
      </c>
      <c r="G1611" s="4">
        <f t="shared" si="121"/>
        <v>2</v>
      </c>
      <c r="H1611" s="4">
        <f t="shared" si="123"/>
        <v>0</v>
      </c>
      <c r="I1611" s="2">
        <f t="shared" si="122"/>
        <v>0</v>
      </c>
      <c r="O1611" s="3">
        <v>0</v>
      </c>
      <c r="P1611" s="11">
        <f t="shared" si="117"/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120"/>
        <v>96</v>
      </c>
      <c r="F1612" s="4">
        <f t="shared" si="116"/>
        <v>5</v>
      </c>
      <c r="G1612" s="4">
        <f t="shared" si="121"/>
        <v>2</v>
      </c>
      <c r="H1612" s="4">
        <f t="shared" si="123"/>
        <v>0</v>
      </c>
      <c r="I1612" s="2">
        <f t="shared" si="122"/>
        <v>0</v>
      </c>
      <c r="O1612" s="3">
        <v>0</v>
      </c>
      <c r="P1612" s="11">
        <f t="shared" si="117"/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120"/>
        <v>79</v>
      </c>
      <c r="F1613" s="4">
        <f t="shared" si="116"/>
        <v>2</v>
      </c>
      <c r="G1613" s="4">
        <f t="shared" si="121"/>
        <v>4</v>
      </c>
      <c r="H1613" s="4">
        <f t="shared" si="123"/>
        <v>0</v>
      </c>
      <c r="I1613" s="2">
        <f t="shared" si="122"/>
        <v>0</v>
      </c>
      <c r="O1613" s="3">
        <v>0</v>
      </c>
      <c r="P1613" s="11">
        <f t="shared" si="117"/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120"/>
        <v>90</v>
      </c>
      <c r="F1614" s="4">
        <f t="shared" si="116"/>
        <v>8</v>
      </c>
      <c r="G1614" s="4">
        <f t="shared" si="121"/>
        <v>5</v>
      </c>
      <c r="H1614" s="4">
        <f t="shared" si="123"/>
        <v>1</v>
      </c>
      <c r="I1614" s="2">
        <f t="shared" si="122"/>
        <v>0.25</v>
      </c>
      <c r="O1614" s="3">
        <v>0</v>
      </c>
      <c r="P1614" s="11">
        <f t="shared" si="117"/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120"/>
        <v>167</v>
      </c>
      <c r="F1615" s="4">
        <f t="shared" si="116"/>
        <v>7</v>
      </c>
      <c r="G1615" s="4">
        <f t="shared" si="121"/>
        <v>12</v>
      </c>
      <c r="H1615" s="4">
        <f t="shared" si="123"/>
        <v>0</v>
      </c>
      <c r="I1615" s="2">
        <f t="shared" si="122"/>
        <v>0</v>
      </c>
      <c r="O1615" s="3">
        <v>0</v>
      </c>
      <c r="P1615" s="11">
        <f t="shared" si="117"/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120"/>
        <v>20</v>
      </c>
      <c r="F1616" s="4">
        <f t="shared" si="116"/>
        <v>1</v>
      </c>
      <c r="G1616" s="4">
        <f t="shared" si="121"/>
        <v>2</v>
      </c>
      <c r="H1616" s="4">
        <f t="shared" si="123"/>
        <v>0</v>
      </c>
      <c r="I1616" s="2">
        <f t="shared" si="122"/>
        <v>0</v>
      </c>
      <c r="O1616" s="3">
        <v>0</v>
      </c>
      <c r="P1616" s="11">
        <f t="shared" si="117"/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120"/>
        <v>1921</v>
      </c>
      <c r="F1617" s="4">
        <f t="shared" si="116"/>
        <v>75</v>
      </c>
      <c r="G1617" s="4">
        <f t="shared" si="121"/>
        <v>157</v>
      </c>
      <c r="H1617" s="4">
        <f t="shared" si="123"/>
        <v>9</v>
      </c>
      <c r="I1617" s="2">
        <f t="shared" si="122"/>
        <v>6.0810810810810814E-2</v>
      </c>
      <c r="O1617" s="3">
        <v>3</v>
      </c>
      <c r="P1617" s="11">
        <f t="shared" si="117"/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120"/>
        <v>23</v>
      </c>
      <c r="F1618" s="4">
        <f t="shared" si="116"/>
        <v>1</v>
      </c>
      <c r="G1618" s="4">
        <f t="shared" si="121"/>
        <v>0</v>
      </c>
      <c r="H1618" s="4">
        <f t="shared" si="123"/>
        <v>0</v>
      </c>
      <c r="I1618" s="2">
        <f t="shared" si="122"/>
        <v>0</v>
      </c>
      <c r="O1618" s="3">
        <v>0</v>
      </c>
      <c r="P1618" s="11">
        <f t="shared" si="117"/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120"/>
        <v>103</v>
      </c>
      <c r="F1619" s="4">
        <f t="shared" si="116"/>
        <v>14</v>
      </c>
      <c r="G1619" s="4">
        <f t="shared" si="121"/>
        <v>7</v>
      </c>
      <c r="H1619" s="4">
        <f t="shared" si="123"/>
        <v>1</v>
      </c>
      <c r="I1619" s="2">
        <f t="shared" si="122"/>
        <v>0.16666666666666666</v>
      </c>
      <c r="O1619" s="3">
        <v>0</v>
      </c>
      <c r="P1619" s="11">
        <f t="shared" si="117"/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120"/>
        <v>242</v>
      </c>
      <c r="F1620" s="4">
        <f t="shared" si="116"/>
        <v>5</v>
      </c>
      <c r="G1620" s="4">
        <f t="shared" si="121"/>
        <v>11</v>
      </c>
      <c r="H1620" s="4">
        <f t="shared" si="123"/>
        <v>1</v>
      </c>
      <c r="I1620" s="2">
        <f t="shared" si="122"/>
        <v>0.1</v>
      </c>
      <c r="O1620" s="3">
        <v>0</v>
      </c>
      <c r="P1620" s="11">
        <f t="shared" si="117"/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120"/>
        <v>28</v>
      </c>
      <c r="F1621" s="4">
        <f t="shared" si="116"/>
        <v>0</v>
      </c>
      <c r="G1621" s="4">
        <f t="shared" si="121"/>
        <v>2</v>
      </c>
      <c r="H1621" s="4">
        <f t="shared" si="123"/>
        <v>0</v>
      </c>
      <c r="I1621" s="2">
        <f t="shared" si="122"/>
        <v>0</v>
      </c>
      <c r="O1621" s="3">
        <v>0</v>
      </c>
      <c r="P1621" s="11">
        <f t="shared" si="117"/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120"/>
        <v>87</v>
      </c>
      <c r="F1622" s="4">
        <f t="shared" si="116"/>
        <v>7</v>
      </c>
      <c r="G1622" s="4">
        <f t="shared" si="121"/>
        <v>7</v>
      </c>
      <c r="H1622" s="4">
        <f t="shared" si="123"/>
        <v>0</v>
      </c>
      <c r="I1622" s="2">
        <f t="shared" si="122"/>
        <v>0</v>
      </c>
      <c r="O1622" s="3">
        <v>0</v>
      </c>
      <c r="P1622" s="11">
        <f t="shared" si="117"/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120"/>
        <v>215</v>
      </c>
      <c r="F1623" s="4">
        <f t="shared" si="116"/>
        <v>12</v>
      </c>
      <c r="G1623" s="4">
        <f t="shared" si="121"/>
        <v>15</v>
      </c>
      <c r="H1623" s="4">
        <f t="shared" si="123"/>
        <v>0</v>
      </c>
      <c r="I1623" s="2">
        <f t="shared" si="122"/>
        <v>0</v>
      </c>
      <c r="O1623" s="3">
        <v>0</v>
      </c>
      <c r="P1623" s="11">
        <f t="shared" si="117"/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120"/>
        <v>276</v>
      </c>
      <c r="F1624" s="4">
        <f t="shared" si="116"/>
        <v>65</v>
      </c>
      <c r="G1624" s="4">
        <f t="shared" si="121"/>
        <v>18</v>
      </c>
      <c r="H1624" s="4">
        <f t="shared" si="123"/>
        <v>2</v>
      </c>
      <c r="I1624" s="2">
        <f t="shared" si="122"/>
        <v>0.125</v>
      </c>
      <c r="O1624" s="3">
        <v>1</v>
      </c>
      <c r="P1624" s="11">
        <f t="shared" si="117"/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120"/>
        <v>553</v>
      </c>
      <c r="F1625" s="4">
        <f t="shared" si="116"/>
        <v>26</v>
      </c>
      <c r="G1625" s="4">
        <f t="shared" si="121"/>
        <v>47</v>
      </c>
      <c r="H1625" s="4">
        <f t="shared" si="123"/>
        <v>4</v>
      </c>
      <c r="I1625" s="2">
        <f t="shared" si="122"/>
        <v>9.3023255813953487E-2</v>
      </c>
      <c r="O1625" s="3">
        <v>0</v>
      </c>
      <c r="P1625" s="11">
        <f t="shared" si="117"/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120"/>
        <v>108</v>
      </c>
      <c r="F1626" s="4">
        <f t="shared" ref="F1626:F1689" si="124">E1626-SUMIFS(E:E,A:A,A1626-1,B:B,B1626)</f>
        <v>6</v>
      </c>
      <c r="G1626" s="4">
        <f t="shared" si="121"/>
        <v>22</v>
      </c>
      <c r="H1626" s="4">
        <f t="shared" si="123"/>
        <v>1</v>
      </c>
      <c r="I1626" s="2">
        <f t="shared" si="122"/>
        <v>4.7619047619047616E-2</v>
      </c>
      <c r="O1626" s="3">
        <v>1</v>
      </c>
      <c r="P1626" s="11">
        <f t="shared" si="117"/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120"/>
        <v>172</v>
      </c>
      <c r="F1627" s="4">
        <f t="shared" si="124"/>
        <v>8</v>
      </c>
      <c r="G1627" s="4">
        <f t="shared" si="121"/>
        <v>9</v>
      </c>
      <c r="H1627" s="4">
        <f t="shared" si="123"/>
        <v>0</v>
      </c>
      <c r="I1627" s="2">
        <f t="shared" si="122"/>
        <v>0</v>
      </c>
      <c r="O1627" s="3">
        <v>1</v>
      </c>
      <c r="P1627" s="11">
        <f t="shared" si="117"/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120"/>
        <v>591</v>
      </c>
      <c r="F1628" s="4">
        <f t="shared" si="124"/>
        <v>13</v>
      </c>
      <c r="G1628" s="4">
        <f t="shared" si="121"/>
        <v>31</v>
      </c>
      <c r="H1628" s="4">
        <f t="shared" si="123"/>
        <v>2</v>
      </c>
      <c r="I1628" s="2">
        <f t="shared" si="122"/>
        <v>6.8965517241379309E-2</v>
      </c>
      <c r="O1628" s="3">
        <v>0</v>
      </c>
      <c r="P1628" s="11">
        <f t="shared" ref="P1628:P1691" si="125"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120"/>
        <v>271</v>
      </c>
      <c r="F1629" s="4">
        <f t="shared" si="124"/>
        <v>7</v>
      </c>
      <c r="G1629" s="4">
        <f t="shared" si="121"/>
        <v>3</v>
      </c>
      <c r="H1629" s="4">
        <f t="shared" si="123"/>
        <v>0</v>
      </c>
      <c r="I1629" s="2">
        <f t="shared" si="122"/>
        <v>0</v>
      </c>
      <c r="O1629" s="3">
        <v>0</v>
      </c>
      <c r="P1629" s="11">
        <f t="shared" si="125"/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120"/>
        <v>105</v>
      </c>
      <c r="F1630" s="4">
        <f t="shared" si="124"/>
        <v>6</v>
      </c>
      <c r="G1630" s="4">
        <f t="shared" si="121"/>
        <v>9</v>
      </c>
      <c r="H1630" s="4">
        <f t="shared" si="123"/>
        <v>2</v>
      </c>
      <c r="I1630" s="2">
        <f t="shared" si="122"/>
        <v>0.2857142857142857</v>
      </c>
      <c r="O1630" s="3">
        <v>0</v>
      </c>
      <c r="P1630" s="11">
        <f t="shared" si="125"/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120"/>
        <v>65</v>
      </c>
      <c r="F1631" s="4">
        <f t="shared" si="124"/>
        <v>0</v>
      </c>
      <c r="G1631" s="4">
        <f t="shared" si="121"/>
        <v>3</v>
      </c>
      <c r="H1631" s="4">
        <f t="shared" si="123"/>
        <v>0</v>
      </c>
      <c r="I1631" s="2">
        <f t="shared" si="122"/>
        <v>0</v>
      </c>
      <c r="O1631" s="3">
        <v>0</v>
      </c>
      <c r="P1631" s="11">
        <f t="shared" si="125"/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120"/>
        <v>179</v>
      </c>
      <c r="F1632" s="4">
        <f t="shared" si="124"/>
        <v>11</v>
      </c>
      <c r="G1632" s="4">
        <f t="shared" si="121"/>
        <v>7</v>
      </c>
      <c r="H1632" s="4">
        <f t="shared" si="123"/>
        <v>1</v>
      </c>
      <c r="I1632" s="2">
        <f t="shared" si="122"/>
        <v>0.16666666666666666</v>
      </c>
      <c r="O1632" s="3">
        <v>0</v>
      </c>
      <c r="P1632" s="11">
        <f t="shared" si="125"/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120"/>
        <v>1104</v>
      </c>
      <c r="F1633" s="4">
        <f t="shared" si="124"/>
        <v>76</v>
      </c>
      <c r="G1633" s="4">
        <f t="shared" si="121"/>
        <v>79</v>
      </c>
      <c r="H1633" s="4">
        <f t="shared" si="123"/>
        <v>7</v>
      </c>
      <c r="I1633" s="2">
        <f t="shared" si="122"/>
        <v>9.7222222222222224E-2</v>
      </c>
      <c r="O1633" s="3">
        <v>2</v>
      </c>
      <c r="P1633" s="11">
        <f t="shared" si="125"/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120"/>
        <v>28</v>
      </c>
      <c r="F1634" s="4">
        <f t="shared" si="124"/>
        <v>3</v>
      </c>
      <c r="G1634" s="4">
        <f t="shared" si="121"/>
        <v>0</v>
      </c>
      <c r="H1634" s="4">
        <f t="shared" si="123"/>
        <v>0</v>
      </c>
      <c r="I1634" s="2">
        <f t="shared" si="122"/>
        <v>0</v>
      </c>
      <c r="O1634" s="3">
        <v>0</v>
      </c>
      <c r="P1634" s="11">
        <f t="shared" si="125"/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ref="E1635:E1665" si="126">SUM(C1635:D1635)</f>
        <v>69</v>
      </c>
      <c r="F1635" s="4">
        <f t="shared" si="124"/>
        <v>7</v>
      </c>
      <c r="G1635" s="4">
        <f t="shared" ref="G1635:G1665" si="127">C1635</f>
        <v>5</v>
      </c>
      <c r="H1635" s="4">
        <f t="shared" si="123"/>
        <v>0</v>
      </c>
      <c r="I1635" s="2">
        <f t="shared" si="122"/>
        <v>0</v>
      </c>
      <c r="O1635" s="3">
        <v>0</v>
      </c>
      <c r="P1635" s="11">
        <f t="shared" si="125"/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126"/>
        <v>105</v>
      </c>
      <c r="F1636" s="4">
        <f t="shared" si="124"/>
        <v>4</v>
      </c>
      <c r="G1636" s="4">
        <f t="shared" si="127"/>
        <v>4</v>
      </c>
      <c r="H1636" s="4">
        <f t="shared" si="123"/>
        <v>0</v>
      </c>
      <c r="I1636" s="2">
        <f t="shared" si="122"/>
        <v>0</v>
      </c>
      <c r="O1636" s="3">
        <v>1</v>
      </c>
      <c r="P1636" s="11">
        <f t="shared" si="125"/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126"/>
        <v>205</v>
      </c>
      <c r="F1637" s="4">
        <f t="shared" si="124"/>
        <v>16</v>
      </c>
      <c r="G1637" s="4">
        <f t="shared" si="127"/>
        <v>5</v>
      </c>
      <c r="H1637" s="4">
        <f t="shared" si="123"/>
        <v>0</v>
      </c>
      <c r="I1637" s="2">
        <f t="shared" si="122"/>
        <v>0</v>
      </c>
      <c r="O1637" s="3">
        <v>0</v>
      </c>
      <c r="P1637" s="11">
        <f t="shared" si="125"/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126"/>
        <v>36</v>
      </c>
      <c r="F1638" s="4">
        <f t="shared" si="124"/>
        <v>1</v>
      </c>
      <c r="G1638" s="4">
        <f t="shared" si="127"/>
        <v>3</v>
      </c>
      <c r="H1638" s="4">
        <f t="shared" si="123"/>
        <v>0</v>
      </c>
      <c r="I1638" s="2">
        <f t="shared" si="122"/>
        <v>0</v>
      </c>
      <c r="O1638" s="3">
        <v>0</v>
      </c>
      <c r="P1638" s="11">
        <f t="shared" si="125"/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126"/>
        <v>22</v>
      </c>
      <c r="F1639" s="4">
        <f t="shared" si="124"/>
        <v>0</v>
      </c>
      <c r="G1639" s="4">
        <f t="shared" si="127"/>
        <v>0</v>
      </c>
      <c r="H1639" s="4">
        <f t="shared" si="123"/>
        <v>0</v>
      </c>
      <c r="I1639" s="2">
        <f t="shared" si="122"/>
        <v>0</v>
      </c>
      <c r="O1639" s="3">
        <v>0</v>
      </c>
      <c r="P1639" s="11">
        <f t="shared" si="125"/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126"/>
        <v>37</v>
      </c>
      <c r="F1640" s="4">
        <f t="shared" si="124"/>
        <v>3</v>
      </c>
      <c r="G1640" s="4">
        <f t="shared" si="127"/>
        <v>3</v>
      </c>
      <c r="H1640" s="4">
        <f t="shared" si="123"/>
        <v>0</v>
      </c>
      <c r="I1640" s="2">
        <f t="shared" si="122"/>
        <v>0</v>
      </c>
      <c r="O1640" s="3">
        <v>0</v>
      </c>
      <c r="P1640" s="11">
        <f t="shared" si="125"/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126"/>
        <v>677</v>
      </c>
      <c r="F1641" s="4">
        <f t="shared" si="124"/>
        <v>20</v>
      </c>
      <c r="G1641" s="4">
        <f t="shared" si="127"/>
        <v>82</v>
      </c>
      <c r="H1641" s="4">
        <f t="shared" si="123"/>
        <v>1</v>
      </c>
      <c r="I1641" s="2">
        <f t="shared" si="122"/>
        <v>1.2345679012345678E-2</v>
      </c>
      <c r="O1641" s="3">
        <v>0</v>
      </c>
      <c r="P1641" s="11">
        <f t="shared" si="125"/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126"/>
        <v>151</v>
      </c>
      <c r="F1642" s="4">
        <f t="shared" si="124"/>
        <v>0</v>
      </c>
      <c r="G1642" s="4">
        <f t="shared" si="127"/>
        <v>0</v>
      </c>
      <c r="H1642" s="4">
        <f t="shared" si="123"/>
        <v>0</v>
      </c>
      <c r="I1642" s="2">
        <f t="shared" si="122"/>
        <v>0</v>
      </c>
      <c r="O1642" s="3">
        <v>0</v>
      </c>
      <c r="P1642" s="11">
        <f t="shared" si="125"/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126"/>
        <v>234</v>
      </c>
      <c r="F1643" s="4">
        <f t="shared" si="124"/>
        <v>7</v>
      </c>
      <c r="G1643" s="4">
        <f t="shared" si="127"/>
        <v>5</v>
      </c>
      <c r="H1643" s="4">
        <f t="shared" si="123"/>
        <v>0</v>
      </c>
      <c r="I1643" s="2">
        <f t="shared" si="122"/>
        <v>0</v>
      </c>
      <c r="O1643" s="3">
        <v>0</v>
      </c>
      <c r="P1643" s="11">
        <f t="shared" si="125"/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126"/>
        <v>661</v>
      </c>
      <c r="F1644" s="4">
        <f t="shared" si="124"/>
        <v>43</v>
      </c>
      <c r="G1644" s="4">
        <f t="shared" si="127"/>
        <v>70</v>
      </c>
      <c r="H1644" s="4">
        <f t="shared" si="123"/>
        <v>3</v>
      </c>
      <c r="I1644" s="2">
        <f t="shared" si="122"/>
        <v>4.4776119402985072E-2</v>
      </c>
      <c r="O1644" s="3">
        <v>0</v>
      </c>
      <c r="P1644" s="11">
        <f t="shared" si="125"/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126"/>
        <v>1961</v>
      </c>
      <c r="F1645" s="4">
        <f t="shared" si="124"/>
        <v>62</v>
      </c>
      <c r="G1645" s="4">
        <f t="shared" si="127"/>
        <v>203</v>
      </c>
      <c r="H1645" s="4">
        <f t="shared" si="123"/>
        <v>10</v>
      </c>
      <c r="I1645" s="2">
        <f t="shared" si="122"/>
        <v>5.181347150259067E-2</v>
      </c>
      <c r="O1645" s="3">
        <v>6</v>
      </c>
      <c r="P1645" s="11">
        <f t="shared" si="125"/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126"/>
        <v>91</v>
      </c>
      <c r="F1646" s="4">
        <f t="shared" si="124"/>
        <v>2</v>
      </c>
      <c r="G1646" s="4">
        <f t="shared" si="127"/>
        <v>5</v>
      </c>
      <c r="H1646" s="4">
        <f t="shared" si="123"/>
        <v>0</v>
      </c>
      <c r="I1646" s="2">
        <f t="shared" si="122"/>
        <v>0</v>
      </c>
      <c r="O1646" s="3">
        <v>0</v>
      </c>
      <c r="P1646" s="11">
        <f t="shared" si="125"/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126"/>
        <v>52</v>
      </c>
      <c r="F1647" s="4">
        <f t="shared" si="124"/>
        <v>1</v>
      </c>
      <c r="G1647" s="4">
        <f t="shared" si="127"/>
        <v>1</v>
      </c>
      <c r="H1647" s="4">
        <f t="shared" si="123"/>
        <v>0</v>
      </c>
      <c r="I1647" s="2">
        <f t="shared" si="122"/>
        <v>0</v>
      </c>
      <c r="O1647" s="3">
        <v>0</v>
      </c>
      <c r="P1647" s="11">
        <f t="shared" si="125"/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126"/>
        <v>443</v>
      </c>
      <c r="F1648" s="4">
        <f t="shared" si="124"/>
        <v>15</v>
      </c>
      <c r="G1648" s="4">
        <f t="shared" si="127"/>
        <v>21</v>
      </c>
      <c r="H1648" s="4">
        <f t="shared" si="123"/>
        <v>2</v>
      </c>
      <c r="I1648" s="2">
        <f t="shared" si="122"/>
        <v>0.10526315789473684</v>
      </c>
      <c r="O1648" s="3">
        <v>0</v>
      </c>
      <c r="P1648" s="11">
        <f t="shared" si="125"/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126"/>
        <v>5733</v>
      </c>
      <c r="F1649" s="4">
        <f t="shared" si="124"/>
        <v>705</v>
      </c>
      <c r="G1649" s="4">
        <f t="shared" si="127"/>
        <v>1006</v>
      </c>
      <c r="H1649" s="4">
        <f t="shared" si="123"/>
        <v>94</v>
      </c>
      <c r="I1649" s="2">
        <f t="shared" si="122"/>
        <v>0.10307017543859649</v>
      </c>
      <c r="O1649" s="3">
        <v>20</v>
      </c>
      <c r="P1649" s="11">
        <f t="shared" si="125"/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126"/>
        <v>160</v>
      </c>
      <c r="F1650" s="4">
        <f t="shared" si="124"/>
        <v>10</v>
      </c>
      <c r="G1650" s="4">
        <f t="shared" si="127"/>
        <v>5</v>
      </c>
      <c r="H1650" s="4">
        <f t="shared" si="123"/>
        <v>2</v>
      </c>
      <c r="I1650" s="2">
        <f t="shared" si="122"/>
        <v>0.66666666666666663</v>
      </c>
      <c r="O1650" s="3">
        <v>0</v>
      </c>
      <c r="P1650" s="11">
        <f t="shared" si="125"/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126"/>
        <v>85</v>
      </c>
      <c r="F1651" s="4">
        <f t="shared" si="124"/>
        <v>1</v>
      </c>
      <c r="G1651" s="4">
        <f t="shared" si="127"/>
        <v>2</v>
      </c>
      <c r="H1651" s="4">
        <f t="shared" si="123"/>
        <v>0</v>
      </c>
      <c r="I1651" s="2">
        <f t="shared" si="122"/>
        <v>0</v>
      </c>
      <c r="O1651" s="3">
        <v>0</v>
      </c>
      <c r="P1651" s="11">
        <f t="shared" si="125"/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126"/>
        <v>341</v>
      </c>
      <c r="F1652" s="4">
        <f t="shared" si="124"/>
        <v>15</v>
      </c>
      <c r="G1652" s="4">
        <f t="shared" si="127"/>
        <v>34</v>
      </c>
      <c r="H1652" s="4">
        <f t="shared" si="123"/>
        <v>7</v>
      </c>
      <c r="I1652" s="2">
        <f t="shared" si="122"/>
        <v>0.25925925925925924</v>
      </c>
      <c r="O1652" s="3">
        <v>1</v>
      </c>
      <c r="P1652" s="11">
        <f t="shared" si="125"/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126"/>
        <v>1873</v>
      </c>
      <c r="F1653" s="4">
        <f t="shared" si="124"/>
        <v>84</v>
      </c>
      <c r="G1653" s="4">
        <f t="shared" si="127"/>
        <v>389</v>
      </c>
      <c r="H1653" s="4">
        <f t="shared" si="123"/>
        <v>13</v>
      </c>
      <c r="I1653" s="2">
        <f t="shared" si="122"/>
        <v>3.4574468085106384E-2</v>
      </c>
      <c r="O1653" s="3">
        <v>20</v>
      </c>
      <c r="P1653" s="11">
        <f t="shared" si="125"/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126"/>
        <v>409</v>
      </c>
      <c r="F1654" s="4">
        <f t="shared" si="124"/>
        <v>42</v>
      </c>
      <c r="G1654" s="4">
        <f t="shared" si="127"/>
        <v>39</v>
      </c>
      <c r="H1654" s="4">
        <f t="shared" si="123"/>
        <v>1</v>
      </c>
      <c r="I1654" s="2">
        <f t="shared" si="122"/>
        <v>2.6315789473684209E-2</v>
      </c>
      <c r="O1654" s="3">
        <v>0</v>
      </c>
      <c r="P1654" s="11">
        <f t="shared" si="125"/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126"/>
        <v>79</v>
      </c>
      <c r="F1655" s="4">
        <f t="shared" si="124"/>
        <v>4</v>
      </c>
      <c r="G1655" s="4">
        <f t="shared" si="127"/>
        <v>14</v>
      </c>
      <c r="H1655" s="4">
        <f t="shared" si="123"/>
        <v>0</v>
      </c>
      <c r="I1655" s="2">
        <f t="shared" si="122"/>
        <v>0</v>
      </c>
      <c r="O1655" s="3">
        <v>1</v>
      </c>
      <c r="P1655" s="11">
        <f t="shared" si="125"/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126"/>
        <v>44</v>
      </c>
      <c r="F1656" s="4">
        <f t="shared" si="124"/>
        <v>2</v>
      </c>
      <c r="G1656" s="4">
        <f t="shared" si="127"/>
        <v>2</v>
      </c>
      <c r="H1656" s="4">
        <f t="shared" si="123"/>
        <v>1</v>
      </c>
      <c r="I1656" s="2">
        <f t="shared" si="122"/>
        <v>1</v>
      </c>
      <c r="O1656" s="3">
        <v>0</v>
      </c>
      <c r="P1656" s="11">
        <f t="shared" si="125"/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126"/>
        <v>46</v>
      </c>
      <c r="F1657" s="4">
        <f t="shared" si="124"/>
        <v>1</v>
      </c>
      <c r="G1657" s="4">
        <f t="shared" si="127"/>
        <v>1</v>
      </c>
      <c r="H1657" s="4">
        <f t="shared" si="123"/>
        <v>-1</v>
      </c>
      <c r="I1657" s="2">
        <f t="shared" si="122"/>
        <v>-0.5</v>
      </c>
      <c r="O1657" s="3">
        <v>0</v>
      </c>
      <c r="P1657" s="11">
        <f t="shared" si="125"/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si="126"/>
        <v>32</v>
      </c>
      <c r="F1658" s="4">
        <f t="shared" si="124"/>
        <v>0</v>
      </c>
      <c r="G1658" s="4">
        <f t="shared" si="127"/>
        <v>0</v>
      </c>
      <c r="H1658" s="4">
        <f t="shared" si="123"/>
        <v>0</v>
      </c>
      <c r="I1658" s="2">
        <f t="shared" si="122"/>
        <v>0</v>
      </c>
      <c r="O1658" s="3">
        <v>0</v>
      </c>
      <c r="P1658" s="11">
        <f t="shared" si="125"/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126"/>
        <v>189</v>
      </c>
      <c r="F1659" s="4">
        <f t="shared" si="124"/>
        <v>28</v>
      </c>
      <c r="G1659" s="4">
        <f t="shared" si="127"/>
        <v>3</v>
      </c>
      <c r="H1659" s="4">
        <f t="shared" si="123"/>
        <v>1</v>
      </c>
      <c r="I1659" s="2">
        <f t="shared" si="122"/>
        <v>0.5</v>
      </c>
      <c r="O1659" s="3">
        <v>0</v>
      </c>
      <c r="P1659" s="11">
        <f t="shared" si="125"/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126"/>
        <v>464</v>
      </c>
      <c r="F1660" s="4">
        <f t="shared" si="124"/>
        <v>10</v>
      </c>
      <c r="G1660" s="4">
        <f t="shared" si="127"/>
        <v>32</v>
      </c>
      <c r="H1660" s="4">
        <f t="shared" si="123"/>
        <v>2</v>
      </c>
      <c r="I1660" s="2">
        <f t="shared" si="122"/>
        <v>6.6666666666666666E-2</v>
      </c>
      <c r="O1660" s="3">
        <v>0</v>
      </c>
      <c r="P1660" s="11">
        <f t="shared" si="125"/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126"/>
        <v>62</v>
      </c>
      <c r="F1661" s="4">
        <f t="shared" si="124"/>
        <v>1</v>
      </c>
      <c r="G1661" s="4">
        <f t="shared" si="127"/>
        <v>2</v>
      </c>
      <c r="H1661" s="4">
        <f t="shared" si="123"/>
        <v>0</v>
      </c>
      <c r="I1661" s="2">
        <f t="shared" si="122"/>
        <v>0</v>
      </c>
      <c r="O1661" s="3">
        <v>0</v>
      </c>
      <c r="P1661" s="11">
        <f t="shared" si="125"/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126"/>
        <v>127</v>
      </c>
      <c r="F1662" s="4">
        <f t="shared" si="124"/>
        <v>1</v>
      </c>
      <c r="G1662" s="4">
        <f t="shared" si="127"/>
        <v>5</v>
      </c>
      <c r="H1662" s="4">
        <f t="shared" si="123"/>
        <v>0</v>
      </c>
      <c r="I1662" s="2">
        <f t="shared" si="122"/>
        <v>0</v>
      </c>
      <c r="O1662" s="3">
        <v>0</v>
      </c>
      <c r="P1662" s="11">
        <f t="shared" si="125"/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126"/>
        <v>164</v>
      </c>
      <c r="F1663" s="4">
        <f t="shared" si="124"/>
        <v>2</v>
      </c>
      <c r="G1663" s="4">
        <f t="shared" si="127"/>
        <v>3</v>
      </c>
      <c r="H1663" s="4">
        <f t="shared" si="123"/>
        <v>1</v>
      </c>
      <c r="I1663" s="2">
        <f t="shared" si="122"/>
        <v>0.5</v>
      </c>
      <c r="O1663" s="3">
        <v>0</v>
      </c>
      <c r="P1663" s="11">
        <f t="shared" si="125"/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126"/>
        <v>2498</v>
      </c>
      <c r="F1664" s="4">
        <f t="shared" si="124"/>
        <v>77</v>
      </c>
      <c r="G1664" s="4">
        <f t="shared" si="127"/>
        <v>288</v>
      </c>
      <c r="H1664" s="4">
        <f t="shared" si="123"/>
        <v>1</v>
      </c>
      <c r="I1664" s="2">
        <f t="shared" si="122"/>
        <v>3.4843205574912892E-3</v>
      </c>
      <c r="O1664" s="3">
        <v>3</v>
      </c>
      <c r="P1664" s="11">
        <f t="shared" si="125"/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126"/>
        <v>1349</v>
      </c>
      <c r="F1665" s="4">
        <f t="shared" si="124"/>
        <v>64</v>
      </c>
      <c r="G1665" s="4">
        <f t="shared" si="127"/>
        <v>123</v>
      </c>
      <c r="H1665" s="4">
        <f t="shared" si="123"/>
        <v>6</v>
      </c>
      <c r="I1665" s="2">
        <f t="shared" si="122"/>
        <v>5.128205128205128E-2</v>
      </c>
      <c r="O1665" s="3">
        <v>1</v>
      </c>
      <c r="P1665" s="11">
        <f t="shared" si="125"/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ref="E1666:E1667" si="128">SUM(C1666:D1666)</f>
        <v>10781</v>
      </c>
      <c r="F1666" s="4">
        <f t="shared" si="124"/>
        <v>745</v>
      </c>
      <c r="G1666" s="4">
        <f t="shared" ref="G1666:G1667" si="129">C1666</f>
        <v>275</v>
      </c>
      <c r="H1666" s="4">
        <f t="shared" si="123"/>
        <v>-7</v>
      </c>
      <c r="I1666" s="2">
        <f t="shared" si="122"/>
        <v>-2.4822695035460994E-2</v>
      </c>
      <c r="O1666" s="7">
        <v>1</v>
      </c>
      <c r="P1666" s="11">
        <f t="shared" si="125"/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128"/>
        <v>8432</v>
      </c>
      <c r="F1667" s="4">
        <f t="shared" si="124"/>
        <v>157</v>
      </c>
      <c r="G1667" s="4">
        <f t="shared" si="129"/>
        <v>38</v>
      </c>
      <c r="H1667" s="4">
        <f t="shared" si="123"/>
        <v>7</v>
      </c>
      <c r="I1667" s="2">
        <f t="shared" ref="I1667:I1730" si="130">IFERROR((G1667-SUMIFS(G:G,A:A,A1667-1,B:B,B1667))/SUMIFS(G:G,A:A,A1667-1,B:B,B1667),0)</f>
        <v>0.22580645161290322</v>
      </c>
      <c r="O1667" s="7">
        <v>0</v>
      </c>
      <c r="P1667" s="11">
        <f t="shared" si="125"/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ref="E1668:E1731" si="131">SUM(C1668:D1668)</f>
        <v>341</v>
      </c>
      <c r="F1668" s="4">
        <f t="shared" si="124"/>
        <v>23</v>
      </c>
      <c r="G1668" s="4">
        <f t="shared" ref="G1668:G1731" si="132">C1668</f>
        <v>11</v>
      </c>
      <c r="H1668" s="4">
        <f t="shared" si="123"/>
        <v>0</v>
      </c>
      <c r="I1668" s="2">
        <f t="shared" si="130"/>
        <v>0</v>
      </c>
      <c r="M1668" s="3">
        <v>5</v>
      </c>
      <c r="O1668" s="3">
        <v>1</v>
      </c>
      <c r="P1668" s="11">
        <f t="shared" si="125"/>
        <v>0</v>
      </c>
      <c r="Q1668" s="11">
        <f t="shared" ref="Q1668:Q1731" si="133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131"/>
        <v>232</v>
      </c>
      <c r="F1669" s="4">
        <f t="shared" si="124"/>
        <v>23</v>
      </c>
      <c r="G1669" s="4">
        <f t="shared" si="132"/>
        <v>15</v>
      </c>
      <c r="H1669" s="4">
        <f t="shared" ref="H1669:H1732" si="134">G1669-SUMIFS(G:G,A:A,A1669-1,B:B,B1669)</f>
        <v>1</v>
      </c>
      <c r="I1669" s="2">
        <f t="shared" si="130"/>
        <v>7.1428571428571425E-2</v>
      </c>
      <c r="M1669" s="3">
        <v>1</v>
      </c>
      <c r="O1669" s="3">
        <v>1</v>
      </c>
      <c r="P1669" s="11">
        <f t="shared" si="125"/>
        <v>1</v>
      </c>
      <c r="Q1669" s="11">
        <f t="shared" si="133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131"/>
        <v>78</v>
      </c>
      <c r="F1670" s="4">
        <f t="shared" si="124"/>
        <v>3</v>
      </c>
      <c r="G1670" s="4">
        <f t="shared" si="132"/>
        <v>4</v>
      </c>
      <c r="H1670" s="4">
        <f t="shared" si="134"/>
        <v>0</v>
      </c>
      <c r="I1670" s="2">
        <f t="shared" si="130"/>
        <v>0</v>
      </c>
      <c r="M1670" s="3">
        <v>0</v>
      </c>
      <c r="O1670" s="3">
        <v>0</v>
      </c>
      <c r="P1670" s="11">
        <f t="shared" si="125"/>
        <v>0</v>
      </c>
      <c r="Q1670" s="11">
        <f t="shared" si="133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131"/>
        <v>41</v>
      </c>
      <c r="F1671" s="4">
        <f t="shared" si="124"/>
        <v>2</v>
      </c>
      <c r="G1671" s="4">
        <f t="shared" si="132"/>
        <v>3</v>
      </c>
      <c r="H1671" s="4">
        <f t="shared" si="134"/>
        <v>0</v>
      </c>
      <c r="I1671" s="2">
        <f t="shared" si="130"/>
        <v>0</v>
      </c>
      <c r="M1671" s="3">
        <v>2</v>
      </c>
      <c r="O1671" s="3">
        <v>0</v>
      </c>
      <c r="P1671" s="11">
        <f t="shared" si="125"/>
        <v>0</v>
      </c>
      <c r="Q1671" s="11">
        <f t="shared" si="133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131"/>
        <v>481</v>
      </c>
      <c r="F1672" s="4">
        <f t="shared" si="124"/>
        <v>43</v>
      </c>
      <c r="G1672" s="4">
        <f t="shared" si="132"/>
        <v>45</v>
      </c>
      <c r="H1672" s="4">
        <f t="shared" si="134"/>
        <v>1</v>
      </c>
      <c r="I1672" s="2">
        <f t="shared" si="130"/>
        <v>2.2727272727272728E-2</v>
      </c>
      <c r="M1672" s="3">
        <v>20</v>
      </c>
      <c r="O1672" s="3">
        <v>3</v>
      </c>
      <c r="P1672" s="11">
        <f t="shared" si="125"/>
        <v>0</v>
      </c>
      <c r="Q1672" s="11">
        <f t="shared" si="133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131"/>
        <v>347</v>
      </c>
      <c r="F1673" s="4">
        <f t="shared" si="124"/>
        <v>33</v>
      </c>
      <c r="G1673" s="4">
        <f t="shared" si="132"/>
        <v>31</v>
      </c>
      <c r="H1673" s="4">
        <f t="shared" si="134"/>
        <v>3</v>
      </c>
      <c r="I1673" s="2">
        <f t="shared" si="130"/>
        <v>0.10714285714285714</v>
      </c>
      <c r="M1673" s="3">
        <v>18</v>
      </c>
      <c r="O1673" s="3">
        <v>0</v>
      </c>
      <c r="P1673" s="11">
        <f t="shared" si="125"/>
        <v>0</v>
      </c>
      <c r="Q1673" s="11">
        <f t="shared" si="133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131"/>
        <v>130</v>
      </c>
      <c r="F1674" s="4">
        <f t="shared" si="124"/>
        <v>15</v>
      </c>
      <c r="G1674" s="4">
        <f t="shared" si="132"/>
        <v>10</v>
      </c>
      <c r="H1674" s="4">
        <f t="shared" si="134"/>
        <v>1</v>
      </c>
      <c r="I1674" s="2">
        <f t="shared" si="130"/>
        <v>0.1111111111111111</v>
      </c>
      <c r="M1674" s="3">
        <v>4</v>
      </c>
      <c r="O1674" s="3">
        <v>0</v>
      </c>
      <c r="P1674" s="11">
        <f t="shared" si="125"/>
        <v>0</v>
      </c>
      <c r="Q1674" s="11">
        <f t="shared" si="133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131"/>
        <v>115</v>
      </c>
      <c r="F1675" s="4">
        <f t="shared" si="124"/>
        <v>11</v>
      </c>
      <c r="G1675" s="4">
        <f t="shared" si="132"/>
        <v>7</v>
      </c>
      <c r="H1675" s="4">
        <f t="shared" si="134"/>
        <v>0</v>
      </c>
      <c r="I1675" s="2">
        <f t="shared" si="130"/>
        <v>0</v>
      </c>
      <c r="M1675" s="3">
        <v>0</v>
      </c>
      <c r="O1675" s="3">
        <v>0</v>
      </c>
      <c r="P1675" s="11">
        <f t="shared" si="125"/>
        <v>0</v>
      </c>
      <c r="Q1675" s="11">
        <f t="shared" si="133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131"/>
        <v>197</v>
      </c>
      <c r="F1676" s="4">
        <f t="shared" si="124"/>
        <v>23</v>
      </c>
      <c r="G1676" s="4">
        <f t="shared" si="132"/>
        <v>10</v>
      </c>
      <c r="H1676" s="4">
        <f t="shared" si="134"/>
        <v>0</v>
      </c>
      <c r="I1676" s="2">
        <f t="shared" si="130"/>
        <v>0</v>
      </c>
      <c r="M1676" s="3">
        <v>6</v>
      </c>
      <c r="O1676" s="3">
        <v>0</v>
      </c>
      <c r="P1676" s="11">
        <f t="shared" si="125"/>
        <v>0</v>
      </c>
      <c r="Q1676" s="11">
        <f t="shared" si="133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131"/>
        <v>122</v>
      </c>
      <c r="F1677" s="4">
        <f t="shared" si="124"/>
        <v>4</v>
      </c>
      <c r="G1677" s="4">
        <f t="shared" si="132"/>
        <v>3</v>
      </c>
      <c r="H1677" s="4">
        <f t="shared" si="134"/>
        <v>0</v>
      </c>
      <c r="I1677" s="2">
        <f t="shared" si="130"/>
        <v>0</v>
      </c>
      <c r="M1677" s="3">
        <v>2</v>
      </c>
      <c r="O1677" s="3">
        <v>0</v>
      </c>
      <c r="P1677" s="11">
        <f t="shared" si="125"/>
        <v>0</v>
      </c>
      <c r="Q1677" s="11">
        <f t="shared" si="133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131"/>
        <v>409</v>
      </c>
      <c r="F1678" s="4">
        <f t="shared" si="124"/>
        <v>30</v>
      </c>
      <c r="G1678" s="4">
        <f t="shared" si="132"/>
        <v>17</v>
      </c>
      <c r="H1678" s="4">
        <f t="shared" si="134"/>
        <v>2</v>
      </c>
      <c r="I1678" s="2">
        <f t="shared" si="130"/>
        <v>0.13333333333333333</v>
      </c>
      <c r="M1678" s="3">
        <v>8</v>
      </c>
      <c r="O1678" s="3">
        <v>0</v>
      </c>
      <c r="P1678" s="11">
        <f t="shared" si="125"/>
        <v>0</v>
      </c>
      <c r="Q1678" s="11">
        <f t="shared" si="133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131"/>
        <v>112</v>
      </c>
      <c r="F1679" s="4">
        <f t="shared" si="124"/>
        <v>11</v>
      </c>
      <c r="G1679" s="4">
        <f t="shared" si="132"/>
        <v>6</v>
      </c>
      <c r="H1679" s="4">
        <f t="shared" si="134"/>
        <v>0</v>
      </c>
      <c r="I1679" s="2">
        <f t="shared" si="130"/>
        <v>0</v>
      </c>
      <c r="M1679" s="3">
        <v>4</v>
      </c>
      <c r="O1679" s="3">
        <v>0</v>
      </c>
      <c r="P1679" s="11">
        <f t="shared" si="125"/>
        <v>0</v>
      </c>
      <c r="Q1679" s="11">
        <f t="shared" si="133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131"/>
        <v>95</v>
      </c>
      <c r="F1680" s="4">
        <f t="shared" si="124"/>
        <v>14</v>
      </c>
      <c r="G1680" s="4">
        <f t="shared" si="132"/>
        <v>3</v>
      </c>
      <c r="H1680" s="4">
        <f t="shared" si="134"/>
        <v>1</v>
      </c>
      <c r="I1680" s="2">
        <f t="shared" si="130"/>
        <v>0.5</v>
      </c>
      <c r="M1680" s="3">
        <v>1</v>
      </c>
      <c r="O1680" s="3">
        <v>0</v>
      </c>
      <c r="P1680" s="11">
        <f t="shared" si="125"/>
        <v>0</v>
      </c>
      <c r="Q1680" s="11">
        <f t="shared" si="133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131"/>
        <v>117</v>
      </c>
      <c r="F1681" s="4">
        <f t="shared" si="124"/>
        <v>12</v>
      </c>
      <c r="G1681" s="4">
        <f t="shared" si="132"/>
        <v>2</v>
      </c>
      <c r="H1681" s="4">
        <f t="shared" si="134"/>
        <v>0</v>
      </c>
      <c r="I1681" s="2">
        <f t="shared" si="130"/>
        <v>0</v>
      </c>
      <c r="M1681" s="3">
        <v>1</v>
      </c>
      <c r="O1681" s="3">
        <v>0</v>
      </c>
      <c r="P1681" s="11">
        <f t="shared" si="125"/>
        <v>0</v>
      </c>
      <c r="Q1681" s="11">
        <f t="shared" si="133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131"/>
        <v>89</v>
      </c>
      <c r="F1682" s="4">
        <f t="shared" si="124"/>
        <v>5</v>
      </c>
      <c r="G1682" s="4">
        <f t="shared" si="132"/>
        <v>3</v>
      </c>
      <c r="H1682" s="4">
        <f t="shared" si="134"/>
        <v>0</v>
      </c>
      <c r="I1682" s="2">
        <f t="shared" si="130"/>
        <v>0</v>
      </c>
      <c r="M1682" s="3">
        <v>1</v>
      </c>
      <c r="O1682" s="3">
        <v>0</v>
      </c>
      <c r="P1682" s="11">
        <f t="shared" si="125"/>
        <v>0</v>
      </c>
      <c r="Q1682" s="11">
        <f t="shared" si="133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131"/>
        <v>280</v>
      </c>
      <c r="F1683" s="4">
        <f t="shared" si="124"/>
        <v>23</v>
      </c>
      <c r="G1683" s="4">
        <f t="shared" si="132"/>
        <v>10</v>
      </c>
      <c r="H1683" s="4">
        <f t="shared" si="134"/>
        <v>0</v>
      </c>
      <c r="I1683" s="2">
        <f t="shared" si="130"/>
        <v>0</v>
      </c>
      <c r="M1683" s="3">
        <v>2</v>
      </c>
      <c r="O1683" s="3">
        <v>0</v>
      </c>
      <c r="P1683" s="11">
        <f t="shared" si="125"/>
        <v>0</v>
      </c>
      <c r="Q1683" s="11">
        <f t="shared" si="133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131"/>
        <v>65</v>
      </c>
      <c r="F1684" s="4">
        <f t="shared" si="124"/>
        <v>9</v>
      </c>
      <c r="G1684" s="4">
        <f t="shared" si="132"/>
        <v>0</v>
      </c>
      <c r="H1684" s="4">
        <f t="shared" si="134"/>
        <v>0</v>
      </c>
      <c r="I1684" s="2">
        <f t="shared" si="130"/>
        <v>0</v>
      </c>
      <c r="M1684" s="3">
        <v>0</v>
      </c>
      <c r="O1684" s="3">
        <v>0</v>
      </c>
      <c r="P1684" s="11">
        <f t="shared" si="125"/>
        <v>0</v>
      </c>
      <c r="Q1684" s="11">
        <f t="shared" si="133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131"/>
        <v>679</v>
      </c>
      <c r="F1685" s="4">
        <f t="shared" si="124"/>
        <v>62</v>
      </c>
      <c r="G1685" s="4">
        <f t="shared" si="132"/>
        <v>39</v>
      </c>
      <c r="H1685" s="4">
        <f t="shared" si="134"/>
        <v>5</v>
      </c>
      <c r="I1685" s="2">
        <f t="shared" si="130"/>
        <v>0.14705882352941177</v>
      </c>
      <c r="M1685" s="3">
        <v>5</v>
      </c>
      <c r="O1685" s="3">
        <v>0</v>
      </c>
      <c r="P1685" s="11">
        <f t="shared" si="125"/>
        <v>0</v>
      </c>
      <c r="Q1685" s="11">
        <f t="shared" si="133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131"/>
        <v>8109</v>
      </c>
      <c r="F1686" s="4">
        <f t="shared" si="124"/>
        <v>293</v>
      </c>
      <c r="G1686" s="4">
        <f t="shared" si="132"/>
        <v>1048</v>
      </c>
      <c r="H1686" s="4">
        <f t="shared" si="134"/>
        <v>44</v>
      </c>
      <c r="I1686" s="2">
        <f t="shared" si="130"/>
        <v>4.3824701195219126E-2</v>
      </c>
      <c r="M1686" s="3">
        <v>204</v>
      </c>
      <c r="O1686" s="3">
        <v>13</v>
      </c>
      <c r="P1686" s="11">
        <f t="shared" si="125"/>
        <v>0</v>
      </c>
      <c r="Q1686" s="11">
        <f t="shared" si="133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131"/>
        <v>65</v>
      </c>
      <c r="F1687" s="4">
        <f t="shared" si="124"/>
        <v>4</v>
      </c>
      <c r="G1687" s="4">
        <f t="shared" si="132"/>
        <v>1</v>
      </c>
      <c r="H1687" s="4">
        <f t="shared" si="134"/>
        <v>0</v>
      </c>
      <c r="I1687" s="2">
        <f t="shared" si="130"/>
        <v>0</v>
      </c>
      <c r="M1687" s="3">
        <v>0</v>
      </c>
      <c r="O1687" s="3">
        <v>0</v>
      </c>
      <c r="P1687" s="11">
        <f t="shared" si="125"/>
        <v>0</v>
      </c>
      <c r="Q1687" s="11">
        <f t="shared" si="133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131"/>
        <v>204</v>
      </c>
      <c r="F1688" s="4">
        <f t="shared" si="124"/>
        <v>30</v>
      </c>
      <c r="G1688" s="4">
        <f t="shared" si="132"/>
        <v>8</v>
      </c>
      <c r="H1688" s="4">
        <f t="shared" si="134"/>
        <v>1</v>
      </c>
      <c r="I1688" s="2">
        <f t="shared" si="130"/>
        <v>0.14285714285714285</v>
      </c>
      <c r="M1688" s="3">
        <v>1</v>
      </c>
      <c r="O1688" s="3">
        <v>0</v>
      </c>
      <c r="P1688" s="11">
        <f t="shared" si="125"/>
        <v>0</v>
      </c>
      <c r="Q1688" s="11">
        <f t="shared" si="133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131"/>
        <v>301</v>
      </c>
      <c r="F1689" s="4">
        <f t="shared" si="124"/>
        <v>21</v>
      </c>
      <c r="G1689" s="4">
        <f t="shared" si="132"/>
        <v>29</v>
      </c>
      <c r="H1689" s="4">
        <f t="shared" si="134"/>
        <v>1</v>
      </c>
      <c r="I1689" s="2">
        <f t="shared" si="130"/>
        <v>3.5714285714285712E-2</v>
      </c>
      <c r="M1689" s="3">
        <v>10</v>
      </c>
      <c r="O1689" s="3">
        <v>0</v>
      </c>
      <c r="P1689" s="11">
        <f t="shared" si="125"/>
        <v>0</v>
      </c>
      <c r="Q1689" s="11">
        <f t="shared" si="133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131"/>
        <v>207</v>
      </c>
      <c r="F1690" s="4">
        <f t="shared" ref="F1690:F1753" si="135">E1690-SUMIFS(E:E,A:A,A1690-1,B:B,B1690)</f>
        <v>16</v>
      </c>
      <c r="G1690" s="4">
        <f t="shared" si="132"/>
        <v>15</v>
      </c>
      <c r="H1690" s="4">
        <f t="shared" si="134"/>
        <v>1</v>
      </c>
      <c r="I1690" s="2">
        <f t="shared" si="130"/>
        <v>7.1428571428571425E-2</v>
      </c>
      <c r="M1690" s="3">
        <v>3</v>
      </c>
      <c r="O1690" s="3">
        <v>0</v>
      </c>
      <c r="P1690" s="11">
        <f t="shared" si="125"/>
        <v>0</v>
      </c>
      <c r="Q1690" s="11">
        <f t="shared" si="133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131"/>
        <v>289</v>
      </c>
      <c r="F1691" s="4">
        <f t="shared" si="135"/>
        <v>11</v>
      </c>
      <c r="G1691" s="4">
        <f t="shared" si="132"/>
        <v>28</v>
      </c>
      <c r="H1691" s="4">
        <f t="shared" si="134"/>
        <v>3</v>
      </c>
      <c r="I1691" s="2">
        <f t="shared" si="130"/>
        <v>0.12</v>
      </c>
      <c r="M1691" s="3">
        <v>3</v>
      </c>
      <c r="O1691" s="3">
        <v>0</v>
      </c>
      <c r="P1691" s="11">
        <f t="shared" si="125"/>
        <v>0</v>
      </c>
      <c r="Q1691" s="11">
        <f t="shared" si="133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131"/>
        <v>107</v>
      </c>
      <c r="F1692" s="4">
        <f t="shared" si="135"/>
        <v>7</v>
      </c>
      <c r="G1692" s="4">
        <f t="shared" si="132"/>
        <v>2</v>
      </c>
      <c r="H1692" s="4">
        <f t="shared" si="134"/>
        <v>0</v>
      </c>
      <c r="I1692" s="2">
        <f t="shared" si="130"/>
        <v>0</v>
      </c>
      <c r="M1692" s="3">
        <v>0</v>
      </c>
      <c r="O1692" s="3">
        <v>0</v>
      </c>
      <c r="P1692" s="11">
        <f t="shared" ref="P1692:P1755" si="136">O1692-SUMIFS(O:O,B:B,B1692,A:A,A1692-1)</f>
        <v>0</v>
      </c>
      <c r="Q1692" s="11">
        <f t="shared" si="133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131"/>
        <v>181</v>
      </c>
      <c r="F1693" s="4">
        <f t="shared" si="135"/>
        <v>11</v>
      </c>
      <c r="G1693" s="4">
        <f t="shared" si="132"/>
        <v>17</v>
      </c>
      <c r="H1693" s="4">
        <f t="shared" si="134"/>
        <v>0</v>
      </c>
      <c r="I1693" s="2">
        <f t="shared" si="130"/>
        <v>0</v>
      </c>
      <c r="M1693" s="3">
        <v>14</v>
      </c>
      <c r="O1693" s="3">
        <v>1</v>
      </c>
      <c r="P1693" s="11">
        <f t="shared" si="136"/>
        <v>0</v>
      </c>
      <c r="Q1693" s="11">
        <f t="shared" si="133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131"/>
        <v>291</v>
      </c>
      <c r="F1694" s="4">
        <f t="shared" si="135"/>
        <v>15</v>
      </c>
      <c r="G1694" s="4">
        <f t="shared" si="132"/>
        <v>18</v>
      </c>
      <c r="H1694" s="4">
        <f t="shared" si="134"/>
        <v>2</v>
      </c>
      <c r="I1694" s="2">
        <f t="shared" si="130"/>
        <v>0.125</v>
      </c>
      <c r="M1694" s="3">
        <v>5</v>
      </c>
      <c r="O1694" s="3">
        <v>0</v>
      </c>
      <c r="P1694" s="11">
        <f t="shared" si="136"/>
        <v>0</v>
      </c>
      <c r="Q1694" s="11">
        <f t="shared" si="133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131"/>
        <v>130</v>
      </c>
      <c r="F1695" s="4">
        <f t="shared" si="135"/>
        <v>7</v>
      </c>
      <c r="G1695" s="4">
        <f t="shared" si="132"/>
        <v>3</v>
      </c>
      <c r="H1695" s="4">
        <f t="shared" si="134"/>
        <v>0</v>
      </c>
      <c r="I1695" s="2">
        <f t="shared" si="130"/>
        <v>0</v>
      </c>
      <c r="M1695" s="3">
        <v>0</v>
      </c>
      <c r="O1695" s="3">
        <v>0</v>
      </c>
      <c r="P1695" s="11">
        <f t="shared" si="136"/>
        <v>0</v>
      </c>
      <c r="Q1695" s="11">
        <f t="shared" si="133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131"/>
        <v>70</v>
      </c>
      <c r="F1696" s="4">
        <f t="shared" si="135"/>
        <v>6</v>
      </c>
      <c r="G1696" s="4">
        <f t="shared" si="132"/>
        <v>4</v>
      </c>
      <c r="H1696" s="4">
        <f t="shared" si="134"/>
        <v>1</v>
      </c>
      <c r="I1696" s="2">
        <f t="shared" si="130"/>
        <v>0.33333333333333331</v>
      </c>
      <c r="M1696" s="3">
        <v>0</v>
      </c>
      <c r="O1696" s="3">
        <v>0</v>
      </c>
      <c r="P1696" s="11">
        <f t="shared" si="136"/>
        <v>0</v>
      </c>
      <c r="Q1696" s="11">
        <f t="shared" si="133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131"/>
        <v>188</v>
      </c>
      <c r="F1697" s="4">
        <f t="shared" si="135"/>
        <v>28</v>
      </c>
      <c r="G1697" s="4">
        <f t="shared" si="132"/>
        <v>25</v>
      </c>
      <c r="H1697" s="4">
        <f t="shared" si="134"/>
        <v>3</v>
      </c>
      <c r="I1697" s="2">
        <f t="shared" si="130"/>
        <v>0.13636363636363635</v>
      </c>
      <c r="M1697" s="3">
        <v>14</v>
      </c>
      <c r="O1697" s="3">
        <v>1</v>
      </c>
      <c r="P1697" s="11">
        <f t="shared" si="136"/>
        <v>0</v>
      </c>
      <c r="Q1697" s="11">
        <f t="shared" si="133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131"/>
        <v>104</v>
      </c>
      <c r="F1698" s="4">
        <f t="shared" si="135"/>
        <v>5</v>
      </c>
      <c r="G1698" s="4">
        <f t="shared" si="132"/>
        <v>19</v>
      </c>
      <c r="H1698" s="4">
        <f t="shared" si="134"/>
        <v>2</v>
      </c>
      <c r="I1698" s="2">
        <f t="shared" si="130"/>
        <v>0.11764705882352941</v>
      </c>
      <c r="M1698" s="3">
        <v>9</v>
      </c>
      <c r="O1698" s="3">
        <v>0</v>
      </c>
      <c r="P1698" s="11">
        <f t="shared" si="136"/>
        <v>0</v>
      </c>
      <c r="Q1698" s="11">
        <f t="shared" si="133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131"/>
        <v>191</v>
      </c>
      <c r="F1699" s="4">
        <f t="shared" si="135"/>
        <v>6</v>
      </c>
      <c r="G1699" s="4">
        <f t="shared" si="132"/>
        <v>4</v>
      </c>
      <c r="H1699" s="4">
        <f t="shared" si="134"/>
        <v>0</v>
      </c>
      <c r="I1699" s="2">
        <f t="shared" si="130"/>
        <v>0</v>
      </c>
      <c r="M1699" s="3">
        <v>1</v>
      </c>
      <c r="O1699" s="3">
        <v>1</v>
      </c>
      <c r="P1699" s="11">
        <f t="shared" si="136"/>
        <v>0</v>
      </c>
      <c r="Q1699" s="11">
        <f t="shared" si="133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131"/>
        <v>1244</v>
      </c>
      <c r="F1700" s="4">
        <f t="shared" si="135"/>
        <v>59</v>
      </c>
      <c r="G1700" s="4">
        <f t="shared" si="132"/>
        <v>102</v>
      </c>
      <c r="H1700" s="4">
        <f t="shared" si="134"/>
        <v>4</v>
      </c>
      <c r="I1700" s="2">
        <f t="shared" si="130"/>
        <v>4.0816326530612242E-2</v>
      </c>
      <c r="M1700" s="3">
        <v>38</v>
      </c>
      <c r="O1700" s="3">
        <v>10</v>
      </c>
      <c r="P1700" s="11">
        <f t="shared" si="136"/>
        <v>0</v>
      </c>
      <c r="Q1700" s="11">
        <f t="shared" si="133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131"/>
        <v>15</v>
      </c>
      <c r="F1701" s="4">
        <f t="shared" si="135"/>
        <v>0</v>
      </c>
      <c r="G1701" s="4">
        <f t="shared" si="132"/>
        <v>0</v>
      </c>
      <c r="H1701" s="4">
        <f t="shared" si="134"/>
        <v>0</v>
      </c>
      <c r="I1701" s="2">
        <f t="shared" si="130"/>
        <v>0</v>
      </c>
      <c r="M1701" s="3">
        <v>0</v>
      </c>
      <c r="O1701" s="3">
        <v>0</v>
      </c>
      <c r="P1701" s="11">
        <f t="shared" si="136"/>
        <v>0</v>
      </c>
      <c r="Q1701" s="11">
        <f t="shared" si="133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131"/>
        <v>120</v>
      </c>
      <c r="F1702" s="4">
        <f t="shared" si="135"/>
        <v>3</v>
      </c>
      <c r="G1702" s="4">
        <f t="shared" si="132"/>
        <v>7</v>
      </c>
      <c r="H1702" s="4">
        <f t="shared" si="134"/>
        <v>1</v>
      </c>
      <c r="I1702" s="2">
        <f t="shared" si="130"/>
        <v>0.16666666666666666</v>
      </c>
      <c r="M1702" s="3">
        <v>1</v>
      </c>
      <c r="O1702" s="3">
        <v>0</v>
      </c>
      <c r="P1702" s="11">
        <f t="shared" si="136"/>
        <v>0</v>
      </c>
      <c r="Q1702" s="11">
        <f t="shared" si="133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131"/>
        <v>208</v>
      </c>
      <c r="F1703" s="4">
        <f t="shared" si="135"/>
        <v>11</v>
      </c>
      <c r="G1703" s="4">
        <f t="shared" si="132"/>
        <v>2</v>
      </c>
      <c r="H1703" s="4">
        <f t="shared" si="134"/>
        <v>0</v>
      </c>
      <c r="I1703" s="2">
        <f t="shared" si="130"/>
        <v>0</v>
      </c>
      <c r="M1703" s="3">
        <v>1</v>
      </c>
      <c r="O1703" s="3">
        <v>0</v>
      </c>
      <c r="P1703" s="11">
        <f t="shared" si="136"/>
        <v>0</v>
      </c>
      <c r="Q1703" s="11">
        <f t="shared" si="133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131"/>
        <v>162</v>
      </c>
      <c r="F1704" s="4">
        <f t="shared" si="135"/>
        <v>4</v>
      </c>
      <c r="G1704" s="4">
        <f t="shared" si="132"/>
        <v>22</v>
      </c>
      <c r="H1704" s="4">
        <f t="shared" si="134"/>
        <v>1</v>
      </c>
      <c r="I1704" s="2">
        <f t="shared" si="130"/>
        <v>4.7619047619047616E-2</v>
      </c>
      <c r="M1704" s="3">
        <v>5</v>
      </c>
      <c r="O1704" s="3">
        <v>1</v>
      </c>
      <c r="P1704" s="11">
        <f t="shared" si="136"/>
        <v>0</v>
      </c>
      <c r="Q1704" s="11">
        <f t="shared" si="133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131"/>
        <v>99</v>
      </c>
      <c r="F1705" s="4">
        <f t="shared" si="135"/>
        <v>11</v>
      </c>
      <c r="G1705" s="4">
        <f t="shared" si="132"/>
        <v>13</v>
      </c>
      <c r="H1705" s="4">
        <f t="shared" si="134"/>
        <v>4</v>
      </c>
      <c r="I1705" s="2">
        <f t="shared" si="130"/>
        <v>0.44444444444444442</v>
      </c>
      <c r="M1705" s="3">
        <v>2</v>
      </c>
      <c r="O1705" s="3">
        <v>1</v>
      </c>
      <c r="P1705" s="11">
        <f t="shared" si="136"/>
        <v>0</v>
      </c>
      <c r="Q1705" s="11">
        <f t="shared" si="133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131"/>
        <v>157</v>
      </c>
      <c r="F1706" s="4">
        <f t="shared" si="135"/>
        <v>12</v>
      </c>
      <c r="G1706" s="4">
        <f t="shared" si="132"/>
        <v>2</v>
      </c>
      <c r="H1706" s="4">
        <f t="shared" si="134"/>
        <v>0</v>
      </c>
      <c r="I1706" s="2">
        <f t="shared" si="130"/>
        <v>0</v>
      </c>
      <c r="M1706" s="3">
        <v>1</v>
      </c>
      <c r="O1706" s="3">
        <v>0</v>
      </c>
      <c r="P1706" s="11">
        <f t="shared" si="136"/>
        <v>0</v>
      </c>
      <c r="Q1706" s="11">
        <f t="shared" si="133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131"/>
        <v>153</v>
      </c>
      <c r="F1707" s="4">
        <f t="shared" si="135"/>
        <v>4</v>
      </c>
      <c r="G1707" s="4">
        <f t="shared" si="132"/>
        <v>6</v>
      </c>
      <c r="H1707" s="4">
        <f t="shared" si="134"/>
        <v>0</v>
      </c>
      <c r="I1707" s="2">
        <f t="shared" si="130"/>
        <v>0</v>
      </c>
      <c r="M1707" s="3">
        <v>2</v>
      </c>
      <c r="O1707" s="3">
        <v>0</v>
      </c>
      <c r="P1707" s="11">
        <f t="shared" si="136"/>
        <v>0</v>
      </c>
      <c r="Q1707" s="11">
        <f t="shared" si="133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131"/>
        <v>101</v>
      </c>
      <c r="F1708" s="4">
        <f t="shared" si="135"/>
        <v>2</v>
      </c>
      <c r="G1708" s="4">
        <f t="shared" si="132"/>
        <v>2</v>
      </c>
      <c r="H1708" s="4">
        <f t="shared" si="134"/>
        <v>0</v>
      </c>
      <c r="I1708" s="2">
        <f t="shared" si="130"/>
        <v>0</v>
      </c>
      <c r="M1708" s="3">
        <v>1</v>
      </c>
      <c r="O1708" s="3">
        <v>0</v>
      </c>
      <c r="P1708" s="11">
        <f t="shared" si="136"/>
        <v>0</v>
      </c>
      <c r="Q1708" s="11">
        <f t="shared" si="133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131"/>
        <v>102</v>
      </c>
      <c r="F1709" s="4">
        <f t="shared" si="135"/>
        <v>6</v>
      </c>
      <c r="G1709" s="4">
        <f t="shared" si="132"/>
        <v>3</v>
      </c>
      <c r="H1709" s="4">
        <f t="shared" si="134"/>
        <v>1</v>
      </c>
      <c r="I1709" s="2">
        <f t="shared" si="130"/>
        <v>0.5</v>
      </c>
      <c r="M1709" s="3">
        <v>1</v>
      </c>
      <c r="O1709" s="3">
        <v>0</v>
      </c>
      <c r="P1709" s="11">
        <f t="shared" si="136"/>
        <v>0</v>
      </c>
      <c r="Q1709" s="11">
        <f t="shared" si="133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131"/>
        <v>83</v>
      </c>
      <c r="F1710" s="4">
        <f t="shared" si="135"/>
        <v>4</v>
      </c>
      <c r="G1710" s="4">
        <f t="shared" si="132"/>
        <v>4</v>
      </c>
      <c r="H1710" s="4">
        <f t="shared" si="134"/>
        <v>0</v>
      </c>
      <c r="I1710" s="2">
        <f t="shared" si="130"/>
        <v>0</v>
      </c>
      <c r="M1710" s="3">
        <v>2</v>
      </c>
      <c r="O1710" s="3">
        <v>0</v>
      </c>
      <c r="P1710" s="11">
        <f t="shared" si="136"/>
        <v>0</v>
      </c>
      <c r="Q1710" s="11">
        <f t="shared" si="133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131"/>
        <v>93</v>
      </c>
      <c r="F1711" s="4">
        <f t="shared" si="135"/>
        <v>3</v>
      </c>
      <c r="G1711" s="4">
        <f t="shared" si="132"/>
        <v>5</v>
      </c>
      <c r="H1711" s="4">
        <f t="shared" si="134"/>
        <v>0</v>
      </c>
      <c r="I1711" s="2">
        <f t="shared" si="130"/>
        <v>0</v>
      </c>
      <c r="M1711" s="3">
        <v>1</v>
      </c>
      <c r="O1711" s="3">
        <v>0</v>
      </c>
      <c r="P1711" s="11">
        <f t="shared" si="136"/>
        <v>0</v>
      </c>
      <c r="Q1711" s="11">
        <f t="shared" si="133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131"/>
        <v>178</v>
      </c>
      <c r="F1712" s="4">
        <f t="shared" si="135"/>
        <v>11</v>
      </c>
      <c r="G1712" s="4">
        <f t="shared" si="132"/>
        <v>13</v>
      </c>
      <c r="H1712" s="4">
        <f t="shared" si="134"/>
        <v>1</v>
      </c>
      <c r="I1712" s="2">
        <f t="shared" si="130"/>
        <v>8.3333333333333329E-2</v>
      </c>
      <c r="M1712" s="3">
        <v>4</v>
      </c>
      <c r="O1712" s="3">
        <v>0</v>
      </c>
      <c r="P1712" s="11">
        <f t="shared" si="136"/>
        <v>0</v>
      </c>
      <c r="Q1712" s="11">
        <f t="shared" si="133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131"/>
        <v>24</v>
      </c>
      <c r="F1713" s="4">
        <f t="shared" si="135"/>
        <v>4</v>
      </c>
      <c r="G1713" s="4">
        <f t="shared" si="132"/>
        <v>2</v>
      </c>
      <c r="H1713" s="4">
        <f t="shared" si="134"/>
        <v>0</v>
      </c>
      <c r="I1713" s="2">
        <f t="shared" si="130"/>
        <v>0</v>
      </c>
      <c r="M1713" s="3">
        <v>0</v>
      </c>
      <c r="O1713" s="3">
        <v>0</v>
      </c>
      <c r="P1713" s="11">
        <f t="shared" si="136"/>
        <v>0</v>
      </c>
      <c r="Q1713" s="11">
        <f t="shared" si="133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131"/>
        <v>2091</v>
      </c>
      <c r="F1714" s="4">
        <f t="shared" si="135"/>
        <v>170</v>
      </c>
      <c r="G1714" s="4">
        <f t="shared" si="132"/>
        <v>164</v>
      </c>
      <c r="H1714" s="4">
        <f t="shared" si="134"/>
        <v>7</v>
      </c>
      <c r="I1714" s="2">
        <f t="shared" si="130"/>
        <v>4.4585987261146494E-2</v>
      </c>
      <c r="M1714" s="3">
        <v>117</v>
      </c>
      <c r="O1714" s="3">
        <v>3</v>
      </c>
      <c r="P1714" s="11">
        <f t="shared" si="136"/>
        <v>0</v>
      </c>
      <c r="Q1714" s="11">
        <f t="shared" si="133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131"/>
        <v>23</v>
      </c>
      <c r="F1715" s="4">
        <f t="shared" si="135"/>
        <v>0</v>
      </c>
      <c r="G1715" s="4">
        <f t="shared" si="132"/>
        <v>0</v>
      </c>
      <c r="H1715" s="4">
        <f t="shared" si="134"/>
        <v>0</v>
      </c>
      <c r="I1715" s="2">
        <f t="shared" si="130"/>
        <v>0</v>
      </c>
      <c r="M1715" s="3">
        <v>0</v>
      </c>
      <c r="O1715" s="3">
        <v>0</v>
      </c>
      <c r="P1715" s="11">
        <f t="shared" si="136"/>
        <v>0</v>
      </c>
      <c r="Q1715" s="11">
        <f t="shared" si="133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131"/>
        <v>115</v>
      </c>
      <c r="F1716" s="4">
        <f t="shared" si="135"/>
        <v>12</v>
      </c>
      <c r="G1716" s="4">
        <f t="shared" si="132"/>
        <v>8</v>
      </c>
      <c r="H1716" s="4">
        <f t="shared" si="134"/>
        <v>1</v>
      </c>
      <c r="I1716" s="2">
        <f t="shared" si="130"/>
        <v>0.14285714285714285</v>
      </c>
      <c r="M1716" s="3">
        <v>1</v>
      </c>
      <c r="O1716" s="3">
        <v>0</v>
      </c>
      <c r="P1716" s="11">
        <f t="shared" si="136"/>
        <v>0</v>
      </c>
      <c r="Q1716" s="11">
        <f t="shared" si="133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131"/>
        <v>256</v>
      </c>
      <c r="F1717" s="4">
        <f t="shared" si="135"/>
        <v>14</v>
      </c>
      <c r="G1717" s="4">
        <f t="shared" si="132"/>
        <v>12</v>
      </c>
      <c r="H1717" s="4">
        <f t="shared" si="134"/>
        <v>1</v>
      </c>
      <c r="I1717" s="2">
        <f t="shared" si="130"/>
        <v>9.0909090909090912E-2</v>
      </c>
      <c r="M1717" s="3">
        <v>3</v>
      </c>
      <c r="O1717" s="3">
        <v>0</v>
      </c>
      <c r="P1717" s="11">
        <f t="shared" si="136"/>
        <v>0</v>
      </c>
      <c r="Q1717" s="11">
        <f t="shared" si="133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131"/>
        <v>29</v>
      </c>
      <c r="F1718" s="4">
        <f t="shared" si="135"/>
        <v>1</v>
      </c>
      <c r="G1718" s="4">
        <f t="shared" si="132"/>
        <v>2</v>
      </c>
      <c r="H1718" s="4">
        <f t="shared" si="134"/>
        <v>0</v>
      </c>
      <c r="I1718" s="2">
        <f t="shared" si="130"/>
        <v>0</v>
      </c>
      <c r="M1718" s="3">
        <v>1</v>
      </c>
      <c r="O1718" s="3">
        <v>0</v>
      </c>
      <c r="P1718" s="11">
        <f t="shared" si="136"/>
        <v>0</v>
      </c>
      <c r="Q1718" s="11">
        <f t="shared" si="133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131"/>
        <v>93</v>
      </c>
      <c r="F1719" s="4">
        <f t="shared" si="135"/>
        <v>6</v>
      </c>
      <c r="G1719" s="4">
        <f t="shared" si="132"/>
        <v>8</v>
      </c>
      <c r="H1719" s="4">
        <f t="shared" si="134"/>
        <v>1</v>
      </c>
      <c r="I1719" s="2">
        <f t="shared" si="130"/>
        <v>0.14285714285714285</v>
      </c>
      <c r="M1719" s="3">
        <v>2</v>
      </c>
      <c r="O1719" s="3">
        <v>0</v>
      </c>
      <c r="P1719" s="11">
        <f t="shared" si="136"/>
        <v>0</v>
      </c>
      <c r="Q1719" s="11">
        <f t="shared" si="133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131"/>
        <v>229</v>
      </c>
      <c r="F1720" s="4">
        <f t="shared" si="135"/>
        <v>14</v>
      </c>
      <c r="G1720" s="4">
        <f t="shared" si="132"/>
        <v>16</v>
      </c>
      <c r="H1720" s="4">
        <f t="shared" si="134"/>
        <v>1</v>
      </c>
      <c r="I1720" s="2">
        <f t="shared" si="130"/>
        <v>6.6666666666666666E-2</v>
      </c>
      <c r="M1720" s="3">
        <v>8</v>
      </c>
      <c r="O1720" s="3">
        <v>0</v>
      </c>
      <c r="P1720" s="11">
        <f t="shared" si="136"/>
        <v>0</v>
      </c>
      <c r="Q1720" s="11">
        <f t="shared" si="133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131"/>
        <v>283</v>
      </c>
      <c r="F1721" s="4">
        <f t="shared" si="135"/>
        <v>7</v>
      </c>
      <c r="G1721" s="4">
        <f t="shared" si="132"/>
        <v>19</v>
      </c>
      <c r="H1721" s="4">
        <f t="shared" si="134"/>
        <v>1</v>
      </c>
      <c r="I1721" s="2">
        <f t="shared" si="130"/>
        <v>5.5555555555555552E-2</v>
      </c>
      <c r="M1721" s="3">
        <v>4</v>
      </c>
      <c r="O1721" s="3">
        <v>2</v>
      </c>
      <c r="P1721" s="11">
        <f t="shared" si="136"/>
        <v>1</v>
      </c>
      <c r="Q1721" s="11">
        <f t="shared" si="133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si="131"/>
        <v>613</v>
      </c>
      <c r="F1722" s="4">
        <f t="shared" si="135"/>
        <v>60</v>
      </c>
      <c r="G1722" s="4">
        <f t="shared" si="132"/>
        <v>56</v>
      </c>
      <c r="H1722" s="4">
        <f t="shared" si="134"/>
        <v>9</v>
      </c>
      <c r="I1722" s="2">
        <f t="shared" si="130"/>
        <v>0.19148936170212766</v>
      </c>
      <c r="M1722" s="3">
        <v>4</v>
      </c>
      <c r="O1722" s="3">
        <v>0</v>
      </c>
      <c r="P1722" s="11">
        <f t="shared" si="136"/>
        <v>0</v>
      </c>
      <c r="Q1722" s="11">
        <f t="shared" si="133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131"/>
        <v>117</v>
      </c>
      <c r="F1723" s="4">
        <f t="shared" si="135"/>
        <v>9</v>
      </c>
      <c r="G1723" s="4">
        <f t="shared" si="132"/>
        <v>22</v>
      </c>
      <c r="H1723" s="4">
        <f t="shared" si="134"/>
        <v>0</v>
      </c>
      <c r="I1723" s="2">
        <f t="shared" si="130"/>
        <v>0</v>
      </c>
      <c r="M1723" s="3">
        <v>10</v>
      </c>
      <c r="O1723" s="3">
        <v>1</v>
      </c>
      <c r="P1723" s="11">
        <f t="shared" si="136"/>
        <v>0</v>
      </c>
      <c r="Q1723" s="11">
        <f t="shared" si="133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131"/>
        <v>177</v>
      </c>
      <c r="F1724" s="4">
        <f t="shared" si="135"/>
        <v>5</v>
      </c>
      <c r="G1724" s="4">
        <f t="shared" si="132"/>
        <v>9</v>
      </c>
      <c r="H1724" s="4">
        <f t="shared" si="134"/>
        <v>0</v>
      </c>
      <c r="I1724" s="2">
        <f t="shared" si="130"/>
        <v>0</v>
      </c>
      <c r="M1724" s="3">
        <v>2</v>
      </c>
      <c r="O1724" s="3">
        <v>1</v>
      </c>
      <c r="P1724" s="11">
        <f t="shared" si="136"/>
        <v>0</v>
      </c>
      <c r="Q1724" s="11">
        <f t="shared" si="133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131"/>
        <v>607</v>
      </c>
      <c r="F1725" s="4">
        <f t="shared" si="135"/>
        <v>16</v>
      </c>
      <c r="G1725" s="4">
        <f t="shared" si="132"/>
        <v>32</v>
      </c>
      <c r="H1725" s="4">
        <f t="shared" si="134"/>
        <v>1</v>
      </c>
      <c r="I1725" s="2">
        <f t="shared" si="130"/>
        <v>3.2258064516129031E-2</v>
      </c>
      <c r="M1725" s="3">
        <v>10</v>
      </c>
      <c r="O1725" s="3">
        <v>0</v>
      </c>
      <c r="P1725" s="11">
        <f t="shared" si="136"/>
        <v>0</v>
      </c>
      <c r="Q1725" s="11">
        <f t="shared" si="133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131"/>
        <v>292</v>
      </c>
      <c r="F1726" s="4">
        <f t="shared" si="135"/>
        <v>21</v>
      </c>
      <c r="G1726" s="4">
        <f t="shared" si="132"/>
        <v>4</v>
      </c>
      <c r="H1726" s="4">
        <f t="shared" si="134"/>
        <v>1</v>
      </c>
      <c r="I1726" s="2">
        <f t="shared" si="130"/>
        <v>0.33333333333333331</v>
      </c>
      <c r="M1726" s="3">
        <v>2</v>
      </c>
      <c r="O1726" s="3">
        <v>0</v>
      </c>
      <c r="P1726" s="11">
        <f t="shared" si="136"/>
        <v>0</v>
      </c>
      <c r="Q1726" s="11">
        <f t="shared" si="133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131"/>
        <v>111</v>
      </c>
      <c r="F1727" s="4">
        <f t="shared" si="135"/>
        <v>6</v>
      </c>
      <c r="G1727" s="4">
        <f t="shared" si="132"/>
        <v>9</v>
      </c>
      <c r="H1727" s="4">
        <f t="shared" si="134"/>
        <v>0</v>
      </c>
      <c r="I1727" s="2">
        <f t="shared" si="130"/>
        <v>0</v>
      </c>
      <c r="M1727" s="3">
        <v>4</v>
      </c>
      <c r="O1727" s="3">
        <v>0</v>
      </c>
      <c r="P1727" s="11">
        <f t="shared" si="136"/>
        <v>0</v>
      </c>
      <c r="Q1727" s="11">
        <f t="shared" si="133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131"/>
        <v>69</v>
      </c>
      <c r="F1728" s="4">
        <f t="shared" si="135"/>
        <v>4</v>
      </c>
      <c r="G1728" s="4">
        <f t="shared" si="132"/>
        <v>3</v>
      </c>
      <c r="H1728" s="4">
        <f t="shared" si="134"/>
        <v>0</v>
      </c>
      <c r="I1728" s="2">
        <f t="shared" si="130"/>
        <v>0</v>
      </c>
      <c r="M1728" s="3">
        <v>1</v>
      </c>
      <c r="O1728" s="3">
        <v>0</v>
      </c>
      <c r="P1728" s="11">
        <f t="shared" si="136"/>
        <v>0</v>
      </c>
      <c r="Q1728" s="11">
        <f t="shared" si="133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131"/>
        <v>195</v>
      </c>
      <c r="F1729" s="4">
        <f t="shared" si="135"/>
        <v>16</v>
      </c>
      <c r="G1729" s="4">
        <f t="shared" si="132"/>
        <v>8</v>
      </c>
      <c r="H1729" s="4">
        <f t="shared" si="134"/>
        <v>1</v>
      </c>
      <c r="I1729" s="2">
        <f t="shared" si="130"/>
        <v>0.14285714285714285</v>
      </c>
      <c r="M1729" s="3">
        <v>2</v>
      </c>
      <c r="O1729" s="3">
        <v>0</v>
      </c>
      <c r="P1729" s="11">
        <f t="shared" si="136"/>
        <v>0</v>
      </c>
      <c r="Q1729" s="11">
        <f t="shared" si="133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131"/>
        <v>1137</v>
      </c>
      <c r="F1730" s="4">
        <f t="shared" si="135"/>
        <v>33</v>
      </c>
      <c r="G1730" s="4">
        <f t="shared" si="132"/>
        <v>84</v>
      </c>
      <c r="H1730" s="4">
        <f t="shared" si="134"/>
        <v>5</v>
      </c>
      <c r="I1730" s="2">
        <f t="shared" si="130"/>
        <v>6.3291139240506333E-2</v>
      </c>
      <c r="M1730" s="3">
        <v>15</v>
      </c>
      <c r="O1730" s="3">
        <v>2</v>
      </c>
      <c r="P1730" s="11">
        <f t="shared" si="136"/>
        <v>0</v>
      </c>
      <c r="Q1730" s="11">
        <f t="shared" si="133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131"/>
        <v>30</v>
      </c>
      <c r="F1731" s="4">
        <f t="shared" si="135"/>
        <v>2</v>
      </c>
      <c r="G1731" s="4">
        <f t="shared" si="132"/>
        <v>0</v>
      </c>
      <c r="H1731" s="4">
        <f t="shared" si="134"/>
        <v>0</v>
      </c>
      <c r="I1731" s="2">
        <f t="shared" ref="I1731:I1794" si="137">IFERROR((G1731-SUMIFS(G:G,A:A,A1731-1,B:B,B1731))/SUMIFS(G:G,A:A,A1731-1,B:B,B1731),0)</f>
        <v>0</v>
      </c>
      <c r="M1731" s="3">
        <v>0</v>
      </c>
      <c r="O1731" s="3">
        <v>0</v>
      </c>
      <c r="P1731" s="11">
        <f t="shared" si="136"/>
        <v>0</v>
      </c>
      <c r="Q1731" s="11">
        <f t="shared" si="133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ref="E1732:E1765" si="138">SUM(C1732:D1732)</f>
        <v>78</v>
      </c>
      <c r="F1732" s="4">
        <f t="shared" si="135"/>
        <v>9</v>
      </c>
      <c r="G1732" s="4">
        <f t="shared" ref="G1732:G1765" si="139">C1732</f>
        <v>5</v>
      </c>
      <c r="H1732" s="4">
        <f t="shared" si="134"/>
        <v>0</v>
      </c>
      <c r="I1732" s="2">
        <f t="shared" si="137"/>
        <v>0</v>
      </c>
      <c r="M1732" s="3">
        <v>4</v>
      </c>
      <c r="O1732" s="3">
        <v>0</v>
      </c>
      <c r="P1732" s="11">
        <f t="shared" si="136"/>
        <v>0</v>
      </c>
      <c r="Q1732" s="11">
        <f t="shared" ref="Q1732:Q1795" si="140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138"/>
        <v>111</v>
      </c>
      <c r="F1733" s="4">
        <f t="shared" si="135"/>
        <v>6</v>
      </c>
      <c r="G1733" s="4">
        <f t="shared" si="139"/>
        <v>5</v>
      </c>
      <c r="H1733" s="4">
        <f t="shared" ref="H1733:H1796" si="141">G1733-SUMIFS(G:G,A:A,A1733-1,B:B,B1733)</f>
        <v>1</v>
      </c>
      <c r="I1733" s="2">
        <f t="shared" si="137"/>
        <v>0.25</v>
      </c>
      <c r="M1733" s="3">
        <v>1</v>
      </c>
      <c r="O1733" s="3">
        <v>1</v>
      </c>
      <c r="P1733" s="11">
        <f t="shared" si="136"/>
        <v>0</v>
      </c>
      <c r="Q1733" s="11">
        <f t="shared" si="140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138"/>
        <v>221</v>
      </c>
      <c r="F1734" s="4">
        <f t="shared" si="135"/>
        <v>16</v>
      </c>
      <c r="G1734" s="4">
        <f t="shared" si="139"/>
        <v>5</v>
      </c>
      <c r="H1734" s="4">
        <f t="shared" si="141"/>
        <v>0</v>
      </c>
      <c r="I1734" s="2">
        <f t="shared" si="137"/>
        <v>0</v>
      </c>
      <c r="M1734" s="3">
        <v>3</v>
      </c>
      <c r="O1734" s="3">
        <v>0</v>
      </c>
      <c r="P1734" s="11">
        <f t="shared" si="136"/>
        <v>0</v>
      </c>
      <c r="Q1734" s="11">
        <f t="shared" si="140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138"/>
        <v>36</v>
      </c>
      <c r="F1735" s="4">
        <f t="shared" si="135"/>
        <v>0</v>
      </c>
      <c r="G1735" s="4">
        <f t="shared" si="139"/>
        <v>3</v>
      </c>
      <c r="H1735" s="4">
        <f t="shared" si="141"/>
        <v>0</v>
      </c>
      <c r="I1735" s="2">
        <f t="shared" si="137"/>
        <v>0</v>
      </c>
      <c r="M1735" s="3">
        <v>2</v>
      </c>
      <c r="O1735" s="3">
        <v>0</v>
      </c>
      <c r="P1735" s="11">
        <f t="shared" si="136"/>
        <v>0</v>
      </c>
      <c r="Q1735" s="11">
        <f t="shared" si="140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138"/>
        <v>26</v>
      </c>
      <c r="F1736" s="4">
        <f t="shared" si="135"/>
        <v>4</v>
      </c>
      <c r="G1736" s="4">
        <f t="shared" si="139"/>
        <v>0</v>
      </c>
      <c r="H1736" s="4">
        <f t="shared" si="141"/>
        <v>0</v>
      </c>
      <c r="I1736" s="2">
        <f t="shared" si="137"/>
        <v>0</v>
      </c>
      <c r="M1736" s="3">
        <v>0</v>
      </c>
      <c r="O1736" s="3">
        <v>0</v>
      </c>
      <c r="P1736" s="11">
        <f t="shared" si="136"/>
        <v>0</v>
      </c>
      <c r="Q1736" s="11">
        <f t="shared" si="140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138"/>
        <v>44</v>
      </c>
      <c r="F1737" s="4">
        <f t="shared" si="135"/>
        <v>7</v>
      </c>
      <c r="G1737" s="4">
        <f t="shared" si="139"/>
        <v>5</v>
      </c>
      <c r="H1737" s="4">
        <f t="shared" si="141"/>
        <v>2</v>
      </c>
      <c r="I1737" s="2">
        <f t="shared" si="137"/>
        <v>0.66666666666666663</v>
      </c>
      <c r="M1737" s="3">
        <v>2</v>
      </c>
      <c r="O1737" s="3">
        <v>0</v>
      </c>
      <c r="P1737" s="11">
        <f t="shared" si="136"/>
        <v>0</v>
      </c>
      <c r="Q1737" s="11">
        <f t="shared" si="140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138"/>
        <v>715</v>
      </c>
      <c r="F1738" s="4">
        <f t="shared" si="135"/>
        <v>38</v>
      </c>
      <c r="G1738" s="4">
        <f t="shared" si="139"/>
        <v>84</v>
      </c>
      <c r="H1738" s="4">
        <f t="shared" si="141"/>
        <v>2</v>
      </c>
      <c r="I1738" s="2">
        <f t="shared" si="137"/>
        <v>2.4390243902439025E-2</v>
      </c>
      <c r="M1738" s="3">
        <v>16</v>
      </c>
      <c r="O1738" s="3">
        <v>0</v>
      </c>
      <c r="P1738" s="11">
        <f t="shared" si="136"/>
        <v>0</v>
      </c>
      <c r="Q1738" s="11">
        <f t="shared" si="140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138"/>
        <v>158</v>
      </c>
      <c r="F1739" s="4">
        <f t="shared" si="135"/>
        <v>7</v>
      </c>
      <c r="G1739" s="4">
        <f t="shared" si="139"/>
        <v>0</v>
      </c>
      <c r="H1739" s="4">
        <f t="shared" si="141"/>
        <v>0</v>
      </c>
      <c r="I1739" s="2">
        <f t="shared" si="137"/>
        <v>0</v>
      </c>
      <c r="M1739" s="3">
        <v>0</v>
      </c>
      <c r="O1739" s="3">
        <v>0</v>
      </c>
      <c r="P1739" s="11">
        <f t="shared" si="136"/>
        <v>0</v>
      </c>
      <c r="Q1739" s="11">
        <f t="shared" si="140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138"/>
        <v>250</v>
      </c>
      <c r="F1740" s="4">
        <f t="shared" si="135"/>
        <v>16</v>
      </c>
      <c r="G1740" s="4">
        <f t="shared" si="139"/>
        <v>5</v>
      </c>
      <c r="H1740" s="4">
        <f t="shared" si="141"/>
        <v>0</v>
      </c>
      <c r="I1740" s="2">
        <f t="shared" si="137"/>
        <v>0</v>
      </c>
      <c r="M1740" s="3">
        <v>2</v>
      </c>
      <c r="O1740" s="3">
        <v>0</v>
      </c>
      <c r="P1740" s="11">
        <f t="shared" si="136"/>
        <v>0</v>
      </c>
      <c r="Q1740" s="11">
        <f t="shared" si="140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138"/>
        <v>699</v>
      </c>
      <c r="F1741" s="4">
        <f t="shared" si="135"/>
        <v>38</v>
      </c>
      <c r="G1741" s="4">
        <f t="shared" si="139"/>
        <v>73</v>
      </c>
      <c r="H1741" s="4">
        <f t="shared" si="141"/>
        <v>3</v>
      </c>
      <c r="I1741" s="2">
        <f t="shared" si="137"/>
        <v>4.2857142857142858E-2</v>
      </c>
      <c r="M1741" s="3">
        <v>28</v>
      </c>
      <c r="O1741" s="3">
        <v>0</v>
      </c>
      <c r="P1741" s="11">
        <f t="shared" si="136"/>
        <v>0</v>
      </c>
      <c r="Q1741" s="11">
        <f t="shared" si="140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138"/>
        <v>2073</v>
      </c>
      <c r="F1742" s="4">
        <f t="shared" si="135"/>
        <v>112</v>
      </c>
      <c r="G1742" s="4">
        <f t="shared" si="139"/>
        <v>222</v>
      </c>
      <c r="H1742" s="4">
        <f t="shared" si="141"/>
        <v>19</v>
      </c>
      <c r="I1742" s="2">
        <f t="shared" si="137"/>
        <v>9.3596059113300489E-2</v>
      </c>
      <c r="M1742" s="3">
        <v>49</v>
      </c>
      <c r="O1742" s="3">
        <v>6</v>
      </c>
      <c r="P1742" s="11">
        <f t="shared" si="136"/>
        <v>0</v>
      </c>
      <c r="Q1742" s="11">
        <f t="shared" si="140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138"/>
        <v>98</v>
      </c>
      <c r="F1743" s="4">
        <f t="shared" si="135"/>
        <v>7</v>
      </c>
      <c r="G1743" s="4">
        <f t="shared" si="139"/>
        <v>8</v>
      </c>
      <c r="H1743" s="4">
        <f t="shared" si="141"/>
        <v>3</v>
      </c>
      <c r="I1743" s="2">
        <f t="shared" si="137"/>
        <v>0.6</v>
      </c>
      <c r="M1743" s="3">
        <v>2</v>
      </c>
      <c r="O1743" s="3">
        <v>0</v>
      </c>
      <c r="P1743" s="11">
        <f t="shared" si="136"/>
        <v>0</v>
      </c>
      <c r="Q1743" s="11">
        <f t="shared" si="140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138"/>
        <v>58</v>
      </c>
      <c r="F1744" s="4">
        <f t="shared" si="135"/>
        <v>6</v>
      </c>
      <c r="G1744" s="4">
        <f t="shared" si="139"/>
        <v>1</v>
      </c>
      <c r="H1744" s="4">
        <f t="shared" si="141"/>
        <v>0</v>
      </c>
      <c r="I1744" s="2">
        <f t="shared" si="137"/>
        <v>0</v>
      </c>
      <c r="M1744" s="3">
        <v>0</v>
      </c>
      <c r="O1744" s="3">
        <v>0</v>
      </c>
      <c r="P1744" s="11">
        <f t="shared" si="136"/>
        <v>0</v>
      </c>
      <c r="Q1744" s="11">
        <f t="shared" si="140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138"/>
        <v>463</v>
      </c>
      <c r="F1745" s="4">
        <f t="shared" si="135"/>
        <v>20</v>
      </c>
      <c r="G1745" s="4">
        <f t="shared" si="139"/>
        <v>21</v>
      </c>
      <c r="H1745" s="4">
        <f t="shared" si="141"/>
        <v>0</v>
      </c>
      <c r="I1745" s="2">
        <f t="shared" si="137"/>
        <v>0</v>
      </c>
      <c r="M1745" s="3">
        <v>11</v>
      </c>
      <c r="O1745" s="3">
        <v>0</v>
      </c>
      <c r="P1745" s="11">
        <f t="shared" si="136"/>
        <v>0</v>
      </c>
      <c r="Q1745" s="11">
        <f t="shared" si="140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138"/>
        <v>6048</v>
      </c>
      <c r="F1746" s="4">
        <f t="shared" si="135"/>
        <v>315</v>
      </c>
      <c r="G1746" s="4">
        <f t="shared" si="139"/>
        <v>1083</v>
      </c>
      <c r="H1746" s="4">
        <f t="shared" si="141"/>
        <v>77</v>
      </c>
      <c r="I1746" s="2">
        <f t="shared" si="137"/>
        <v>7.6540755467196825E-2</v>
      </c>
      <c r="M1746" s="3">
        <v>129</v>
      </c>
      <c r="O1746" s="3">
        <v>20</v>
      </c>
      <c r="P1746" s="11">
        <f t="shared" si="136"/>
        <v>0</v>
      </c>
      <c r="Q1746" s="11">
        <f t="shared" si="140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138"/>
        <v>166</v>
      </c>
      <c r="F1747" s="4">
        <f t="shared" si="135"/>
        <v>6</v>
      </c>
      <c r="G1747" s="4">
        <f t="shared" si="139"/>
        <v>5</v>
      </c>
      <c r="H1747" s="4">
        <f t="shared" si="141"/>
        <v>0</v>
      </c>
      <c r="I1747" s="2">
        <f t="shared" si="137"/>
        <v>0</v>
      </c>
      <c r="M1747" s="3">
        <v>0</v>
      </c>
      <c r="O1747" s="3">
        <v>0</v>
      </c>
      <c r="P1747" s="11">
        <f t="shared" si="136"/>
        <v>0</v>
      </c>
      <c r="Q1747" s="11">
        <f t="shared" si="140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138"/>
        <v>88</v>
      </c>
      <c r="F1748" s="4">
        <f t="shared" si="135"/>
        <v>3</v>
      </c>
      <c r="G1748" s="4">
        <f t="shared" si="139"/>
        <v>3</v>
      </c>
      <c r="H1748" s="4">
        <f t="shared" si="141"/>
        <v>1</v>
      </c>
      <c r="I1748" s="2">
        <f t="shared" si="137"/>
        <v>0.5</v>
      </c>
      <c r="M1748" s="3">
        <v>0</v>
      </c>
      <c r="O1748" s="3">
        <v>0</v>
      </c>
      <c r="P1748" s="11">
        <f t="shared" si="136"/>
        <v>0</v>
      </c>
      <c r="Q1748" s="11">
        <f t="shared" si="140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138"/>
        <v>344</v>
      </c>
      <c r="F1749" s="4">
        <f t="shared" si="135"/>
        <v>3</v>
      </c>
      <c r="G1749" s="4">
        <f t="shared" si="139"/>
        <v>35</v>
      </c>
      <c r="H1749" s="4">
        <f t="shared" si="141"/>
        <v>1</v>
      </c>
      <c r="I1749" s="2">
        <f t="shared" si="137"/>
        <v>2.9411764705882353E-2</v>
      </c>
      <c r="M1749" s="3">
        <v>10</v>
      </c>
      <c r="O1749" s="3">
        <v>1</v>
      </c>
      <c r="P1749" s="11">
        <f t="shared" si="136"/>
        <v>0</v>
      </c>
      <c r="Q1749" s="11">
        <f t="shared" si="140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138"/>
        <v>1978</v>
      </c>
      <c r="F1750" s="4">
        <f t="shared" si="135"/>
        <v>105</v>
      </c>
      <c r="G1750" s="4">
        <f t="shared" si="139"/>
        <v>413</v>
      </c>
      <c r="H1750" s="4">
        <f t="shared" si="141"/>
        <v>24</v>
      </c>
      <c r="I1750" s="2">
        <f t="shared" si="137"/>
        <v>6.1696658097686374E-2</v>
      </c>
      <c r="M1750" s="3">
        <v>78</v>
      </c>
      <c r="O1750" s="3">
        <v>21</v>
      </c>
      <c r="P1750" s="11">
        <f t="shared" si="136"/>
        <v>1</v>
      </c>
      <c r="Q1750" s="11">
        <f t="shared" si="140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138"/>
        <v>436</v>
      </c>
      <c r="F1751" s="4">
        <f t="shared" si="135"/>
        <v>27</v>
      </c>
      <c r="G1751" s="4">
        <f t="shared" si="139"/>
        <v>43</v>
      </c>
      <c r="H1751" s="4">
        <f t="shared" si="141"/>
        <v>4</v>
      </c>
      <c r="I1751" s="2">
        <f t="shared" si="137"/>
        <v>0.10256410256410256</v>
      </c>
      <c r="M1751" s="3">
        <v>14</v>
      </c>
      <c r="O1751" s="3">
        <v>0</v>
      </c>
      <c r="P1751" s="11">
        <f t="shared" si="136"/>
        <v>0</v>
      </c>
      <c r="Q1751" s="11">
        <f t="shared" si="140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138"/>
        <v>84</v>
      </c>
      <c r="F1752" s="4">
        <f t="shared" si="135"/>
        <v>5</v>
      </c>
      <c r="G1752" s="4">
        <f t="shared" si="139"/>
        <v>14</v>
      </c>
      <c r="H1752" s="4">
        <f t="shared" si="141"/>
        <v>0</v>
      </c>
      <c r="I1752" s="2">
        <f t="shared" si="137"/>
        <v>0</v>
      </c>
      <c r="M1752" s="3">
        <v>0</v>
      </c>
      <c r="O1752" s="3">
        <v>1</v>
      </c>
      <c r="P1752" s="11">
        <f t="shared" si="136"/>
        <v>0</v>
      </c>
      <c r="Q1752" s="11">
        <f t="shared" si="140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138"/>
        <v>46</v>
      </c>
      <c r="F1753" s="4">
        <f t="shared" si="135"/>
        <v>2</v>
      </c>
      <c r="G1753" s="4">
        <f t="shared" si="139"/>
        <v>1</v>
      </c>
      <c r="H1753" s="4">
        <f t="shared" si="141"/>
        <v>-1</v>
      </c>
      <c r="I1753" s="2">
        <f t="shared" si="137"/>
        <v>-0.5</v>
      </c>
      <c r="M1753" s="3">
        <v>0</v>
      </c>
      <c r="O1753" s="3">
        <v>0</v>
      </c>
      <c r="P1753" s="11">
        <f t="shared" si="136"/>
        <v>0</v>
      </c>
      <c r="Q1753" s="11">
        <f t="shared" si="140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138"/>
        <v>51</v>
      </c>
      <c r="F1754" s="4">
        <f t="shared" ref="F1754:F1763" si="142">E1754-SUMIFS(E:E,A:A,A1754-1,B:B,B1754)</f>
        <v>5</v>
      </c>
      <c r="G1754" s="4">
        <f t="shared" si="139"/>
        <v>3</v>
      </c>
      <c r="H1754" s="4">
        <f t="shared" si="141"/>
        <v>2</v>
      </c>
      <c r="I1754" s="2">
        <f t="shared" si="137"/>
        <v>2</v>
      </c>
      <c r="M1754" s="3">
        <v>0</v>
      </c>
      <c r="O1754" s="3">
        <v>0</v>
      </c>
      <c r="P1754" s="11">
        <f t="shared" si="136"/>
        <v>0</v>
      </c>
      <c r="Q1754" s="11">
        <f t="shared" si="140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138"/>
        <v>35</v>
      </c>
      <c r="F1755" s="4">
        <f t="shared" si="142"/>
        <v>3</v>
      </c>
      <c r="G1755" s="4">
        <f t="shared" si="139"/>
        <v>0</v>
      </c>
      <c r="H1755" s="4">
        <f t="shared" si="141"/>
        <v>0</v>
      </c>
      <c r="I1755" s="2">
        <f t="shared" si="137"/>
        <v>0</v>
      </c>
      <c r="M1755" s="3">
        <v>0</v>
      </c>
      <c r="O1755" s="3">
        <v>0</v>
      </c>
      <c r="P1755" s="11">
        <f t="shared" si="136"/>
        <v>0</v>
      </c>
      <c r="Q1755" s="11">
        <f t="shared" si="140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138"/>
        <v>198</v>
      </c>
      <c r="F1756" s="4">
        <f t="shared" si="142"/>
        <v>9</v>
      </c>
      <c r="G1756" s="4">
        <f t="shared" si="139"/>
        <v>3</v>
      </c>
      <c r="H1756" s="4">
        <f t="shared" si="141"/>
        <v>0</v>
      </c>
      <c r="I1756" s="2">
        <f t="shared" si="137"/>
        <v>0</v>
      </c>
      <c r="M1756" s="3">
        <v>0</v>
      </c>
      <c r="O1756" s="3">
        <v>0</v>
      </c>
      <c r="P1756" s="11">
        <f t="shared" ref="P1756:P1819" si="143">O1756-SUMIFS(O:O,B:B,B1756,A:A,A1756-1)</f>
        <v>0</v>
      </c>
      <c r="Q1756" s="11">
        <f t="shared" si="140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138"/>
        <v>482</v>
      </c>
      <c r="F1757" s="4">
        <f t="shared" si="142"/>
        <v>18</v>
      </c>
      <c r="G1757" s="4">
        <f t="shared" si="139"/>
        <v>37</v>
      </c>
      <c r="H1757" s="4">
        <f t="shared" si="141"/>
        <v>5</v>
      </c>
      <c r="I1757" s="2">
        <f t="shared" si="137"/>
        <v>0.15625</v>
      </c>
      <c r="M1757" s="3">
        <v>15</v>
      </c>
      <c r="O1757" s="3">
        <v>0</v>
      </c>
      <c r="P1757" s="11">
        <f t="shared" si="143"/>
        <v>0</v>
      </c>
      <c r="Q1757" s="11">
        <f t="shared" si="140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138"/>
        <v>71</v>
      </c>
      <c r="F1758" s="4">
        <f t="shared" si="142"/>
        <v>9</v>
      </c>
      <c r="G1758" s="4">
        <f t="shared" si="139"/>
        <v>2</v>
      </c>
      <c r="H1758" s="4">
        <f t="shared" si="141"/>
        <v>0</v>
      </c>
      <c r="I1758" s="2">
        <f t="shared" si="137"/>
        <v>0</v>
      </c>
      <c r="M1758" s="3">
        <v>0</v>
      </c>
      <c r="O1758" s="3">
        <v>0</v>
      </c>
      <c r="P1758" s="11">
        <f t="shared" si="143"/>
        <v>0</v>
      </c>
      <c r="Q1758" s="11">
        <f t="shared" si="140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138"/>
        <v>135</v>
      </c>
      <c r="F1759" s="4">
        <f t="shared" si="142"/>
        <v>8</v>
      </c>
      <c r="G1759" s="4">
        <f t="shared" si="139"/>
        <v>5</v>
      </c>
      <c r="H1759" s="4">
        <f t="shared" si="141"/>
        <v>0</v>
      </c>
      <c r="I1759" s="2">
        <f t="shared" si="137"/>
        <v>0</v>
      </c>
      <c r="M1759" s="3">
        <v>1</v>
      </c>
      <c r="O1759" s="3">
        <v>0</v>
      </c>
      <c r="P1759" s="11">
        <f t="shared" si="143"/>
        <v>0</v>
      </c>
      <c r="Q1759" s="11">
        <f t="shared" si="140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138"/>
        <v>183</v>
      </c>
      <c r="F1760" s="4">
        <f t="shared" si="142"/>
        <v>19</v>
      </c>
      <c r="G1760" s="4">
        <f t="shared" si="139"/>
        <v>3</v>
      </c>
      <c r="H1760" s="4">
        <f t="shared" si="141"/>
        <v>0</v>
      </c>
      <c r="I1760" s="2">
        <f t="shared" si="137"/>
        <v>0</v>
      </c>
      <c r="M1760" s="3">
        <v>0</v>
      </c>
      <c r="O1760" s="3">
        <v>0</v>
      </c>
      <c r="P1760" s="11">
        <f t="shared" si="143"/>
        <v>0</v>
      </c>
      <c r="Q1760" s="11">
        <f t="shared" si="140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138"/>
        <v>2568</v>
      </c>
      <c r="F1761" s="4">
        <f t="shared" si="142"/>
        <v>70</v>
      </c>
      <c r="G1761" s="4">
        <f t="shared" si="139"/>
        <v>299</v>
      </c>
      <c r="H1761" s="4">
        <f t="shared" si="141"/>
        <v>11</v>
      </c>
      <c r="I1761" s="2">
        <f t="shared" si="137"/>
        <v>3.8194444444444448E-2</v>
      </c>
      <c r="M1761" s="3">
        <v>143</v>
      </c>
      <c r="O1761" s="3">
        <v>4</v>
      </c>
      <c r="P1761" s="11">
        <f t="shared" si="143"/>
        <v>1</v>
      </c>
      <c r="Q1761" s="11">
        <f t="shared" si="140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138"/>
        <v>1399</v>
      </c>
      <c r="F1762" s="4">
        <f t="shared" si="142"/>
        <v>50</v>
      </c>
      <c r="G1762" s="4">
        <f t="shared" si="139"/>
        <v>129</v>
      </c>
      <c r="H1762" s="4">
        <f t="shared" si="141"/>
        <v>6</v>
      </c>
      <c r="I1762" s="2">
        <f t="shared" si="137"/>
        <v>4.878048780487805E-2</v>
      </c>
      <c r="M1762" s="3">
        <v>39</v>
      </c>
      <c r="O1762" s="3">
        <v>1</v>
      </c>
      <c r="P1762" s="11">
        <f t="shared" si="143"/>
        <v>0</v>
      </c>
      <c r="Q1762" s="11">
        <f t="shared" si="140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138"/>
        <v>8586</v>
      </c>
      <c r="F1763" s="4">
        <f t="shared" si="142"/>
        <v>154</v>
      </c>
      <c r="G1763" s="4">
        <f t="shared" si="139"/>
        <v>22</v>
      </c>
      <c r="H1763" s="4">
        <f t="shared" si="141"/>
        <v>-16</v>
      </c>
      <c r="I1763" s="2">
        <f t="shared" si="137"/>
        <v>-0.42105263157894735</v>
      </c>
      <c r="M1763" s="3">
        <v>1</v>
      </c>
      <c r="O1763" s="3">
        <v>0</v>
      </c>
      <c r="P1763" s="11">
        <f t="shared" si="143"/>
        <v>0</v>
      </c>
      <c r="Q1763" s="11">
        <f t="shared" si="140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139"/>
        <v>110</v>
      </c>
      <c r="H1764" s="4">
        <f t="shared" si="141"/>
        <v>-165</v>
      </c>
      <c r="I1764" s="2">
        <f t="shared" si="137"/>
        <v>-0.6</v>
      </c>
      <c r="M1764" s="3">
        <v>0</v>
      </c>
      <c r="O1764" s="3">
        <v>1</v>
      </c>
      <c r="P1764" s="11">
        <f t="shared" si="143"/>
        <v>0</v>
      </c>
      <c r="Q1764" s="11">
        <f t="shared" si="140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si="138"/>
        <v>11188</v>
      </c>
      <c r="F1765" s="4">
        <v>517</v>
      </c>
      <c r="G1765" s="4">
        <f t="shared" si="139"/>
        <v>136</v>
      </c>
      <c r="H1765" s="4">
        <f t="shared" si="141"/>
        <v>136</v>
      </c>
      <c r="I1765" s="5">
        <f t="shared" si="137"/>
        <v>0</v>
      </c>
      <c r="M1765" s="3">
        <v>6</v>
      </c>
      <c r="O1765" s="3">
        <v>0</v>
      </c>
      <c r="P1765" s="11">
        <f t="shared" si="143"/>
        <v>0</v>
      </c>
      <c r="Q1765" s="11">
        <f t="shared" si="140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ref="E1766:E1829" si="144">SUM(C1766:D1766)</f>
        <v>390</v>
      </c>
      <c r="F1766" s="4">
        <f t="shared" ref="F1766:F1829" si="145">E1766-SUMIFS(E:E,A:A,A1766-1,B:B,B1766)</f>
        <v>49</v>
      </c>
      <c r="G1766" s="4">
        <f t="shared" ref="G1766:G1829" si="146">C1766</f>
        <v>12</v>
      </c>
      <c r="H1766" s="4">
        <f t="shared" si="141"/>
        <v>1</v>
      </c>
      <c r="I1766" s="2">
        <f t="shared" si="137"/>
        <v>9.0909090909090912E-2</v>
      </c>
      <c r="M1766" s="3">
        <v>9</v>
      </c>
      <c r="N1766" s="11">
        <f t="shared" ref="N1766:N1829" si="147">M1766-SUMIFS(M:M,B:B,B1766,A:A,A1766-1)</f>
        <v>4</v>
      </c>
      <c r="O1766" s="3">
        <v>1</v>
      </c>
      <c r="P1766" s="11">
        <f t="shared" si="143"/>
        <v>0</v>
      </c>
      <c r="Q1766" s="11">
        <f t="shared" si="140"/>
        <v>2</v>
      </c>
      <c r="R1766" s="11">
        <f t="shared" ref="R1766:R1829" si="148"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144"/>
        <v>252</v>
      </c>
      <c r="F1767" s="4">
        <f t="shared" si="145"/>
        <v>20</v>
      </c>
      <c r="G1767" s="4">
        <f t="shared" si="146"/>
        <v>17</v>
      </c>
      <c r="H1767" s="4">
        <f t="shared" si="141"/>
        <v>2</v>
      </c>
      <c r="I1767" s="2">
        <f t="shared" si="137"/>
        <v>0.13333333333333333</v>
      </c>
      <c r="M1767" s="3">
        <v>1</v>
      </c>
      <c r="N1767" s="11">
        <f t="shared" si="147"/>
        <v>0</v>
      </c>
      <c r="O1767" s="3">
        <v>1</v>
      </c>
      <c r="P1767" s="11">
        <f t="shared" si="143"/>
        <v>0</v>
      </c>
      <c r="Q1767" s="11">
        <f t="shared" si="140"/>
        <v>15</v>
      </c>
      <c r="R1767" s="11">
        <f t="shared" si="148"/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144"/>
        <v>80</v>
      </c>
      <c r="F1768" s="4">
        <f t="shared" si="145"/>
        <v>2</v>
      </c>
      <c r="G1768" s="4">
        <f t="shared" si="146"/>
        <v>4</v>
      </c>
      <c r="H1768" s="4">
        <f t="shared" si="141"/>
        <v>0</v>
      </c>
      <c r="I1768" s="2">
        <f t="shared" si="137"/>
        <v>0</v>
      </c>
      <c r="M1768" s="3">
        <v>1</v>
      </c>
      <c r="N1768" s="11">
        <f t="shared" si="147"/>
        <v>1</v>
      </c>
      <c r="O1768" s="3">
        <v>0</v>
      </c>
      <c r="P1768" s="11">
        <f t="shared" si="143"/>
        <v>0</v>
      </c>
      <c r="Q1768" s="11">
        <f t="shared" si="140"/>
        <v>3</v>
      </c>
      <c r="R1768" s="11">
        <f t="shared" si="148"/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144"/>
        <v>46</v>
      </c>
      <c r="F1769" s="4">
        <f t="shared" si="145"/>
        <v>5</v>
      </c>
      <c r="G1769" s="4">
        <f t="shared" si="146"/>
        <v>3</v>
      </c>
      <c r="H1769" s="4">
        <f t="shared" si="141"/>
        <v>0</v>
      </c>
      <c r="I1769" s="2">
        <f t="shared" si="137"/>
        <v>0</v>
      </c>
      <c r="M1769" s="3">
        <v>2</v>
      </c>
      <c r="N1769" s="11">
        <f t="shared" si="147"/>
        <v>0</v>
      </c>
      <c r="O1769" s="3">
        <v>0</v>
      </c>
      <c r="P1769" s="11">
        <f t="shared" si="143"/>
        <v>0</v>
      </c>
      <c r="Q1769" s="11">
        <f t="shared" si="140"/>
        <v>1</v>
      </c>
      <c r="R1769" s="11">
        <f t="shared" si="148"/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144"/>
        <v>522</v>
      </c>
      <c r="F1770" s="4">
        <f t="shared" si="145"/>
        <v>41</v>
      </c>
      <c r="G1770" s="4">
        <f t="shared" si="146"/>
        <v>46</v>
      </c>
      <c r="H1770" s="4">
        <f t="shared" si="141"/>
        <v>1</v>
      </c>
      <c r="I1770" s="2">
        <f t="shared" si="137"/>
        <v>2.2222222222222223E-2</v>
      </c>
      <c r="M1770" s="3">
        <v>36</v>
      </c>
      <c r="N1770" s="11">
        <f t="shared" si="147"/>
        <v>16</v>
      </c>
      <c r="O1770" s="3">
        <v>3</v>
      </c>
      <c r="P1770" s="11">
        <f t="shared" si="143"/>
        <v>0</v>
      </c>
      <c r="Q1770" s="11">
        <f t="shared" si="140"/>
        <v>7</v>
      </c>
      <c r="R1770" s="11">
        <f t="shared" si="148"/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144"/>
        <v>364</v>
      </c>
      <c r="F1771" s="4">
        <f t="shared" si="145"/>
        <v>17</v>
      </c>
      <c r="G1771" s="4">
        <f t="shared" si="146"/>
        <v>31</v>
      </c>
      <c r="H1771" s="4">
        <f t="shared" si="141"/>
        <v>0</v>
      </c>
      <c r="I1771" s="2">
        <f t="shared" si="137"/>
        <v>0</v>
      </c>
      <c r="M1771" s="3">
        <v>20</v>
      </c>
      <c r="N1771" s="11">
        <f t="shared" si="147"/>
        <v>2</v>
      </c>
      <c r="O1771" s="3">
        <v>0</v>
      </c>
      <c r="P1771" s="11">
        <f t="shared" si="143"/>
        <v>0</v>
      </c>
      <c r="Q1771" s="11">
        <f t="shared" si="140"/>
        <v>11</v>
      </c>
      <c r="R1771" s="11">
        <f t="shared" si="148"/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144"/>
        <v>134</v>
      </c>
      <c r="F1772" s="4">
        <f t="shared" si="145"/>
        <v>4</v>
      </c>
      <c r="G1772" s="4">
        <f t="shared" si="146"/>
        <v>10</v>
      </c>
      <c r="H1772" s="4">
        <f t="shared" si="141"/>
        <v>0</v>
      </c>
      <c r="I1772" s="2">
        <f t="shared" si="137"/>
        <v>0</v>
      </c>
      <c r="M1772" s="3">
        <v>6</v>
      </c>
      <c r="N1772" s="11">
        <f t="shared" si="147"/>
        <v>2</v>
      </c>
      <c r="O1772" s="3">
        <v>0</v>
      </c>
      <c r="P1772" s="11">
        <f t="shared" si="143"/>
        <v>0</v>
      </c>
      <c r="Q1772" s="11">
        <f t="shared" si="140"/>
        <v>4</v>
      </c>
      <c r="R1772" s="11">
        <f t="shared" si="148"/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144"/>
        <v>122</v>
      </c>
      <c r="F1773" s="4">
        <f t="shared" si="145"/>
        <v>7</v>
      </c>
      <c r="G1773" s="4">
        <f t="shared" si="146"/>
        <v>7</v>
      </c>
      <c r="H1773" s="4">
        <f t="shared" si="141"/>
        <v>0</v>
      </c>
      <c r="I1773" s="2">
        <f t="shared" si="137"/>
        <v>0</v>
      </c>
      <c r="M1773" s="3">
        <v>0</v>
      </c>
      <c r="N1773" s="11">
        <f t="shared" si="147"/>
        <v>0</v>
      </c>
      <c r="O1773" s="3">
        <v>0</v>
      </c>
      <c r="P1773" s="11">
        <f t="shared" si="143"/>
        <v>0</v>
      </c>
      <c r="Q1773" s="11">
        <f t="shared" si="140"/>
        <v>7</v>
      </c>
      <c r="R1773" s="11">
        <f t="shared" si="148"/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144"/>
        <v>206</v>
      </c>
      <c r="F1774" s="4">
        <f t="shared" si="145"/>
        <v>9</v>
      </c>
      <c r="G1774" s="4">
        <f t="shared" si="146"/>
        <v>10</v>
      </c>
      <c r="H1774" s="4">
        <f t="shared" si="141"/>
        <v>0</v>
      </c>
      <c r="I1774" s="2">
        <f t="shared" si="137"/>
        <v>0</v>
      </c>
      <c r="M1774" s="3">
        <v>6</v>
      </c>
      <c r="N1774" s="11">
        <f t="shared" si="147"/>
        <v>0</v>
      </c>
      <c r="O1774" s="3">
        <v>0</v>
      </c>
      <c r="P1774" s="11">
        <f t="shared" si="143"/>
        <v>0</v>
      </c>
      <c r="Q1774" s="11">
        <f t="shared" si="140"/>
        <v>4</v>
      </c>
      <c r="R1774" s="11">
        <f t="shared" si="148"/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144"/>
        <v>134</v>
      </c>
      <c r="F1775" s="4">
        <f t="shared" si="145"/>
        <v>12</v>
      </c>
      <c r="G1775" s="4">
        <f t="shared" si="146"/>
        <v>3</v>
      </c>
      <c r="H1775" s="4">
        <f t="shared" si="141"/>
        <v>0</v>
      </c>
      <c r="I1775" s="2">
        <f t="shared" si="137"/>
        <v>0</v>
      </c>
      <c r="M1775" s="3">
        <v>2</v>
      </c>
      <c r="N1775" s="11">
        <f t="shared" si="147"/>
        <v>0</v>
      </c>
      <c r="O1775" s="3">
        <v>0</v>
      </c>
      <c r="P1775" s="11">
        <f t="shared" si="143"/>
        <v>0</v>
      </c>
      <c r="Q1775" s="11">
        <f t="shared" si="140"/>
        <v>1</v>
      </c>
      <c r="R1775" s="11">
        <f t="shared" si="148"/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144"/>
        <v>423</v>
      </c>
      <c r="F1776" s="4">
        <f t="shared" si="145"/>
        <v>14</v>
      </c>
      <c r="G1776" s="4">
        <f t="shared" si="146"/>
        <v>17</v>
      </c>
      <c r="H1776" s="4">
        <f t="shared" si="141"/>
        <v>0</v>
      </c>
      <c r="I1776" s="2">
        <f t="shared" si="137"/>
        <v>0</v>
      </c>
      <c r="M1776" s="3">
        <v>9</v>
      </c>
      <c r="N1776" s="11">
        <f t="shared" si="147"/>
        <v>1</v>
      </c>
      <c r="O1776" s="3">
        <v>0</v>
      </c>
      <c r="P1776" s="11">
        <f t="shared" si="143"/>
        <v>0</v>
      </c>
      <c r="Q1776" s="11">
        <f t="shared" si="140"/>
        <v>8</v>
      </c>
      <c r="R1776" s="11">
        <f t="shared" si="148"/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144"/>
        <v>117</v>
      </c>
      <c r="F1777" s="4">
        <f t="shared" si="145"/>
        <v>5</v>
      </c>
      <c r="G1777" s="4">
        <f t="shared" si="146"/>
        <v>6</v>
      </c>
      <c r="H1777" s="4">
        <f t="shared" si="141"/>
        <v>0</v>
      </c>
      <c r="I1777" s="2">
        <f t="shared" si="137"/>
        <v>0</v>
      </c>
      <c r="M1777" s="3">
        <v>4</v>
      </c>
      <c r="N1777" s="11">
        <f t="shared" si="147"/>
        <v>0</v>
      </c>
      <c r="O1777" s="3">
        <v>0</v>
      </c>
      <c r="P1777" s="11">
        <f t="shared" si="143"/>
        <v>0</v>
      </c>
      <c r="Q1777" s="11">
        <f t="shared" si="140"/>
        <v>2</v>
      </c>
      <c r="R1777" s="11">
        <f t="shared" si="148"/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144"/>
        <v>103</v>
      </c>
      <c r="F1778" s="4">
        <f t="shared" si="145"/>
        <v>8</v>
      </c>
      <c r="G1778" s="4">
        <f t="shared" si="146"/>
        <v>3</v>
      </c>
      <c r="H1778" s="4">
        <f t="shared" si="141"/>
        <v>0</v>
      </c>
      <c r="I1778" s="2">
        <f t="shared" si="137"/>
        <v>0</v>
      </c>
      <c r="M1778" s="3">
        <v>2</v>
      </c>
      <c r="N1778" s="11">
        <f t="shared" si="147"/>
        <v>1</v>
      </c>
      <c r="O1778" s="3">
        <v>0</v>
      </c>
      <c r="P1778" s="11">
        <f t="shared" si="143"/>
        <v>0</v>
      </c>
      <c r="Q1778" s="11">
        <f t="shared" si="140"/>
        <v>1</v>
      </c>
      <c r="R1778" s="11">
        <f t="shared" si="148"/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144"/>
        <v>123</v>
      </c>
      <c r="F1779" s="4">
        <f t="shared" si="145"/>
        <v>6</v>
      </c>
      <c r="G1779" s="4">
        <f t="shared" si="146"/>
        <v>2</v>
      </c>
      <c r="H1779" s="4">
        <f t="shared" si="141"/>
        <v>0</v>
      </c>
      <c r="I1779" s="2">
        <f t="shared" si="137"/>
        <v>0</v>
      </c>
      <c r="M1779" s="3">
        <v>1</v>
      </c>
      <c r="N1779" s="11">
        <f t="shared" si="147"/>
        <v>0</v>
      </c>
      <c r="O1779" s="3">
        <v>0</v>
      </c>
      <c r="P1779" s="11">
        <f t="shared" si="143"/>
        <v>0</v>
      </c>
      <c r="Q1779" s="11">
        <f t="shared" si="140"/>
        <v>1</v>
      </c>
      <c r="R1779" s="11">
        <f t="shared" si="148"/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144"/>
        <v>95</v>
      </c>
      <c r="F1780" s="4">
        <f t="shared" si="145"/>
        <v>6</v>
      </c>
      <c r="G1780" s="4">
        <f t="shared" si="146"/>
        <v>3</v>
      </c>
      <c r="H1780" s="4">
        <f t="shared" si="141"/>
        <v>0</v>
      </c>
      <c r="I1780" s="2">
        <f t="shared" si="137"/>
        <v>0</v>
      </c>
      <c r="M1780" s="3">
        <v>1</v>
      </c>
      <c r="N1780" s="11">
        <f t="shared" si="147"/>
        <v>0</v>
      </c>
      <c r="O1780" s="3">
        <v>0</v>
      </c>
      <c r="P1780" s="11">
        <f t="shared" si="143"/>
        <v>0</v>
      </c>
      <c r="Q1780" s="11">
        <f t="shared" si="140"/>
        <v>2</v>
      </c>
      <c r="R1780" s="11">
        <f t="shared" si="148"/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144"/>
        <v>290</v>
      </c>
      <c r="F1781" s="4">
        <f t="shared" si="145"/>
        <v>10</v>
      </c>
      <c r="G1781" s="4">
        <f t="shared" si="146"/>
        <v>11</v>
      </c>
      <c r="H1781" s="4">
        <f t="shared" si="141"/>
        <v>1</v>
      </c>
      <c r="I1781" s="2">
        <f t="shared" si="137"/>
        <v>0.1</v>
      </c>
      <c r="M1781" s="3">
        <v>2</v>
      </c>
      <c r="N1781" s="11">
        <f t="shared" si="147"/>
        <v>0</v>
      </c>
      <c r="O1781" s="3">
        <v>0</v>
      </c>
      <c r="P1781" s="11">
        <f t="shared" si="143"/>
        <v>0</v>
      </c>
      <c r="Q1781" s="11">
        <f t="shared" si="140"/>
        <v>9</v>
      </c>
      <c r="R1781" s="11">
        <f t="shared" si="148"/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144"/>
        <v>68</v>
      </c>
      <c r="F1782" s="4">
        <f t="shared" si="145"/>
        <v>3</v>
      </c>
      <c r="G1782" s="4">
        <f t="shared" si="146"/>
        <v>0</v>
      </c>
      <c r="H1782" s="4">
        <f t="shared" si="141"/>
        <v>0</v>
      </c>
      <c r="I1782" s="2">
        <f t="shared" si="137"/>
        <v>0</v>
      </c>
      <c r="M1782" s="3">
        <v>0</v>
      </c>
      <c r="N1782" s="11">
        <f t="shared" si="147"/>
        <v>0</v>
      </c>
      <c r="O1782" s="3">
        <v>0</v>
      </c>
      <c r="P1782" s="11">
        <f t="shared" si="143"/>
        <v>0</v>
      </c>
      <c r="Q1782" s="11">
        <f t="shared" si="140"/>
        <v>0</v>
      </c>
      <c r="R1782" s="11">
        <f t="shared" si="148"/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144"/>
        <v>726</v>
      </c>
      <c r="F1783" s="4">
        <f t="shared" si="145"/>
        <v>47</v>
      </c>
      <c r="G1783" s="4">
        <f t="shared" si="146"/>
        <v>40</v>
      </c>
      <c r="H1783" s="4">
        <f t="shared" si="141"/>
        <v>1</v>
      </c>
      <c r="I1783" s="2">
        <f t="shared" si="137"/>
        <v>2.564102564102564E-2</v>
      </c>
      <c r="M1783" s="3">
        <v>6</v>
      </c>
      <c r="N1783" s="11">
        <f t="shared" si="147"/>
        <v>1</v>
      </c>
      <c r="O1783" s="3">
        <v>0</v>
      </c>
      <c r="P1783" s="11">
        <f t="shared" si="143"/>
        <v>0</v>
      </c>
      <c r="Q1783" s="11">
        <f t="shared" si="140"/>
        <v>34</v>
      </c>
      <c r="R1783" s="11">
        <f t="shared" si="148"/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144"/>
        <v>8501</v>
      </c>
      <c r="F1784" s="4">
        <f t="shared" si="145"/>
        <v>392</v>
      </c>
      <c r="G1784" s="4">
        <f t="shared" si="146"/>
        <v>1111</v>
      </c>
      <c r="H1784" s="4">
        <f t="shared" si="141"/>
        <v>63</v>
      </c>
      <c r="I1784" s="2">
        <f t="shared" si="137"/>
        <v>6.0114503816793896E-2</v>
      </c>
      <c r="M1784" s="3">
        <v>251</v>
      </c>
      <c r="N1784" s="11">
        <f t="shared" si="147"/>
        <v>47</v>
      </c>
      <c r="O1784" s="3">
        <v>13</v>
      </c>
      <c r="P1784" s="11">
        <f t="shared" si="143"/>
        <v>0</v>
      </c>
      <c r="Q1784" s="11">
        <f t="shared" si="140"/>
        <v>847</v>
      </c>
      <c r="R1784" s="11">
        <f t="shared" si="148"/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144"/>
        <v>71</v>
      </c>
      <c r="F1785" s="4">
        <f t="shared" si="145"/>
        <v>6</v>
      </c>
      <c r="G1785" s="4">
        <f t="shared" si="146"/>
        <v>1</v>
      </c>
      <c r="H1785" s="4">
        <f t="shared" si="141"/>
        <v>0</v>
      </c>
      <c r="I1785" s="2">
        <f t="shared" si="137"/>
        <v>0</v>
      </c>
      <c r="M1785" s="3">
        <v>0</v>
      </c>
      <c r="N1785" s="11">
        <f t="shared" si="147"/>
        <v>0</v>
      </c>
      <c r="O1785" s="3">
        <v>0</v>
      </c>
      <c r="P1785" s="11">
        <f t="shared" si="143"/>
        <v>0</v>
      </c>
      <c r="Q1785" s="11">
        <f t="shared" si="140"/>
        <v>1</v>
      </c>
      <c r="R1785" s="11">
        <f t="shared" si="148"/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144"/>
        <v>207</v>
      </c>
      <c r="F1786" s="4">
        <f t="shared" si="145"/>
        <v>3</v>
      </c>
      <c r="G1786" s="4">
        <f t="shared" si="146"/>
        <v>9</v>
      </c>
      <c r="H1786" s="4">
        <f t="shared" si="141"/>
        <v>1</v>
      </c>
      <c r="I1786" s="2">
        <f t="shared" si="137"/>
        <v>0.125</v>
      </c>
      <c r="M1786" s="3">
        <v>1</v>
      </c>
      <c r="N1786" s="11">
        <f t="shared" si="147"/>
        <v>0</v>
      </c>
      <c r="O1786" s="3">
        <v>0</v>
      </c>
      <c r="P1786" s="11">
        <f t="shared" si="143"/>
        <v>0</v>
      </c>
      <c r="Q1786" s="11">
        <f t="shared" si="140"/>
        <v>8</v>
      </c>
      <c r="R1786" s="11">
        <f t="shared" si="148"/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144"/>
        <v>308</v>
      </c>
      <c r="F1787" s="4">
        <f t="shared" si="145"/>
        <v>7</v>
      </c>
      <c r="G1787" s="4">
        <f t="shared" si="146"/>
        <v>30</v>
      </c>
      <c r="H1787" s="4">
        <f t="shared" si="141"/>
        <v>1</v>
      </c>
      <c r="I1787" s="2">
        <f t="shared" si="137"/>
        <v>3.4482758620689655E-2</v>
      </c>
      <c r="M1787" s="3">
        <v>11</v>
      </c>
      <c r="N1787" s="11">
        <f t="shared" si="147"/>
        <v>1</v>
      </c>
      <c r="O1787" s="3">
        <v>0</v>
      </c>
      <c r="P1787" s="11">
        <f t="shared" si="143"/>
        <v>0</v>
      </c>
      <c r="Q1787" s="11">
        <f t="shared" si="140"/>
        <v>19</v>
      </c>
      <c r="R1787" s="11">
        <f t="shared" si="148"/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144"/>
        <v>230</v>
      </c>
      <c r="F1788" s="4">
        <f t="shared" si="145"/>
        <v>23</v>
      </c>
      <c r="G1788" s="4">
        <f t="shared" si="146"/>
        <v>18</v>
      </c>
      <c r="H1788" s="4">
        <f t="shared" si="141"/>
        <v>3</v>
      </c>
      <c r="I1788" s="2">
        <f t="shared" si="137"/>
        <v>0.2</v>
      </c>
      <c r="M1788" s="3">
        <v>3</v>
      </c>
      <c r="N1788" s="11">
        <f t="shared" si="147"/>
        <v>0</v>
      </c>
      <c r="O1788" s="3">
        <v>0</v>
      </c>
      <c r="P1788" s="11">
        <f t="shared" si="143"/>
        <v>0</v>
      </c>
      <c r="Q1788" s="11">
        <f t="shared" si="140"/>
        <v>15</v>
      </c>
      <c r="R1788" s="11">
        <f t="shared" si="148"/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144"/>
        <v>316</v>
      </c>
      <c r="F1789" s="4">
        <f t="shared" si="145"/>
        <v>27</v>
      </c>
      <c r="G1789" s="4">
        <f t="shared" si="146"/>
        <v>30</v>
      </c>
      <c r="H1789" s="4">
        <f t="shared" si="141"/>
        <v>2</v>
      </c>
      <c r="I1789" s="2">
        <f t="shared" si="137"/>
        <v>7.1428571428571425E-2</v>
      </c>
      <c r="M1789" s="3">
        <v>7</v>
      </c>
      <c r="N1789" s="11">
        <f t="shared" si="147"/>
        <v>4</v>
      </c>
      <c r="O1789" s="3">
        <v>0</v>
      </c>
      <c r="P1789" s="11">
        <f t="shared" si="143"/>
        <v>0</v>
      </c>
      <c r="Q1789" s="11">
        <f t="shared" si="140"/>
        <v>23</v>
      </c>
      <c r="R1789" s="11">
        <f t="shared" si="148"/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144"/>
        <v>113</v>
      </c>
      <c r="F1790" s="4">
        <f t="shared" si="145"/>
        <v>6</v>
      </c>
      <c r="G1790" s="4">
        <f t="shared" si="146"/>
        <v>2</v>
      </c>
      <c r="H1790" s="4">
        <f t="shared" si="141"/>
        <v>0</v>
      </c>
      <c r="I1790" s="2">
        <f t="shared" si="137"/>
        <v>0</v>
      </c>
      <c r="M1790" s="3">
        <v>0</v>
      </c>
      <c r="N1790" s="11">
        <f t="shared" si="147"/>
        <v>0</v>
      </c>
      <c r="O1790" s="3">
        <v>0</v>
      </c>
      <c r="P1790" s="11">
        <f t="shared" si="143"/>
        <v>0</v>
      </c>
      <c r="Q1790" s="11">
        <f t="shared" si="140"/>
        <v>2</v>
      </c>
      <c r="R1790" s="11">
        <f t="shared" si="148"/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144"/>
        <v>205</v>
      </c>
      <c r="F1791" s="4">
        <f t="shared" si="145"/>
        <v>24</v>
      </c>
      <c r="G1791" s="4">
        <f t="shared" si="146"/>
        <v>22</v>
      </c>
      <c r="H1791" s="4">
        <f t="shared" si="141"/>
        <v>5</v>
      </c>
      <c r="I1791" s="2">
        <f t="shared" si="137"/>
        <v>0.29411764705882354</v>
      </c>
      <c r="M1791" s="3">
        <v>16</v>
      </c>
      <c r="N1791" s="11">
        <f t="shared" si="147"/>
        <v>2</v>
      </c>
      <c r="O1791" s="3">
        <v>1</v>
      </c>
      <c r="P1791" s="11">
        <f t="shared" si="143"/>
        <v>0</v>
      </c>
      <c r="Q1791" s="11">
        <f t="shared" si="140"/>
        <v>5</v>
      </c>
      <c r="R1791" s="11">
        <f t="shared" si="148"/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144"/>
        <v>313</v>
      </c>
      <c r="F1792" s="4">
        <f t="shared" si="145"/>
        <v>22</v>
      </c>
      <c r="G1792" s="4">
        <f t="shared" si="146"/>
        <v>19</v>
      </c>
      <c r="H1792" s="4">
        <f t="shared" si="141"/>
        <v>1</v>
      </c>
      <c r="I1792" s="2">
        <f t="shared" si="137"/>
        <v>5.5555555555555552E-2</v>
      </c>
      <c r="M1792" s="3">
        <v>6</v>
      </c>
      <c r="N1792" s="11">
        <f t="shared" si="147"/>
        <v>1</v>
      </c>
      <c r="O1792" s="3">
        <v>0</v>
      </c>
      <c r="P1792" s="11">
        <f t="shared" si="143"/>
        <v>0</v>
      </c>
      <c r="Q1792" s="11">
        <f t="shared" si="140"/>
        <v>13</v>
      </c>
      <c r="R1792" s="11">
        <f t="shared" si="148"/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144"/>
        <v>136</v>
      </c>
      <c r="F1793" s="4">
        <f t="shared" si="145"/>
        <v>6</v>
      </c>
      <c r="G1793" s="4">
        <f t="shared" si="146"/>
        <v>3</v>
      </c>
      <c r="H1793" s="4">
        <f t="shared" si="141"/>
        <v>0</v>
      </c>
      <c r="I1793" s="2">
        <f t="shared" si="137"/>
        <v>0</v>
      </c>
      <c r="M1793" s="3">
        <v>0</v>
      </c>
      <c r="N1793" s="11">
        <f t="shared" si="147"/>
        <v>0</v>
      </c>
      <c r="O1793" s="3">
        <v>0</v>
      </c>
      <c r="P1793" s="11">
        <f t="shared" si="143"/>
        <v>0</v>
      </c>
      <c r="Q1793" s="11">
        <f t="shared" si="140"/>
        <v>3</v>
      </c>
      <c r="R1793" s="11">
        <f t="shared" si="148"/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144"/>
        <v>77</v>
      </c>
      <c r="F1794" s="4">
        <f t="shared" si="145"/>
        <v>7</v>
      </c>
      <c r="G1794" s="4">
        <f t="shared" si="146"/>
        <v>4</v>
      </c>
      <c r="H1794" s="4">
        <f t="shared" si="141"/>
        <v>0</v>
      </c>
      <c r="I1794" s="2">
        <f t="shared" si="137"/>
        <v>0</v>
      </c>
      <c r="M1794" s="3">
        <v>3</v>
      </c>
      <c r="N1794" s="11">
        <f t="shared" si="147"/>
        <v>3</v>
      </c>
      <c r="O1794" s="3">
        <v>0</v>
      </c>
      <c r="P1794" s="11">
        <f t="shared" si="143"/>
        <v>0</v>
      </c>
      <c r="Q1794" s="11">
        <f t="shared" si="140"/>
        <v>1</v>
      </c>
      <c r="R1794" s="11">
        <f t="shared" si="148"/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144"/>
        <v>214</v>
      </c>
      <c r="F1795" s="4">
        <f t="shared" si="145"/>
        <v>26</v>
      </c>
      <c r="G1795" s="4">
        <f t="shared" si="146"/>
        <v>26</v>
      </c>
      <c r="H1795" s="4">
        <f t="shared" si="141"/>
        <v>1</v>
      </c>
      <c r="I1795" s="2">
        <f t="shared" ref="I1795:I1858" si="149">IFERROR((G1795-SUMIFS(G:G,A:A,A1795-1,B:B,B1795))/SUMIFS(G:G,A:A,A1795-1,B:B,B1795),0)</f>
        <v>0.04</v>
      </c>
      <c r="M1795" s="3">
        <v>18</v>
      </c>
      <c r="N1795" s="11">
        <f t="shared" si="147"/>
        <v>4</v>
      </c>
      <c r="O1795" s="3">
        <v>1</v>
      </c>
      <c r="P1795" s="11">
        <f t="shared" si="143"/>
        <v>0</v>
      </c>
      <c r="Q1795" s="11">
        <f t="shared" si="140"/>
        <v>7</v>
      </c>
      <c r="R1795" s="11">
        <f t="shared" si="148"/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144"/>
        <v>138</v>
      </c>
      <c r="F1796" s="4">
        <f t="shared" si="145"/>
        <v>34</v>
      </c>
      <c r="G1796" s="4">
        <f t="shared" si="146"/>
        <v>21</v>
      </c>
      <c r="H1796" s="4">
        <f t="shared" si="141"/>
        <v>2</v>
      </c>
      <c r="I1796" s="2">
        <f t="shared" si="149"/>
        <v>0.10526315789473684</v>
      </c>
      <c r="M1796" s="3">
        <v>11</v>
      </c>
      <c r="N1796" s="11">
        <f t="shared" si="147"/>
        <v>2</v>
      </c>
      <c r="O1796" s="3">
        <v>0</v>
      </c>
      <c r="P1796" s="11">
        <f t="shared" si="143"/>
        <v>0</v>
      </c>
      <c r="Q1796" s="11">
        <f t="shared" ref="Q1796:Q1859" si="150">G1796-O1796-M1796</f>
        <v>10</v>
      </c>
      <c r="R1796" s="11">
        <f t="shared" si="148"/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144"/>
        <v>214</v>
      </c>
      <c r="F1797" s="4">
        <f t="shared" si="145"/>
        <v>23</v>
      </c>
      <c r="G1797" s="4">
        <f t="shared" si="146"/>
        <v>4</v>
      </c>
      <c r="H1797" s="4">
        <f t="shared" ref="H1797:H1860" si="151">G1797-SUMIFS(G:G,A:A,A1797-1,B:B,B1797)</f>
        <v>0</v>
      </c>
      <c r="I1797" s="2">
        <f t="shared" si="149"/>
        <v>0</v>
      </c>
      <c r="M1797" s="3">
        <v>3</v>
      </c>
      <c r="N1797" s="11">
        <f t="shared" si="147"/>
        <v>2</v>
      </c>
      <c r="O1797" s="3">
        <v>1</v>
      </c>
      <c r="P1797" s="11">
        <f t="shared" si="143"/>
        <v>0</v>
      </c>
      <c r="Q1797" s="11">
        <f t="shared" si="150"/>
        <v>0</v>
      </c>
      <c r="R1797" s="11">
        <f t="shared" si="148"/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144"/>
        <v>1318</v>
      </c>
      <c r="F1798" s="4">
        <f t="shared" si="145"/>
        <v>74</v>
      </c>
      <c r="G1798" s="4">
        <f t="shared" si="146"/>
        <v>105</v>
      </c>
      <c r="H1798" s="4">
        <f t="shared" si="151"/>
        <v>3</v>
      </c>
      <c r="I1798" s="2">
        <f t="shared" si="149"/>
        <v>2.9411764705882353E-2</v>
      </c>
      <c r="M1798" s="3">
        <v>40</v>
      </c>
      <c r="N1798" s="11">
        <f t="shared" si="147"/>
        <v>2</v>
      </c>
      <c r="O1798" s="3">
        <v>10</v>
      </c>
      <c r="P1798" s="11">
        <f t="shared" si="143"/>
        <v>0</v>
      </c>
      <c r="Q1798" s="11">
        <f t="shared" si="150"/>
        <v>55</v>
      </c>
      <c r="R1798" s="11">
        <f t="shared" si="148"/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144"/>
        <v>17</v>
      </c>
      <c r="F1799" s="4">
        <f t="shared" si="145"/>
        <v>2</v>
      </c>
      <c r="G1799" s="4">
        <f t="shared" si="146"/>
        <v>0</v>
      </c>
      <c r="H1799" s="4">
        <f t="shared" si="151"/>
        <v>0</v>
      </c>
      <c r="I1799" s="2">
        <f t="shared" si="149"/>
        <v>0</v>
      </c>
      <c r="M1799" s="3">
        <v>0</v>
      </c>
      <c r="N1799" s="11">
        <f t="shared" si="147"/>
        <v>0</v>
      </c>
      <c r="O1799" s="3">
        <v>0</v>
      </c>
      <c r="P1799" s="11">
        <f t="shared" si="143"/>
        <v>0</v>
      </c>
      <c r="Q1799" s="11">
        <f t="shared" si="150"/>
        <v>0</v>
      </c>
      <c r="R1799" s="11">
        <f t="shared" si="148"/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144"/>
        <v>131</v>
      </c>
      <c r="F1800" s="4">
        <f t="shared" si="145"/>
        <v>11</v>
      </c>
      <c r="G1800" s="4">
        <f t="shared" si="146"/>
        <v>7</v>
      </c>
      <c r="H1800" s="4">
        <f t="shared" si="151"/>
        <v>0</v>
      </c>
      <c r="I1800" s="2">
        <f t="shared" si="149"/>
        <v>0</v>
      </c>
      <c r="M1800" s="3">
        <v>1</v>
      </c>
      <c r="N1800" s="11">
        <f t="shared" si="147"/>
        <v>0</v>
      </c>
      <c r="O1800" s="3">
        <v>0</v>
      </c>
      <c r="P1800" s="11">
        <f t="shared" si="143"/>
        <v>0</v>
      </c>
      <c r="Q1800" s="11">
        <f t="shared" si="150"/>
        <v>6</v>
      </c>
      <c r="R1800" s="11">
        <f t="shared" si="148"/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144"/>
        <v>224</v>
      </c>
      <c r="F1801" s="4">
        <f t="shared" si="145"/>
        <v>16</v>
      </c>
      <c r="G1801" s="4">
        <f t="shared" si="146"/>
        <v>2</v>
      </c>
      <c r="H1801" s="4">
        <f t="shared" si="151"/>
        <v>0</v>
      </c>
      <c r="I1801" s="2">
        <f t="shared" si="149"/>
        <v>0</v>
      </c>
      <c r="M1801" s="3">
        <v>1</v>
      </c>
      <c r="N1801" s="11">
        <f t="shared" si="147"/>
        <v>0</v>
      </c>
      <c r="O1801" s="3">
        <v>0</v>
      </c>
      <c r="P1801" s="11">
        <f t="shared" si="143"/>
        <v>0</v>
      </c>
      <c r="Q1801" s="11">
        <f t="shared" si="150"/>
        <v>1</v>
      </c>
      <c r="R1801" s="11">
        <f t="shared" si="148"/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144"/>
        <v>179</v>
      </c>
      <c r="F1802" s="4">
        <f t="shared" si="145"/>
        <v>17</v>
      </c>
      <c r="G1802" s="4">
        <f t="shared" si="146"/>
        <v>22</v>
      </c>
      <c r="H1802" s="4">
        <f t="shared" si="151"/>
        <v>0</v>
      </c>
      <c r="I1802" s="2">
        <f t="shared" si="149"/>
        <v>0</v>
      </c>
      <c r="M1802" s="3">
        <v>6</v>
      </c>
      <c r="N1802" s="11">
        <f t="shared" si="147"/>
        <v>1</v>
      </c>
      <c r="O1802" s="3">
        <v>2</v>
      </c>
      <c r="P1802" s="11">
        <f t="shared" si="143"/>
        <v>1</v>
      </c>
      <c r="Q1802" s="11">
        <f t="shared" si="150"/>
        <v>14</v>
      </c>
      <c r="R1802" s="11">
        <f t="shared" si="148"/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144"/>
        <v>107</v>
      </c>
      <c r="F1803" s="4">
        <f t="shared" si="145"/>
        <v>8</v>
      </c>
      <c r="G1803" s="4">
        <f t="shared" si="146"/>
        <v>13</v>
      </c>
      <c r="H1803" s="4">
        <f t="shared" si="151"/>
        <v>0</v>
      </c>
      <c r="I1803" s="2">
        <f t="shared" si="149"/>
        <v>0</v>
      </c>
      <c r="M1803" s="3">
        <v>3</v>
      </c>
      <c r="N1803" s="11">
        <f t="shared" si="147"/>
        <v>1</v>
      </c>
      <c r="O1803" s="3">
        <v>1</v>
      </c>
      <c r="P1803" s="11">
        <f t="shared" si="143"/>
        <v>0</v>
      </c>
      <c r="Q1803" s="11">
        <f t="shared" si="150"/>
        <v>9</v>
      </c>
      <c r="R1803" s="11">
        <f t="shared" si="148"/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144"/>
        <v>169</v>
      </c>
      <c r="F1804" s="4">
        <f t="shared" si="145"/>
        <v>12</v>
      </c>
      <c r="G1804" s="4">
        <f t="shared" si="146"/>
        <v>2</v>
      </c>
      <c r="H1804" s="4">
        <f t="shared" si="151"/>
        <v>0</v>
      </c>
      <c r="I1804" s="2">
        <f t="shared" si="149"/>
        <v>0</v>
      </c>
      <c r="M1804" s="3">
        <v>1</v>
      </c>
      <c r="N1804" s="11">
        <f t="shared" si="147"/>
        <v>0</v>
      </c>
      <c r="O1804" s="3">
        <v>0</v>
      </c>
      <c r="P1804" s="11">
        <f t="shared" si="143"/>
        <v>0</v>
      </c>
      <c r="Q1804" s="11">
        <f t="shared" si="150"/>
        <v>1</v>
      </c>
      <c r="R1804" s="11">
        <f t="shared" si="148"/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144"/>
        <v>160</v>
      </c>
      <c r="F1805" s="4">
        <f t="shared" si="145"/>
        <v>7</v>
      </c>
      <c r="G1805" s="4">
        <f t="shared" si="146"/>
        <v>6</v>
      </c>
      <c r="H1805" s="4">
        <f t="shared" si="151"/>
        <v>0</v>
      </c>
      <c r="I1805" s="2">
        <f t="shared" si="149"/>
        <v>0</v>
      </c>
      <c r="M1805" s="3">
        <v>2</v>
      </c>
      <c r="N1805" s="11">
        <f t="shared" si="147"/>
        <v>0</v>
      </c>
      <c r="O1805" s="3">
        <v>0</v>
      </c>
      <c r="P1805" s="11">
        <f t="shared" si="143"/>
        <v>0</v>
      </c>
      <c r="Q1805" s="11">
        <f t="shared" si="150"/>
        <v>4</v>
      </c>
      <c r="R1805" s="11">
        <f t="shared" si="148"/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144"/>
        <v>108</v>
      </c>
      <c r="F1806" s="4">
        <f t="shared" si="145"/>
        <v>7</v>
      </c>
      <c r="G1806" s="4">
        <f t="shared" si="146"/>
        <v>2</v>
      </c>
      <c r="H1806" s="4">
        <f t="shared" si="151"/>
        <v>0</v>
      </c>
      <c r="I1806" s="2">
        <f t="shared" si="149"/>
        <v>0</v>
      </c>
      <c r="M1806" s="3">
        <v>1</v>
      </c>
      <c r="N1806" s="11">
        <f t="shared" si="147"/>
        <v>0</v>
      </c>
      <c r="O1806" s="3">
        <v>0</v>
      </c>
      <c r="P1806" s="11">
        <f t="shared" si="143"/>
        <v>0</v>
      </c>
      <c r="Q1806" s="11">
        <f t="shared" si="150"/>
        <v>1</v>
      </c>
      <c r="R1806" s="11">
        <f t="shared" si="148"/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144"/>
        <v>106</v>
      </c>
      <c r="F1807" s="4">
        <f t="shared" si="145"/>
        <v>4</v>
      </c>
      <c r="G1807" s="4">
        <f t="shared" si="146"/>
        <v>3</v>
      </c>
      <c r="H1807" s="4">
        <f t="shared" si="151"/>
        <v>0</v>
      </c>
      <c r="I1807" s="2">
        <f t="shared" si="149"/>
        <v>0</v>
      </c>
      <c r="M1807" s="3">
        <v>1</v>
      </c>
      <c r="N1807" s="11">
        <f t="shared" si="147"/>
        <v>0</v>
      </c>
      <c r="O1807" s="3">
        <v>0</v>
      </c>
      <c r="P1807" s="11">
        <f t="shared" si="143"/>
        <v>0</v>
      </c>
      <c r="Q1807" s="11">
        <f t="shared" si="150"/>
        <v>2</v>
      </c>
      <c r="R1807" s="11">
        <f t="shared" si="148"/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144"/>
        <v>89</v>
      </c>
      <c r="F1808" s="4">
        <f t="shared" si="145"/>
        <v>6</v>
      </c>
      <c r="G1808" s="4">
        <f t="shared" si="146"/>
        <v>4</v>
      </c>
      <c r="H1808" s="4">
        <f t="shared" si="151"/>
        <v>0</v>
      </c>
      <c r="I1808" s="2">
        <f t="shared" si="149"/>
        <v>0</v>
      </c>
      <c r="M1808" s="3">
        <v>2</v>
      </c>
      <c r="N1808" s="11">
        <f t="shared" si="147"/>
        <v>0</v>
      </c>
      <c r="O1808" s="3">
        <v>0</v>
      </c>
      <c r="P1808" s="11">
        <f t="shared" si="143"/>
        <v>0</v>
      </c>
      <c r="Q1808" s="11">
        <f t="shared" si="150"/>
        <v>2</v>
      </c>
      <c r="R1808" s="11">
        <f t="shared" si="148"/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144"/>
        <v>113</v>
      </c>
      <c r="F1809" s="4">
        <f t="shared" si="145"/>
        <v>20</v>
      </c>
      <c r="G1809" s="4">
        <f t="shared" si="146"/>
        <v>5</v>
      </c>
      <c r="H1809" s="4">
        <f t="shared" si="151"/>
        <v>0</v>
      </c>
      <c r="I1809" s="2">
        <f t="shared" si="149"/>
        <v>0</v>
      </c>
      <c r="M1809" s="3">
        <v>1</v>
      </c>
      <c r="N1809" s="11">
        <f t="shared" si="147"/>
        <v>0</v>
      </c>
      <c r="O1809" s="3">
        <v>0</v>
      </c>
      <c r="P1809" s="11">
        <f t="shared" si="143"/>
        <v>0</v>
      </c>
      <c r="Q1809" s="11">
        <f t="shared" si="150"/>
        <v>4</v>
      </c>
      <c r="R1809" s="11">
        <f t="shared" si="148"/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144"/>
        <v>193</v>
      </c>
      <c r="F1810" s="4">
        <f t="shared" si="145"/>
        <v>15</v>
      </c>
      <c r="G1810" s="4">
        <f t="shared" si="146"/>
        <v>14</v>
      </c>
      <c r="H1810" s="4">
        <f t="shared" si="151"/>
        <v>1</v>
      </c>
      <c r="I1810" s="2">
        <f t="shared" si="149"/>
        <v>7.6923076923076927E-2</v>
      </c>
      <c r="M1810" s="3">
        <v>7</v>
      </c>
      <c r="N1810" s="11">
        <f t="shared" si="147"/>
        <v>3</v>
      </c>
      <c r="O1810" s="3">
        <v>0</v>
      </c>
      <c r="P1810" s="11">
        <f t="shared" si="143"/>
        <v>0</v>
      </c>
      <c r="Q1810" s="11">
        <f t="shared" si="150"/>
        <v>7</v>
      </c>
      <c r="R1810" s="11">
        <f t="shared" si="148"/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144"/>
        <v>26</v>
      </c>
      <c r="F1811" s="4">
        <f t="shared" si="145"/>
        <v>2</v>
      </c>
      <c r="G1811" s="4">
        <f t="shared" si="146"/>
        <v>2</v>
      </c>
      <c r="H1811" s="4">
        <f t="shared" si="151"/>
        <v>0</v>
      </c>
      <c r="I1811" s="2">
        <f t="shared" si="149"/>
        <v>0</v>
      </c>
      <c r="M1811" s="3">
        <v>0</v>
      </c>
      <c r="N1811" s="11">
        <f t="shared" si="147"/>
        <v>0</v>
      </c>
      <c r="O1811" s="3">
        <v>0</v>
      </c>
      <c r="P1811" s="11">
        <f t="shared" si="143"/>
        <v>0</v>
      </c>
      <c r="Q1811" s="11">
        <f t="shared" si="150"/>
        <v>2</v>
      </c>
      <c r="R1811" s="11">
        <f t="shared" si="148"/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144"/>
        <v>2298</v>
      </c>
      <c r="F1812" s="4">
        <f t="shared" si="145"/>
        <v>207</v>
      </c>
      <c r="G1812" s="4">
        <f t="shared" si="146"/>
        <v>169</v>
      </c>
      <c r="H1812" s="4">
        <f t="shared" si="151"/>
        <v>5</v>
      </c>
      <c r="I1812" s="2">
        <f t="shared" si="149"/>
        <v>3.048780487804878E-2</v>
      </c>
      <c r="M1812" s="3">
        <v>125</v>
      </c>
      <c r="N1812" s="11">
        <f t="shared" si="147"/>
        <v>8</v>
      </c>
      <c r="O1812" s="3">
        <v>4</v>
      </c>
      <c r="P1812" s="11">
        <f t="shared" si="143"/>
        <v>1</v>
      </c>
      <c r="Q1812" s="11">
        <f t="shared" si="150"/>
        <v>40</v>
      </c>
      <c r="R1812" s="11">
        <f t="shared" si="148"/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144"/>
        <v>24</v>
      </c>
      <c r="F1813" s="4">
        <f t="shared" si="145"/>
        <v>1</v>
      </c>
      <c r="G1813" s="4">
        <f t="shared" si="146"/>
        <v>0</v>
      </c>
      <c r="H1813" s="4">
        <f t="shared" si="151"/>
        <v>0</v>
      </c>
      <c r="I1813" s="2">
        <f t="shared" si="149"/>
        <v>0</v>
      </c>
      <c r="M1813" s="3">
        <v>0</v>
      </c>
      <c r="N1813" s="11">
        <f t="shared" si="147"/>
        <v>0</v>
      </c>
      <c r="O1813" s="3">
        <v>0</v>
      </c>
      <c r="P1813" s="11">
        <f t="shared" si="143"/>
        <v>0</v>
      </c>
      <c r="Q1813" s="11">
        <f t="shared" si="150"/>
        <v>0</v>
      </c>
      <c r="R1813" s="11">
        <f t="shared" si="148"/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144"/>
        <v>127</v>
      </c>
      <c r="F1814" s="4">
        <f t="shared" si="145"/>
        <v>12</v>
      </c>
      <c r="G1814" s="4">
        <f t="shared" si="146"/>
        <v>8</v>
      </c>
      <c r="H1814" s="4">
        <f t="shared" si="151"/>
        <v>0</v>
      </c>
      <c r="I1814" s="2">
        <f t="shared" si="149"/>
        <v>0</v>
      </c>
      <c r="M1814" s="3">
        <v>1</v>
      </c>
      <c r="N1814" s="11">
        <f t="shared" si="147"/>
        <v>0</v>
      </c>
      <c r="O1814" s="3">
        <v>0</v>
      </c>
      <c r="P1814" s="11">
        <f t="shared" si="143"/>
        <v>0</v>
      </c>
      <c r="Q1814" s="11">
        <f t="shared" si="150"/>
        <v>7</v>
      </c>
      <c r="R1814" s="11">
        <f t="shared" si="148"/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144"/>
        <v>282</v>
      </c>
      <c r="F1815" s="4">
        <f t="shared" si="145"/>
        <v>26</v>
      </c>
      <c r="G1815" s="4">
        <f t="shared" si="146"/>
        <v>12</v>
      </c>
      <c r="H1815" s="4">
        <f t="shared" si="151"/>
        <v>0</v>
      </c>
      <c r="I1815" s="2">
        <f t="shared" si="149"/>
        <v>0</v>
      </c>
      <c r="M1815" s="3">
        <v>4</v>
      </c>
      <c r="N1815" s="11">
        <f t="shared" si="147"/>
        <v>1</v>
      </c>
      <c r="O1815" s="3">
        <v>0</v>
      </c>
      <c r="P1815" s="11">
        <f t="shared" si="143"/>
        <v>0</v>
      </c>
      <c r="Q1815" s="11">
        <f t="shared" si="150"/>
        <v>8</v>
      </c>
      <c r="R1815" s="11">
        <f t="shared" si="148"/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144"/>
        <v>34</v>
      </c>
      <c r="F1816" s="4">
        <f t="shared" si="145"/>
        <v>5</v>
      </c>
      <c r="G1816" s="4">
        <f t="shared" si="146"/>
        <v>2</v>
      </c>
      <c r="H1816" s="4">
        <f t="shared" si="151"/>
        <v>0</v>
      </c>
      <c r="I1816" s="2">
        <f t="shared" si="149"/>
        <v>0</v>
      </c>
      <c r="M1816" s="3">
        <v>1</v>
      </c>
      <c r="N1816" s="11">
        <f t="shared" si="147"/>
        <v>0</v>
      </c>
      <c r="O1816" s="3">
        <v>0</v>
      </c>
      <c r="P1816" s="11">
        <f t="shared" si="143"/>
        <v>0</v>
      </c>
      <c r="Q1816" s="11">
        <f t="shared" si="150"/>
        <v>1</v>
      </c>
      <c r="R1816" s="11">
        <f t="shared" si="148"/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144"/>
        <v>96</v>
      </c>
      <c r="F1817" s="4">
        <f t="shared" si="145"/>
        <v>3</v>
      </c>
      <c r="G1817" s="4">
        <f t="shared" si="146"/>
        <v>8</v>
      </c>
      <c r="H1817" s="4">
        <f t="shared" si="151"/>
        <v>0</v>
      </c>
      <c r="I1817" s="2">
        <f t="shared" si="149"/>
        <v>0</v>
      </c>
      <c r="M1817" s="3">
        <v>2</v>
      </c>
      <c r="N1817" s="11">
        <f t="shared" si="147"/>
        <v>0</v>
      </c>
      <c r="O1817" s="3">
        <v>0</v>
      </c>
      <c r="P1817" s="11">
        <f t="shared" si="143"/>
        <v>0</v>
      </c>
      <c r="Q1817" s="11">
        <f t="shared" si="150"/>
        <v>6</v>
      </c>
      <c r="R1817" s="11">
        <f t="shared" si="148"/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144"/>
        <v>247</v>
      </c>
      <c r="F1818" s="4">
        <f t="shared" si="145"/>
        <v>18</v>
      </c>
      <c r="G1818" s="4">
        <f t="shared" si="146"/>
        <v>16</v>
      </c>
      <c r="H1818" s="4">
        <f t="shared" si="151"/>
        <v>0</v>
      </c>
      <c r="I1818" s="2">
        <f t="shared" si="149"/>
        <v>0</v>
      </c>
      <c r="M1818" s="3">
        <v>11</v>
      </c>
      <c r="N1818" s="11">
        <f t="shared" si="147"/>
        <v>3</v>
      </c>
      <c r="O1818" s="3">
        <v>0</v>
      </c>
      <c r="P1818" s="11">
        <f t="shared" si="143"/>
        <v>0</v>
      </c>
      <c r="Q1818" s="11">
        <f t="shared" si="150"/>
        <v>5</v>
      </c>
      <c r="R1818" s="11">
        <f t="shared" si="148"/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144"/>
        <v>367</v>
      </c>
      <c r="F1819" s="4">
        <f t="shared" si="145"/>
        <v>84</v>
      </c>
      <c r="G1819" s="4">
        <f t="shared" si="146"/>
        <v>23</v>
      </c>
      <c r="H1819" s="4">
        <f t="shared" si="151"/>
        <v>4</v>
      </c>
      <c r="I1819" s="2">
        <f t="shared" si="149"/>
        <v>0.21052631578947367</v>
      </c>
      <c r="M1819" s="3">
        <v>5</v>
      </c>
      <c r="N1819" s="11">
        <f t="shared" si="147"/>
        <v>1</v>
      </c>
      <c r="O1819" s="3">
        <v>2</v>
      </c>
      <c r="P1819" s="11">
        <f t="shared" si="143"/>
        <v>0</v>
      </c>
      <c r="Q1819" s="11">
        <f t="shared" si="150"/>
        <v>16</v>
      </c>
      <c r="R1819" s="11">
        <f t="shared" si="148"/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144"/>
        <v>650</v>
      </c>
      <c r="F1820" s="4">
        <f t="shared" si="145"/>
        <v>37</v>
      </c>
      <c r="G1820" s="4">
        <f t="shared" si="146"/>
        <v>56</v>
      </c>
      <c r="H1820" s="4">
        <f t="shared" si="151"/>
        <v>0</v>
      </c>
      <c r="I1820" s="2">
        <f t="shared" si="149"/>
        <v>0</v>
      </c>
      <c r="M1820" s="3">
        <v>8</v>
      </c>
      <c r="N1820" s="11">
        <f t="shared" si="147"/>
        <v>4</v>
      </c>
      <c r="O1820" s="3">
        <v>0</v>
      </c>
      <c r="P1820" s="11">
        <f t="shared" ref="P1820:P1863" si="152">O1820-SUMIFS(O:O,B:B,B1820,A:A,A1820-1)</f>
        <v>0</v>
      </c>
      <c r="Q1820" s="11">
        <f t="shared" si="150"/>
        <v>48</v>
      </c>
      <c r="R1820" s="11">
        <f t="shared" si="148"/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144"/>
        <v>135</v>
      </c>
      <c r="F1821" s="4">
        <f t="shared" si="145"/>
        <v>18</v>
      </c>
      <c r="G1821" s="4">
        <f t="shared" si="146"/>
        <v>24</v>
      </c>
      <c r="H1821" s="4">
        <f t="shared" si="151"/>
        <v>2</v>
      </c>
      <c r="I1821" s="2">
        <f t="shared" si="149"/>
        <v>9.0909090909090912E-2</v>
      </c>
      <c r="M1821" s="3">
        <v>10</v>
      </c>
      <c r="N1821" s="11">
        <f t="shared" si="147"/>
        <v>0</v>
      </c>
      <c r="O1821" s="3">
        <v>1</v>
      </c>
      <c r="P1821" s="11">
        <f t="shared" si="152"/>
        <v>0</v>
      </c>
      <c r="Q1821" s="11">
        <f t="shared" si="150"/>
        <v>13</v>
      </c>
      <c r="R1821" s="11">
        <f t="shared" si="148"/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144"/>
        <v>185</v>
      </c>
      <c r="F1822" s="4">
        <f t="shared" si="145"/>
        <v>8</v>
      </c>
      <c r="G1822" s="4">
        <f t="shared" si="146"/>
        <v>9</v>
      </c>
      <c r="H1822" s="4">
        <f t="shared" si="151"/>
        <v>0</v>
      </c>
      <c r="I1822" s="2">
        <f t="shared" si="149"/>
        <v>0</v>
      </c>
      <c r="M1822" s="3">
        <v>2</v>
      </c>
      <c r="N1822" s="11">
        <f t="shared" si="147"/>
        <v>0</v>
      </c>
      <c r="O1822" s="3">
        <v>1</v>
      </c>
      <c r="P1822" s="11">
        <f t="shared" si="152"/>
        <v>0</v>
      </c>
      <c r="Q1822" s="11">
        <f t="shared" si="150"/>
        <v>6</v>
      </c>
      <c r="R1822" s="11">
        <f t="shared" si="148"/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144"/>
        <v>631</v>
      </c>
      <c r="F1823" s="4">
        <f t="shared" si="145"/>
        <v>24</v>
      </c>
      <c r="G1823" s="4">
        <f t="shared" si="146"/>
        <v>32</v>
      </c>
      <c r="H1823" s="4">
        <f t="shared" si="151"/>
        <v>0</v>
      </c>
      <c r="I1823" s="2">
        <f t="shared" si="149"/>
        <v>0</v>
      </c>
      <c r="M1823" s="3">
        <v>14</v>
      </c>
      <c r="N1823" s="11">
        <f t="shared" si="147"/>
        <v>4</v>
      </c>
      <c r="O1823" s="3">
        <v>0</v>
      </c>
      <c r="P1823" s="11">
        <f t="shared" si="152"/>
        <v>0</v>
      </c>
      <c r="Q1823" s="11">
        <f t="shared" si="150"/>
        <v>18</v>
      </c>
      <c r="R1823" s="11">
        <f t="shared" si="148"/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144"/>
        <v>300</v>
      </c>
      <c r="F1824" s="4">
        <f t="shared" si="145"/>
        <v>8</v>
      </c>
      <c r="G1824" s="4">
        <f t="shared" si="146"/>
        <v>4</v>
      </c>
      <c r="H1824" s="4">
        <f t="shared" si="151"/>
        <v>0</v>
      </c>
      <c r="I1824" s="2">
        <f t="shared" si="149"/>
        <v>0</v>
      </c>
      <c r="M1824" s="3">
        <v>3</v>
      </c>
      <c r="N1824" s="11">
        <f t="shared" si="147"/>
        <v>1</v>
      </c>
      <c r="O1824" s="3">
        <v>0</v>
      </c>
      <c r="P1824" s="11">
        <f t="shared" si="152"/>
        <v>0</v>
      </c>
      <c r="Q1824" s="11">
        <f t="shared" si="150"/>
        <v>1</v>
      </c>
      <c r="R1824" s="11">
        <f t="shared" si="148"/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144"/>
        <v>116</v>
      </c>
      <c r="F1825" s="4">
        <f t="shared" si="145"/>
        <v>5</v>
      </c>
      <c r="G1825" s="4">
        <f t="shared" si="146"/>
        <v>9</v>
      </c>
      <c r="H1825" s="4">
        <f t="shared" si="151"/>
        <v>0</v>
      </c>
      <c r="I1825" s="2">
        <f t="shared" si="149"/>
        <v>0</v>
      </c>
      <c r="M1825" s="3">
        <v>4</v>
      </c>
      <c r="N1825" s="11">
        <f t="shared" si="147"/>
        <v>0</v>
      </c>
      <c r="O1825" s="3">
        <v>0</v>
      </c>
      <c r="P1825" s="11">
        <f t="shared" si="152"/>
        <v>0</v>
      </c>
      <c r="Q1825" s="11">
        <f t="shared" si="150"/>
        <v>5</v>
      </c>
      <c r="R1825" s="11">
        <f t="shared" si="148"/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144"/>
        <v>73</v>
      </c>
      <c r="F1826" s="4">
        <f t="shared" si="145"/>
        <v>4</v>
      </c>
      <c r="G1826" s="4">
        <f t="shared" si="146"/>
        <v>3</v>
      </c>
      <c r="H1826" s="4">
        <f t="shared" si="151"/>
        <v>0</v>
      </c>
      <c r="I1826" s="2">
        <f t="shared" si="149"/>
        <v>0</v>
      </c>
      <c r="M1826" s="3">
        <v>2</v>
      </c>
      <c r="N1826" s="11">
        <f t="shared" si="147"/>
        <v>1</v>
      </c>
      <c r="O1826" s="3">
        <v>0</v>
      </c>
      <c r="P1826" s="11">
        <f t="shared" si="152"/>
        <v>0</v>
      </c>
      <c r="Q1826" s="11">
        <f t="shared" si="150"/>
        <v>1</v>
      </c>
      <c r="R1826" s="11">
        <f t="shared" si="148"/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144"/>
        <v>209</v>
      </c>
      <c r="F1827" s="4">
        <f t="shared" si="145"/>
        <v>14</v>
      </c>
      <c r="G1827" s="4">
        <f t="shared" si="146"/>
        <v>8</v>
      </c>
      <c r="H1827" s="4">
        <f t="shared" si="151"/>
        <v>0</v>
      </c>
      <c r="I1827" s="2">
        <f t="shared" si="149"/>
        <v>0</v>
      </c>
      <c r="M1827" s="3">
        <v>5</v>
      </c>
      <c r="N1827" s="11">
        <f t="shared" si="147"/>
        <v>3</v>
      </c>
      <c r="O1827" s="3">
        <v>0</v>
      </c>
      <c r="P1827" s="11">
        <f t="shared" si="152"/>
        <v>0</v>
      </c>
      <c r="Q1827" s="11">
        <f t="shared" si="150"/>
        <v>3</v>
      </c>
      <c r="R1827" s="11">
        <f t="shared" si="148"/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144"/>
        <v>1233</v>
      </c>
      <c r="F1828" s="4">
        <f t="shared" si="145"/>
        <v>96</v>
      </c>
      <c r="G1828" s="4">
        <f t="shared" si="146"/>
        <v>88</v>
      </c>
      <c r="H1828" s="4">
        <f t="shared" si="151"/>
        <v>4</v>
      </c>
      <c r="I1828" s="2">
        <f t="shared" si="149"/>
        <v>4.7619047619047616E-2</v>
      </c>
      <c r="M1828" s="3">
        <v>16</v>
      </c>
      <c r="N1828" s="11">
        <f t="shared" si="147"/>
        <v>1</v>
      </c>
      <c r="O1828" s="3">
        <v>2</v>
      </c>
      <c r="P1828" s="11">
        <f t="shared" si="152"/>
        <v>0</v>
      </c>
      <c r="Q1828" s="11">
        <f t="shared" si="150"/>
        <v>70</v>
      </c>
      <c r="R1828" s="11">
        <f t="shared" si="148"/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si="144"/>
        <v>31</v>
      </c>
      <c r="F1829" s="4">
        <f t="shared" si="145"/>
        <v>1</v>
      </c>
      <c r="G1829" s="4">
        <f t="shared" si="146"/>
        <v>0</v>
      </c>
      <c r="H1829" s="4">
        <f t="shared" si="151"/>
        <v>0</v>
      </c>
      <c r="I1829" s="2">
        <f t="shared" si="149"/>
        <v>0</v>
      </c>
      <c r="M1829" s="3">
        <v>0</v>
      </c>
      <c r="N1829" s="11">
        <f t="shared" si="147"/>
        <v>0</v>
      </c>
      <c r="O1829" s="3">
        <v>0</v>
      </c>
      <c r="P1829" s="11">
        <f t="shared" si="152"/>
        <v>0</v>
      </c>
      <c r="Q1829" s="11">
        <f t="shared" si="150"/>
        <v>0</v>
      </c>
      <c r="R1829" s="11">
        <f t="shared" si="148"/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ref="E1830:E1863" si="153">SUM(C1830:D1830)</f>
        <v>86</v>
      </c>
      <c r="F1830" s="4">
        <f t="shared" ref="F1830:F1893" si="154">E1830-SUMIFS(E:E,A:A,A1830-1,B:B,B1830)</f>
        <v>8</v>
      </c>
      <c r="G1830" s="4">
        <f t="shared" ref="G1830:G1863" si="155">C1830</f>
        <v>5</v>
      </c>
      <c r="H1830" s="4">
        <f t="shared" si="151"/>
        <v>0</v>
      </c>
      <c r="I1830" s="2">
        <f t="shared" si="149"/>
        <v>0</v>
      </c>
      <c r="M1830" s="3">
        <v>4</v>
      </c>
      <c r="N1830" s="11">
        <f t="shared" ref="N1830:N1863" si="156">M1830-SUMIFS(M:M,B:B,B1830,A:A,A1830-1)</f>
        <v>0</v>
      </c>
      <c r="O1830" s="3">
        <v>0</v>
      </c>
      <c r="P1830" s="11">
        <f t="shared" si="152"/>
        <v>0</v>
      </c>
      <c r="Q1830" s="11">
        <f t="shared" si="150"/>
        <v>1</v>
      </c>
      <c r="R1830" s="11">
        <f t="shared" ref="R1830:R1893" si="157"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153"/>
        <v>123</v>
      </c>
      <c r="F1831" s="4">
        <f t="shared" si="154"/>
        <v>12</v>
      </c>
      <c r="G1831" s="4">
        <f t="shared" si="155"/>
        <v>7</v>
      </c>
      <c r="H1831" s="4">
        <f t="shared" si="151"/>
        <v>2</v>
      </c>
      <c r="I1831" s="2">
        <f t="shared" si="149"/>
        <v>0.4</v>
      </c>
      <c r="M1831" s="3">
        <v>2</v>
      </c>
      <c r="N1831" s="11">
        <f t="shared" si="156"/>
        <v>1</v>
      </c>
      <c r="O1831" s="3">
        <v>1</v>
      </c>
      <c r="P1831" s="11">
        <f t="shared" si="152"/>
        <v>0</v>
      </c>
      <c r="Q1831" s="11">
        <f t="shared" si="150"/>
        <v>4</v>
      </c>
      <c r="R1831" s="11">
        <f t="shared" si="157"/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153"/>
        <v>279</v>
      </c>
      <c r="F1832" s="4">
        <f t="shared" si="154"/>
        <v>58</v>
      </c>
      <c r="G1832" s="4">
        <f t="shared" si="155"/>
        <v>5</v>
      </c>
      <c r="H1832" s="4">
        <f t="shared" si="151"/>
        <v>0</v>
      </c>
      <c r="I1832" s="2">
        <f t="shared" si="149"/>
        <v>0</v>
      </c>
      <c r="M1832" s="3">
        <v>3</v>
      </c>
      <c r="N1832" s="11">
        <f t="shared" si="156"/>
        <v>0</v>
      </c>
      <c r="O1832" s="3">
        <v>0</v>
      </c>
      <c r="P1832" s="11">
        <f t="shared" si="152"/>
        <v>0</v>
      </c>
      <c r="Q1832" s="11">
        <f t="shared" si="150"/>
        <v>2</v>
      </c>
      <c r="R1832" s="11">
        <f t="shared" si="157"/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153"/>
        <v>38</v>
      </c>
      <c r="F1833" s="4">
        <f t="shared" si="154"/>
        <v>2</v>
      </c>
      <c r="G1833" s="4">
        <f t="shared" si="155"/>
        <v>3</v>
      </c>
      <c r="H1833" s="4">
        <f t="shared" si="151"/>
        <v>0</v>
      </c>
      <c r="I1833" s="2">
        <f t="shared" si="149"/>
        <v>0</v>
      </c>
      <c r="M1833" s="3">
        <v>2</v>
      </c>
      <c r="N1833" s="11">
        <f t="shared" si="156"/>
        <v>0</v>
      </c>
      <c r="O1833" s="3">
        <v>0</v>
      </c>
      <c r="P1833" s="11">
        <f t="shared" si="152"/>
        <v>0</v>
      </c>
      <c r="Q1833" s="11">
        <f t="shared" si="150"/>
        <v>1</v>
      </c>
      <c r="R1833" s="11">
        <f t="shared" si="157"/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153"/>
        <v>29</v>
      </c>
      <c r="F1834" s="4">
        <f t="shared" si="154"/>
        <v>3</v>
      </c>
      <c r="G1834" s="4">
        <f t="shared" si="155"/>
        <v>0</v>
      </c>
      <c r="H1834" s="4">
        <f t="shared" si="151"/>
        <v>0</v>
      </c>
      <c r="I1834" s="2">
        <f t="shared" si="149"/>
        <v>0</v>
      </c>
      <c r="M1834" s="3">
        <v>0</v>
      </c>
      <c r="N1834" s="11">
        <f t="shared" si="156"/>
        <v>0</v>
      </c>
      <c r="O1834" s="3">
        <v>0</v>
      </c>
      <c r="P1834" s="11">
        <f t="shared" si="152"/>
        <v>0</v>
      </c>
      <c r="Q1834" s="11">
        <f t="shared" si="150"/>
        <v>0</v>
      </c>
      <c r="R1834" s="11">
        <f t="shared" si="157"/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153"/>
        <v>43</v>
      </c>
      <c r="F1835" s="4">
        <f t="shared" si="154"/>
        <v>-1</v>
      </c>
      <c r="G1835" s="4">
        <f t="shared" si="155"/>
        <v>4</v>
      </c>
      <c r="H1835" s="4">
        <f t="shared" si="151"/>
        <v>-1</v>
      </c>
      <c r="I1835" s="2">
        <f t="shared" si="149"/>
        <v>-0.2</v>
      </c>
      <c r="M1835" s="3">
        <v>2</v>
      </c>
      <c r="N1835" s="11">
        <f t="shared" si="156"/>
        <v>0</v>
      </c>
      <c r="O1835" s="3">
        <v>0</v>
      </c>
      <c r="P1835" s="11">
        <f t="shared" si="152"/>
        <v>0</v>
      </c>
      <c r="Q1835" s="11">
        <f t="shared" si="150"/>
        <v>2</v>
      </c>
      <c r="R1835" s="11">
        <f t="shared" si="157"/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153"/>
        <v>772</v>
      </c>
      <c r="F1836" s="4">
        <f t="shared" si="154"/>
        <v>57</v>
      </c>
      <c r="G1836" s="4">
        <f t="shared" si="155"/>
        <v>85</v>
      </c>
      <c r="H1836" s="4">
        <f t="shared" si="151"/>
        <v>1</v>
      </c>
      <c r="I1836" s="2">
        <f t="shared" si="149"/>
        <v>1.1904761904761904E-2</v>
      </c>
      <c r="M1836" s="3">
        <v>20</v>
      </c>
      <c r="N1836" s="11">
        <f t="shared" si="156"/>
        <v>4</v>
      </c>
      <c r="O1836" s="3">
        <v>0</v>
      </c>
      <c r="P1836" s="11">
        <f t="shared" si="152"/>
        <v>0</v>
      </c>
      <c r="Q1836" s="11">
        <f t="shared" si="150"/>
        <v>65</v>
      </c>
      <c r="R1836" s="11">
        <f t="shared" si="157"/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153"/>
        <v>167</v>
      </c>
      <c r="F1837" s="4">
        <f t="shared" si="154"/>
        <v>9</v>
      </c>
      <c r="G1837" s="4">
        <f t="shared" si="155"/>
        <v>0</v>
      </c>
      <c r="H1837" s="4">
        <f t="shared" si="151"/>
        <v>0</v>
      </c>
      <c r="I1837" s="2">
        <f t="shared" si="149"/>
        <v>0</v>
      </c>
      <c r="M1837" s="3">
        <v>0</v>
      </c>
      <c r="N1837" s="11">
        <f t="shared" si="156"/>
        <v>0</v>
      </c>
      <c r="O1837" s="3">
        <v>0</v>
      </c>
      <c r="P1837" s="11">
        <f t="shared" si="152"/>
        <v>0</v>
      </c>
      <c r="Q1837" s="11">
        <f t="shared" si="150"/>
        <v>0</v>
      </c>
      <c r="R1837" s="11">
        <f t="shared" si="157"/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153"/>
        <v>278</v>
      </c>
      <c r="F1838" s="4">
        <f t="shared" si="154"/>
        <v>28</v>
      </c>
      <c r="G1838" s="4">
        <f t="shared" si="155"/>
        <v>5</v>
      </c>
      <c r="H1838" s="4">
        <f t="shared" si="151"/>
        <v>0</v>
      </c>
      <c r="I1838" s="2">
        <f t="shared" si="149"/>
        <v>0</v>
      </c>
      <c r="M1838" s="3">
        <v>4</v>
      </c>
      <c r="N1838" s="11">
        <f t="shared" si="156"/>
        <v>2</v>
      </c>
      <c r="O1838" s="3">
        <v>0</v>
      </c>
      <c r="P1838" s="11">
        <f t="shared" si="152"/>
        <v>0</v>
      </c>
      <c r="Q1838" s="11">
        <f t="shared" si="150"/>
        <v>1</v>
      </c>
      <c r="R1838" s="11">
        <f t="shared" si="157"/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153"/>
        <v>750</v>
      </c>
      <c r="F1839" s="4">
        <f t="shared" si="154"/>
        <v>51</v>
      </c>
      <c r="G1839" s="4">
        <f t="shared" si="155"/>
        <v>81</v>
      </c>
      <c r="H1839" s="4">
        <f t="shared" si="151"/>
        <v>8</v>
      </c>
      <c r="I1839" s="2">
        <f t="shared" si="149"/>
        <v>0.1095890410958904</v>
      </c>
      <c r="M1839" s="3">
        <v>35</v>
      </c>
      <c r="N1839" s="11">
        <f t="shared" si="156"/>
        <v>7</v>
      </c>
      <c r="O1839" s="3">
        <v>0</v>
      </c>
      <c r="P1839" s="11">
        <f t="shared" si="152"/>
        <v>0</v>
      </c>
      <c r="Q1839" s="11">
        <f t="shared" si="150"/>
        <v>46</v>
      </c>
      <c r="R1839" s="11">
        <f t="shared" si="157"/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153"/>
        <v>2183</v>
      </c>
      <c r="F1840" s="4">
        <f t="shared" si="154"/>
        <v>110</v>
      </c>
      <c r="G1840" s="4">
        <f t="shared" si="155"/>
        <v>235</v>
      </c>
      <c r="H1840" s="4">
        <f t="shared" si="151"/>
        <v>13</v>
      </c>
      <c r="I1840" s="2">
        <f t="shared" si="149"/>
        <v>5.8558558558558557E-2</v>
      </c>
      <c r="M1840" s="3">
        <v>60</v>
      </c>
      <c r="N1840" s="11">
        <f t="shared" si="156"/>
        <v>11</v>
      </c>
      <c r="O1840" s="3">
        <v>6</v>
      </c>
      <c r="P1840" s="11">
        <f t="shared" si="152"/>
        <v>0</v>
      </c>
      <c r="Q1840" s="11">
        <f t="shared" si="150"/>
        <v>169</v>
      </c>
      <c r="R1840" s="11">
        <f t="shared" si="157"/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153"/>
        <v>104</v>
      </c>
      <c r="F1841" s="4">
        <f t="shared" si="154"/>
        <v>6</v>
      </c>
      <c r="G1841" s="4">
        <f t="shared" si="155"/>
        <v>8</v>
      </c>
      <c r="H1841" s="4">
        <f t="shared" si="151"/>
        <v>0</v>
      </c>
      <c r="I1841" s="2">
        <f t="shared" si="149"/>
        <v>0</v>
      </c>
      <c r="M1841" s="3">
        <v>3</v>
      </c>
      <c r="N1841" s="11">
        <f t="shared" si="156"/>
        <v>1</v>
      </c>
      <c r="O1841" s="3">
        <v>0</v>
      </c>
      <c r="P1841" s="11">
        <f t="shared" si="152"/>
        <v>0</v>
      </c>
      <c r="Q1841" s="11">
        <f t="shared" si="150"/>
        <v>5</v>
      </c>
      <c r="R1841" s="11">
        <f t="shared" si="157"/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153"/>
        <v>63</v>
      </c>
      <c r="F1842" s="4">
        <f t="shared" si="154"/>
        <v>5</v>
      </c>
      <c r="G1842" s="4">
        <f t="shared" si="155"/>
        <v>1</v>
      </c>
      <c r="H1842" s="4">
        <f t="shared" si="151"/>
        <v>0</v>
      </c>
      <c r="I1842" s="2">
        <f t="shared" si="149"/>
        <v>0</v>
      </c>
      <c r="M1842" s="3">
        <v>0</v>
      </c>
      <c r="N1842" s="11">
        <f t="shared" si="156"/>
        <v>0</v>
      </c>
      <c r="O1842" s="3">
        <v>0</v>
      </c>
      <c r="P1842" s="11">
        <f t="shared" si="152"/>
        <v>0</v>
      </c>
      <c r="Q1842" s="11">
        <f t="shared" si="150"/>
        <v>1</v>
      </c>
      <c r="R1842" s="11">
        <f t="shared" si="157"/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153"/>
        <v>490</v>
      </c>
      <c r="F1843" s="4">
        <f t="shared" si="154"/>
        <v>27</v>
      </c>
      <c r="G1843" s="4">
        <f t="shared" si="155"/>
        <v>21</v>
      </c>
      <c r="H1843" s="4">
        <f t="shared" si="151"/>
        <v>0</v>
      </c>
      <c r="I1843" s="2">
        <f t="shared" si="149"/>
        <v>0</v>
      </c>
      <c r="M1843" s="3">
        <v>17</v>
      </c>
      <c r="N1843" s="11">
        <f t="shared" si="156"/>
        <v>6</v>
      </c>
      <c r="O1843" s="3">
        <v>0</v>
      </c>
      <c r="P1843" s="11">
        <f t="shared" si="152"/>
        <v>0</v>
      </c>
      <c r="Q1843" s="11">
        <f t="shared" si="150"/>
        <v>4</v>
      </c>
      <c r="R1843" s="11">
        <f t="shared" si="157"/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153"/>
        <v>6469</v>
      </c>
      <c r="F1844" s="4">
        <f t="shared" si="154"/>
        <v>421</v>
      </c>
      <c r="G1844" s="4">
        <f t="shared" si="155"/>
        <v>1130</v>
      </c>
      <c r="H1844" s="4">
        <f t="shared" si="151"/>
        <v>47</v>
      </c>
      <c r="I1844" s="2">
        <f t="shared" si="149"/>
        <v>4.339796860572484E-2</v>
      </c>
      <c r="M1844" s="3">
        <v>157</v>
      </c>
      <c r="N1844" s="11">
        <f t="shared" si="156"/>
        <v>28</v>
      </c>
      <c r="O1844" s="3">
        <v>20</v>
      </c>
      <c r="P1844" s="11">
        <f t="shared" si="152"/>
        <v>0</v>
      </c>
      <c r="Q1844" s="11">
        <f t="shared" si="150"/>
        <v>953</v>
      </c>
      <c r="R1844" s="11">
        <f t="shared" si="157"/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153"/>
        <v>180</v>
      </c>
      <c r="F1845" s="4">
        <f t="shared" si="154"/>
        <v>14</v>
      </c>
      <c r="G1845" s="4">
        <f t="shared" si="155"/>
        <v>7</v>
      </c>
      <c r="H1845" s="4">
        <f t="shared" si="151"/>
        <v>2</v>
      </c>
      <c r="I1845" s="2">
        <f t="shared" si="149"/>
        <v>0.4</v>
      </c>
      <c r="M1845" s="3">
        <v>0</v>
      </c>
      <c r="N1845" s="11">
        <f t="shared" si="156"/>
        <v>0</v>
      </c>
      <c r="O1845" s="3">
        <v>0</v>
      </c>
      <c r="P1845" s="11">
        <f t="shared" si="152"/>
        <v>0</v>
      </c>
      <c r="Q1845" s="11">
        <f t="shared" si="150"/>
        <v>7</v>
      </c>
      <c r="R1845" s="11">
        <f t="shared" si="157"/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153"/>
        <v>98</v>
      </c>
      <c r="F1846" s="4">
        <f t="shared" si="154"/>
        <v>10</v>
      </c>
      <c r="G1846" s="4">
        <f t="shared" si="155"/>
        <v>4</v>
      </c>
      <c r="H1846" s="4">
        <f t="shared" si="151"/>
        <v>1</v>
      </c>
      <c r="I1846" s="2">
        <f t="shared" si="149"/>
        <v>0.33333333333333331</v>
      </c>
      <c r="M1846" s="3">
        <v>0</v>
      </c>
      <c r="N1846" s="11">
        <f t="shared" si="156"/>
        <v>0</v>
      </c>
      <c r="O1846" s="3">
        <v>0</v>
      </c>
      <c r="P1846" s="11">
        <f t="shared" si="152"/>
        <v>0</v>
      </c>
      <c r="Q1846" s="11">
        <f t="shared" si="150"/>
        <v>4</v>
      </c>
      <c r="R1846" s="11">
        <f t="shared" si="157"/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153"/>
        <v>374</v>
      </c>
      <c r="F1847" s="4">
        <f t="shared" si="154"/>
        <v>30</v>
      </c>
      <c r="G1847" s="4">
        <f t="shared" si="155"/>
        <v>37</v>
      </c>
      <c r="H1847" s="4">
        <f t="shared" si="151"/>
        <v>2</v>
      </c>
      <c r="I1847" s="2">
        <f t="shared" si="149"/>
        <v>5.7142857142857141E-2</v>
      </c>
      <c r="M1847" s="3">
        <v>14</v>
      </c>
      <c r="N1847" s="11">
        <f t="shared" si="156"/>
        <v>4</v>
      </c>
      <c r="O1847" s="3">
        <v>1</v>
      </c>
      <c r="P1847" s="11">
        <f t="shared" si="152"/>
        <v>0</v>
      </c>
      <c r="Q1847" s="11">
        <f t="shared" si="150"/>
        <v>22</v>
      </c>
      <c r="R1847" s="11">
        <f t="shared" si="157"/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153"/>
        <v>2107</v>
      </c>
      <c r="F1848" s="4">
        <f t="shared" si="154"/>
        <v>129</v>
      </c>
      <c r="G1848" s="4">
        <f t="shared" si="155"/>
        <v>435</v>
      </c>
      <c r="H1848" s="4">
        <f t="shared" si="151"/>
        <v>22</v>
      </c>
      <c r="I1848" s="2">
        <f t="shared" si="149"/>
        <v>5.3268765133171914E-2</v>
      </c>
      <c r="M1848" s="3">
        <v>93</v>
      </c>
      <c r="N1848" s="11">
        <f t="shared" si="156"/>
        <v>15</v>
      </c>
      <c r="O1848" s="3">
        <v>22</v>
      </c>
      <c r="P1848" s="11">
        <f t="shared" si="152"/>
        <v>1</v>
      </c>
      <c r="Q1848" s="11">
        <f t="shared" si="150"/>
        <v>320</v>
      </c>
      <c r="R1848" s="11">
        <f t="shared" si="157"/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153"/>
        <v>468</v>
      </c>
      <c r="F1849" s="4">
        <f t="shared" si="154"/>
        <v>32</v>
      </c>
      <c r="G1849" s="4">
        <f t="shared" si="155"/>
        <v>44</v>
      </c>
      <c r="H1849" s="4">
        <f t="shared" si="151"/>
        <v>1</v>
      </c>
      <c r="I1849" s="2">
        <f t="shared" si="149"/>
        <v>2.3255813953488372E-2</v>
      </c>
      <c r="M1849" s="3">
        <v>17</v>
      </c>
      <c r="N1849" s="11">
        <f t="shared" si="156"/>
        <v>3</v>
      </c>
      <c r="O1849" s="3">
        <v>0</v>
      </c>
      <c r="P1849" s="11">
        <f t="shared" si="152"/>
        <v>0</v>
      </c>
      <c r="Q1849" s="11">
        <f t="shared" si="150"/>
        <v>27</v>
      </c>
      <c r="R1849" s="11">
        <f t="shared" si="157"/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153"/>
        <v>102</v>
      </c>
      <c r="F1850" s="4">
        <f t="shared" si="154"/>
        <v>18</v>
      </c>
      <c r="G1850" s="4">
        <f t="shared" si="155"/>
        <v>17</v>
      </c>
      <c r="H1850" s="4">
        <f t="shared" si="151"/>
        <v>3</v>
      </c>
      <c r="I1850" s="2">
        <f t="shared" si="149"/>
        <v>0.21428571428571427</v>
      </c>
      <c r="M1850" s="3">
        <v>0</v>
      </c>
      <c r="N1850" s="11">
        <f t="shared" si="156"/>
        <v>0</v>
      </c>
      <c r="O1850" s="3">
        <v>1</v>
      </c>
      <c r="P1850" s="11">
        <f t="shared" si="152"/>
        <v>0</v>
      </c>
      <c r="Q1850" s="11">
        <f t="shared" si="150"/>
        <v>16</v>
      </c>
      <c r="R1850" s="11">
        <f t="shared" si="157"/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153"/>
        <v>48</v>
      </c>
      <c r="F1851" s="4">
        <f t="shared" si="154"/>
        <v>2</v>
      </c>
      <c r="G1851" s="4">
        <f t="shared" si="155"/>
        <v>1</v>
      </c>
      <c r="H1851" s="4">
        <f t="shared" si="151"/>
        <v>0</v>
      </c>
      <c r="I1851" s="2">
        <f t="shared" si="149"/>
        <v>0</v>
      </c>
      <c r="M1851" s="3">
        <v>0</v>
      </c>
      <c r="N1851" s="11">
        <f t="shared" si="156"/>
        <v>0</v>
      </c>
      <c r="O1851" s="3">
        <v>0</v>
      </c>
      <c r="P1851" s="11">
        <f t="shared" si="152"/>
        <v>0</v>
      </c>
      <c r="Q1851" s="11">
        <f t="shared" si="150"/>
        <v>1</v>
      </c>
      <c r="R1851" s="11">
        <f t="shared" si="157"/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153"/>
        <v>57</v>
      </c>
      <c r="F1852" s="4">
        <f t="shared" si="154"/>
        <v>6</v>
      </c>
      <c r="G1852" s="4">
        <f t="shared" si="155"/>
        <v>3</v>
      </c>
      <c r="H1852" s="4">
        <f t="shared" si="151"/>
        <v>0</v>
      </c>
      <c r="I1852" s="2">
        <f t="shared" si="149"/>
        <v>0</v>
      </c>
      <c r="M1852" s="3">
        <v>1</v>
      </c>
      <c r="N1852" s="11">
        <f t="shared" si="156"/>
        <v>1</v>
      </c>
      <c r="O1852" s="3">
        <v>0</v>
      </c>
      <c r="P1852" s="11">
        <f t="shared" si="152"/>
        <v>0</v>
      </c>
      <c r="Q1852" s="11">
        <f t="shared" si="150"/>
        <v>2</v>
      </c>
      <c r="R1852" s="11">
        <f t="shared" si="157"/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153"/>
        <v>35</v>
      </c>
      <c r="F1853" s="4">
        <f t="shared" si="154"/>
        <v>0</v>
      </c>
      <c r="G1853" s="4">
        <f t="shared" si="155"/>
        <v>0</v>
      </c>
      <c r="H1853" s="4">
        <f t="shared" si="151"/>
        <v>0</v>
      </c>
      <c r="I1853" s="2">
        <f t="shared" si="149"/>
        <v>0</v>
      </c>
      <c r="M1853" s="3">
        <v>0</v>
      </c>
      <c r="N1853" s="11">
        <f t="shared" si="156"/>
        <v>0</v>
      </c>
      <c r="O1853" s="3">
        <v>0</v>
      </c>
      <c r="P1853" s="11">
        <f t="shared" si="152"/>
        <v>0</v>
      </c>
      <c r="Q1853" s="11">
        <f t="shared" si="150"/>
        <v>0</v>
      </c>
      <c r="R1853" s="11">
        <f t="shared" si="157"/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153"/>
        <v>203</v>
      </c>
      <c r="F1854" s="4">
        <f t="shared" si="154"/>
        <v>5</v>
      </c>
      <c r="G1854" s="4">
        <f t="shared" si="155"/>
        <v>4</v>
      </c>
      <c r="H1854" s="4">
        <f t="shared" si="151"/>
        <v>1</v>
      </c>
      <c r="I1854" s="2">
        <f t="shared" si="149"/>
        <v>0.33333333333333331</v>
      </c>
      <c r="M1854" s="3">
        <v>1</v>
      </c>
      <c r="N1854" s="11">
        <f t="shared" si="156"/>
        <v>1</v>
      </c>
      <c r="O1854" s="3">
        <v>0</v>
      </c>
      <c r="P1854" s="11">
        <f t="shared" si="152"/>
        <v>0</v>
      </c>
      <c r="Q1854" s="11">
        <f t="shared" si="150"/>
        <v>3</v>
      </c>
      <c r="R1854" s="11">
        <f t="shared" si="157"/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153"/>
        <v>510</v>
      </c>
      <c r="F1855" s="4">
        <f t="shared" si="154"/>
        <v>28</v>
      </c>
      <c r="G1855" s="4">
        <f t="shared" si="155"/>
        <v>37</v>
      </c>
      <c r="H1855" s="4">
        <f t="shared" si="151"/>
        <v>0</v>
      </c>
      <c r="I1855" s="2">
        <f t="shared" si="149"/>
        <v>0</v>
      </c>
      <c r="M1855" s="3">
        <v>23</v>
      </c>
      <c r="N1855" s="11">
        <f t="shared" si="156"/>
        <v>8</v>
      </c>
      <c r="O1855" s="3">
        <v>0</v>
      </c>
      <c r="P1855" s="11">
        <f t="shared" si="152"/>
        <v>0</v>
      </c>
      <c r="Q1855" s="11">
        <f t="shared" si="150"/>
        <v>14</v>
      </c>
      <c r="R1855" s="11">
        <f t="shared" si="157"/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153"/>
        <v>74</v>
      </c>
      <c r="F1856" s="4">
        <f t="shared" si="154"/>
        <v>3</v>
      </c>
      <c r="G1856" s="4">
        <f t="shared" si="155"/>
        <v>2</v>
      </c>
      <c r="H1856" s="4">
        <f t="shared" si="151"/>
        <v>0</v>
      </c>
      <c r="I1856" s="2">
        <f t="shared" si="149"/>
        <v>0</v>
      </c>
      <c r="M1856" s="3">
        <v>1</v>
      </c>
      <c r="N1856" s="11">
        <f t="shared" si="156"/>
        <v>1</v>
      </c>
      <c r="O1856" s="3">
        <v>0</v>
      </c>
      <c r="P1856" s="11">
        <f t="shared" si="152"/>
        <v>0</v>
      </c>
      <c r="Q1856" s="11">
        <f t="shared" si="150"/>
        <v>1</v>
      </c>
      <c r="R1856" s="11">
        <f t="shared" si="157"/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153"/>
        <v>146</v>
      </c>
      <c r="F1857" s="4">
        <f t="shared" si="154"/>
        <v>11</v>
      </c>
      <c r="G1857" s="4">
        <f t="shared" si="155"/>
        <v>5</v>
      </c>
      <c r="H1857" s="4">
        <f t="shared" si="151"/>
        <v>0</v>
      </c>
      <c r="I1857" s="2">
        <f t="shared" si="149"/>
        <v>0</v>
      </c>
      <c r="M1857" s="3">
        <v>1</v>
      </c>
      <c r="N1857" s="11">
        <f t="shared" si="156"/>
        <v>0</v>
      </c>
      <c r="O1857" s="3">
        <v>0</v>
      </c>
      <c r="P1857" s="11">
        <f t="shared" si="152"/>
        <v>0</v>
      </c>
      <c r="Q1857" s="11">
        <f t="shared" si="150"/>
        <v>4</v>
      </c>
      <c r="R1857" s="11">
        <f t="shared" si="157"/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153"/>
        <v>204</v>
      </c>
      <c r="F1858" s="4">
        <f t="shared" si="154"/>
        <v>21</v>
      </c>
      <c r="G1858" s="4">
        <f t="shared" si="155"/>
        <v>3</v>
      </c>
      <c r="H1858" s="4">
        <f t="shared" si="151"/>
        <v>0</v>
      </c>
      <c r="I1858" s="2">
        <f t="shared" si="149"/>
        <v>0</v>
      </c>
      <c r="M1858" s="3">
        <v>0</v>
      </c>
      <c r="N1858" s="11">
        <f t="shared" si="156"/>
        <v>0</v>
      </c>
      <c r="O1858" s="3">
        <v>0</v>
      </c>
      <c r="P1858" s="11">
        <f t="shared" si="152"/>
        <v>0</v>
      </c>
      <c r="Q1858" s="11">
        <f t="shared" si="150"/>
        <v>3</v>
      </c>
      <c r="R1858" s="11">
        <f t="shared" si="157"/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153"/>
        <v>2661</v>
      </c>
      <c r="F1859" s="4">
        <f t="shared" si="154"/>
        <v>93</v>
      </c>
      <c r="G1859" s="4">
        <f t="shared" si="155"/>
        <v>312</v>
      </c>
      <c r="H1859" s="4">
        <f t="shared" si="151"/>
        <v>13</v>
      </c>
      <c r="I1859" s="2">
        <f t="shared" ref="I1859:I1922" si="158">IFERROR((G1859-SUMIFS(G:G,A:A,A1859-1,B:B,B1859))/SUMIFS(G:G,A:A,A1859-1,B:B,B1859),0)</f>
        <v>4.3478260869565216E-2</v>
      </c>
      <c r="M1859" s="3">
        <v>159</v>
      </c>
      <c r="N1859" s="11">
        <f t="shared" si="156"/>
        <v>16</v>
      </c>
      <c r="O1859" s="3">
        <v>4</v>
      </c>
      <c r="P1859" s="11">
        <f t="shared" si="152"/>
        <v>0</v>
      </c>
      <c r="Q1859" s="11">
        <f t="shared" si="150"/>
        <v>149</v>
      </c>
      <c r="R1859" s="11">
        <f t="shared" si="157"/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153"/>
        <v>1460</v>
      </c>
      <c r="F1860" s="4">
        <f t="shared" si="154"/>
        <v>61</v>
      </c>
      <c r="G1860" s="4">
        <f t="shared" si="155"/>
        <v>135</v>
      </c>
      <c r="H1860" s="4">
        <f t="shared" si="151"/>
        <v>6</v>
      </c>
      <c r="I1860" s="2">
        <f t="shared" si="158"/>
        <v>4.6511627906976744E-2</v>
      </c>
      <c r="M1860" s="3">
        <v>43</v>
      </c>
      <c r="N1860" s="11">
        <f t="shared" si="156"/>
        <v>4</v>
      </c>
      <c r="O1860" s="3">
        <v>1</v>
      </c>
      <c r="P1860" s="11">
        <f t="shared" si="152"/>
        <v>0</v>
      </c>
      <c r="Q1860" s="11">
        <f t="shared" ref="Q1860:Q1923" si="159">G1860-O1860-M1860</f>
        <v>91</v>
      </c>
      <c r="R1860" s="11">
        <f t="shared" si="157"/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153"/>
        <v>12175</v>
      </c>
      <c r="F1861" s="4">
        <f t="shared" si="154"/>
        <v>12175</v>
      </c>
      <c r="G1861" s="4">
        <f t="shared" si="155"/>
        <v>276</v>
      </c>
      <c r="H1861" s="4">
        <f t="shared" ref="H1861:H1924" si="160">G1861-SUMIFS(G:G,A:A,A1861-1,B:B,B1861)</f>
        <v>166</v>
      </c>
      <c r="I1861" s="2">
        <f t="shared" si="158"/>
        <v>1.509090909090909</v>
      </c>
      <c r="M1861" s="3">
        <v>1</v>
      </c>
      <c r="N1861" s="11">
        <f t="shared" si="156"/>
        <v>1</v>
      </c>
      <c r="O1861" s="3">
        <v>1</v>
      </c>
      <c r="P1861" s="11">
        <f t="shared" si="152"/>
        <v>0</v>
      </c>
      <c r="Q1861" s="11">
        <f t="shared" si="159"/>
        <v>274</v>
      </c>
      <c r="R1861" s="11">
        <f t="shared" si="157"/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153"/>
        <v>8836</v>
      </c>
      <c r="F1862" s="4">
        <f t="shared" si="154"/>
        <v>250</v>
      </c>
      <c r="G1862" s="4">
        <f t="shared" si="155"/>
        <v>19</v>
      </c>
      <c r="H1862" s="4">
        <f t="shared" si="160"/>
        <v>-3</v>
      </c>
      <c r="I1862" s="2">
        <f t="shared" si="158"/>
        <v>-0.13636363636363635</v>
      </c>
      <c r="N1862" s="11">
        <f t="shared" si="156"/>
        <v>-1</v>
      </c>
      <c r="O1862" s="3">
        <v>0</v>
      </c>
      <c r="P1862" s="11">
        <f t="shared" si="152"/>
        <v>0</v>
      </c>
      <c r="Q1862" s="11">
        <f t="shared" si="159"/>
        <v>19</v>
      </c>
      <c r="R1862" s="11">
        <f t="shared" si="157"/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153"/>
        <v>0</v>
      </c>
      <c r="F1863" s="4">
        <f t="shared" si="154"/>
        <v>-11188</v>
      </c>
      <c r="G1863" s="4">
        <f t="shared" si="155"/>
        <v>0</v>
      </c>
      <c r="H1863" s="4">
        <f t="shared" si="160"/>
        <v>-136</v>
      </c>
      <c r="I1863" s="2">
        <f t="shared" si="158"/>
        <v>-1</v>
      </c>
      <c r="M1863" s="3">
        <v>6</v>
      </c>
      <c r="N1863" s="11">
        <f t="shared" si="156"/>
        <v>0</v>
      </c>
      <c r="O1863" s="3">
        <v>0</v>
      </c>
      <c r="P1863" s="11">
        <f t="shared" si="152"/>
        <v>0</v>
      </c>
      <c r="Q1863" s="11">
        <f t="shared" si="159"/>
        <v>-6</v>
      </c>
      <c r="R1863" s="11">
        <f t="shared" si="157"/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ref="E1864:E1927" si="161">SUM(C1864:D1864)</f>
        <v>414</v>
      </c>
      <c r="F1864" s="4">
        <f t="shared" si="154"/>
        <v>24</v>
      </c>
      <c r="G1864" s="4">
        <f t="shared" ref="G1864:G1927" si="162">C1864</f>
        <v>12</v>
      </c>
      <c r="H1864" s="4">
        <f t="shared" si="160"/>
        <v>0</v>
      </c>
      <c r="I1864" s="2">
        <f t="shared" si="158"/>
        <v>0</v>
      </c>
      <c r="M1864" s="3">
        <v>9</v>
      </c>
      <c r="N1864" s="11">
        <f t="shared" ref="N1864:N1927" si="163">M1864-SUMIFS(M:M,B:B,B1864,A:A,A1864-1)</f>
        <v>0</v>
      </c>
      <c r="O1864" s="9">
        <v>1</v>
      </c>
      <c r="P1864" s="11">
        <f t="shared" ref="P1864:P1895" si="164">O1864-SUMIFS(O:O,B:B,B1864,A:A,A1864-1)</f>
        <v>0</v>
      </c>
      <c r="Q1864" s="11">
        <f t="shared" si="159"/>
        <v>2</v>
      </c>
      <c r="R1864" s="11">
        <f t="shared" si="157"/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161"/>
        <v>276</v>
      </c>
      <c r="F1865" s="4">
        <f t="shared" si="154"/>
        <v>24</v>
      </c>
      <c r="G1865" s="4">
        <f t="shared" si="162"/>
        <v>20</v>
      </c>
      <c r="H1865" s="4">
        <f t="shared" si="160"/>
        <v>3</v>
      </c>
      <c r="I1865" s="2">
        <f t="shared" si="158"/>
        <v>0.17647058823529413</v>
      </c>
      <c r="M1865" s="3">
        <v>2</v>
      </c>
      <c r="N1865" s="11">
        <f t="shared" si="163"/>
        <v>1</v>
      </c>
      <c r="O1865" s="9">
        <v>1</v>
      </c>
      <c r="P1865" s="11">
        <f t="shared" si="164"/>
        <v>0</v>
      </c>
      <c r="Q1865" s="11">
        <f t="shared" si="159"/>
        <v>17</v>
      </c>
      <c r="R1865" s="11">
        <f t="shared" si="157"/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161"/>
        <v>87</v>
      </c>
      <c r="F1866" s="4">
        <f t="shared" si="154"/>
        <v>7</v>
      </c>
      <c r="G1866" s="4">
        <f t="shared" si="162"/>
        <v>4</v>
      </c>
      <c r="H1866" s="4">
        <f t="shared" si="160"/>
        <v>0</v>
      </c>
      <c r="I1866" s="2">
        <f t="shared" si="158"/>
        <v>0</v>
      </c>
      <c r="M1866" s="3">
        <v>1</v>
      </c>
      <c r="N1866" s="11">
        <f t="shared" si="163"/>
        <v>0</v>
      </c>
      <c r="O1866" s="9">
        <v>0</v>
      </c>
      <c r="P1866" s="11">
        <f t="shared" si="164"/>
        <v>0</v>
      </c>
      <c r="Q1866" s="11">
        <f t="shared" si="159"/>
        <v>3</v>
      </c>
      <c r="R1866" s="11">
        <f t="shared" si="157"/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161"/>
        <v>360</v>
      </c>
      <c r="F1867" s="4">
        <f t="shared" si="154"/>
        <v>314</v>
      </c>
      <c r="G1867" s="4">
        <f t="shared" si="162"/>
        <v>3</v>
      </c>
      <c r="H1867" s="4">
        <f t="shared" si="160"/>
        <v>0</v>
      </c>
      <c r="I1867" s="2">
        <f t="shared" si="158"/>
        <v>0</v>
      </c>
      <c r="M1867" s="3">
        <v>2</v>
      </c>
      <c r="N1867" s="11">
        <f t="shared" si="163"/>
        <v>0</v>
      </c>
      <c r="O1867" s="9">
        <v>0</v>
      </c>
      <c r="P1867" s="11">
        <f t="shared" si="164"/>
        <v>0</v>
      </c>
      <c r="Q1867" s="11">
        <f t="shared" si="159"/>
        <v>1</v>
      </c>
      <c r="R1867" s="11">
        <f t="shared" si="157"/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161"/>
        <v>530</v>
      </c>
      <c r="F1868" s="4">
        <f t="shared" si="154"/>
        <v>8</v>
      </c>
      <c r="G1868" s="4">
        <f t="shared" si="162"/>
        <v>46</v>
      </c>
      <c r="H1868" s="4">
        <f t="shared" si="160"/>
        <v>0</v>
      </c>
      <c r="I1868" s="2">
        <f t="shared" si="158"/>
        <v>0</v>
      </c>
      <c r="M1868" s="3">
        <v>36</v>
      </c>
      <c r="N1868" s="11">
        <f t="shared" si="163"/>
        <v>0</v>
      </c>
      <c r="O1868" s="9">
        <v>3</v>
      </c>
      <c r="P1868" s="11">
        <f t="shared" si="164"/>
        <v>0</v>
      </c>
      <c r="Q1868" s="11">
        <f t="shared" si="159"/>
        <v>7</v>
      </c>
      <c r="R1868" s="11">
        <f t="shared" si="157"/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161"/>
        <v>389</v>
      </c>
      <c r="F1869" s="4">
        <f t="shared" si="154"/>
        <v>25</v>
      </c>
      <c r="G1869" s="4">
        <f t="shared" si="162"/>
        <v>31</v>
      </c>
      <c r="H1869" s="4">
        <f t="shared" si="160"/>
        <v>0</v>
      </c>
      <c r="I1869" s="2">
        <f t="shared" si="158"/>
        <v>0</v>
      </c>
      <c r="M1869" s="3">
        <v>22</v>
      </c>
      <c r="N1869" s="11">
        <f t="shared" si="163"/>
        <v>2</v>
      </c>
      <c r="O1869" s="9">
        <v>0</v>
      </c>
      <c r="P1869" s="11">
        <f t="shared" si="164"/>
        <v>0</v>
      </c>
      <c r="Q1869" s="11">
        <f t="shared" si="159"/>
        <v>9</v>
      </c>
      <c r="R1869" s="11">
        <f t="shared" si="157"/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161"/>
        <v>142</v>
      </c>
      <c r="F1870" s="4">
        <f t="shared" si="154"/>
        <v>8</v>
      </c>
      <c r="G1870" s="4">
        <f t="shared" si="162"/>
        <v>10</v>
      </c>
      <c r="H1870" s="4">
        <f t="shared" si="160"/>
        <v>0</v>
      </c>
      <c r="I1870" s="2">
        <f t="shared" si="158"/>
        <v>0</v>
      </c>
      <c r="M1870" s="3">
        <v>6</v>
      </c>
      <c r="N1870" s="11">
        <f t="shared" si="163"/>
        <v>0</v>
      </c>
      <c r="O1870" s="9">
        <v>0</v>
      </c>
      <c r="P1870" s="11">
        <f t="shared" si="164"/>
        <v>0</v>
      </c>
      <c r="Q1870" s="11">
        <f t="shared" si="159"/>
        <v>4</v>
      </c>
      <c r="R1870" s="11">
        <f t="shared" si="157"/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161"/>
        <v>123</v>
      </c>
      <c r="F1871" s="4">
        <f t="shared" si="154"/>
        <v>1</v>
      </c>
      <c r="G1871" s="4">
        <f t="shared" si="162"/>
        <v>7</v>
      </c>
      <c r="H1871" s="4">
        <f t="shared" si="160"/>
        <v>0</v>
      </c>
      <c r="I1871" s="2">
        <f t="shared" si="158"/>
        <v>0</v>
      </c>
      <c r="M1871" s="3">
        <v>0</v>
      </c>
      <c r="N1871" s="11">
        <f t="shared" si="163"/>
        <v>0</v>
      </c>
      <c r="O1871" s="9">
        <v>0</v>
      </c>
      <c r="P1871" s="11">
        <f t="shared" si="164"/>
        <v>0</v>
      </c>
      <c r="Q1871" s="11">
        <f t="shared" si="159"/>
        <v>7</v>
      </c>
      <c r="R1871" s="11">
        <f t="shared" si="157"/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161"/>
        <v>219</v>
      </c>
      <c r="F1872" s="4">
        <f t="shared" si="154"/>
        <v>13</v>
      </c>
      <c r="G1872" s="4">
        <f t="shared" si="162"/>
        <v>11</v>
      </c>
      <c r="H1872" s="4">
        <f t="shared" si="160"/>
        <v>1</v>
      </c>
      <c r="I1872" s="2">
        <f t="shared" si="158"/>
        <v>0.1</v>
      </c>
      <c r="M1872" s="3">
        <v>6</v>
      </c>
      <c r="N1872" s="11">
        <f t="shared" si="163"/>
        <v>0</v>
      </c>
      <c r="O1872" s="9">
        <v>0</v>
      </c>
      <c r="P1872" s="11">
        <f t="shared" si="164"/>
        <v>0</v>
      </c>
      <c r="Q1872" s="11">
        <f t="shared" si="159"/>
        <v>5</v>
      </c>
      <c r="R1872" s="11">
        <f t="shared" si="157"/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161"/>
        <v>151</v>
      </c>
      <c r="F1873" s="4">
        <f t="shared" si="154"/>
        <v>17</v>
      </c>
      <c r="G1873" s="4">
        <f t="shared" si="162"/>
        <v>3</v>
      </c>
      <c r="H1873" s="4">
        <f t="shared" si="160"/>
        <v>0</v>
      </c>
      <c r="I1873" s="2">
        <f t="shared" si="158"/>
        <v>0</v>
      </c>
      <c r="M1873" s="3">
        <v>2</v>
      </c>
      <c r="N1873" s="11">
        <f t="shared" si="163"/>
        <v>0</v>
      </c>
      <c r="O1873" s="9">
        <v>0</v>
      </c>
      <c r="P1873" s="11">
        <f t="shared" si="164"/>
        <v>0</v>
      </c>
      <c r="Q1873" s="11">
        <f t="shared" si="159"/>
        <v>1</v>
      </c>
      <c r="R1873" s="11">
        <f t="shared" si="157"/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161"/>
        <v>438</v>
      </c>
      <c r="F1874" s="4">
        <f t="shared" si="154"/>
        <v>15</v>
      </c>
      <c r="G1874" s="4">
        <f t="shared" si="162"/>
        <v>18</v>
      </c>
      <c r="H1874" s="4">
        <f t="shared" si="160"/>
        <v>1</v>
      </c>
      <c r="I1874" s="2">
        <f t="shared" si="158"/>
        <v>5.8823529411764705E-2</v>
      </c>
      <c r="M1874" s="3">
        <v>11</v>
      </c>
      <c r="N1874" s="11">
        <f t="shared" si="163"/>
        <v>2</v>
      </c>
      <c r="O1874" s="9">
        <v>0</v>
      </c>
      <c r="P1874" s="11">
        <f t="shared" si="164"/>
        <v>0</v>
      </c>
      <c r="Q1874" s="11">
        <f t="shared" si="159"/>
        <v>7</v>
      </c>
      <c r="R1874" s="11">
        <f t="shared" si="157"/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161"/>
        <v>127</v>
      </c>
      <c r="F1875" s="4">
        <f t="shared" si="154"/>
        <v>10</v>
      </c>
      <c r="G1875" s="4">
        <f t="shared" si="162"/>
        <v>6</v>
      </c>
      <c r="H1875" s="4">
        <f t="shared" si="160"/>
        <v>0</v>
      </c>
      <c r="I1875" s="2">
        <f t="shared" si="158"/>
        <v>0</v>
      </c>
      <c r="M1875" s="3">
        <v>4</v>
      </c>
      <c r="N1875" s="11">
        <f t="shared" si="163"/>
        <v>0</v>
      </c>
      <c r="O1875" s="9">
        <v>0</v>
      </c>
      <c r="P1875" s="11">
        <f t="shared" si="164"/>
        <v>0</v>
      </c>
      <c r="Q1875" s="11">
        <f t="shared" si="159"/>
        <v>2</v>
      </c>
      <c r="R1875" s="11">
        <f t="shared" si="157"/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161"/>
        <v>105</v>
      </c>
      <c r="F1876" s="4">
        <f t="shared" si="154"/>
        <v>2</v>
      </c>
      <c r="G1876" s="4">
        <f t="shared" si="162"/>
        <v>5</v>
      </c>
      <c r="H1876" s="4">
        <f t="shared" si="160"/>
        <v>2</v>
      </c>
      <c r="I1876" s="2">
        <f t="shared" si="158"/>
        <v>0.66666666666666663</v>
      </c>
      <c r="M1876" s="3">
        <v>2</v>
      </c>
      <c r="N1876" s="11">
        <f t="shared" si="163"/>
        <v>0</v>
      </c>
      <c r="O1876" s="9">
        <v>0</v>
      </c>
      <c r="P1876" s="11">
        <f t="shared" si="164"/>
        <v>0</v>
      </c>
      <c r="Q1876" s="11">
        <f t="shared" si="159"/>
        <v>3</v>
      </c>
      <c r="R1876" s="11">
        <f t="shared" si="157"/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161"/>
        <v>129</v>
      </c>
      <c r="F1877" s="4">
        <f t="shared" si="154"/>
        <v>6</v>
      </c>
      <c r="G1877" s="4">
        <f t="shared" si="162"/>
        <v>2</v>
      </c>
      <c r="H1877" s="4">
        <f t="shared" si="160"/>
        <v>0</v>
      </c>
      <c r="I1877" s="2">
        <f t="shared" si="158"/>
        <v>0</v>
      </c>
      <c r="M1877" s="3">
        <v>1</v>
      </c>
      <c r="N1877" s="11">
        <f t="shared" si="163"/>
        <v>0</v>
      </c>
      <c r="O1877" s="9">
        <v>0</v>
      </c>
      <c r="P1877" s="11">
        <f t="shared" si="164"/>
        <v>0</v>
      </c>
      <c r="Q1877" s="11">
        <f t="shared" si="159"/>
        <v>1</v>
      </c>
      <c r="R1877" s="11">
        <f t="shared" si="157"/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161"/>
        <v>99</v>
      </c>
      <c r="F1878" s="4">
        <f t="shared" si="154"/>
        <v>4</v>
      </c>
      <c r="G1878" s="4">
        <f t="shared" si="162"/>
        <v>4</v>
      </c>
      <c r="H1878" s="4">
        <f t="shared" si="160"/>
        <v>1</v>
      </c>
      <c r="I1878" s="2">
        <f t="shared" si="158"/>
        <v>0.33333333333333331</v>
      </c>
      <c r="M1878" s="3">
        <v>1</v>
      </c>
      <c r="N1878" s="11">
        <f t="shared" si="163"/>
        <v>0</v>
      </c>
      <c r="O1878" s="9">
        <v>0</v>
      </c>
      <c r="P1878" s="11">
        <f t="shared" si="164"/>
        <v>0</v>
      </c>
      <c r="Q1878" s="11">
        <f t="shared" si="159"/>
        <v>3</v>
      </c>
      <c r="R1878" s="11">
        <f t="shared" si="157"/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161"/>
        <v>317</v>
      </c>
      <c r="F1879" s="4">
        <f t="shared" si="154"/>
        <v>27</v>
      </c>
      <c r="G1879" s="4">
        <f t="shared" si="162"/>
        <v>11</v>
      </c>
      <c r="H1879" s="4">
        <f t="shared" si="160"/>
        <v>0</v>
      </c>
      <c r="I1879" s="2">
        <f t="shared" si="158"/>
        <v>0</v>
      </c>
      <c r="M1879" s="3">
        <v>3</v>
      </c>
      <c r="N1879" s="11">
        <f t="shared" si="163"/>
        <v>1</v>
      </c>
      <c r="O1879" s="9">
        <v>0</v>
      </c>
      <c r="P1879" s="11">
        <f t="shared" si="164"/>
        <v>0</v>
      </c>
      <c r="Q1879" s="11">
        <f t="shared" si="159"/>
        <v>8</v>
      </c>
      <c r="R1879" s="11">
        <f t="shared" si="157"/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161"/>
        <v>70</v>
      </c>
      <c r="F1880" s="4">
        <f t="shared" si="154"/>
        <v>2</v>
      </c>
      <c r="G1880" s="4">
        <f t="shared" si="162"/>
        <v>0</v>
      </c>
      <c r="H1880" s="4">
        <f t="shared" si="160"/>
        <v>0</v>
      </c>
      <c r="I1880" s="2">
        <f t="shared" si="158"/>
        <v>0</v>
      </c>
      <c r="M1880" s="3">
        <v>0</v>
      </c>
      <c r="N1880" s="11">
        <f t="shared" si="163"/>
        <v>0</v>
      </c>
      <c r="O1880" s="9">
        <v>0</v>
      </c>
      <c r="P1880" s="11">
        <f t="shared" si="164"/>
        <v>0</v>
      </c>
      <c r="Q1880" s="11">
        <f t="shared" si="159"/>
        <v>0</v>
      </c>
      <c r="R1880" s="11">
        <f t="shared" si="157"/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161"/>
        <v>795</v>
      </c>
      <c r="F1881" s="4">
        <f t="shared" si="154"/>
        <v>69</v>
      </c>
      <c r="G1881" s="4">
        <f t="shared" si="162"/>
        <v>42</v>
      </c>
      <c r="H1881" s="4">
        <f t="shared" si="160"/>
        <v>2</v>
      </c>
      <c r="I1881" s="2">
        <f t="shared" si="158"/>
        <v>0.05</v>
      </c>
      <c r="M1881" s="3">
        <v>6</v>
      </c>
      <c r="N1881" s="11">
        <f t="shared" si="163"/>
        <v>0</v>
      </c>
      <c r="O1881" s="9">
        <v>0</v>
      </c>
      <c r="P1881" s="11">
        <f t="shared" si="164"/>
        <v>0</v>
      </c>
      <c r="Q1881" s="11">
        <f t="shared" si="159"/>
        <v>36</v>
      </c>
      <c r="R1881" s="11">
        <f t="shared" si="157"/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161"/>
        <v>8771</v>
      </c>
      <c r="F1882" s="4">
        <f t="shared" si="154"/>
        <v>270</v>
      </c>
      <c r="G1882" s="4">
        <f t="shared" si="162"/>
        <v>1178</v>
      </c>
      <c r="H1882" s="4">
        <f t="shared" si="160"/>
        <v>67</v>
      </c>
      <c r="I1882" s="2">
        <f t="shared" si="158"/>
        <v>6.0306030603060307E-2</v>
      </c>
      <c r="M1882" s="3">
        <v>279</v>
      </c>
      <c r="N1882" s="11">
        <f t="shared" si="163"/>
        <v>28</v>
      </c>
      <c r="O1882" s="9">
        <v>13</v>
      </c>
      <c r="P1882" s="11">
        <f t="shared" si="164"/>
        <v>0</v>
      </c>
      <c r="Q1882" s="11">
        <f t="shared" si="159"/>
        <v>886</v>
      </c>
      <c r="R1882" s="11">
        <f t="shared" si="157"/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161"/>
        <v>76</v>
      </c>
      <c r="F1883" s="4">
        <f t="shared" si="154"/>
        <v>5</v>
      </c>
      <c r="G1883" s="4">
        <f t="shared" si="162"/>
        <v>2</v>
      </c>
      <c r="H1883" s="4">
        <f t="shared" si="160"/>
        <v>1</v>
      </c>
      <c r="I1883" s="2">
        <f t="shared" si="158"/>
        <v>1</v>
      </c>
      <c r="M1883" s="3">
        <v>0</v>
      </c>
      <c r="N1883" s="11">
        <f t="shared" si="163"/>
        <v>0</v>
      </c>
      <c r="O1883" s="9">
        <v>0</v>
      </c>
      <c r="P1883" s="11">
        <f t="shared" si="164"/>
        <v>0</v>
      </c>
      <c r="Q1883" s="11">
        <f t="shared" si="159"/>
        <v>2</v>
      </c>
      <c r="R1883" s="11">
        <f t="shared" si="157"/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161"/>
        <v>223</v>
      </c>
      <c r="F1884" s="4">
        <f t="shared" si="154"/>
        <v>16</v>
      </c>
      <c r="G1884" s="4">
        <f t="shared" si="162"/>
        <v>9</v>
      </c>
      <c r="H1884" s="4">
        <f t="shared" si="160"/>
        <v>0</v>
      </c>
      <c r="I1884" s="2">
        <f t="shared" si="158"/>
        <v>0</v>
      </c>
      <c r="M1884" s="3">
        <v>1</v>
      </c>
      <c r="N1884" s="11">
        <f t="shared" si="163"/>
        <v>0</v>
      </c>
      <c r="O1884" s="9">
        <v>0</v>
      </c>
      <c r="P1884" s="11">
        <f t="shared" si="164"/>
        <v>0</v>
      </c>
      <c r="Q1884" s="11">
        <f t="shared" si="159"/>
        <v>8</v>
      </c>
      <c r="R1884" s="11">
        <f t="shared" si="157"/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161"/>
        <v>312</v>
      </c>
      <c r="F1885" s="4">
        <f t="shared" si="154"/>
        <v>4</v>
      </c>
      <c r="G1885" s="4">
        <f t="shared" si="162"/>
        <v>30</v>
      </c>
      <c r="H1885" s="4">
        <f t="shared" si="160"/>
        <v>0</v>
      </c>
      <c r="I1885" s="2">
        <f t="shared" si="158"/>
        <v>0</v>
      </c>
      <c r="M1885" s="3">
        <v>11</v>
      </c>
      <c r="N1885" s="11">
        <f t="shared" si="163"/>
        <v>0</v>
      </c>
      <c r="O1885" s="9">
        <v>0</v>
      </c>
      <c r="P1885" s="11">
        <f t="shared" si="164"/>
        <v>0</v>
      </c>
      <c r="Q1885" s="11">
        <f t="shared" si="159"/>
        <v>19</v>
      </c>
      <c r="R1885" s="11">
        <f t="shared" si="157"/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161"/>
        <v>251</v>
      </c>
      <c r="F1886" s="4">
        <f t="shared" si="154"/>
        <v>21</v>
      </c>
      <c r="G1886" s="4">
        <f t="shared" si="162"/>
        <v>19</v>
      </c>
      <c r="H1886" s="4">
        <f t="shared" si="160"/>
        <v>1</v>
      </c>
      <c r="I1886" s="2">
        <f t="shared" si="158"/>
        <v>5.5555555555555552E-2</v>
      </c>
      <c r="M1886" s="3">
        <v>4</v>
      </c>
      <c r="N1886" s="11">
        <f t="shared" si="163"/>
        <v>1</v>
      </c>
      <c r="O1886" s="9">
        <v>0</v>
      </c>
      <c r="P1886" s="11">
        <f t="shared" si="164"/>
        <v>0</v>
      </c>
      <c r="Q1886" s="11">
        <f t="shared" si="159"/>
        <v>15</v>
      </c>
      <c r="R1886" s="11">
        <f t="shared" si="157"/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161"/>
        <v>354</v>
      </c>
      <c r="F1887" s="4">
        <f t="shared" si="154"/>
        <v>38</v>
      </c>
      <c r="G1887" s="4">
        <f t="shared" si="162"/>
        <v>32</v>
      </c>
      <c r="H1887" s="4">
        <f t="shared" si="160"/>
        <v>2</v>
      </c>
      <c r="I1887" s="2">
        <f t="shared" si="158"/>
        <v>6.6666666666666666E-2</v>
      </c>
      <c r="M1887" s="3">
        <v>8</v>
      </c>
      <c r="N1887" s="11">
        <f t="shared" si="163"/>
        <v>1</v>
      </c>
      <c r="O1887" s="9">
        <v>0</v>
      </c>
      <c r="P1887" s="11">
        <f t="shared" si="164"/>
        <v>0</v>
      </c>
      <c r="Q1887" s="11">
        <f t="shared" si="159"/>
        <v>24</v>
      </c>
      <c r="R1887" s="11">
        <f t="shared" si="157"/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161"/>
        <v>119</v>
      </c>
      <c r="F1888" s="4">
        <f t="shared" si="154"/>
        <v>6</v>
      </c>
      <c r="G1888" s="4">
        <f t="shared" si="162"/>
        <v>2</v>
      </c>
      <c r="H1888" s="4">
        <f t="shared" si="160"/>
        <v>0</v>
      </c>
      <c r="I1888" s="2">
        <f t="shared" si="158"/>
        <v>0</v>
      </c>
      <c r="M1888" s="3">
        <v>0</v>
      </c>
      <c r="N1888" s="11">
        <f t="shared" si="163"/>
        <v>0</v>
      </c>
      <c r="O1888" s="9">
        <v>0</v>
      </c>
      <c r="P1888" s="11">
        <f t="shared" si="164"/>
        <v>0</v>
      </c>
      <c r="Q1888" s="11">
        <f t="shared" si="159"/>
        <v>2</v>
      </c>
      <c r="R1888" s="11">
        <f t="shared" si="157"/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161"/>
        <v>233</v>
      </c>
      <c r="F1889" s="4">
        <f t="shared" si="154"/>
        <v>28</v>
      </c>
      <c r="G1889" s="4">
        <f t="shared" si="162"/>
        <v>22</v>
      </c>
      <c r="H1889" s="4">
        <f t="shared" si="160"/>
        <v>0</v>
      </c>
      <c r="I1889" s="2">
        <f t="shared" si="158"/>
        <v>0</v>
      </c>
      <c r="M1889" s="3">
        <v>17</v>
      </c>
      <c r="N1889" s="11">
        <f t="shared" si="163"/>
        <v>1</v>
      </c>
      <c r="O1889" s="9">
        <v>1</v>
      </c>
      <c r="P1889" s="11">
        <f t="shared" si="164"/>
        <v>0</v>
      </c>
      <c r="Q1889" s="11">
        <f t="shared" si="159"/>
        <v>4</v>
      </c>
      <c r="R1889" s="11">
        <f t="shared" si="157"/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161"/>
        <v>334</v>
      </c>
      <c r="F1890" s="4">
        <f t="shared" si="154"/>
        <v>21</v>
      </c>
      <c r="G1890" s="4">
        <f t="shared" si="162"/>
        <v>20</v>
      </c>
      <c r="H1890" s="4">
        <f t="shared" si="160"/>
        <v>1</v>
      </c>
      <c r="I1890" s="2">
        <f t="shared" si="158"/>
        <v>5.2631578947368418E-2</v>
      </c>
      <c r="M1890" s="3">
        <v>6</v>
      </c>
      <c r="N1890" s="11">
        <f t="shared" si="163"/>
        <v>0</v>
      </c>
      <c r="O1890" s="9">
        <v>0</v>
      </c>
      <c r="P1890" s="11">
        <f t="shared" si="164"/>
        <v>0</v>
      </c>
      <c r="Q1890" s="11">
        <f t="shared" si="159"/>
        <v>14</v>
      </c>
      <c r="R1890" s="11">
        <f t="shared" si="157"/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161"/>
        <v>142</v>
      </c>
      <c r="F1891" s="4">
        <f t="shared" si="154"/>
        <v>6</v>
      </c>
      <c r="G1891" s="4">
        <f t="shared" si="162"/>
        <v>3</v>
      </c>
      <c r="H1891" s="4">
        <f t="shared" si="160"/>
        <v>0</v>
      </c>
      <c r="I1891" s="2">
        <f t="shared" si="158"/>
        <v>0</v>
      </c>
      <c r="M1891" s="3">
        <v>0</v>
      </c>
      <c r="N1891" s="11">
        <f t="shared" si="163"/>
        <v>0</v>
      </c>
      <c r="O1891" s="9">
        <v>0</v>
      </c>
      <c r="P1891" s="11">
        <f t="shared" si="164"/>
        <v>0</v>
      </c>
      <c r="Q1891" s="11">
        <f t="shared" si="159"/>
        <v>3</v>
      </c>
      <c r="R1891" s="11">
        <f t="shared" si="157"/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161"/>
        <v>84</v>
      </c>
      <c r="F1892" s="4">
        <f t="shared" si="154"/>
        <v>7</v>
      </c>
      <c r="G1892" s="4">
        <f t="shared" si="162"/>
        <v>4</v>
      </c>
      <c r="H1892" s="4">
        <f t="shared" si="160"/>
        <v>0</v>
      </c>
      <c r="I1892" s="2">
        <f t="shared" si="158"/>
        <v>0</v>
      </c>
      <c r="M1892" s="3">
        <v>4</v>
      </c>
      <c r="N1892" s="11">
        <f t="shared" si="163"/>
        <v>1</v>
      </c>
      <c r="O1892" s="9">
        <v>0</v>
      </c>
      <c r="P1892" s="11">
        <f t="shared" si="164"/>
        <v>0</v>
      </c>
      <c r="Q1892" s="11">
        <f t="shared" si="159"/>
        <v>0</v>
      </c>
      <c r="R1892" s="11">
        <f t="shared" si="157"/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si="161"/>
        <v>239</v>
      </c>
      <c r="F1893" s="4">
        <f t="shared" si="154"/>
        <v>25</v>
      </c>
      <c r="G1893" s="4">
        <f t="shared" si="162"/>
        <v>26</v>
      </c>
      <c r="H1893" s="4">
        <f t="shared" si="160"/>
        <v>0</v>
      </c>
      <c r="I1893" s="2">
        <f t="shared" si="158"/>
        <v>0</v>
      </c>
      <c r="M1893" s="3">
        <v>18</v>
      </c>
      <c r="N1893" s="11">
        <f t="shared" si="163"/>
        <v>0</v>
      </c>
      <c r="O1893" s="9">
        <v>1</v>
      </c>
      <c r="P1893" s="11">
        <f t="shared" si="164"/>
        <v>0</v>
      </c>
      <c r="Q1893" s="11">
        <f t="shared" si="159"/>
        <v>7</v>
      </c>
      <c r="R1893" s="11">
        <f t="shared" si="157"/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161"/>
        <v>192</v>
      </c>
      <c r="F1894" s="4">
        <f t="shared" ref="F1894:F1957" si="165">E1894-SUMIFS(E:E,A:A,A1894-1,B:B,B1894)</f>
        <v>54</v>
      </c>
      <c r="G1894" s="4">
        <f t="shared" si="162"/>
        <v>23</v>
      </c>
      <c r="H1894" s="4">
        <f t="shared" si="160"/>
        <v>2</v>
      </c>
      <c r="I1894" s="2">
        <f t="shared" si="158"/>
        <v>9.5238095238095233E-2</v>
      </c>
      <c r="M1894" s="3">
        <v>14</v>
      </c>
      <c r="N1894" s="11">
        <f t="shared" si="163"/>
        <v>3</v>
      </c>
      <c r="O1894" s="9">
        <v>0</v>
      </c>
      <c r="P1894" s="11">
        <f t="shared" si="164"/>
        <v>0</v>
      </c>
      <c r="Q1894" s="11">
        <f t="shared" si="159"/>
        <v>9</v>
      </c>
      <c r="R1894" s="11">
        <f t="shared" ref="R1894:R1957" si="166"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161"/>
        <v>219</v>
      </c>
      <c r="F1895" s="4">
        <f t="shared" si="165"/>
        <v>5</v>
      </c>
      <c r="G1895" s="4">
        <f t="shared" si="162"/>
        <v>5</v>
      </c>
      <c r="H1895" s="4">
        <f t="shared" si="160"/>
        <v>1</v>
      </c>
      <c r="I1895" s="2">
        <f t="shared" si="158"/>
        <v>0.25</v>
      </c>
      <c r="M1895" s="3">
        <v>3</v>
      </c>
      <c r="N1895" s="11">
        <f t="shared" si="163"/>
        <v>0</v>
      </c>
      <c r="O1895" s="9">
        <v>1</v>
      </c>
      <c r="P1895" s="11">
        <f t="shared" si="164"/>
        <v>0</v>
      </c>
      <c r="Q1895" s="11">
        <f t="shared" si="159"/>
        <v>1</v>
      </c>
      <c r="R1895" s="11">
        <f t="shared" si="166"/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161"/>
        <v>1354</v>
      </c>
      <c r="F1896" s="4">
        <f t="shared" si="165"/>
        <v>36</v>
      </c>
      <c r="G1896" s="4">
        <f t="shared" si="162"/>
        <v>107</v>
      </c>
      <c r="H1896" s="4">
        <f t="shared" si="160"/>
        <v>2</v>
      </c>
      <c r="I1896" s="2">
        <f t="shared" si="158"/>
        <v>1.9047619047619049E-2</v>
      </c>
      <c r="M1896" s="3">
        <v>43</v>
      </c>
      <c r="N1896" s="11">
        <f t="shared" si="163"/>
        <v>3</v>
      </c>
      <c r="O1896" s="9">
        <v>10</v>
      </c>
      <c r="P1896" s="11">
        <f t="shared" ref="P1896:P1927" si="167">O1896-SUMIFS(O:O,B:B,B1896,A:A,A1896-1)</f>
        <v>0</v>
      </c>
      <c r="Q1896" s="11">
        <f t="shared" si="159"/>
        <v>54</v>
      </c>
      <c r="R1896" s="11">
        <f t="shared" si="166"/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161"/>
        <v>17</v>
      </c>
      <c r="F1897" s="4">
        <f t="shared" si="165"/>
        <v>0</v>
      </c>
      <c r="G1897" s="4">
        <f t="shared" si="162"/>
        <v>0</v>
      </c>
      <c r="H1897" s="4">
        <f t="shared" si="160"/>
        <v>0</v>
      </c>
      <c r="I1897" s="2">
        <f t="shared" si="158"/>
        <v>0</v>
      </c>
      <c r="M1897" s="3">
        <v>0</v>
      </c>
      <c r="N1897" s="11">
        <f t="shared" si="163"/>
        <v>0</v>
      </c>
      <c r="O1897" s="9">
        <v>0</v>
      </c>
      <c r="P1897" s="11">
        <f t="shared" si="167"/>
        <v>0</v>
      </c>
      <c r="Q1897" s="11">
        <f t="shared" si="159"/>
        <v>0</v>
      </c>
      <c r="R1897" s="11">
        <f t="shared" si="166"/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161"/>
        <v>143</v>
      </c>
      <c r="F1898" s="4">
        <f t="shared" si="165"/>
        <v>12</v>
      </c>
      <c r="G1898" s="4">
        <f t="shared" si="162"/>
        <v>7</v>
      </c>
      <c r="H1898" s="4">
        <f t="shared" si="160"/>
        <v>0</v>
      </c>
      <c r="I1898" s="2">
        <f t="shared" si="158"/>
        <v>0</v>
      </c>
      <c r="M1898" s="3">
        <v>1</v>
      </c>
      <c r="N1898" s="11">
        <f t="shared" si="163"/>
        <v>0</v>
      </c>
      <c r="O1898" s="9">
        <v>0</v>
      </c>
      <c r="P1898" s="11">
        <f t="shared" si="167"/>
        <v>0</v>
      </c>
      <c r="Q1898" s="11">
        <f t="shared" si="159"/>
        <v>6</v>
      </c>
      <c r="R1898" s="11">
        <f t="shared" si="166"/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161"/>
        <v>234</v>
      </c>
      <c r="F1899" s="4">
        <f t="shared" si="165"/>
        <v>10</v>
      </c>
      <c r="G1899" s="4">
        <f t="shared" si="162"/>
        <v>2</v>
      </c>
      <c r="H1899" s="4">
        <f t="shared" si="160"/>
        <v>0</v>
      </c>
      <c r="I1899" s="2">
        <f t="shared" si="158"/>
        <v>0</v>
      </c>
      <c r="M1899" s="3">
        <v>1</v>
      </c>
      <c r="N1899" s="11">
        <f t="shared" si="163"/>
        <v>0</v>
      </c>
      <c r="O1899" s="9">
        <v>0</v>
      </c>
      <c r="P1899" s="11">
        <f t="shared" si="167"/>
        <v>0</v>
      </c>
      <c r="Q1899" s="11">
        <f t="shared" si="159"/>
        <v>1</v>
      </c>
      <c r="R1899" s="11">
        <f t="shared" si="166"/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161"/>
        <v>216</v>
      </c>
      <c r="F1900" s="4">
        <f t="shared" si="165"/>
        <v>37</v>
      </c>
      <c r="G1900" s="4">
        <f t="shared" si="162"/>
        <v>23</v>
      </c>
      <c r="H1900" s="4">
        <f t="shared" si="160"/>
        <v>1</v>
      </c>
      <c r="I1900" s="2">
        <f t="shared" si="158"/>
        <v>4.5454545454545456E-2</v>
      </c>
      <c r="M1900" s="3">
        <v>6</v>
      </c>
      <c r="N1900" s="11">
        <f t="shared" si="163"/>
        <v>0</v>
      </c>
      <c r="O1900" s="9">
        <v>2</v>
      </c>
      <c r="P1900" s="11">
        <f t="shared" si="167"/>
        <v>0</v>
      </c>
      <c r="Q1900" s="11">
        <f t="shared" si="159"/>
        <v>15</v>
      </c>
      <c r="R1900" s="11">
        <f t="shared" si="166"/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161"/>
        <v>115</v>
      </c>
      <c r="F1901" s="4">
        <f t="shared" si="165"/>
        <v>8</v>
      </c>
      <c r="G1901" s="4">
        <f t="shared" si="162"/>
        <v>13</v>
      </c>
      <c r="H1901" s="4">
        <f t="shared" si="160"/>
        <v>0</v>
      </c>
      <c r="I1901" s="2">
        <f t="shared" si="158"/>
        <v>0</v>
      </c>
      <c r="M1901" s="3">
        <v>3</v>
      </c>
      <c r="N1901" s="11">
        <f t="shared" si="163"/>
        <v>0</v>
      </c>
      <c r="O1901" s="9">
        <v>1</v>
      </c>
      <c r="P1901" s="11">
        <f t="shared" si="167"/>
        <v>0</v>
      </c>
      <c r="Q1901" s="11">
        <f t="shared" si="159"/>
        <v>9</v>
      </c>
      <c r="R1901" s="11">
        <f t="shared" si="166"/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161"/>
        <v>183</v>
      </c>
      <c r="F1902" s="4">
        <f t="shared" si="165"/>
        <v>14</v>
      </c>
      <c r="G1902" s="4">
        <f t="shared" si="162"/>
        <v>2</v>
      </c>
      <c r="H1902" s="4">
        <f t="shared" si="160"/>
        <v>0</v>
      </c>
      <c r="I1902" s="2">
        <f t="shared" si="158"/>
        <v>0</v>
      </c>
      <c r="M1902" s="3">
        <v>1</v>
      </c>
      <c r="N1902" s="11">
        <f t="shared" si="163"/>
        <v>0</v>
      </c>
      <c r="O1902" s="9">
        <v>0</v>
      </c>
      <c r="P1902" s="11">
        <f t="shared" si="167"/>
        <v>0</v>
      </c>
      <c r="Q1902" s="11">
        <f t="shared" si="159"/>
        <v>1</v>
      </c>
      <c r="R1902" s="11">
        <f t="shared" si="166"/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161"/>
        <v>169</v>
      </c>
      <c r="F1903" s="4">
        <f t="shared" si="165"/>
        <v>9</v>
      </c>
      <c r="G1903" s="4">
        <f t="shared" si="162"/>
        <v>6</v>
      </c>
      <c r="H1903" s="4">
        <f t="shared" si="160"/>
        <v>0</v>
      </c>
      <c r="I1903" s="2">
        <f t="shared" si="158"/>
        <v>0</v>
      </c>
      <c r="M1903" s="3">
        <v>2</v>
      </c>
      <c r="N1903" s="11">
        <f t="shared" si="163"/>
        <v>0</v>
      </c>
      <c r="O1903" s="9">
        <v>0</v>
      </c>
      <c r="P1903" s="11">
        <f t="shared" si="167"/>
        <v>0</v>
      </c>
      <c r="Q1903" s="11">
        <f t="shared" si="159"/>
        <v>4</v>
      </c>
      <c r="R1903" s="11">
        <f t="shared" si="166"/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161"/>
        <v>112</v>
      </c>
      <c r="F1904" s="4">
        <f t="shared" si="165"/>
        <v>4</v>
      </c>
      <c r="G1904" s="4">
        <f t="shared" si="162"/>
        <v>2</v>
      </c>
      <c r="H1904" s="4">
        <f t="shared" si="160"/>
        <v>0</v>
      </c>
      <c r="I1904" s="2">
        <f t="shared" si="158"/>
        <v>0</v>
      </c>
      <c r="M1904" s="3">
        <v>1</v>
      </c>
      <c r="N1904" s="11">
        <f t="shared" si="163"/>
        <v>0</v>
      </c>
      <c r="O1904" s="9">
        <v>0</v>
      </c>
      <c r="P1904" s="11">
        <f t="shared" si="167"/>
        <v>0</v>
      </c>
      <c r="Q1904" s="11">
        <f t="shared" si="159"/>
        <v>1</v>
      </c>
      <c r="R1904" s="11">
        <f t="shared" si="166"/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161"/>
        <v>109</v>
      </c>
      <c r="F1905" s="4">
        <f t="shared" si="165"/>
        <v>3</v>
      </c>
      <c r="G1905" s="4">
        <f t="shared" si="162"/>
        <v>3</v>
      </c>
      <c r="H1905" s="4">
        <f t="shared" si="160"/>
        <v>0</v>
      </c>
      <c r="I1905" s="2">
        <f t="shared" si="158"/>
        <v>0</v>
      </c>
      <c r="M1905" s="3">
        <v>1</v>
      </c>
      <c r="N1905" s="11">
        <f t="shared" si="163"/>
        <v>0</v>
      </c>
      <c r="O1905" s="9">
        <v>0</v>
      </c>
      <c r="P1905" s="11">
        <f t="shared" si="167"/>
        <v>0</v>
      </c>
      <c r="Q1905" s="11">
        <f t="shared" si="159"/>
        <v>2</v>
      </c>
      <c r="R1905" s="11">
        <f t="shared" si="166"/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161"/>
        <v>100</v>
      </c>
      <c r="F1906" s="4">
        <f t="shared" si="165"/>
        <v>11</v>
      </c>
      <c r="G1906" s="4">
        <f t="shared" si="162"/>
        <v>4</v>
      </c>
      <c r="H1906" s="4">
        <f t="shared" si="160"/>
        <v>0</v>
      </c>
      <c r="I1906" s="2">
        <f t="shared" si="158"/>
        <v>0</v>
      </c>
      <c r="M1906" s="3">
        <v>2</v>
      </c>
      <c r="N1906" s="11">
        <f t="shared" si="163"/>
        <v>0</v>
      </c>
      <c r="O1906" s="9">
        <v>0</v>
      </c>
      <c r="P1906" s="11">
        <f t="shared" si="167"/>
        <v>0</v>
      </c>
      <c r="Q1906" s="11">
        <f t="shared" si="159"/>
        <v>2</v>
      </c>
      <c r="R1906" s="11">
        <f t="shared" si="166"/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161"/>
        <v>118</v>
      </c>
      <c r="F1907" s="4">
        <f t="shared" si="165"/>
        <v>5</v>
      </c>
      <c r="G1907" s="4">
        <f t="shared" si="162"/>
        <v>5</v>
      </c>
      <c r="H1907" s="4">
        <f t="shared" si="160"/>
        <v>0</v>
      </c>
      <c r="I1907" s="2">
        <f t="shared" si="158"/>
        <v>0</v>
      </c>
      <c r="M1907" s="3">
        <v>1</v>
      </c>
      <c r="N1907" s="11">
        <f t="shared" si="163"/>
        <v>0</v>
      </c>
      <c r="O1907" s="9">
        <v>0</v>
      </c>
      <c r="P1907" s="11">
        <f t="shared" si="167"/>
        <v>0</v>
      </c>
      <c r="Q1907" s="11">
        <f t="shared" si="159"/>
        <v>4</v>
      </c>
      <c r="R1907" s="11">
        <f t="shared" si="166"/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161"/>
        <v>205</v>
      </c>
      <c r="F1908" s="4">
        <f t="shared" si="165"/>
        <v>12</v>
      </c>
      <c r="G1908" s="4">
        <f t="shared" si="162"/>
        <v>15</v>
      </c>
      <c r="H1908" s="4">
        <f t="shared" si="160"/>
        <v>1</v>
      </c>
      <c r="I1908" s="2">
        <f t="shared" si="158"/>
        <v>7.1428571428571425E-2</v>
      </c>
      <c r="M1908" s="3">
        <v>8</v>
      </c>
      <c r="N1908" s="11">
        <f t="shared" si="163"/>
        <v>1</v>
      </c>
      <c r="O1908" s="9">
        <v>0</v>
      </c>
      <c r="P1908" s="11">
        <f t="shared" si="167"/>
        <v>0</v>
      </c>
      <c r="Q1908" s="11">
        <f t="shared" si="159"/>
        <v>7</v>
      </c>
      <c r="R1908" s="11">
        <f t="shared" si="166"/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161"/>
        <v>29</v>
      </c>
      <c r="F1909" s="4">
        <f t="shared" si="165"/>
        <v>3</v>
      </c>
      <c r="G1909" s="4">
        <f t="shared" si="162"/>
        <v>2</v>
      </c>
      <c r="H1909" s="4">
        <f t="shared" si="160"/>
        <v>0</v>
      </c>
      <c r="I1909" s="2">
        <f t="shared" si="158"/>
        <v>0</v>
      </c>
      <c r="M1909" s="3">
        <v>0</v>
      </c>
      <c r="N1909" s="11">
        <f t="shared" si="163"/>
        <v>0</v>
      </c>
      <c r="O1909" s="9">
        <v>0</v>
      </c>
      <c r="P1909" s="11">
        <f t="shared" si="167"/>
        <v>0</v>
      </c>
      <c r="Q1909" s="11">
        <f t="shared" si="159"/>
        <v>2</v>
      </c>
      <c r="R1909" s="11">
        <f t="shared" si="166"/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161"/>
        <v>2365</v>
      </c>
      <c r="F1910" s="4">
        <f t="shared" si="165"/>
        <v>67</v>
      </c>
      <c r="G1910" s="4">
        <f t="shared" si="162"/>
        <v>169</v>
      </c>
      <c r="H1910" s="4">
        <f t="shared" si="160"/>
        <v>0</v>
      </c>
      <c r="I1910" s="2">
        <f t="shared" si="158"/>
        <v>0</v>
      </c>
      <c r="M1910" s="3">
        <v>129</v>
      </c>
      <c r="N1910" s="11">
        <f t="shared" si="163"/>
        <v>4</v>
      </c>
      <c r="O1910" s="9">
        <v>4</v>
      </c>
      <c r="P1910" s="11">
        <f t="shared" si="167"/>
        <v>0</v>
      </c>
      <c r="Q1910" s="11">
        <f t="shared" si="159"/>
        <v>36</v>
      </c>
      <c r="R1910" s="11">
        <f t="shared" si="166"/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161"/>
        <v>32</v>
      </c>
      <c r="F1911" s="4">
        <f t="shared" si="165"/>
        <v>8</v>
      </c>
      <c r="G1911" s="4">
        <f t="shared" si="162"/>
        <v>0</v>
      </c>
      <c r="H1911" s="4">
        <f t="shared" si="160"/>
        <v>0</v>
      </c>
      <c r="I1911" s="2">
        <f t="shared" si="158"/>
        <v>0</v>
      </c>
      <c r="M1911" s="3">
        <v>0</v>
      </c>
      <c r="N1911" s="11">
        <f t="shared" si="163"/>
        <v>0</v>
      </c>
      <c r="O1911" s="9">
        <v>0</v>
      </c>
      <c r="P1911" s="11">
        <f t="shared" si="167"/>
        <v>0</v>
      </c>
      <c r="Q1911" s="11">
        <f t="shared" si="159"/>
        <v>0</v>
      </c>
      <c r="R1911" s="11">
        <f t="shared" si="166"/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161"/>
        <v>137</v>
      </c>
      <c r="F1912" s="4">
        <f t="shared" si="165"/>
        <v>10</v>
      </c>
      <c r="G1912" s="4">
        <f t="shared" si="162"/>
        <v>8</v>
      </c>
      <c r="H1912" s="4">
        <f t="shared" si="160"/>
        <v>0</v>
      </c>
      <c r="I1912" s="2">
        <f t="shared" si="158"/>
        <v>0</v>
      </c>
      <c r="M1912" s="3">
        <v>1</v>
      </c>
      <c r="N1912" s="11">
        <f t="shared" si="163"/>
        <v>0</v>
      </c>
      <c r="O1912" s="9">
        <v>0</v>
      </c>
      <c r="P1912" s="11">
        <f t="shared" si="167"/>
        <v>0</v>
      </c>
      <c r="Q1912" s="11">
        <f t="shared" si="159"/>
        <v>7</v>
      </c>
      <c r="R1912" s="11">
        <f t="shared" si="166"/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161"/>
        <v>301</v>
      </c>
      <c r="F1913" s="4">
        <f t="shared" si="165"/>
        <v>19</v>
      </c>
      <c r="G1913" s="4">
        <f t="shared" si="162"/>
        <v>12</v>
      </c>
      <c r="H1913" s="4">
        <f t="shared" si="160"/>
        <v>0</v>
      </c>
      <c r="I1913" s="2">
        <f t="shared" si="158"/>
        <v>0</v>
      </c>
      <c r="M1913" s="3">
        <v>5</v>
      </c>
      <c r="N1913" s="11">
        <f t="shared" si="163"/>
        <v>1</v>
      </c>
      <c r="O1913" s="9">
        <v>0</v>
      </c>
      <c r="P1913" s="11">
        <f t="shared" si="167"/>
        <v>0</v>
      </c>
      <c r="Q1913" s="11">
        <f t="shared" si="159"/>
        <v>7</v>
      </c>
      <c r="R1913" s="11">
        <f t="shared" si="166"/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161"/>
        <v>34</v>
      </c>
      <c r="F1914" s="4">
        <f t="shared" si="165"/>
        <v>0</v>
      </c>
      <c r="G1914" s="4">
        <f t="shared" si="162"/>
        <v>2</v>
      </c>
      <c r="H1914" s="4">
        <f t="shared" si="160"/>
        <v>0</v>
      </c>
      <c r="I1914" s="2">
        <f t="shared" si="158"/>
        <v>0</v>
      </c>
      <c r="M1914" s="3">
        <v>1</v>
      </c>
      <c r="N1914" s="11">
        <f t="shared" si="163"/>
        <v>0</v>
      </c>
      <c r="O1914" s="9">
        <v>0</v>
      </c>
      <c r="P1914" s="11">
        <f t="shared" si="167"/>
        <v>0</v>
      </c>
      <c r="Q1914" s="11">
        <f t="shared" si="159"/>
        <v>1</v>
      </c>
      <c r="R1914" s="11">
        <f t="shared" si="166"/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161"/>
        <v>99</v>
      </c>
      <c r="F1915" s="4">
        <f t="shared" si="165"/>
        <v>3</v>
      </c>
      <c r="G1915" s="4">
        <f t="shared" si="162"/>
        <v>8</v>
      </c>
      <c r="H1915" s="4">
        <f t="shared" si="160"/>
        <v>0</v>
      </c>
      <c r="I1915" s="2">
        <f t="shared" si="158"/>
        <v>0</v>
      </c>
      <c r="M1915" s="3">
        <v>2</v>
      </c>
      <c r="N1915" s="11">
        <f t="shared" si="163"/>
        <v>0</v>
      </c>
      <c r="O1915" s="9">
        <v>0</v>
      </c>
      <c r="P1915" s="11">
        <f t="shared" si="167"/>
        <v>0</v>
      </c>
      <c r="Q1915" s="11">
        <f t="shared" si="159"/>
        <v>6</v>
      </c>
      <c r="R1915" s="11">
        <f t="shared" si="166"/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161"/>
        <v>253</v>
      </c>
      <c r="F1916" s="4">
        <f t="shared" si="165"/>
        <v>6</v>
      </c>
      <c r="G1916" s="4">
        <f t="shared" si="162"/>
        <v>16</v>
      </c>
      <c r="H1916" s="4">
        <f t="shared" si="160"/>
        <v>0</v>
      </c>
      <c r="I1916" s="2">
        <f t="shared" si="158"/>
        <v>0</v>
      </c>
      <c r="M1916" s="3">
        <v>11</v>
      </c>
      <c r="N1916" s="11">
        <f t="shared" si="163"/>
        <v>0</v>
      </c>
      <c r="O1916" s="9">
        <v>0</v>
      </c>
      <c r="P1916" s="11">
        <f t="shared" si="167"/>
        <v>0</v>
      </c>
      <c r="Q1916" s="11">
        <f t="shared" si="159"/>
        <v>5</v>
      </c>
      <c r="R1916" s="11">
        <f t="shared" si="166"/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161"/>
        <v>377</v>
      </c>
      <c r="F1917" s="4">
        <f t="shared" si="165"/>
        <v>10</v>
      </c>
      <c r="G1917" s="4">
        <f t="shared" si="162"/>
        <v>24</v>
      </c>
      <c r="H1917" s="4">
        <f t="shared" si="160"/>
        <v>1</v>
      </c>
      <c r="I1917" s="2">
        <f t="shared" si="158"/>
        <v>4.3478260869565216E-2</v>
      </c>
      <c r="M1917" s="3">
        <v>6</v>
      </c>
      <c r="N1917" s="11">
        <f t="shared" si="163"/>
        <v>1</v>
      </c>
      <c r="O1917" s="9">
        <v>2</v>
      </c>
      <c r="P1917" s="11">
        <f t="shared" si="167"/>
        <v>0</v>
      </c>
      <c r="Q1917" s="11">
        <f t="shared" si="159"/>
        <v>16</v>
      </c>
      <c r="R1917" s="11">
        <f t="shared" si="166"/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161"/>
        <v>710</v>
      </c>
      <c r="F1918" s="4">
        <f t="shared" si="165"/>
        <v>60</v>
      </c>
      <c r="G1918" s="4">
        <f t="shared" si="162"/>
        <v>59</v>
      </c>
      <c r="H1918" s="4">
        <f t="shared" si="160"/>
        <v>3</v>
      </c>
      <c r="I1918" s="2">
        <f t="shared" si="158"/>
        <v>5.3571428571428568E-2</v>
      </c>
      <c r="M1918" s="3">
        <v>9</v>
      </c>
      <c r="N1918" s="11">
        <f t="shared" si="163"/>
        <v>1</v>
      </c>
      <c r="O1918" s="9">
        <v>0</v>
      </c>
      <c r="P1918" s="11">
        <f t="shared" si="167"/>
        <v>0</v>
      </c>
      <c r="Q1918" s="11">
        <f t="shared" si="159"/>
        <v>50</v>
      </c>
      <c r="R1918" s="11">
        <f t="shared" si="166"/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161"/>
        <v>155</v>
      </c>
      <c r="F1919" s="4">
        <f t="shared" si="165"/>
        <v>20</v>
      </c>
      <c r="G1919" s="4">
        <f t="shared" si="162"/>
        <v>25</v>
      </c>
      <c r="H1919" s="4">
        <f t="shared" si="160"/>
        <v>1</v>
      </c>
      <c r="I1919" s="2">
        <f t="shared" si="158"/>
        <v>4.1666666666666664E-2</v>
      </c>
      <c r="M1919" s="3">
        <v>13</v>
      </c>
      <c r="N1919" s="11">
        <f t="shared" si="163"/>
        <v>3</v>
      </c>
      <c r="O1919" s="9">
        <v>1</v>
      </c>
      <c r="P1919" s="11">
        <f t="shared" si="167"/>
        <v>0</v>
      </c>
      <c r="Q1919" s="11">
        <f t="shared" si="159"/>
        <v>11</v>
      </c>
      <c r="R1919" s="11">
        <f t="shared" si="166"/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161"/>
        <v>193</v>
      </c>
      <c r="F1920" s="4">
        <f t="shared" si="165"/>
        <v>8</v>
      </c>
      <c r="G1920" s="4">
        <f t="shared" si="162"/>
        <v>9</v>
      </c>
      <c r="H1920" s="4">
        <f t="shared" si="160"/>
        <v>0</v>
      </c>
      <c r="I1920" s="2">
        <f t="shared" si="158"/>
        <v>0</v>
      </c>
      <c r="M1920" s="3">
        <v>2</v>
      </c>
      <c r="N1920" s="11">
        <f t="shared" si="163"/>
        <v>0</v>
      </c>
      <c r="O1920" s="9">
        <v>1</v>
      </c>
      <c r="P1920" s="11">
        <f t="shared" si="167"/>
        <v>0</v>
      </c>
      <c r="Q1920" s="11">
        <f t="shared" si="159"/>
        <v>6</v>
      </c>
      <c r="R1920" s="11">
        <f t="shared" si="166"/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161"/>
        <v>649</v>
      </c>
      <c r="F1921" s="4">
        <f t="shared" si="165"/>
        <v>18</v>
      </c>
      <c r="G1921" s="4">
        <f t="shared" si="162"/>
        <v>32</v>
      </c>
      <c r="H1921" s="4">
        <f t="shared" si="160"/>
        <v>0</v>
      </c>
      <c r="I1921" s="2">
        <f t="shared" si="158"/>
        <v>0</v>
      </c>
      <c r="M1921" s="3">
        <v>16</v>
      </c>
      <c r="N1921" s="11">
        <f t="shared" si="163"/>
        <v>2</v>
      </c>
      <c r="O1921" s="9">
        <v>0</v>
      </c>
      <c r="P1921" s="11">
        <f t="shared" si="167"/>
        <v>0</v>
      </c>
      <c r="Q1921" s="11">
        <f t="shared" si="159"/>
        <v>16</v>
      </c>
      <c r="R1921" s="11">
        <f t="shared" si="166"/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161"/>
        <v>313</v>
      </c>
      <c r="F1922" s="4">
        <f t="shared" si="165"/>
        <v>13</v>
      </c>
      <c r="G1922" s="4">
        <f t="shared" si="162"/>
        <v>4</v>
      </c>
      <c r="H1922" s="4">
        <f t="shared" si="160"/>
        <v>0</v>
      </c>
      <c r="I1922" s="2">
        <f t="shared" si="158"/>
        <v>0</v>
      </c>
      <c r="M1922" s="3">
        <v>3</v>
      </c>
      <c r="N1922" s="11">
        <f t="shared" si="163"/>
        <v>0</v>
      </c>
      <c r="O1922" s="9">
        <v>0</v>
      </c>
      <c r="P1922" s="11">
        <f t="shared" si="167"/>
        <v>0</v>
      </c>
      <c r="Q1922" s="11">
        <f t="shared" si="159"/>
        <v>1</v>
      </c>
      <c r="R1922" s="11">
        <f t="shared" si="166"/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161"/>
        <v>120</v>
      </c>
      <c r="F1923" s="4">
        <f t="shared" si="165"/>
        <v>4</v>
      </c>
      <c r="G1923" s="4">
        <f t="shared" si="162"/>
        <v>9</v>
      </c>
      <c r="H1923" s="4">
        <f t="shared" si="160"/>
        <v>0</v>
      </c>
      <c r="I1923" s="2">
        <f t="shared" ref="I1923:I1986" si="168">IFERROR((G1923-SUMIFS(G:G,A:A,A1923-1,B:B,B1923))/SUMIFS(G:G,A:A,A1923-1,B:B,B1923),0)</f>
        <v>0</v>
      </c>
      <c r="M1923" s="3">
        <v>4</v>
      </c>
      <c r="N1923" s="11">
        <f t="shared" si="163"/>
        <v>0</v>
      </c>
      <c r="O1923" s="9">
        <v>0</v>
      </c>
      <c r="P1923" s="11">
        <f t="shared" si="167"/>
        <v>0</v>
      </c>
      <c r="Q1923" s="11">
        <f t="shared" si="159"/>
        <v>5</v>
      </c>
      <c r="R1923" s="11">
        <f t="shared" si="166"/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161"/>
        <v>77</v>
      </c>
      <c r="F1924" s="4">
        <f t="shared" si="165"/>
        <v>4</v>
      </c>
      <c r="G1924" s="4">
        <f t="shared" si="162"/>
        <v>3</v>
      </c>
      <c r="H1924" s="4">
        <f t="shared" si="160"/>
        <v>0</v>
      </c>
      <c r="I1924" s="2">
        <f t="shared" si="168"/>
        <v>0</v>
      </c>
      <c r="M1924" s="3">
        <v>2</v>
      </c>
      <c r="N1924" s="11">
        <f t="shared" si="163"/>
        <v>0</v>
      </c>
      <c r="O1924" s="9">
        <v>0</v>
      </c>
      <c r="P1924" s="11">
        <f t="shared" si="167"/>
        <v>0</v>
      </c>
      <c r="Q1924" s="11">
        <f t="shared" ref="Q1924:Q1987" si="169">G1924-O1924-M1924</f>
        <v>1</v>
      </c>
      <c r="R1924" s="11">
        <f t="shared" si="166"/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161"/>
        <v>219</v>
      </c>
      <c r="F1925" s="4">
        <f t="shared" si="165"/>
        <v>10</v>
      </c>
      <c r="G1925" s="4">
        <f t="shared" si="162"/>
        <v>8</v>
      </c>
      <c r="H1925" s="4">
        <f t="shared" ref="H1925:H1988" si="170">G1925-SUMIFS(G:G,A:A,A1925-1,B:B,B1925)</f>
        <v>0</v>
      </c>
      <c r="I1925" s="2">
        <f t="shared" si="168"/>
        <v>0</v>
      </c>
      <c r="M1925" s="3">
        <v>5</v>
      </c>
      <c r="N1925" s="11">
        <f t="shared" si="163"/>
        <v>0</v>
      </c>
      <c r="O1925" s="9">
        <v>0</v>
      </c>
      <c r="P1925" s="11">
        <f t="shared" si="167"/>
        <v>0</v>
      </c>
      <c r="Q1925" s="11">
        <f t="shared" si="169"/>
        <v>3</v>
      </c>
      <c r="R1925" s="11">
        <f t="shared" si="166"/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161"/>
        <v>1289</v>
      </c>
      <c r="F1926" s="4">
        <f t="shared" si="165"/>
        <v>56</v>
      </c>
      <c r="G1926" s="4">
        <f t="shared" si="162"/>
        <v>97</v>
      </c>
      <c r="H1926" s="4">
        <f t="shared" si="170"/>
        <v>9</v>
      </c>
      <c r="I1926" s="2">
        <f t="shared" si="168"/>
        <v>0.10227272727272728</v>
      </c>
      <c r="M1926" s="3">
        <v>19</v>
      </c>
      <c r="N1926" s="11">
        <f t="shared" si="163"/>
        <v>3</v>
      </c>
      <c r="O1926" s="9">
        <v>2</v>
      </c>
      <c r="P1926" s="11">
        <f t="shared" si="167"/>
        <v>0</v>
      </c>
      <c r="Q1926" s="11">
        <f t="shared" si="169"/>
        <v>76</v>
      </c>
      <c r="R1926" s="11">
        <f t="shared" si="166"/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161"/>
        <v>33</v>
      </c>
      <c r="F1927" s="4">
        <f t="shared" si="165"/>
        <v>2</v>
      </c>
      <c r="G1927" s="4">
        <f t="shared" si="162"/>
        <v>0</v>
      </c>
      <c r="H1927" s="4">
        <f t="shared" si="170"/>
        <v>0</v>
      </c>
      <c r="I1927" s="2">
        <f t="shared" si="168"/>
        <v>0</v>
      </c>
      <c r="M1927" s="3">
        <v>0</v>
      </c>
      <c r="N1927" s="11">
        <f t="shared" si="163"/>
        <v>0</v>
      </c>
      <c r="O1927" s="9">
        <v>0</v>
      </c>
      <c r="P1927" s="11">
        <f t="shared" si="167"/>
        <v>0</v>
      </c>
      <c r="Q1927" s="11">
        <f t="shared" si="169"/>
        <v>0</v>
      </c>
      <c r="R1927" s="11">
        <f t="shared" si="166"/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ref="E1928:E1961" si="171">SUM(C1928:D1928)</f>
        <v>92</v>
      </c>
      <c r="F1928" s="4">
        <f t="shared" si="165"/>
        <v>6</v>
      </c>
      <c r="G1928" s="4">
        <f t="shared" ref="G1928:G1961" si="172">C1928</f>
        <v>5</v>
      </c>
      <c r="H1928" s="4">
        <f t="shared" si="170"/>
        <v>0</v>
      </c>
      <c r="I1928" s="2">
        <f t="shared" si="168"/>
        <v>0</v>
      </c>
      <c r="M1928" s="3">
        <v>4</v>
      </c>
      <c r="N1928" s="11">
        <f t="shared" ref="N1928:N1961" si="173">M1928-SUMIFS(M:M,B:B,B1928,A:A,A1928-1)</f>
        <v>0</v>
      </c>
      <c r="O1928" s="9">
        <v>0</v>
      </c>
      <c r="P1928" s="11">
        <f t="shared" ref="P1928:P1959" si="174">O1928-SUMIFS(O:O,B:B,B1928,A:A,A1928-1)</f>
        <v>0</v>
      </c>
      <c r="Q1928" s="11">
        <f t="shared" si="169"/>
        <v>1</v>
      </c>
      <c r="R1928" s="11">
        <f t="shared" si="166"/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171"/>
        <v>135</v>
      </c>
      <c r="F1929" s="4">
        <f t="shared" si="165"/>
        <v>12</v>
      </c>
      <c r="G1929" s="4">
        <f t="shared" si="172"/>
        <v>7</v>
      </c>
      <c r="H1929" s="4">
        <f t="shared" si="170"/>
        <v>0</v>
      </c>
      <c r="I1929" s="2">
        <f t="shared" si="168"/>
        <v>0</v>
      </c>
      <c r="M1929" s="3">
        <v>2</v>
      </c>
      <c r="N1929" s="11">
        <f t="shared" si="173"/>
        <v>0</v>
      </c>
      <c r="O1929" s="9">
        <v>1</v>
      </c>
      <c r="P1929" s="11">
        <f t="shared" si="174"/>
        <v>0</v>
      </c>
      <c r="Q1929" s="11">
        <f t="shared" si="169"/>
        <v>4</v>
      </c>
      <c r="R1929" s="11">
        <f t="shared" si="166"/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171"/>
        <v>313</v>
      </c>
      <c r="F1930" s="4">
        <f t="shared" si="165"/>
        <v>34</v>
      </c>
      <c r="G1930" s="4">
        <f t="shared" si="172"/>
        <v>5</v>
      </c>
      <c r="H1930" s="4">
        <f t="shared" si="170"/>
        <v>0</v>
      </c>
      <c r="I1930" s="2">
        <f t="shared" si="168"/>
        <v>0</v>
      </c>
      <c r="M1930" s="3">
        <v>3</v>
      </c>
      <c r="N1930" s="11">
        <f t="shared" si="173"/>
        <v>0</v>
      </c>
      <c r="O1930" s="9">
        <v>0</v>
      </c>
      <c r="P1930" s="11">
        <f t="shared" si="174"/>
        <v>0</v>
      </c>
      <c r="Q1930" s="11">
        <f t="shared" si="169"/>
        <v>2</v>
      </c>
      <c r="R1930" s="11">
        <f t="shared" si="166"/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171"/>
        <v>40</v>
      </c>
      <c r="F1931" s="4">
        <f t="shared" si="165"/>
        <v>2</v>
      </c>
      <c r="G1931" s="4">
        <f t="shared" si="172"/>
        <v>4</v>
      </c>
      <c r="H1931" s="4">
        <f t="shared" si="170"/>
        <v>1</v>
      </c>
      <c r="I1931" s="2">
        <f t="shared" si="168"/>
        <v>0.33333333333333331</v>
      </c>
      <c r="M1931" s="3">
        <v>2</v>
      </c>
      <c r="N1931" s="11">
        <f t="shared" si="173"/>
        <v>0</v>
      </c>
      <c r="O1931" s="9">
        <v>0</v>
      </c>
      <c r="P1931" s="11">
        <f t="shared" si="174"/>
        <v>0</v>
      </c>
      <c r="Q1931" s="11">
        <f t="shared" si="169"/>
        <v>2</v>
      </c>
      <c r="R1931" s="11">
        <f t="shared" si="166"/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171"/>
        <v>33</v>
      </c>
      <c r="F1932" s="4">
        <f t="shared" si="165"/>
        <v>4</v>
      </c>
      <c r="G1932" s="4">
        <f t="shared" si="172"/>
        <v>0</v>
      </c>
      <c r="H1932" s="4">
        <f t="shared" si="170"/>
        <v>0</v>
      </c>
      <c r="I1932" s="2">
        <f t="shared" si="168"/>
        <v>0</v>
      </c>
      <c r="M1932" s="3">
        <v>0</v>
      </c>
      <c r="N1932" s="11">
        <f t="shared" si="173"/>
        <v>0</v>
      </c>
      <c r="O1932" s="9">
        <v>0</v>
      </c>
      <c r="P1932" s="11">
        <f t="shared" si="174"/>
        <v>0</v>
      </c>
      <c r="Q1932" s="11">
        <f t="shared" si="169"/>
        <v>0</v>
      </c>
      <c r="R1932" s="11">
        <f t="shared" si="166"/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171"/>
        <v>45</v>
      </c>
      <c r="F1933" s="4">
        <f t="shared" si="165"/>
        <v>2</v>
      </c>
      <c r="G1933" s="4">
        <f t="shared" si="172"/>
        <v>4</v>
      </c>
      <c r="H1933" s="4">
        <f t="shared" si="170"/>
        <v>0</v>
      </c>
      <c r="I1933" s="2">
        <f t="shared" si="168"/>
        <v>0</v>
      </c>
      <c r="M1933" s="3">
        <v>3</v>
      </c>
      <c r="N1933" s="11">
        <f t="shared" si="173"/>
        <v>1</v>
      </c>
      <c r="O1933" s="9">
        <v>0</v>
      </c>
      <c r="P1933" s="11">
        <f t="shared" si="174"/>
        <v>0</v>
      </c>
      <c r="Q1933" s="11">
        <f t="shared" si="169"/>
        <v>1</v>
      </c>
      <c r="R1933" s="11">
        <f t="shared" si="166"/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171"/>
        <v>824</v>
      </c>
      <c r="F1934" s="4">
        <f t="shared" si="165"/>
        <v>52</v>
      </c>
      <c r="G1934" s="4">
        <f t="shared" si="172"/>
        <v>87</v>
      </c>
      <c r="H1934" s="4">
        <f t="shared" si="170"/>
        <v>2</v>
      </c>
      <c r="I1934" s="2">
        <f t="shared" si="168"/>
        <v>2.3529411764705882E-2</v>
      </c>
      <c r="M1934" s="3">
        <v>21</v>
      </c>
      <c r="N1934" s="11">
        <f t="shared" si="173"/>
        <v>1</v>
      </c>
      <c r="O1934" s="9">
        <v>0</v>
      </c>
      <c r="P1934" s="11">
        <f t="shared" si="174"/>
        <v>0</v>
      </c>
      <c r="Q1934" s="11">
        <f t="shared" si="169"/>
        <v>66</v>
      </c>
      <c r="R1934" s="11">
        <f t="shared" si="166"/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171"/>
        <v>194</v>
      </c>
      <c r="F1935" s="4">
        <f t="shared" si="165"/>
        <v>27</v>
      </c>
      <c r="G1935" s="4">
        <f t="shared" si="172"/>
        <v>0</v>
      </c>
      <c r="H1935" s="4">
        <f t="shared" si="170"/>
        <v>0</v>
      </c>
      <c r="I1935" s="2">
        <f t="shared" si="168"/>
        <v>0</v>
      </c>
      <c r="M1935" s="3">
        <v>0</v>
      </c>
      <c r="N1935" s="11">
        <f t="shared" si="173"/>
        <v>0</v>
      </c>
      <c r="O1935" s="9">
        <v>0</v>
      </c>
      <c r="P1935" s="11">
        <f t="shared" si="174"/>
        <v>0</v>
      </c>
      <c r="Q1935" s="11">
        <f t="shared" si="169"/>
        <v>0</v>
      </c>
      <c r="R1935" s="11">
        <f t="shared" si="166"/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171"/>
        <v>300</v>
      </c>
      <c r="F1936" s="4">
        <f t="shared" si="165"/>
        <v>22</v>
      </c>
      <c r="G1936" s="4">
        <f t="shared" si="172"/>
        <v>5</v>
      </c>
      <c r="H1936" s="4">
        <f t="shared" si="170"/>
        <v>0</v>
      </c>
      <c r="I1936" s="2">
        <f t="shared" si="168"/>
        <v>0</v>
      </c>
      <c r="M1936" s="3">
        <v>4</v>
      </c>
      <c r="N1936" s="11">
        <f t="shared" si="173"/>
        <v>0</v>
      </c>
      <c r="O1936" s="9">
        <v>0</v>
      </c>
      <c r="P1936" s="11">
        <f t="shared" si="174"/>
        <v>0</v>
      </c>
      <c r="Q1936" s="11">
        <f t="shared" si="169"/>
        <v>1</v>
      </c>
      <c r="R1936" s="11">
        <f t="shared" si="166"/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171"/>
        <v>792</v>
      </c>
      <c r="F1937" s="4">
        <f t="shared" si="165"/>
        <v>42</v>
      </c>
      <c r="G1937" s="4">
        <f t="shared" si="172"/>
        <v>84</v>
      </c>
      <c r="H1937" s="4">
        <f t="shared" si="170"/>
        <v>3</v>
      </c>
      <c r="I1937" s="2">
        <f t="shared" si="168"/>
        <v>3.7037037037037035E-2</v>
      </c>
      <c r="M1937" s="3">
        <v>41</v>
      </c>
      <c r="N1937" s="11">
        <f t="shared" si="173"/>
        <v>6</v>
      </c>
      <c r="O1937" s="9">
        <v>0</v>
      </c>
      <c r="P1937" s="11">
        <f t="shared" si="174"/>
        <v>0</v>
      </c>
      <c r="Q1937" s="11">
        <f t="shared" si="169"/>
        <v>43</v>
      </c>
      <c r="R1937" s="11">
        <f t="shared" si="166"/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171"/>
        <v>2275</v>
      </c>
      <c r="F1938" s="4">
        <f t="shared" si="165"/>
        <v>92</v>
      </c>
      <c r="G1938" s="4">
        <f t="shared" si="172"/>
        <v>243</v>
      </c>
      <c r="H1938" s="4">
        <f t="shared" si="170"/>
        <v>8</v>
      </c>
      <c r="I1938" s="2">
        <f t="shared" si="168"/>
        <v>3.4042553191489362E-2</v>
      </c>
      <c r="M1938" s="3">
        <v>68</v>
      </c>
      <c r="N1938" s="11">
        <f t="shared" si="173"/>
        <v>8</v>
      </c>
      <c r="O1938" s="9">
        <v>6</v>
      </c>
      <c r="P1938" s="11">
        <f t="shared" si="174"/>
        <v>0</v>
      </c>
      <c r="Q1938" s="11">
        <f t="shared" si="169"/>
        <v>169</v>
      </c>
      <c r="R1938" s="11">
        <f t="shared" si="166"/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171"/>
        <v>113</v>
      </c>
      <c r="F1939" s="4">
        <f t="shared" si="165"/>
        <v>9</v>
      </c>
      <c r="G1939" s="4">
        <f t="shared" si="172"/>
        <v>8</v>
      </c>
      <c r="H1939" s="4">
        <f t="shared" si="170"/>
        <v>0</v>
      </c>
      <c r="I1939" s="2">
        <f t="shared" si="168"/>
        <v>0</v>
      </c>
      <c r="M1939" s="3">
        <v>3</v>
      </c>
      <c r="N1939" s="11">
        <f t="shared" si="173"/>
        <v>0</v>
      </c>
      <c r="O1939" s="9">
        <v>0</v>
      </c>
      <c r="P1939" s="11">
        <f t="shared" si="174"/>
        <v>0</v>
      </c>
      <c r="Q1939" s="11">
        <f t="shared" si="169"/>
        <v>5</v>
      </c>
      <c r="R1939" s="11">
        <f t="shared" si="166"/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171"/>
        <v>82</v>
      </c>
      <c r="F1940" s="4">
        <f t="shared" si="165"/>
        <v>19</v>
      </c>
      <c r="G1940" s="4">
        <f t="shared" si="172"/>
        <v>1</v>
      </c>
      <c r="H1940" s="4">
        <f t="shared" si="170"/>
        <v>0</v>
      </c>
      <c r="I1940" s="2">
        <f t="shared" si="168"/>
        <v>0</v>
      </c>
      <c r="M1940" s="3">
        <v>0</v>
      </c>
      <c r="N1940" s="11">
        <f t="shared" si="173"/>
        <v>0</v>
      </c>
      <c r="O1940" s="9">
        <v>0</v>
      </c>
      <c r="P1940" s="11">
        <f t="shared" si="174"/>
        <v>0</v>
      </c>
      <c r="Q1940" s="11">
        <f t="shared" si="169"/>
        <v>1</v>
      </c>
      <c r="R1940" s="11">
        <f t="shared" si="166"/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171"/>
        <v>495</v>
      </c>
      <c r="F1941" s="4">
        <f t="shared" si="165"/>
        <v>5</v>
      </c>
      <c r="G1941" s="4">
        <f t="shared" si="172"/>
        <v>21</v>
      </c>
      <c r="H1941" s="4">
        <f t="shared" si="170"/>
        <v>0</v>
      </c>
      <c r="I1941" s="2">
        <f t="shared" si="168"/>
        <v>0</v>
      </c>
      <c r="M1941" s="3">
        <v>17</v>
      </c>
      <c r="N1941" s="11">
        <f t="shared" si="173"/>
        <v>0</v>
      </c>
      <c r="O1941" s="9">
        <v>0</v>
      </c>
      <c r="P1941" s="11">
        <f t="shared" si="174"/>
        <v>0</v>
      </c>
      <c r="Q1941" s="11">
        <f t="shared" si="169"/>
        <v>4</v>
      </c>
      <c r="R1941" s="11">
        <f t="shared" si="166"/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171"/>
        <v>7182</v>
      </c>
      <c r="F1942" s="4">
        <f t="shared" si="165"/>
        <v>713</v>
      </c>
      <c r="G1942" s="4">
        <f t="shared" si="172"/>
        <v>1215</v>
      </c>
      <c r="H1942" s="4">
        <f t="shared" si="170"/>
        <v>85</v>
      </c>
      <c r="I1942" s="2">
        <f t="shared" si="168"/>
        <v>7.5221238938053103E-2</v>
      </c>
      <c r="M1942" s="3">
        <v>179</v>
      </c>
      <c r="N1942" s="11">
        <f t="shared" si="173"/>
        <v>22</v>
      </c>
      <c r="O1942" s="9">
        <v>20</v>
      </c>
      <c r="P1942" s="11">
        <f t="shared" si="174"/>
        <v>0</v>
      </c>
      <c r="Q1942" s="11">
        <f t="shared" si="169"/>
        <v>1016</v>
      </c>
      <c r="R1942" s="11">
        <f t="shared" si="166"/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171"/>
        <v>193</v>
      </c>
      <c r="F1943" s="4">
        <f t="shared" si="165"/>
        <v>13</v>
      </c>
      <c r="G1943" s="4">
        <f t="shared" si="172"/>
        <v>10</v>
      </c>
      <c r="H1943" s="4">
        <f t="shared" si="170"/>
        <v>3</v>
      </c>
      <c r="I1943" s="2">
        <f t="shared" si="168"/>
        <v>0.42857142857142855</v>
      </c>
      <c r="M1943" s="3">
        <v>0</v>
      </c>
      <c r="N1943" s="11">
        <f t="shared" si="173"/>
        <v>0</v>
      </c>
      <c r="O1943" s="9">
        <v>0</v>
      </c>
      <c r="P1943" s="11">
        <f t="shared" si="174"/>
        <v>0</v>
      </c>
      <c r="Q1943" s="11">
        <f t="shared" si="169"/>
        <v>10</v>
      </c>
      <c r="R1943" s="11">
        <f t="shared" si="166"/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171"/>
        <v>99</v>
      </c>
      <c r="F1944" s="4">
        <f t="shared" si="165"/>
        <v>1</v>
      </c>
      <c r="G1944" s="4">
        <f t="shared" si="172"/>
        <v>4</v>
      </c>
      <c r="H1944" s="4">
        <f t="shared" si="170"/>
        <v>0</v>
      </c>
      <c r="I1944" s="2">
        <f t="shared" si="168"/>
        <v>0</v>
      </c>
      <c r="M1944" s="3">
        <v>0</v>
      </c>
      <c r="N1944" s="11">
        <f t="shared" si="173"/>
        <v>0</v>
      </c>
      <c r="O1944" s="9">
        <v>0</v>
      </c>
      <c r="P1944" s="11">
        <f t="shared" si="174"/>
        <v>0</v>
      </c>
      <c r="Q1944" s="11">
        <f t="shared" si="169"/>
        <v>4</v>
      </c>
      <c r="R1944" s="11">
        <f t="shared" si="166"/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171"/>
        <v>414</v>
      </c>
      <c r="F1945" s="4">
        <f t="shared" si="165"/>
        <v>40</v>
      </c>
      <c r="G1945" s="4">
        <f t="shared" si="172"/>
        <v>37</v>
      </c>
      <c r="H1945" s="4">
        <f t="shared" si="170"/>
        <v>0</v>
      </c>
      <c r="I1945" s="2">
        <f t="shared" si="168"/>
        <v>0</v>
      </c>
      <c r="M1945" s="3">
        <v>19</v>
      </c>
      <c r="N1945" s="11">
        <f t="shared" si="173"/>
        <v>5</v>
      </c>
      <c r="O1945" s="9">
        <v>1</v>
      </c>
      <c r="P1945" s="11">
        <f t="shared" si="174"/>
        <v>0</v>
      </c>
      <c r="Q1945" s="11">
        <f t="shared" si="169"/>
        <v>17</v>
      </c>
      <c r="R1945" s="11">
        <f t="shared" si="166"/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171"/>
        <v>2166</v>
      </c>
      <c r="F1946" s="4">
        <f t="shared" si="165"/>
        <v>59</v>
      </c>
      <c r="G1946" s="4">
        <f t="shared" si="172"/>
        <v>445</v>
      </c>
      <c r="H1946" s="4">
        <f t="shared" si="170"/>
        <v>10</v>
      </c>
      <c r="I1946" s="2">
        <f t="shared" si="168"/>
        <v>2.2988505747126436E-2</v>
      </c>
      <c r="M1946" s="3">
        <v>98</v>
      </c>
      <c r="N1946" s="11">
        <f t="shared" si="173"/>
        <v>5</v>
      </c>
      <c r="O1946" s="9">
        <v>22</v>
      </c>
      <c r="P1946" s="11">
        <f t="shared" si="174"/>
        <v>0</v>
      </c>
      <c r="Q1946" s="11">
        <f t="shared" si="169"/>
        <v>325</v>
      </c>
      <c r="R1946" s="11">
        <f t="shared" si="166"/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171"/>
        <v>513</v>
      </c>
      <c r="F1947" s="4">
        <f t="shared" si="165"/>
        <v>45</v>
      </c>
      <c r="G1947" s="4">
        <f t="shared" si="172"/>
        <v>49</v>
      </c>
      <c r="H1947" s="4">
        <f t="shared" si="170"/>
        <v>5</v>
      </c>
      <c r="I1947" s="2">
        <f t="shared" si="168"/>
        <v>0.11363636363636363</v>
      </c>
      <c r="M1947" s="3">
        <v>17</v>
      </c>
      <c r="N1947" s="11">
        <f t="shared" si="173"/>
        <v>0</v>
      </c>
      <c r="O1947" s="9">
        <v>0</v>
      </c>
      <c r="P1947" s="11">
        <f t="shared" si="174"/>
        <v>0</v>
      </c>
      <c r="Q1947" s="11">
        <f t="shared" si="169"/>
        <v>32</v>
      </c>
      <c r="R1947" s="11">
        <f t="shared" si="166"/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171"/>
        <v>110</v>
      </c>
      <c r="F1948" s="4">
        <f t="shared" si="165"/>
        <v>8</v>
      </c>
      <c r="G1948" s="4">
        <f t="shared" si="172"/>
        <v>20</v>
      </c>
      <c r="H1948" s="4">
        <f t="shared" si="170"/>
        <v>3</v>
      </c>
      <c r="I1948" s="2">
        <f t="shared" si="168"/>
        <v>0.17647058823529413</v>
      </c>
      <c r="M1948" s="3">
        <v>0</v>
      </c>
      <c r="N1948" s="11">
        <f t="shared" si="173"/>
        <v>0</v>
      </c>
      <c r="O1948" s="9">
        <v>1</v>
      </c>
      <c r="P1948" s="11">
        <f t="shared" si="174"/>
        <v>0</v>
      </c>
      <c r="Q1948" s="11">
        <f t="shared" si="169"/>
        <v>19</v>
      </c>
      <c r="R1948" s="11">
        <f t="shared" si="166"/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171"/>
        <v>54</v>
      </c>
      <c r="F1949" s="4">
        <f t="shared" si="165"/>
        <v>6</v>
      </c>
      <c r="G1949" s="4">
        <f t="shared" si="172"/>
        <v>1</v>
      </c>
      <c r="H1949" s="4">
        <f t="shared" si="170"/>
        <v>0</v>
      </c>
      <c r="I1949" s="2">
        <f t="shared" si="168"/>
        <v>0</v>
      </c>
      <c r="M1949" s="3">
        <v>0</v>
      </c>
      <c r="N1949" s="11">
        <f t="shared" si="173"/>
        <v>0</v>
      </c>
      <c r="O1949" s="9">
        <v>0</v>
      </c>
      <c r="P1949" s="11">
        <f t="shared" si="174"/>
        <v>0</v>
      </c>
      <c r="Q1949" s="11">
        <f t="shared" si="169"/>
        <v>1</v>
      </c>
      <c r="R1949" s="11">
        <f t="shared" si="166"/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171"/>
        <v>58</v>
      </c>
      <c r="F1950" s="4">
        <f t="shared" si="165"/>
        <v>1</v>
      </c>
      <c r="G1950" s="4">
        <f t="shared" si="172"/>
        <v>3</v>
      </c>
      <c r="H1950" s="4">
        <f t="shared" si="170"/>
        <v>0</v>
      </c>
      <c r="I1950" s="2">
        <f t="shared" si="168"/>
        <v>0</v>
      </c>
      <c r="M1950" s="3">
        <v>1</v>
      </c>
      <c r="N1950" s="11">
        <f t="shared" si="173"/>
        <v>0</v>
      </c>
      <c r="O1950" s="9">
        <v>0</v>
      </c>
      <c r="P1950" s="11">
        <f t="shared" si="174"/>
        <v>0</v>
      </c>
      <c r="Q1950" s="11">
        <f t="shared" si="169"/>
        <v>2</v>
      </c>
      <c r="R1950" s="11">
        <f t="shared" si="166"/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171"/>
        <v>40</v>
      </c>
      <c r="F1951" s="4">
        <f t="shared" si="165"/>
        <v>5</v>
      </c>
      <c r="G1951" s="4">
        <f t="shared" si="172"/>
        <v>0</v>
      </c>
      <c r="H1951" s="4">
        <f t="shared" si="170"/>
        <v>0</v>
      </c>
      <c r="I1951" s="2">
        <f t="shared" si="168"/>
        <v>0</v>
      </c>
      <c r="M1951" s="3">
        <v>0</v>
      </c>
      <c r="N1951" s="11">
        <f t="shared" si="173"/>
        <v>0</v>
      </c>
      <c r="O1951" s="9">
        <v>0</v>
      </c>
      <c r="P1951" s="11">
        <f t="shared" si="174"/>
        <v>0</v>
      </c>
      <c r="Q1951" s="11">
        <f t="shared" si="169"/>
        <v>0</v>
      </c>
      <c r="R1951" s="11">
        <f t="shared" si="166"/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171"/>
        <v>222</v>
      </c>
      <c r="F1952" s="4">
        <f t="shared" si="165"/>
        <v>19</v>
      </c>
      <c r="G1952" s="4">
        <f t="shared" si="172"/>
        <v>4</v>
      </c>
      <c r="H1952" s="4">
        <f t="shared" si="170"/>
        <v>0</v>
      </c>
      <c r="I1952" s="2">
        <f t="shared" si="168"/>
        <v>0</v>
      </c>
      <c r="M1952" s="3">
        <v>0</v>
      </c>
      <c r="N1952" s="11">
        <f t="shared" si="173"/>
        <v>-1</v>
      </c>
      <c r="O1952" s="9">
        <v>0</v>
      </c>
      <c r="P1952" s="11">
        <f t="shared" si="174"/>
        <v>0</v>
      </c>
      <c r="Q1952" s="11">
        <f t="shared" si="169"/>
        <v>4</v>
      </c>
      <c r="R1952" s="11">
        <f t="shared" si="166"/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171"/>
        <v>556</v>
      </c>
      <c r="F1953" s="4">
        <f t="shared" si="165"/>
        <v>46</v>
      </c>
      <c r="G1953" s="4">
        <f t="shared" si="172"/>
        <v>42</v>
      </c>
      <c r="H1953" s="4">
        <f t="shared" si="170"/>
        <v>5</v>
      </c>
      <c r="I1953" s="2">
        <f t="shared" si="168"/>
        <v>0.13513513513513514</v>
      </c>
      <c r="M1953" s="3">
        <v>23</v>
      </c>
      <c r="N1953" s="11">
        <f t="shared" si="173"/>
        <v>0</v>
      </c>
      <c r="O1953" s="9">
        <v>0</v>
      </c>
      <c r="P1953" s="11">
        <f t="shared" si="174"/>
        <v>0</v>
      </c>
      <c r="Q1953" s="11">
        <f t="shared" si="169"/>
        <v>19</v>
      </c>
      <c r="R1953" s="11">
        <f t="shared" si="166"/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171"/>
        <v>80</v>
      </c>
      <c r="F1954" s="4">
        <f t="shared" si="165"/>
        <v>6</v>
      </c>
      <c r="G1954" s="4">
        <f t="shared" si="172"/>
        <v>2</v>
      </c>
      <c r="H1954" s="4">
        <f t="shared" si="170"/>
        <v>0</v>
      </c>
      <c r="I1954" s="2">
        <f t="shared" si="168"/>
        <v>0</v>
      </c>
      <c r="M1954" s="3">
        <v>1</v>
      </c>
      <c r="N1954" s="11">
        <f t="shared" si="173"/>
        <v>0</v>
      </c>
      <c r="O1954" s="9">
        <v>0</v>
      </c>
      <c r="P1954" s="11">
        <f t="shared" si="174"/>
        <v>0</v>
      </c>
      <c r="Q1954" s="11">
        <f t="shared" si="169"/>
        <v>1</v>
      </c>
      <c r="R1954" s="11">
        <f t="shared" si="166"/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171"/>
        <v>152</v>
      </c>
      <c r="F1955" s="4">
        <f t="shared" si="165"/>
        <v>6</v>
      </c>
      <c r="G1955" s="4">
        <f t="shared" si="172"/>
        <v>5</v>
      </c>
      <c r="H1955" s="4">
        <f t="shared" si="170"/>
        <v>0</v>
      </c>
      <c r="I1955" s="2">
        <f t="shared" si="168"/>
        <v>0</v>
      </c>
      <c r="M1955" s="3">
        <v>1</v>
      </c>
      <c r="N1955" s="11">
        <f t="shared" si="173"/>
        <v>0</v>
      </c>
      <c r="O1955" s="9">
        <v>0</v>
      </c>
      <c r="P1955" s="11">
        <f t="shared" si="174"/>
        <v>0</v>
      </c>
      <c r="Q1955" s="11">
        <f t="shared" si="169"/>
        <v>4</v>
      </c>
      <c r="R1955" s="11">
        <f t="shared" si="166"/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171"/>
        <v>231</v>
      </c>
      <c r="F1956" s="4">
        <f t="shared" si="165"/>
        <v>27</v>
      </c>
      <c r="G1956" s="4">
        <f t="shared" si="172"/>
        <v>3</v>
      </c>
      <c r="H1956" s="4">
        <f t="shared" si="170"/>
        <v>0</v>
      </c>
      <c r="I1956" s="2">
        <f t="shared" si="168"/>
        <v>0</v>
      </c>
      <c r="M1956" s="3">
        <v>0</v>
      </c>
      <c r="N1956" s="11">
        <f t="shared" si="173"/>
        <v>0</v>
      </c>
      <c r="O1956" s="9">
        <v>0</v>
      </c>
      <c r="P1956" s="11">
        <f t="shared" si="174"/>
        <v>0</v>
      </c>
      <c r="Q1956" s="11">
        <f t="shared" si="169"/>
        <v>3</v>
      </c>
      <c r="R1956" s="11">
        <f t="shared" si="166"/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si="171"/>
        <v>2713</v>
      </c>
      <c r="F1957" s="4">
        <f t="shared" si="165"/>
        <v>52</v>
      </c>
      <c r="G1957" s="4">
        <f t="shared" si="172"/>
        <v>318</v>
      </c>
      <c r="H1957" s="4">
        <f t="shared" si="170"/>
        <v>6</v>
      </c>
      <c r="I1957" s="2">
        <f t="shared" si="168"/>
        <v>1.9230769230769232E-2</v>
      </c>
      <c r="M1957" s="3">
        <v>167</v>
      </c>
      <c r="N1957" s="11">
        <f t="shared" si="173"/>
        <v>8</v>
      </c>
      <c r="O1957" s="9">
        <v>4</v>
      </c>
      <c r="P1957" s="11">
        <f t="shared" si="174"/>
        <v>0</v>
      </c>
      <c r="Q1957" s="11">
        <f t="shared" si="169"/>
        <v>147</v>
      </c>
      <c r="R1957" s="11">
        <f t="shared" si="166"/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171"/>
        <v>1491</v>
      </c>
      <c r="F1958" s="4">
        <f t="shared" ref="F1958:F2021" si="175">E1958-SUMIFS(E:E,A:A,A1958-1,B:B,B1958)</f>
        <v>31</v>
      </c>
      <c r="G1958" s="4">
        <f t="shared" si="172"/>
        <v>139</v>
      </c>
      <c r="H1958" s="4">
        <f t="shared" si="170"/>
        <v>4</v>
      </c>
      <c r="I1958" s="2">
        <f t="shared" si="168"/>
        <v>2.9629629629629631E-2</v>
      </c>
      <c r="M1958" s="3">
        <v>46</v>
      </c>
      <c r="N1958" s="11">
        <f t="shared" si="173"/>
        <v>3</v>
      </c>
      <c r="O1958" s="9">
        <v>1</v>
      </c>
      <c r="P1958" s="11">
        <f t="shared" si="174"/>
        <v>0</v>
      </c>
      <c r="Q1958" s="11">
        <f t="shared" si="169"/>
        <v>92</v>
      </c>
      <c r="R1958" s="11">
        <f t="shared" ref="R1958:R2021" si="176"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171"/>
        <v>12712</v>
      </c>
      <c r="F1959" s="4">
        <f t="shared" si="175"/>
        <v>537</v>
      </c>
      <c r="G1959" s="4">
        <f t="shared" si="172"/>
        <v>239</v>
      </c>
      <c r="H1959" s="4">
        <f t="shared" si="170"/>
        <v>-37</v>
      </c>
      <c r="I1959" s="2">
        <f t="shared" si="168"/>
        <v>-0.13405797101449277</v>
      </c>
      <c r="M1959" s="3">
        <v>7</v>
      </c>
      <c r="N1959" s="11">
        <f t="shared" si="173"/>
        <v>6</v>
      </c>
      <c r="O1959" s="9">
        <v>1</v>
      </c>
      <c r="P1959" s="11">
        <f t="shared" si="174"/>
        <v>0</v>
      </c>
      <c r="Q1959" s="11">
        <f t="shared" si="169"/>
        <v>231</v>
      </c>
      <c r="R1959" s="11">
        <f t="shared" si="176"/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171"/>
        <v>9100</v>
      </c>
      <c r="F1960" s="4">
        <f t="shared" si="175"/>
        <v>264</v>
      </c>
      <c r="G1960" s="4">
        <f t="shared" si="172"/>
        <v>12</v>
      </c>
      <c r="H1960" s="4">
        <f t="shared" si="170"/>
        <v>-7</v>
      </c>
      <c r="I1960" s="2">
        <f t="shared" si="168"/>
        <v>-0.36842105263157893</v>
      </c>
      <c r="M1960" s="3">
        <v>0</v>
      </c>
      <c r="N1960" s="11">
        <f t="shared" si="173"/>
        <v>0</v>
      </c>
      <c r="O1960" s="3">
        <v>0</v>
      </c>
      <c r="P1960" s="11">
        <f t="shared" ref="P1960:P1991" si="177">O1960-SUMIFS(O:O,B:B,B1960,A:A,A1960-1)</f>
        <v>0</v>
      </c>
      <c r="Q1960" s="11">
        <f t="shared" si="169"/>
        <v>12</v>
      </c>
      <c r="R1960" s="11">
        <f t="shared" si="176"/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171"/>
        <v>78</v>
      </c>
      <c r="F1961" s="4">
        <f t="shared" si="175"/>
        <v>78</v>
      </c>
      <c r="G1961" s="4">
        <f t="shared" si="172"/>
        <v>0</v>
      </c>
      <c r="H1961" s="4">
        <f t="shared" si="170"/>
        <v>0</v>
      </c>
      <c r="I1961" s="5">
        <f t="shared" si="168"/>
        <v>0</v>
      </c>
      <c r="M1961" s="3">
        <v>0</v>
      </c>
      <c r="N1961" s="11">
        <f t="shared" si="173"/>
        <v>-6</v>
      </c>
      <c r="O1961" s="3">
        <v>0</v>
      </c>
      <c r="P1961" s="11">
        <f t="shared" si="177"/>
        <v>0</v>
      </c>
      <c r="Q1961" s="11">
        <f t="shared" si="169"/>
        <v>0</v>
      </c>
      <c r="R1961" s="11">
        <f t="shared" si="176"/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ref="E1962:E2025" si="178">SUM(C1962:D1962)</f>
        <v>461</v>
      </c>
      <c r="F1962" s="4">
        <f t="shared" si="175"/>
        <v>47</v>
      </c>
      <c r="G1962" s="4">
        <f t="shared" ref="G1962:G2025" si="179">C1962</f>
        <v>15</v>
      </c>
      <c r="H1962" s="4">
        <f t="shared" si="170"/>
        <v>3</v>
      </c>
      <c r="I1962" s="5">
        <f t="shared" si="168"/>
        <v>0.25</v>
      </c>
      <c r="M1962" s="9">
        <v>9</v>
      </c>
      <c r="N1962" s="11">
        <f t="shared" ref="N1962:N1993" si="180">M1962-SUMIFS(M:M,B:B,B1962,A:A,A1962-1)</f>
        <v>0</v>
      </c>
      <c r="O1962" s="3">
        <v>1</v>
      </c>
      <c r="P1962" s="11">
        <f t="shared" si="177"/>
        <v>0</v>
      </c>
      <c r="Q1962" s="11">
        <f t="shared" si="169"/>
        <v>5</v>
      </c>
      <c r="R1962" s="11">
        <f t="shared" si="176"/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178"/>
        <v>305</v>
      </c>
      <c r="F1963" s="4">
        <f t="shared" si="175"/>
        <v>29</v>
      </c>
      <c r="G1963" s="4">
        <f t="shared" si="179"/>
        <v>23</v>
      </c>
      <c r="H1963" s="4">
        <f t="shared" si="170"/>
        <v>3</v>
      </c>
      <c r="I1963" s="5">
        <f t="shared" si="168"/>
        <v>0.15</v>
      </c>
      <c r="M1963" s="9">
        <v>3</v>
      </c>
      <c r="N1963" s="11">
        <f t="shared" si="180"/>
        <v>1</v>
      </c>
      <c r="O1963" s="3">
        <v>1</v>
      </c>
      <c r="P1963" s="11">
        <f t="shared" si="177"/>
        <v>0</v>
      </c>
      <c r="Q1963" s="11">
        <f t="shared" si="169"/>
        <v>19</v>
      </c>
      <c r="R1963" s="11">
        <f t="shared" si="176"/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178"/>
        <v>90</v>
      </c>
      <c r="F1964" s="4">
        <f t="shared" si="175"/>
        <v>3</v>
      </c>
      <c r="G1964" s="4">
        <f t="shared" si="179"/>
        <v>4</v>
      </c>
      <c r="H1964" s="4">
        <f t="shared" si="170"/>
        <v>0</v>
      </c>
      <c r="I1964" s="5">
        <f t="shared" si="168"/>
        <v>0</v>
      </c>
      <c r="M1964" s="9">
        <v>1</v>
      </c>
      <c r="N1964" s="11">
        <f t="shared" si="180"/>
        <v>0</v>
      </c>
      <c r="O1964" s="3">
        <v>0</v>
      </c>
      <c r="P1964" s="11">
        <f t="shared" si="177"/>
        <v>0</v>
      </c>
      <c r="Q1964" s="11">
        <f t="shared" si="169"/>
        <v>3</v>
      </c>
      <c r="R1964" s="11">
        <f t="shared" si="176"/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178"/>
        <v>745</v>
      </c>
      <c r="F1965" s="4">
        <f t="shared" si="175"/>
        <v>385</v>
      </c>
      <c r="G1965" s="4">
        <f t="shared" si="179"/>
        <v>8</v>
      </c>
      <c r="H1965" s="4">
        <f t="shared" si="170"/>
        <v>5</v>
      </c>
      <c r="I1965" s="5">
        <f t="shared" si="168"/>
        <v>1.6666666666666667</v>
      </c>
      <c r="M1965" s="9">
        <v>3</v>
      </c>
      <c r="N1965" s="11">
        <f t="shared" si="180"/>
        <v>1</v>
      </c>
      <c r="O1965" s="3">
        <v>0</v>
      </c>
      <c r="P1965" s="11">
        <f t="shared" si="177"/>
        <v>0</v>
      </c>
      <c r="Q1965" s="11">
        <f t="shared" si="169"/>
        <v>5</v>
      </c>
      <c r="R1965" s="11">
        <f t="shared" si="176"/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178"/>
        <v>549</v>
      </c>
      <c r="F1966" s="4">
        <f t="shared" si="175"/>
        <v>19</v>
      </c>
      <c r="G1966" s="4">
        <f t="shared" si="179"/>
        <v>46</v>
      </c>
      <c r="H1966" s="4">
        <f t="shared" si="170"/>
        <v>0</v>
      </c>
      <c r="I1966" s="5">
        <f t="shared" si="168"/>
        <v>0</v>
      </c>
      <c r="M1966" s="9">
        <v>36</v>
      </c>
      <c r="N1966" s="11">
        <f t="shared" si="180"/>
        <v>0</v>
      </c>
      <c r="O1966" s="3">
        <v>3</v>
      </c>
      <c r="P1966" s="11">
        <f t="shared" si="177"/>
        <v>0</v>
      </c>
      <c r="Q1966" s="11">
        <f t="shared" si="169"/>
        <v>7</v>
      </c>
      <c r="R1966" s="11">
        <f t="shared" si="176"/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178"/>
        <v>424</v>
      </c>
      <c r="F1967" s="4">
        <f t="shared" si="175"/>
        <v>35</v>
      </c>
      <c r="G1967" s="4">
        <f t="shared" si="179"/>
        <v>32</v>
      </c>
      <c r="H1967" s="4">
        <f t="shared" si="170"/>
        <v>1</v>
      </c>
      <c r="I1967" s="5">
        <f t="shared" si="168"/>
        <v>3.2258064516129031E-2</v>
      </c>
      <c r="M1967" s="9">
        <v>22</v>
      </c>
      <c r="N1967" s="11">
        <f t="shared" si="180"/>
        <v>0</v>
      </c>
      <c r="O1967" s="3">
        <v>0</v>
      </c>
      <c r="P1967" s="11">
        <f t="shared" si="177"/>
        <v>0</v>
      </c>
      <c r="Q1967" s="11">
        <f t="shared" si="169"/>
        <v>10</v>
      </c>
      <c r="R1967" s="11">
        <f t="shared" si="176"/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178"/>
        <v>155</v>
      </c>
      <c r="F1968" s="4">
        <f t="shared" si="175"/>
        <v>13</v>
      </c>
      <c r="G1968" s="4">
        <f t="shared" si="179"/>
        <v>11</v>
      </c>
      <c r="H1968" s="4">
        <f t="shared" si="170"/>
        <v>1</v>
      </c>
      <c r="I1968" s="5">
        <f t="shared" si="168"/>
        <v>0.1</v>
      </c>
      <c r="M1968" s="9">
        <v>6</v>
      </c>
      <c r="N1968" s="11">
        <f t="shared" si="180"/>
        <v>0</v>
      </c>
      <c r="O1968" s="3">
        <v>0</v>
      </c>
      <c r="P1968" s="11">
        <f t="shared" si="177"/>
        <v>0</v>
      </c>
      <c r="Q1968" s="11">
        <f t="shared" si="169"/>
        <v>5</v>
      </c>
      <c r="R1968" s="11">
        <f t="shared" si="176"/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178"/>
        <v>132</v>
      </c>
      <c r="F1969" s="4">
        <f t="shared" si="175"/>
        <v>9</v>
      </c>
      <c r="G1969" s="4">
        <f t="shared" si="179"/>
        <v>7</v>
      </c>
      <c r="H1969" s="4">
        <f t="shared" si="170"/>
        <v>0</v>
      </c>
      <c r="I1969" s="5">
        <f t="shared" si="168"/>
        <v>0</v>
      </c>
      <c r="M1969" s="9">
        <v>2</v>
      </c>
      <c r="N1969" s="11">
        <f t="shared" si="180"/>
        <v>2</v>
      </c>
      <c r="O1969" s="3">
        <v>0</v>
      </c>
      <c r="P1969" s="11">
        <f t="shared" si="177"/>
        <v>0</v>
      </c>
      <c r="Q1969" s="11">
        <f t="shared" si="169"/>
        <v>5</v>
      </c>
      <c r="R1969" s="11">
        <f t="shared" si="176"/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178"/>
        <v>237</v>
      </c>
      <c r="F1970" s="4">
        <f t="shared" si="175"/>
        <v>18</v>
      </c>
      <c r="G1970" s="4">
        <f t="shared" si="179"/>
        <v>12</v>
      </c>
      <c r="H1970" s="4">
        <f t="shared" si="170"/>
        <v>1</v>
      </c>
      <c r="I1970" s="5">
        <f t="shared" si="168"/>
        <v>9.0909090909090912E-2</v>
      </c>
      <c r="M1970" s="9">
        <v>6</v>
      </c>
      <c r="N1970" s="11">
        <f t="shared" si="180"/>
        <v>0</v>
      </c>
      <c r="O1970" s="3">
        <v>0</v>
      </c>
      <c r="P1970" s="11">
        <f t="shared" si="177"/>
        <v>0</v>
      </c>
      <c r="Q1970" s="11">
        <f t="shared" si="169"/>
        <v>6</v>
      </c>
      <c r="R1970" s="11">
        <f t="shared" si="176"/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178"/>
        <v>165</v>
      </c>
      <c r="F1971" s="4">
        <f t="shared" si="175"/>
        <v>14</v>
      </c>
      <c r="G1971" s="4">
        <f t="shared" si="179"/>
        <v>3</v>
      </c>
      <c r="H1971" s="4">
        <f t="shared" si="170"/>
        <v>0</v>
      </c>
      <c r="I1971" s="5">
        <f t="shared" si="168"/>
        <v>0</v>
      </c>
      <c r="M1971" s="9">
        <v>2</v>
      </c>
      <c r="N1971" s="11">
        <f t="shared" si="180"/>
        <v>0</v>
      </c>
      <c r="O1971" s="3">
        <v>0</v>
      </c>
      <c r="P1971" s="11">
        <f t="shared" si="177"/>
        <v>0</v>
      </c>
      <c r="Q1971" s="11">
        <f t="shared" si="169"/>
        <v>1</v>
      </c>
      <c r="R1971" s="11">
        <f t="shared" si="176"/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178"/>
        <v>466</v>
      </c>
      <c r="F1972" s="4">
        <f t="shared" si="175"/>
        <v>28</v>
      </c>
      <c r="G1972" s="4">
        <f t="shared" si="179"/>
        <v>18</v>
      </c>
      <c r="H1972" s="4">
        <f t="shared" si="170"/>
        <v>0</v>
      </c>
      <c r="I1972" s="5">
        <f t="shared" si="168"/>
        <v>0</v>
      </c>
      <c r="M1972" s="9">
        <v>11</v>
      </c>
      <c r="N1972" s="11">
        <f t="shared" si="180"/>
        <v>0</v>
      </c>
      <c r="O1972" s="3">
        <v>0</v>
      </c>
      <c r="P1972" s="11">
        <f t="shared" si="177"/>
        <v>0</v>
      </c>
      <c r="Q1972" s="11">
        <f t="shared" si="169"/>
        <v>7</v>
      </c>
      <c r="R1972" s="11">
        <f t="shared" si="176"/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178"/>
        <v>137</v>
      </c>
      <c r="F1973" s="4">
        <f t="shared" si="175"/>
        <v>10</v>
      </c>
      <c r="G1973" s="4">
        <f t="shared" si="179"/>
        <v>5</v>
      </c>
      <c r="H1973" s="4">
        <f t="shared" si="170"/>
        <v>-1</v>
      </c>
      <c r="I1973" s="5">
        <f t="shared" si="168"/>
        <v>-0.16666666666666666</v>
      </c>
      <c r="M1973" s="9">
        <v>5</v>
      </c>
      <c r="N1973" s="11">
        <f t="shared" si="180"/>
        <v>1</v>
      </c>
      <c r="O1973" s="3">
        <v>0</v>
      </c>
      <c r="P1973" s="11">
        <f t="shared" si="177"/>
        <v>0</v>
      </c>
      <c r="Q1973" s="11">
        <f t="shared" si="169"/>
        <v>0</v>
      </c>
      <c r="R1973" s="11">
        <f t="shared" si="176"/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178"/>
        <v>106</v>
      </c>
      <c r="F1974" s="4">
        <f t="shared" si="175"/>
        <v>1</v>
      </c>
      <c r="G1974" s="4">
        <f t="shared" si="179"/>
        <v>4</v>
      </c>
      <c r="H1974" s="4">
        <f t="shared" si="170"/>
        <v>-1</v>
      </c>
      <c r="I1974" s="5">
        <f t="shared" si="168"/>
        <v>-0.2</v>
      </c>
      <c r="M1974" s="9">
        <v>2</v>
      </c>
      <c r="N1974" s="11">
        <f t="shared" si="180"/>
        <v>0</v>
      </c>
      <c r="O1974" s="3">
        <v>0</v>
      </c>
      <c r="P1974" s="11">
        <f t="shared" si="177"/>
        <v>0</v>
      </c>
      <c r="Q1974" s="11">
        <f t="shared" si="169"/>
        <v>2</v>
      </c>
      <c r="R1974" s="11">
        <f t="shared" si="176"/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178"/>
        <v>134</v>
      </c>
      <c r="F1975" s="4">
        <f t="shared" si="175"/>
        <v>5</v>
      </c>
      <c r="G1975" s="4">
        <f t="shared" si="179"/>
        <v>4</v>
      </c>
      <c r="H1975" s="4">
        <f t="shared" si="170"/>
        <v>2</v>
      </c>
      <c r="I1975" s="5">
        <f t="shared" si="168"/>
        <v>1</v>
      </c>
      <c r="M1975" s="9">
        <v>1</v>
      </c>
      <c r="N1975" s="11">
        <f t="shared" si="180"/>
        <v>0</v>
      </c>
      <c r="O1975" s="3">
        <v>0</v>
      </c>
      <c r="P1975" s="11">
        <f t="shared" si="177"/>
        <v>0</v>
      </c>
      <c r="Q1975" s="11">
        <f t="shared" si="169"/>
        <v>3</v>
      </c>
      <c r="R1975" s="11">
        <f t="shared" si="176"/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178"/>
        <v>110</v>
      </c>
      <c r="F1976" s="4">
        <f t="shared" si="175"/>
        <v>11</v>
      </c>
      <c r="G1976" s="4">
        <f t="shared" si="179"/>
        <v>5</v>
      </c>
      <c r="H1976" s="4">
        <f t="shared" si="170"/>
        <v>1</v>
      </c>
      <c r="I1976" s="5">
        <f t="shared" si="168"/>
        <v>0.25</v>
      </c>
      <c r="M1976" s="9">
        <v>1</v>
      </c>
      <c r="N1976" s="11">
        <f t="shared" si="180"/>
        <v>0</v>
      </c>
      <c r="O1976" s="3">
        <v>0</v>
      </c>
      <c r="P1976" s="11">
        <f t="shared" si="177"/>
        <v>0</v>
      </c>
      <c r="Q1976" s="11">
        <f t="shared" si="169"/>
        <v>4</v>
      </c>
      <c r="R1976" s="11">
        <f t="shared" si="176"/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178"/>
        <v>342</v>
      </c>
      <c r="F1977" s="4">
        <f t="shared" si="175"/>
        <v>25</v>
      </c>
      <c r="G1977" s="4">
        <f t="shared" si="179"/>
        <v>11</v>
      </c>
      <c r="H1977" s="4">
        <f t="shared" si="170"/>
        <v>0</v>
      </c>
      <c r="I1977" s="5">
        <f t="shared" si="168"/>
        <v>0</v>
      </c>
      <c r="M1977" s="9">
        <v>4</v>
      </c>
      <c r="N1977" s="11">
        <f t="shared" si="180"/>
        <v>1</v>
      </c>
      <c r="O1977" s="3">
        <v>0</v>
      </c>
      <c r="P1977" s="11">
        <f t="shared" si="177"/>
        <v>0</v>
      </c>
      <c r="Q1977" s="11">
        <f t="shared" si="169"/>
        <v>7</v>
      </c>
      <c r="R1977" s="11">
        <f t="shared" si="176"/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178"/>
        <v>77</v>
      </c>
      <c r="F1978" s="4">
        <f t="shared" si="175"/>
        <v>7</v>
      </c>
      <c r="G1978" s="4">
        <f t="shared" si="179"/>
        <v>0</v>
      </c>
      <c r="H1978" s="4">
        <f t="shared" si="170"/>
        <v>0</v>
      </c>
      <c r="I1978" s="5">
        <f t="shared" si="168"/>
        <v>0</v>
      </c>
      <c r="M1978" s="10">
        <v>0</v>
      </c>
      <c r="N1978" s="11">
        <f t="shared" si="180"/>
        <v>0</v>
      </c>
      <c r="O1978" s="3">
        <v>0</v>
      </c>
      <c r="P1978" s="11">
        <f t="shared" si="177"/>
        <v>0</v>
      </c>
      <c r="Q1978" s="11">
        <f t="shared" si="169"/>
        <v>0</v>
      </c>
      <c r="R1978" s="11">
        <f t="shared" si="176"/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178"/>
        <v>839</v>
      </c>
      <c r="F1979" s="4">
        <f t="shared" si="175"/>
        <v>44</v>
      </c>
      <c r="G1979" s="4">
        <f t="shared" si="179"/>
        <v>43</v>
      </c>
      <c r="H1979" s="4">
        <f t="shared" si="170"/>
        <v>1</v>
      </c>
      <c r="I1979" s="5">
        <f t="shared" si="168"/>
        <v>2.3809523809523808E-2</v>
      </c>
      <c r="M1979" s="9">
        <v>10</v>
      </c>
      <c r="N1979" s="11">
        <f t="shared" si="180"/>
        <v>4</v>
      </c>
      <c r="O1979" s="3">
        <v>0</v>
      </c>
      <c r="P1979" s="11">
        <f t="shared" si="177"/>
        <v>0</v>
      </c>
      <c r="Q1979" s="11">
        <f t="shared" si="169"/>
        <v>33</v>
      </c>
      <c r="R1979" s="11">
        <f t="shared" si="176"/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178"/>
        <v>8900</v>
      </c>
      <c r="F1980" s="4">
        <f t="shared" si="175"/>
        <v>129</v>
      </c>
      <c r="G1980" s="4">
        <f t="shared" si="179"/>
        <v>1207</v>
      </c>
      <c r="H1980" s="4">
        <f t="shared" si="170"/>
        <v>29</v>
      </c>
      <c r="I1980" s="5">
        <f t="shared" si="168"/>
        <v>2.4617996604414261E-2</v>
      </c>
      <c r="M1980" s="9">
        <v>291</v>
      </c>
      <c r="N1980" s="11">
        <f t="shared" si="180"/>
        <v>12</v>
      </c>
      <c r="O1980" s="3">
        <v>16</v>
      </c>
      <c r="P1980" s="11">
        <f t="shared" si="177"/>
        <v>3</v>
      </c>
      <c r="Q1980" s="11">
        <f t="shared" si="169"/>
        <v>900</v>
      </c>
      <c r="R1980" s="11">
        <f t="shared" si="176"/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178"/>
        <v>82</v>
      </c>
      <c r="F1981" s="4">
        <f t="shared" si="175"/>
        <v>6</v>
      </c>
      <c r="G1981" s="4">
        <f t="shared" si="179"/>
        <v>3</v>
      </c>
      <c r="H1981" s="4">
        <f t="shared" si="170"/>
        <v>1</v>
      </c>
      <c r="I1981" s="5">
        <f t="shared" si="168"/>
        <v>0.5</v>
      </c>
      <c r="M1981" s="10">
        <v>0</v>
      </c>
      <c r="N1981" s="11">
        <f t="shared" si="180"/>
        <v>0</v>
      </c>
      <c r="O1981" s="3">
        <v>0</v>
      </c>
      <c r="P1981" s="11">
        <f t="shared" si="177"/>
        <v>0</v>
      </c>
      <c r="Q1981" s="11">
        <f t="shared" si="169"/>
        <v>3</v>
      </c>
      <c r="R1981" s="11">
        <f t="shared" si="176"/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178"/>
        <v>248</v>
      </c>
      <c r="F1982" s="4">
        <f t="shared" si="175"/>
        <v>25</v>
      </c>
      <c r="G1982" s="4">
        <f t="shared" si="179"/>
        <v>10</v>
      </c>
      <c r="H1982" s="4">
        <f t="shared" si="170"/>
        <v>1</v>
      </c>
      <c r="I1982" s="5">
        <f t="shared" si="168"/>
        <v>0.1111111111111111</v>
      </c>
      <c r="M1982" s="9">
        <v>3</v>
      </c>
      <c r="N1982" s="11">
        <f t="shared" si="180"/>
        <v>2</v>
      </c>
      <c r="O1982" s="3">
        <v>0</v>
      </c>
      <c r="P1982" s="11">
        <f t="shared" si="177"/>
        <v>0</v>
      </c>
      <c r="Q1982" s="11">
        <f t="shared" si="169"/>
        <v>7</v>
      </c>
      <c r="R1982" s="11">
        <f t="shared" si="176"/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178"/>
        <v>324</v>
      </c>
      <c r="F1983" s="4">
        <f t="shared" si="175"/>
        <v>12</v>
      </c>
      <c r="G1983" s="4">
        <f t="shared" si="179"/>
        <v>30</v>
      </c>
      <c r="H1983" s="4">
        <f t="shared" si="170"/>
        <v>0</v>
      </c>
      <c r="I1983" s="5">
        <f t="shared" si="168"/>
        <v>0</v>
      </c>
      <c r="M1983" s="9">
        <v>12</v>
      </c>
      <c r="N1983" s="11">
        <f t="shared" si="180"/>
        <v>1</v>
      </c>
      <c r="O1983" s="3">
        <v>0</v>
      </c>
      <c r="P1983" s="11">
        <f t="shared" si="177"/>
        <v>0</v>
      </c>
      <c r="Q1983" s="11">
        <f t="shared" si="169"/>
        <v>18</v>
      </c>
      <c r="R1983" s="11">
        <f t="shared" si="176"/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178"/>
        <v>291</v>
      </c>
      <c r="F1984" s="4">
        <f t="shared" si="175"/>
        <v>40</v>
      </c>
      <c r="G1984" s="4">
        <f t="shared" si="179"/>
        <v>22</v>
      </c>
      <c r="H1984" s="4">
        <f t="shared" si="170"/>
        <v>3</v>
      </c>
      <c r="I1984" s="5">
        <f t="shared" si="168"/>
        <v>0.15789473684210525</v>
      </c>
      <c r="M1984" s="9">
        <v>5</v>
      </c>
      <c r="N1984" s="11">
        <f t="shared" si="180"/>
        <v>1</v>
      </c>
      <c r="O1984" s="3">
        <v>0</v>
      </c>
      <c r="P1984" s="11">
        <f t="shared" si="177"/>
        <v>0</v>
      </c>
      <c r="Q1984" s="11">
        <f t="shared" si="169"/>
        <v>17</v>
      </c>
      <c r="R1984" s="11">
        <f t="shared" si="176"/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178"/>
        <v>400</v>
      </c>
      <c r="F1985" s="4">
        <f t="shared" si="175"/>
        <v>46</v>
      </c>
      <c r="G1985" s="4">
        <f t="shared" si="179"/>
        <v>36</v>
      </c>
      <c r="H1985" s="4">
        <f t="shared" si="170"/>
        <v>4</v>
      </c>
      <c r="I1985" s="5">
        <f t="shared" si="168"/>
        <v>0.125</v>
      </c>
      <c r="M1985" s="9">
        <v>10</v>
      </c>
      <c r="N1985" s="11">
        <f t="shared" si="180"/>
        <v>2</v>
      </c>
      <c r="O1985" s="3">
        <v>0</v>
      </c>
      <c r="P1985" s="11">
        <f t="shared" si="177"/>
        <v>0</v>
      </c>
      <c r="Q1985" s="11">
        <f t="shared" si="169"/>
        <v>26</v>
      </c>
      <c r="R1985" s="11">
        <f t="shared" si="176"/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178"/>
        <v>127</v>
      </c>
      <c r="F1986" s="4">
        <f t="shared" si="175"/>
        <v>8</v>
      </c>
      <c r="G1986" s="4">
        <f t="shared" si="179"/>
        <v>2</v>
      </c>
      <c r="H1986" s="4">
        <f t="shared" si="170"/>
        <v>0</v>
      </c>
      <c r="I1986" s="5">
        <f t="shared" si="168"/>
        <v>0</v>
      </c>
      <c r="M1986" s="10">
        <v>0</v>
      </c>
      <c r="N1986" s="11">
        <f t="shared" si="180"/>
        <v>0</v>
      </c>
      <c r="O1986" s="3">
        <v>0</v>
      </c>
      <c r="P1986" s="11">
        <f t="shared" si="177"/>
        <v>0</v>
      </c>
      <c r="Q1986" s="11">
        <f t="shared" si="169"/>
        <v>2</v>
      </c>
      <c r="R1986" s="11">
        <f t="shared" si="176"/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178"/>
        <v>255</v>
      </c>
      <c r="F1987" s="4">
        <f t="shared" si="175"/>
        <v>22</v>
      </c>
      <c r="G1987" s="4">
        <f t="shared" si="179"/>
        <v>21</v>
      </c>
      <c r="H1987" s="4">
        <f t="shared" si="170"/>
        <v>-1</v>
      </c>
      <c r="I1987" s="5">
        <f t="shared" ref="I1987:I2050" si="181">IFERROR((G1987-SUMIFS(G:G,A:A,A1987-1,B:B,B1987))/SUMIFS(G:G,A:A,A1987-1,B:B,B1987),0)</f>
        <v>-4.5454545454545456E-2</v>
      </c>
      <c r="M1987" s="9">
        <v>17</v>
      </c>
      <c r="N1987" s="11">
        <f t="shared" si="180"/>
        <v>0</v>
      </c>
      <c r="O1987" s="3">
        <v>1</v>
      </c>
      <c r="P1987" s="11">
        <f t="shared" si="177"/>
        <v>0</v>
      </c>
      <c r="Q1987" s="11">
        <f t="shared" si="169"/>
        <v>3</v>
      </c>
      <c r="R1987" s="11">
        <f t="shared" si="176"/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178"/>
        <v>371</v>
      </c>
      <c r="F1988" s="4">
        <f t="shared" si="175"/>
        <v>37</v>
      </c>
      <c r="G1988" s="4">
        <f t="shared" si="179"/>
        <v>20</v>
      </c>
      <c r="H1988" s="4">
        <f t="shared" si="170"/>
        <v>0</v>
      </c>
      <c r="I1988" s="5">
        <f t="shared" si="181"/>
        <v>0</v>
      </c>
      <c r="M1988" s="9">
        <v>8</v>
      </c>
      <c r="N1988" s="11">
        <f t="shared" si="180"/>
        <v>2</v>
      </c>
      <c r="O1988" s="3">
        <v>0</v>
      </c>
      <c r="P1988" s="11">
        <f t="shared" si="177"/>
        <v>0</v>
      </c>
      <c r="Q1988" s="11">
        <f t="shared" ref="Q1988:Q2051" si="182">G1988-O1988-M1988</f>
        <v>12</v>
      </c>
      <c r="R1988" s="11">
        <f t="shared" si="176"/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178"/>
        <v>152</v>
      </c>
      <c r="F1989" s="4">
        <f t="shared" si="175"/>
        <v>10</v>
      </c>
      <c r="G1989" s="4">
        <f t="shared" si="179"/>
        <v>3</v>
      </c>
      <c r="H1989" s="4">
        <f t="shared" ref="H1989:H2052" si="183">G1989-SUMIFS(G:G,A:A,A1989-1,B:B,B1989)</f>
        <v>0</v>
      </c>
      <c r="I1989" s="5">
        <f t="shared" si="181"/>
        <v>0</v>
      </c>
      <c r="M1989" s="10">
        <v>0</v>
      </c>
      <c r="N1989" s="11">
        <f t="shared" si="180"/>
        <v>0</v>
      </c>
      <c r="O1989" s="3">
        <v>0</v>
      </c>
      <c r="P1989" s="11">
        <f t="shared" si="177"/>
        <v>0</v>
      </c>
      <c r="Q1989" s="11">
        <f t="shared" si="182"/>
        <v>3</v>
      </c>
      <c r="R1989" s="11">
        <f t="shared" si="176"/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178"/>
        <v>90</v>
      </c>
      <c r="F1990" s="4">
        <f t="shared" si="175"/>
        <v>6</v>
      </c>
      <c r="G1990" s="4">
        <f t="shared" si="179"/>
        <v>4</v>
      </c>
      <c r="H1990" s="4">
        <f t="shared" si="183"/>
        <v>0</v>
      </c>
      <c r="I1990" s="5">
        <f t="shared" si="181"/>
        <v>0</v>
      </c>
      <c r="M1990" s="9">
        <v>4</v>
      </c>
      <c r="N1990" s="11">
        <f t="shared" si="180"/>
        <v>0</v>
      </c>
      <c r="O1990" s="3">
        <v>0</v>
      </c>
      <c r="P1990" s="11">
        <f t="shared" si="177"/>
        <v>0</v>
      </c>
      <c r="Q1990" s="11">
        <f t="shared" si="182"/>
        <v>0</v>
      </c>
      <c r="R1990" s="11">
        <f t="shared" si="176"/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178"/>
        <v>280</v>
      </c>
      <c r="F1991" s="4">
        <f t="shared" si="175"/>
        <v>41</v>
      </c>
      <c r="G1991" s="4">
        <f t="shared" si="179"/>
        <v>27</v>
      </c>
      <c r="H1991" s="4">
        <f t="shared" si="183"/>
        <v>1</v>
      </c>
      <c r="I1991" s="5">
        <f t="shared" si="181"/>
        <v>3.8461538461538464E-2</v>
      </c>
      <c r="M1991" s="9">
        <v>18</v>
      </c>
      <c r="N1991" s="11">
        <f t="shared" si="180"/>
        <v>0</v>
      </c>
      <c r="O1991" s="3">
        <v>1</v>
      </c>
      <c r="P1991" s="11">
        <f t="shared" si="177"/>
        <v>0</v>
      </c>
      <c r="Q1991" s="11">
        <f t="shared" si="182"/>
        <v>8</v>
      </c>
      <c r="R1991" s="11">
        <f t="shared" si="176"/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178"/>
        <v>209</v>
      </c>
      <c r="F1992" s="4">
        <f t="shared" si="175"/>
        <v>17</v>
      </c>
      <c r="G1992" s="4">
        <f t="shared" si="179"/>
        <v>23</v>
      </c>
      <c r="H1992" s="4">
        <f t="shared" si="183"/>
        <v>0</v>
      </c>
      <c r="I1992" s="5">
        <f t="shared" si="181"/>
        <v>0</v>
      </c>
      <c r="M1992" s="9">
        <v>15</v>
      </c>
      <c r="N1992" s="11">
        <f t="shared" si="180"/>
        <v>1</v>
      </c>
      <c r="O1992" s="3">
        <v>0</v>
      </c>
      <c r="P1992" s="11">
        <f t="shared" ref="P1992:P2023" si="184">O1992-SUMIFS(O:O,B:B,B1992,A:A,A1992-1)</f>
        <v>0</v>
      </c>
      <c r="Q1992" s="11">
        <f t="shared" si="182"/>
        <v>8</v>
      </c>
      <c r="R1992" s="11">
        <f t="shared" si="176"/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178"/>
        <v>243</v>
      </c>
      <c r="F1993" s="4">
        <f t="shared" si="175"/>
        <v>24</v>
      </c>
      <c r="G1993" s="4">
        <f t="shared" si="179"/>
        <v>6</v>
      </c>
      <c r="H1993" s="4">
        <f t="shared" si="183"/>
        <v>1</v>
      </c>
      <c r="I1993" s="5">
        <f t="shared" si="181"/>
        <v>0.2</v>
      </c>
      <c r="M1993" s="9">
        <v>3</v>
      </c>
      <c r="N1993" s="11">
        <f t="shared" si="180"/>
        <v>0</v>
      </c>
      <c r="O1993" s="3">
        <v>1</v>
      </c>
      <c r="P1993" s="11">
        <f t="shared" si="184"/>
        <v>0</v>
      </c>
      <c r="Q1993" s="11">
        <f t="shared" si="182"/>
        <v>2</v>
      </c>
      <c r="R1993" s="11">
        <f t="shared" si="176"/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178"/>
        <v>1413</v>
      </c>
      <c r="F1994" s="4">
        <f t="shared" si="175"/>
        <v>59</v>
      </c>
      <c r="G1994" s="4">
        <f t="shared" si="179"/>
        <v>109</v>
      </c>
      <c r="H1994" s="4">
        <f t="shared" si="183"/>
        <v>2</v>
      </c>
      <c r="I1994" s="5">
        <f t="shared" si="181"/>
        <v>1.8691588785046728E-2</v>
      </c>
      <c r="M1994" s="9">
        <v>50</v>
      </c>
      <c r="N1994" s="11">
        <f t="shared" ref="N1994:N2025" si="185">M1994-SUMIFS(M:M,B:B,B1994,A:A,A1994-1)</f>
        <v>7</v>
      </c>
      <c r="O1994" s="3">
        <v>10</v>
      </c>
      <c r="P1994" s="11">
        <f t="shared" si="184"/>
        <v>0</v>
      </c>
      <c r="Q1994" s="11">
        <f t="shared" si="182"/>
        <v>49</v>
      </c>
      <c r="R1994" s="11">
        <f t="shared" si="176"/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178"/>
        <v>20</v>
      </c>
      <c r="F1995" s="4">
        <f t="shared" si="175"/>
        <v>3</v>
      </c>
      <c r="G1995" s="4">
        <f t="shared" si="179"/>
        <v>0</v>
      </c>
      <c r="H1995" s="4">
        <f t="shared" si="183"/>
        <v>0</v>
      </c>
      <c r="I1995" s="5">
        <f t="shared" si="181"/>
        <v>0</v>
      </c>
      <c r="M1995" s="10">
        <v>0</v>
      </c>
      <c r="N1995" s="11">
        <f t="shared" si="185"/>
        <v>0</v>
      </c>
      <c r="O1995" s="3">
        <v>0</v>
      </c>
      <c r="P1995" s="11">
        <f t="shared" si="184"/>
        <v>0</v>
      </c>
      <c r="Q1995" s="11">
        <f t="shared" si="182"/>
        <v>0</v>
      </c>
      <c r="R1995" s="11">
        <f t="shared" si="176"/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178"/>
        <v>161</v>
      </c>
      <c r="F1996" s="4">
        <f t="shared" si="175"/>
        <v>18</v>
      </c>
      <c r="G1996" s="4">
        <f t="shared" si="179"/>
        <v>7</v>
      </c>
      <c r="H1996" s="4">
        <f t="shared" si="183"/>
        <v>0</v>
      </c>
      <c r="I1996" s="5">
        <f t="shared" si="181"/>
        <v>0</v>
      </c>
      <c r="M1996" s="9">
        <v>2</v>
      </c>
      <c r="N1996" s="11">
        <f t="shared" si="185"/>
        <v>1</v>
      </c>
      <c r="O1996" s="3">
        <v>0</v>
      </c>
      <c r="P1996" s="11">
        <f t="shared" si="184"/>
        <v>0</v>
      </c>
      <c r="Q1996" s="11">
        <f t="shared" si="182"/>
        <v>5</v>
      </c>
      <c r="R1996" s="11">
        <f t="shared" si="176"/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178"/>
        <v>254</v>
      </c>
      <c r="F1997" s="4">
        <f t="shared" si="175"/>
        <v>20</v>
      </c>
      <c r="G1997" s="4">
        <f t="shared" si="179"/>
        <v>2</v>
      </c>
      <c r="H1997" s="4">
        <f t="shared" si="183"/>
        <v>0</v>
      </c>
      <c r="I1997" s="5">
        <f t="shared" si="181"/>
        <v>0</v>
      </c>
      <c r="M1997" s="9">
        <v>1</v>
      </c>
      <c r="N1997" s="11">
        <f t="shared" si="185"/>
        <v>0</v>
      </c>
      <c r="O1997" s="3">
        <v>0</v>
      </c>
      <c r="P1997" s="11">
        <f t="shared" si="184"/>
        <v>0</v>
      </c>
      <c r="Q1997" s="11">
        <f t="shared" si="182"/>
        <v>1</v>
      </c>
      <c r="R1997" s="11">
        <f t="shared" si="176"/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178"/>
        <v>247</v>
      </c>
      <c r="F1998" s="4">
        <f t="shared" si="175"/>
        <v>31</v>
      </c>
      <c r="G1998" s="4">
        <f t="shared" si="179"/>
        <v>24</v>
      </c>
      <c r="H1998" s="4">
        <f t="shared" si="183"/>
        <v>1</v>
      </c>
      <c r="I1998" s="5">
        <f t="shared" si="181"/>
        <v>4.3478260869565216E-2</v>
      </c>
      <c r="M1998" s="9">
        <v>6</v>
      </c>
      <c r="N1998" s="11">
        <f t="shared" si="185"/>
        <v>0</v>
      </c>
      <c r="O1998" s="3">
        <v>2</v>
      </c>
      <c r="P1998" s="11">
        <f t="shared" si="184"/>
        <v>0</v>
      </c>
      <c r="Q1998" s="11">
        <f t="shared" si="182"/>
        <v>16</v>
      </c>
      <c r="R1998" s="11">
        <f t="shared" si="176"/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178"/>
        <v>137</v>
      </c>
      <c r="F1999" s="4">
        <f t="shared" si="175"/>
        <v>22</v>
      </c>
      <c r="G1999" s="4">
        <f t="shared" si="179"/>
        <v>12</v>
      </c>
      <c r="H1999" s="4">
        <f t="shared" si="183"/>
        <v>-1</v>
      </c>
      <c r="I1999" s="5">
        <f t="shared" si="181"/>
        <v>-7.6923076923076927E-2</v>
      </c>
      <c r="M1999" s="9">
        <v>3</v>
      </c>
      <c r="N1999" s="11">
        <f t="shared" si="185"/>
        <v>0</v>
      </c>
      <c r="O1999" s="3">
        <v>1</v>
      </c>
      <c r="P1999" s="11">
        <f t="shared" si="184"/>
        <v>0</v>
      </c>
      <c r="Q1999" s="11">
        <f t="shared" si="182"/>
        <v>8</v>
      </c>
      <c r="R1999" s="11">
        <f t="shared" si="176"/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178"/>
        <v>200</v>
      </c>
      <c r="F2000" s="4">
        <f t="shared" si="175"/>
        <v>17</v>
      </c>
      <c r="G2000" s="4">
        <f t="shared" si="179"/>
        <v>2</v>
      </c>
      <c r="H2000" s="4">
        <f t="shared" si="183"/>
        <v>0</v>
      </c>
      <c r="I2000" s="5">
        <f t="shared" si="181"/>
        <v>0</v>
      </c>
      <c r="M2000" s="9">
        <v>1</v>
      </c>
      <c r="N2000" s="11">
        <f t="shared" si="185"/>
        <v>0</v>
      </c>
      <c r="O2000" s="3">
        <v>0</v>
      </c>
      <c r="P2000" s="11">
        <f t="shared" si="184"/>
        <v>0</v>
      </c>
      <c r="Q2000" s="11">
        <f t="shared" si="182"/>
        <v>1</v>
      </c>
      <c r="R2000" s="11">
        <f t="shared" si="176"/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178"/>
        <v>181</v>
      </c>
      <c r="F2001" s="4">
        <f t="shared" si="175"/>
        <v>12</v>
      </c>
      <c r="G2001" s="4">
        <f t="shared" si="179"/>
        <v>8</v>
      </c>
      <c r="H2001" s="4">
        <f t="shared" si="183"/>
        <v>2</v>
      </c>
      <c r="I2001" s="5">
        <f t="shared" si="181"/>
        <v>0.33333333333333331</v>
      </c>
      <c r="M2001" s="9">
        <v>2</v>
      </c>
      <c r="N2001" s="11">
        <f t="shared" si="185"/>
        <v>0</v>
      </c>
      <c r="O2001" s="3">
        <v>0</v>
      </c>
      <c r="P2001" s="11">
        <f t="shared" si="184"/>
        <v>0</v>
      </c>
      <c r="Q2001" s="11">
        <f t="shared" si="182"/>
        <v>6</v>
      </c>
      <c r="R2001" s="11">
        <f t="shared" si="176"/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178"/>
        <v>117</v>
      </c>
      <c r="F2002" s="4">
        <f t="shared" si="175"/>
        <v>5</v>
      </c>
      <c r="G2002" s="4">
        <f t="shared" si="179"/>
        <v>2</v>
      </c>
      <c r="H2002" s="4">
        <f t="shared" si="183"/>
        <v>0</v>
      </c>
      <c r="I2002" s="5">
        <f t="shared" si="181"/>
        <v>0</v>
      </c>
      <c r="M2002" s="9">
        <v>1</v>
      </c>
      <c r="N2002" s="11">
        <f t="shared" si="185"/>
        <v>0</v>
      </c>
      <c r="O2002" s="3">
        <v>0</v>
      </c>
      <c r="P2002" s="11">
        <f t="shared" si="184"/>
        <v>0</v>
      </c>
      <c r="Q2002" s="11">
        <f t="shared" si="182"/>
        <v>1</v>
      </c>
      <c r="R2002" s="11">
        <f t="shared" si="176"/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178"/>
        <v>113</v>
      </c>
      <c r="F2003" s="4">
        <f t="shared" si="175"/>
        <v>4</v>
      </c>
      <c r="G2003" s="4">
        <f t="shared" si="179"/>
        <v>3</v>
      </c>
      <c r="H2003" s="4">
        <f t="shared" si="183"/>
        <v>0</v>
      </c>
      <c r="I2003" s="5">
        <f t="shared" si="181"/>
        <v>0</v>
      </c>
      <c r="M2003" s="9">
        <v>2</v>
      </c>
      <c r="N2003" s="11">
        <f t="shared" si="185"/>
        <v>1</v>
      </c>
      <c r="O2003" s="3">
        <v>0</v>
      </c>
      <c r="P2003" s="11">
        <f t="shared" si="184"/>
        <v>0</v>
      </c>
      <c r="Q2003" s="11">
        <f t="shared" si="182"/>
        <v>1</v>
      </c>
      <c r="R2003" s="11">
        <f t="shared" si="176"/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178"/>
        <v>108</v>
      </c>
      <c r="F2004" s="4">
        <f t="shared" si="175"/>
        <v>8</v>
      </c>
      <c r="G2004" s="4">
        <f t="shared" si="179"/>
        <v>4</v>
      </c>
      <c r="H2004" s="4">
        <f t="shared" si="183"/>
        <v>0</v>
      </c>
      <c r="I2004" s="5">
        <f t="shared" si="181"/>
        <v>0</v>
      </c>
      <c r="M2004" s="9">
        <v>2</v>
      </c>
      <c r="N2004" s="11">
        <f t="shared" si="185"/>
        <v>0</v>
      </c>
      <c r="O2004" s="3">
        <v>0</v>
      </c>
      <c r="P2004" s="11">
        <f t="shared" si="184"/>
        <v>0</v>
      </c>
      <c r="Q2004" s="11">
        <f t="shared" si="182"/>
        <v>2</v>
      </c>
      <c r="R2004" s="11">
        <f t="shared" si="176"/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178"/>
        <v>133</v>
      </c>
      <c r="F2005" s="4">
        <f t="shared" si="175"/>
        <v>15</v>
      </c>
      <c r="G2005" s="4">
        <f t="shared" si="179"/>
        <v>7</v>
      </c>
      <c r="H2005" s="4">
        <f t="shared" si="183"/>
        <v>2</v>
      </c>
      <c r="I2005" s="5">
        <f t="shared" si="181"/>
        <v>0.4</v>
      </c>
      <c r="M2005" s="9">
        <v>1</v>
      </c>
      <c r="N2005" s="11">
        <f t="shared" si="185"/>
        <v>0</v>
      </c>
      <c r="O2005" s="3">
        <v>0</v>
      </c>
      <c r="P2005" s="11">
        <f t="shared" si="184"/>
        <v>0</v>
      </c>
      <c r="Q2005" s="11">
        <f t="shared" si="182"/>
        <v>6</v>
      </c>
      <c r="R2005" s="11">
        <f t="shared" si="176"/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178"/>
        <v>225</v>
      </c>
      <c r="F2006" s="4">
        <f t="shared" si="175"/>
        <v>20</v>
      </c>
      <c r="G2006" s="4">
        <f t="shared" si="179"/>
        <v>16</v>
      </c>
      <c r="H2006" s="4">
        <f t="shared" si="183"/>
        <v>1</v>
      </c>
      <c r="I2006" s="5">
        <f t="shared" si="181"/>
        <v>6.6666666666666666E-2</v>
      </c>
      <c r="M2006" s="9">
        <v>8</v>
      </c>
      <c r="N2006" s="11">
        <f t="shared" si="185"/>
        <v>0</v>
      </c>
      <c r="O2006" s="3">
        <v>0</v>
      </c>
      <c r="P2006" s="11">
        <f t="shared" si="184"/>
        <v>0</v>
      </c>
      <c r="Q2006" s="11">
        <f t="shared" si="182"/>
        <v>8</v>
      </c>
      <c r="R2006" s="11">
        <f t="shared" si="176"/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178"/>
        <v>31</v>
      </c>
      <c r="F2007" s="4">
        <f t="shared" si="175"/>
        <v>2</v>
      </c>
      <c r="G2007" s="4">
        <f t="shared" si="179"/>
        <v>2</v>
      </c>
      <c r="H2007" s="4">
        <f t="shared" si="183"/>
        <v>0</v>
      </c>
      <c r="I2007" s="5">
        <f t="shared" si="181"/>
        <v>0</v>
      </c>
      <c r="M2007" s="10">
        <v>0</v>
      </c>
      <c r="N2007" s="11">
        <f t="shared" si="185"/>
        <v>0</v>
      </c>
      <c r="O2007" s="3">
        <v>0</v>
      </c>
      <c r="P2007" s="11">
        <f t="shared" si="184"/>
        <v>0</v>
      </c>
      <c r="Q2007" s="11">
        <f t="shared" si="182"/>
        <v>2</v>
      </c>
      <c r="R2007" s="11">
        <f t="shared" si="176"/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178"/>
        <v>2584</v>
      </c>
      <c r="F2008" s="4">
        <f t="shared" si="175"/>
        <v>219</v>
      </c>
      <c r="G2008" s="4">
        <f t="shared" si="179"/>
        <v>173</v>
      </c>
      <c r="H2008" s="4">
        <f t="shared" si="183"/>
        <v>4</v>
      </c>
      <c r="I2008" s="5">
        <f t="shared" si="181"/>
        <v>2.3668639053254437E-2</v>
      </c>
      <c r="M2008" s="9">
        <v>128</v>
      </c>
      <c r="N2008" s="11">
        <f t="shared" si="185"/>
        <v>-1</v>
      </c>
      <c r="O2008" s="3">
        <v>4</v>
      </c>
      <c r="P2008" s="11">
        <f t="shared" si="184"/>
        <v>0</v>
      </c>
      <c r="Q2008" s="11">
        <f t="shared" si="182"/>
        <v>41</v>
      </c>
      <c r="R2008" s="11">
        <f t="shared" si="176"/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178"/>
        <v>459</v>
      </c>
      <c r="F2009" s="4">
        <f t="shared" si="175"/>
        <v>427</v>
      </c>
      <c r="G2009" s="4">
        <f t="shared" si="179"/>
        <v>4</v>
      </c>
      <c r="H2009" s="4">
        <f t="shared" si="183"/>
        <v>4</v>
      </c>
      <c r="I2009" s="5">
        <f t="shared" si="181"/>
        <v>0</v>
      </c>
      <c r="M2009" s="10">
        <v>0</v>
      </c>
      <c r="N2009" s="11">
        <f t="shared" si="185"/>
        <v>0</v>
      </c>
      <c r="O2009" s="3">
        <v>0</v>
      </c>
      <c r="P2009" s="11">
        <f t="shared" si="184"/>
        <v>0</v>
      </c>
      <c r="Q2009" s="11">
        <f t="shared" si="182"/>
        <v>4</v>
      </c>
      <c r="R2009" s="11">
        <f t="shared" si="176"/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178"/>
        <v>145</v>
      </c>
      <c r="F2010" s="4">
        <f t="shared" si="175"/>
        <v>8</v>
      </c>
      <c r="G2010" s="4">
        <f t="shared" si="179"/>
        <v>9</v>
      </c>
      <c r="H2010" s="4">
        <f t="shared" si="183"/>
        <v>1</v>
      </c>
      <c r="I2010" s="5">
        <f t="shared" si="181"/>
        <v>0.125</v>
      </c>
      <c r="M2010" s="9">
        <v>1</v>
      </c>
      <c r="N2010" s="11">
        <f t="shared" si="185"/>
        <v>0</v>
      </c>
      <c r="O2010" s="3">
        <v>0</v>
      </c>
      <c r="P2010" s="11">
        <f t="shared" si="184"/>
        <v>0</v>
      </c>
      <c r="Q2010" s="11">
        <f t="shared" si="182"/>
        <v>8</v>
      </c>
      <c r="R2010" s="11">
        <f t="shared" si="176"/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178"/>
        <v>328</v>
      </c>
      <c r="F2011" s="4">
        <f t="shared" si="175"/>
        <v>27</v>
      </c>
      <c r="G2011" s="4">
        <f t="shared" si="179"/>
        <v>13</v>
      </c>
      <c r="H2011" s="4">
        <f t="shared" si="183"/>
        <v>1</v>
      </c>
      <c r="I2011" s="5">
        <f t="shared" si="181"/>
        <v>8.3333333333333329E-2</v>
      </c>
      <c r="M2011" s="9">
        <v>5</v>
      </c>
      <c r="N2011" s="11">
        <f t="shared" si="185"/>
        <v>0</v>
      </c>
      <c r="O2011" s="3">
        <v>0</v>
      </c>
      <c r="P2011" s="11">
        <f t="shared" si="184"/>
        <v>0</v>
      </c>
      <c r="Q2011" s="11">
        <f t="shared" si="182"/>
        <v>8</v>
      </c>
      <c r="R2011" s="11">
        <f t="shared" si="176"/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178"/>
        <v>35</v>
      </c>
      <c r="F2012" s="4">
        <f t="shared" si="175"/>
        <v>1</v>
      </c>
      <c r="G2012" s="4">
        <f t="shared" si="179"/>
        <v>2</v>
      </c>
      <c r="H2012" s="4">
        <f t="shared" si="183"/>
        <v>0</v>
      </c>
      <c r="I2012" s="5">
        <f t="shared" si="181"/>
        <v>0</v>
      </c>
      <c r="M2012" s="9">
        <v>1</v>
      </c>
      <c r="N2012" s="11">
        <f t="shared" si="185"/>
        <v>0</v>
      </c>
      <c r="O2012" s="3">
        <v>0</v>
      </c>
      <c r="P2012" s="11">
        <f t="shared" si="184"/>
        <v>0</v>
      </c>
      <c r="Q2012" s="11">
        <f t="shared" si="182"/>
        <v>1</v>
      </c>
      <c r="R2012" s="11">
        <f t="shared" si="176"/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178"/>
        <v>110</v>
      </c>
      <c r="F2013" s="4">
        <f t="shared" si="175"/>
        <v>11</v>
      </c>
      <c r="G2013" s="4">
        <f t="shared" si="179"/>
        <v>9</v>
      </c>
      <c r="H2013" s="4">
        <f t="shared" si="183"/>
        <v>1</v>
      </c>
      <c r="I2013" s="5">
        <f t="shared" si="181"/>
        <v>0.125</v>
      </c>
      <c r="M2013" s="9">
        <v>2</v>
      </c>
      <c r="N2013" s="11">
        <f t="shared" si="185"/>
        <v>0</v>
      </c>
      <c r="O2013" s="3">
        <v>0</v>
      </c>
      <c r="P2013" s="11">
        <f t="shared" si="184"/>
        <v>0</v>
      </c>
      <c r="Q2013" s="11">
        <f t="shared" si="182"/>
        <v>7</v>
      </c>
      <c r="R2013" s="11">
        <f t="shared" si="176"/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178"/>
        <v>274</v>
      </c>
      <c r="F2014" s="4">
        <f t="shared" si="175"/>
        <v>21</v>
      </c>
      <c r="G2014" s="4">
        <f t="shared" si="179"/>
        <v>16</v>
      </c>
      <c r="H2014" s="4">
        <f t="shared" si="183"/>
        <v>0</v>
      </c>
      <c r="I2014" s="5">
        <f t="shared" si="181"/>
        <v>0</v>
      </c>
      <c r="M2014" s="9">
        <v>11</v>
      </c>
      <c r="N2014" s="11">
        <f t="shared" si="185"/>
        <v>0</v>
      </c>
      <c r="O2014" s="3">
        <v>0</v>
      </c>
      <c r="P2014" s="11">
        <f t="shared" si="184"/>
        <v>0</v>
      </c>
      <c r="Q2014" s="11">
        <f t="shared" si="182"/>
        <v>5</v>
      </c>
      <c r="R2014" s="11">
        <f t="shared" si="176"/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178"/>
        <v>428</v>
      </c>
      <c r="F2015" s="4">
        <f t="shared" si="175"/>
        <v>51</v>
      </c>
      <c r="G2015" s="4">
        <f t="shared" si="179"/>
        <v>26</v>
      </c>
      <c r="H2015" s="4">
        <f t="shared" si="183"/>
        <v>2</v>
      </c>
      <c r="I2015" s="5">
        <f t="shared" si="181"/>
        <v>8.3333333333333329E-2</v>
      </c>
      <c r="M2015" s="9">
        <v>7</v>
      </c>
      <c r="N2015" s="11">
        <f t="shared" si="185"/>
        <v>1</v>
      </c>
      <c r="O2015" s="3">
        <v>2</v>
      </c>
      <c r="P2015" s="11">
        <f t="shared" si="184"/>
        <v>0</v>
      </c>
      <c r="Q2015" s="11">
        <f t="shared" si="182"/>
        <v>17</v>
      </c>
      <c r="R2015" s="11">
        <f t="shared" si="176"/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178"/>
        <v>801</v>
      </c>
      <c r="F2016" s="4">
        <f t="shared" si="175"/>
        <v>91</v>
      </c>
      <c r="G2016" s="4">
        <f t="shared" si="179"/>
        <v>68</v>
      </c>
      <c r="H2016" s="4">
        <f t="shared" si="183"/>
        <v>9</v>
      </c>
      <c r="I2016" s="5">
        <f t="shared" si="181"/>
        <v>0.15254237288135594</v>
      </c>
      <c r="M2016" s="9">
        <v>11</v>
      </c>
      <c r="N2016" s="11">
        <f t="shared" si="185"/>
        <v>2</v>
      </c>
      <c r="O2016" s="3">
        <v>0</v>
      </c>
      <c r="P2016" s="11">
        <f t="shared" si="184"/>
        <v>0</v>
      </c>
      <c r="Q2016" s="11">
        <f t="shared" si="182"/>
        <v>57</v>
      </c>
      <c r="R2016" s="11">
        <f t="shared" si="176"/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178"/>
        <v>165</v>
      </c>
      <c r="F2017" s="4">
        <f t="shared" si="175"/>
        <v>10</v>
      </c>
      <c r="G2017" s="4">
        <f t="shared" si="179"/>
        <v>26</v>
      </c>
      <c r="H2017" s="4">
        <f t="shared" si="183"/>
        <v>1</v>
      </c>
      <c r="I2017" s="5">
        <f t="shared" si="181"/>
        <v>0.04</v>
      </c>
      <c r="M2017" s="9">
        <v>13</v>
      </c>
      <c r="N2017" s="11">
        <f t="shared" si="185"/>
        <v>0</v>
      </c>
      <c r="O2017" s="3">
        <v>1</v>
      </c>
      <c r="P2017" s="11">
        <f t="shared" si="184"/>
        <v>0</v>
      </c>
      <c r="Q2017" s="11">
        <f t="shared" si="182"/>
        <v>12</v>
      </c>
      <c r="R2017" s="11">
        <f t="shared" si="176"/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178"/>
        <v>205</v>
      </c>
      <c r="F2018" s="4">
        <f t="shared" si="175"/>
        <v>12</v>
      </c>
      <c r="G2018" s="4">
        <f t="shared" si="179"/>
        <v>9</v>
      </c>
      <c r="H2018" s="4">
        <f t="shared" si="183"/>
        <v>0</v>
      </c>
      <c r="I2018" s="5">
        <f t="shared" si="181"/>
        <v>0</v>
      </c>
      <c r="M2018" s="9">
        <v>2</v>
      </c>
      <c r="N2018" s="11">
        <f t="shared" si="185"/>
        <v>0</v>
      </c>
      <c r="O2018" s="3">
        <v>1</v>
      </c>
      <c r="P2018" s="11">
        <f t="shared" si="184"/>
        <v>0</v>
      </c>
      <c r="Q2018" s="11">
        <f t="shared" si="182"/>
        <v>6</v>
      </c>
      <c r="R2018" s="11">
        <f t="shared" si="176"/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178"/>
        <v>662</v>
      </c>
      <c r="F2019" s="4">
        <f t="shared" si="175"/>
        <v>13</v>
      </c>
      <c r="G2019" s="4">
        <f t="shared" si="179"/>
        <v>33</v>
      </c>
      <c r="H2019" s="4">
        <f t="shared" si="183"/>
        <v>1</v>
      </c>
      <c r="I2019" s="5">
        <f t="shared" si="181"/>
        <v>3.125E-2</v>
      </c>
      <c r="M2019" s="9">
        <v>17</v>
      </c>
      <c r="N2019" s="11">
        <f t="shared" si="185"/>
        <v>1</v>
      </c>
      <c r="O2019" s="3">
        <v>0</v>
      </c>
      <c r="P2019" s="11">
        <f t="shared" si="184"/>
        <v>0</v>
      </c>
      <c r="Q2019" s="11">
        <f t="shared" si="182"/>
        <v>16</v>
      </c>
      <c r="R2019" s="11">
        <f t="shared" si="176"/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178"/>
        <v>360</v>
      </c>
      <c r="F2020" s="4">
        <f t="shared" si="175"/>
        <v>47</v>
      </c>
      <c r="G2020" s="4">
        <f t="shared" si="179"/>
        <v>5</v>
      </c>
      <c r="H2020" s="4">
        <f t="shared" si="183"/>
        <v>1</v>
      </c>
      <c r="I2020" s="5">
        <f t="shared" si="181"/>
        <v>0.25</v>
      </c>
      <c r="M2020" s="9">
        <v>4</v>
      </c>
      <c r="N2020" s="11">
        <f t="shared" si="185"/>
        <v>1</v>
      </c>
      <c r="O2020" s="3">
        <v>0</v>
      </c>
      <c r="P2020" s="11">
        <f t="shared" si="184"/>
        <v>0</v>
      </c>
      <c r="Q2020" s="11">
        <f t="shared" si="182"/>
        <v>1</v>
      </c>
      <c r="R2020" s="11">
        <f t="shared" si="176"/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si="178"/>
        <v>128</v>
      </c>
      <c r="F2021" s="4">
        <f t="shared" si="175"/>
        <v>8</v>
      </c>
      <c r="G2021" s="4">
        <f t="shared" si="179"/>
        <v>9</v>
      </c>
      <c r="H2021" s="4">
        <f t="shared" si="183"/>
        <v>0</v>
      </c>
      <c r="I2021" s="5">
        <f t="shared" si="181"/>
        <v>0</v>
      </c>
      <c r="M2021" s="9">
        <v>4</v>
      </c>
      <c r="N2021" s="11">
        <f t="shared" si="185"/>
        <v>0</v>
      </c>
      <c r="O2021" s="3">
        <v>0</v>
      </c>
      <c r="P2021" s="11">
        <f t="shared" si="184"/>
        <v>0</v>
      </c>
      <c r="Q2021" s="11">
        <f t="shared" si="182"/>
        <v>5</v>
      </c>
      <c r="R2021" s="11">
        <f t="shared" si="176"/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178"/>
        <v>81</v>
      </c>
      <c r="F2022" s="4">
        <f t="shared" ref="F2022:F2059" si="186">E2022-SUMIFS(E:E,A:A,A2022-1,B:B,B2022)</f>
        <v>4</v>
      </c>
      <c r="G2022" s="4">
        <f t="shared" si="179"/>
        <v>3</v>
      </c>
      <c r="H2022" s="4">
        <f t="shared" si="183"/>
        <v>0</v>
      </c>
      <c r="I2022" s="5">
        <f t="shared" si="181"/>
        <v>0</v>
      </c>
      <c r="M2022" s="9">
        <v>2</v>
      </c>
      <c r="N2022" s="11">
        <f t="shared" si="185"/>
        <v>0</v>
      </c>
      <c r="O2022" s="3">
        <v>0</v>
      </c>
      <c r="P2022" s="11">
        <f t="shared" si="184"/>
        <v>0</v>
      </c>
      <c r="Q2022" s="11">
        <f t="shared" si="182"/>
        <v>1</v>
      </c>
      <c r="R2022" s="11">
        <f t="shared" ref="R2022:R2058" si="187"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178"/>
        <v>230</v>
      </c>
      <c r="F2023" s="4">
        <f t="shared" si="186"/>
        <v>11</v>
      </c>
      <c r="G2023" s="4">
        <f t="shared" si="179"/>
        <v>8</v>
      </c>
      <c r="H2023" s="4">
        <f t="shared" si="183"/>
        <v>0</v>
      </c>
      <c r="I2023" s="5">
        <f t="shared" si="181"/>
        <v>0</v>
      </c>
      <c r="M2023" s="9">
        <v>5</v>
      </c>
      <c r="N2023" s="11">
        <f t="shared" si="185"/>
        <v>0</v>
      </c>
      <c r="O2023" s="3">
        <v>0</v>
      </c>
      <c r="P2023" s="11">
        <f t="shared" si="184"/>
        <v>0</v>
      </c>
      <c r="Q2023" s="11">
        <f t="shared" si="182"/>
        <v>3</v>
      </c>
      <c r="R2023" s="11">
        <f t="shared" si="187"/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178"/>
        <v>1386</v>
      </c>
      <c r="F2024" s="4">
        <f t="shared" si="186"/>
        <v>97</v>
      </c>
      <c r="G2024" s="4">
        <f t="shared" si="179"/>
        <v>102</v>
      </c>
      <c r="H2024" s="4">
        <f t="shared" si="183"/>
        <v>5</v>
      </c>
      <c r="I2024" s="5">
        <f t="shared" si="181"/>
        <v>5.1546391752577317E-2</v>
      </c>
      <c r="M2024" s="9">
        <v>20</v>
      </c>
      <c r="N2024" s="11">
        <f t="shared" si="185"/>
        <v>1</v>
      </c>
      <c r="O2024" s="3">
        <v>2</v>
      </c>
      <c r="P2024" s="11">
        <f t="shared" ref="P2024:P2055" si="188">O2024-SUMIFS(O:O,B:B,B2024,A:A,A2024-1)</f>
        <v>0</v>
      </c>
      <c r="Q2024" s="11">
        <f t="shared" si="182"/>
        <v>80</v>
      </c>
      <c r="R2024" s="11">
        <f t="shared" si="187"/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178"/>
        <v>38</v>
      </c>
      <c r="F2025" s="4">
        <f t="shared" si="186"/>
        <v>5</v>
      </c>
      <c r="G2025" s="4">
        <f t="shared" si="179"/>
        <v>0</v>
      </c>
      <c r="H2025" s="4">
        <f t="shared" si="183"/>
        <v>0</v>
      </c>
      <c r="I2025" s="5">
        <f t="shared" si="181"/>
        <v>0</v>
      </c>
      <c r="M2025" s="10">
        <v>0</v>
      </c>
      <c r="N2025" s="11">
        <f t="shared" si="185"/>
        <v>0</v>
      </c>
      <c r="O2025" s="3">
        <v>0</v>
      </c>
      <c r="P2025" s="11">
        <f t="shared" si="188"/>
        <v>0</v>
      </c>
      <c r="Q2025" s="11">
        <f t="shared" si="182"/>
        <v>0</v>
      </c>
      <c r="R2025" s="11">
        <f t="shared" si="187"/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ref="E2026:E2059" si="189">SUM(C2026:D2026)</f>
        <v>98</v>
      </c>
      <c r="F2026" s="4">
        <f t="shared" si="186"/>
        <v>6</v>
      </c>
      <c r="G2026" s="4">
        <f t="shared" ref="G2026:G2059" si="190">C2026</f>
        <v>5</v>
      </c>
      <c r="H2026" s="4">
        <f t="shared" si="183"/>
        <v>0</v>
      </c>
      <c r="I2026" s="5">
        <f t="shared" si="181"/>
        <v>0</v>
      </c>
      <c r="M2026" s="9">
        <v>4</v>
      </c>
      <c r="N2026" s="11">
        <f t="shared" ref="N2026:N2057" si="191">M2026-SUMIFS(M:M,B:B,B2026,A:A,A2026-1)</f>
        <v>0</v>
      </c>
      <c r="O2026" s="3">
        <v>0</v>
      </c>
      <c r="P2026" s="11">
        <f t="shared" si="188"/>
        <v>0</v>
      </c>
      <c r="Q2026" s="11">
        <f t="shared" si="182"/>
        <v>1</v>
      </c>
      <c r="R2026" s="11">
        <f t="shared" si="187"/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189"/>
        <v>147</v>
      </c>
      <c r="F2027" s="4">
        <f t="shared" si="186"/>
        <v>12</v>
      </c>
      <c r="G2027" s="4">
        <f t="shared" si="190"/>
        <v>8</v>
      </c>
      <c r="H2027" s="4">
        <f t="shared" si="183"/>
        <v>1</v>
      </c>
      <c r="I2027" s="5">
        <f t="shared" si="181"/>
        <v>0.14285714285714285</v>
      </c>
      <c r="M2027" s="9">
        <v>2</v>
      </c>
      <c r="N2027" s="11">
        <f t="shared" si="191"/>
        <v>0</v>
      </c>
      <c r="O2027" s="3">
        <v>1</v>
      </c>
      <c r="P2027" s="11">
        <f t="shared" si="188"/>
        <v>0</v>
      </c>
      <c r="Q2027" s="11">
        <f t="shared" si="182"/>
        <v>5</v>
      </c>
      <c r="R2027" s="11">
        <f t="shared" si="187"/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189"/>
        <v>336</v>
      </c>
      <c r="F2028" s="4">
        <f t="shared" si="186"/>
        <v>23</v>
      </c>
      <c r="G2028" s="4">
        <f t="shared" si="190"/>
        <v>5</v>
      </c>
      <c r="H2028" s="4">
        <f t="shared" si="183"/>
        <v>0</v>
      </c>
      <c r="I2028" s="5">
        <f t="shared" si="181"/>
        <v>0</v>
      </c>
      <c r="M2028" s="9">
        <v>3</v>
      </c>
      <c r="N2028" s="11">
        <f t="shared" si="191"/>
        <v>0</v>
      </c>
      <c r="O2028" s="3">
        <v>0</v>
      </c>
      <c r="P2028" s="11">
        <f t="shared" si="188"/>
        <v>0</v>
      </c>
      <c r="Q2028" s="11">
        <f t="shared" si="182"/>
        <v>2</v>
      </c>
      <c r="R2028" s="11">
        <f t="shared" si="187"/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189"/>
        <v>42</v>
      </c>
      <c r="F2029" s="4">
        <f t="shared" si="186"/>
        <v>2</v>
      </c>
      <c r="G2029" s="4">
        <f t="shared" si="190"/>
        <v>4</v>
      </c>
      <c r="H2029" s="4">
        <f t="shared" si="183"/>
        <v>0</v>
      </c>
      <c r="I2029" s="5">
        <f t="shared" si="181"/>
        <v>0</v>
      </c>
      <c r="M2029" s="9">
        <v>2</v>
      </c>
      <c r="N2029" s="11">
        <f t="shared" si="191"/>
        <v>0</v>
      </c>
      <c r="O2029" s="3">
        <v>0</v>
      </c>
      <c r="P2029" s="11">
        <f t="shared" si="188"/>
        <v>0</v>
      </c>
      <c r="Q2029" s="11">
        <f t="shared" si="182"/>
        <v>2</v>
      </c>
      <c r="R2029" s="11">
        <f t="shared" si="187"/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189"/>
        <v>39</v>
      </c>
      <c r="F2030" s="4">
        <f t="shared" si="186"/>
        <v>6</v>
      </c>
      <c r="G2030" s="4">
        <f t="shared" si="190"/>
        <v>0</v>
      </c>
      <c r="H2030" s="4">
        <f t="shared" si="183"/>
        <v>0</v>
      </c>
      <c r="I2030" s="5">
        <f t="shared" si="181"/>
        <v>0</v>
      </c>
      <c r="M2030" s="10">
        <v>0</v>
      </c>
      <c r="N2030" s="11">
        <f t="shared" si="191"/>
        <v>0</v>
      </c>
      <c r="O2030" s="3">
        <v>0</v>
      </c>
      <c r="P2030" s="11">
        <f t="shared" si="188"/>
        <v>0</v>
      </c>
      <c r="Q2030" s="11">
        <f t="shared" si="182"/>
        <v>0</v>
      </c>
      <c r="R2030" s="11">
        <f t="shared" si="187"/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189"/>
        <v>50</v>
      </c>
      <c r="F2031" s="4">
        <f t="shared" si="186"/>
        <v>5</v>
      </c>
      <c r="G2031" s="4">
        <f t="shared" si="190"/>
        <v>5</v>
      </c>
      <c r="H2031" s="4">
        <f t="shared" si="183"/>
        <v>1</v>
      </c>
      <c r="I2031" s="5">
        <f t="shared" si="181"/>
        <v>0.25</v>
      </c>
      <c r="M2031" s="9">
        <v>3</v>
      </c>
      <c r="N2031" s="11">
        <f t="shared" si="191"/>
        <v>0</v>
      </c>
      <c r="O2031" s="3">
        <v>0</v>
      </c>
      <c r="P2031" s="11">
        <f t="shared" si="188"/>
        <v>0</v>
      </c>
      <c r="Q2031" s="11">
        <f t="shared" si="182"/>
        <v>2</v>
      </c>
      <c r="R2031" s="11">
        <f t="shared" si="187"/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189"/>
        <v>867</v>
      </c>
      <c r="F2032" s="4">
        <f t="shared" si="186"/>
        <v>43</v>
      </c>
      <c r="G2032" s="4">
        <f t="shared" si="190"/>
        <v>87</v>
      </c>
      <c r="H2032" s="4">
        <f t="shared" si="183"/>
        <v>0</v>
      </c>
      <c r="I2032" s="5">
        <f t="shared" si="181"/>
        <v>0</v>
      </c>
      <c r="M2032" s="9">
        <v>28</v>
      </c>
      <c r="N2032" s="11">
        <f t="shared" si="191"/>
        <v>7</v>
      </c>
      <c r="O2032" s="3">
        <v>0</v>
      </c>
      <c r="P2032" s="11">
        <f t="shared" si="188"/>
        <v>0</v>
      </c>
      <c r="Q2032" s="11">
        <f t="shared" si="182"/>
        <v>59</v>
      </c>
      <c r="R2032" s="11">
        <f t="shared" si="187"/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189"/>
        <v>215</v>
      </c>
      <c r="F2033" s="4">
        <f t="shared" si="186"/>
        <v>21</v>
      </c>
      <c r="G2033" s="4">
        <f t="shared" si="190"/>
        <v>0</v>
      </c>
      <c r="H2033" s="4">
        <f t="shared" si="183"/>
        <v>0</v>
      </c>
      <c r="I2033" s="5">
        <f t="shared" si="181"/>
        <v>0</v>
      </c>
      <c r="M2033" s="10">
        <v>0</v>
      </c>
      <c r="N2033" s="11">
        <f t="shared" si="191"/>
        <v>0</v>
      </c>
      <c r="O2033" s="3">
        <v>0</v>
      </c>
      <c r="P2033" s="11">
        <f t="shared" si="188"/>
        <v>0</v>
      </c>
      <c r="Q2033" s="11">
        <f t="shared" si="182"/>
        <v>0</v>
      </c>
      <c r="R2033" s="11">
        <f t="shared" si="187"/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189"/>
        <v>343</v>
      </c>
      <c r="F2034" s="4">
        <f t="shared" si="186"/>
        <v>43</v>
      </c>
      <c r="G2034" s="4">
        <f t="shared" si="190"/>
        <v>5</v>
      </c>
      <c r="H2034" s="4">
        <f t="shared" si="183"/>
        <v>0</v>
      </c>
      <c r="I2034" s="5">
        <f t="shared" si="181"/>
        <v>0</v>
      </c>
      <c r="M2034" s="9">
        <v>4</v>
      </c>
      <c r="N2034" s="11">
        <f t="shared" si="191"/>
        <v>0</v>
      </c>
      <c r="O2034" s="3">
        <v>0</v>
      </c>
      <c r="P2034" s="11">
        <f t="shared" si="188"/>
        <v>0</v>
      </c>
      <c r="Q2034" s="11">
        <f t="shared" si="182"/>
        <v>1</v>
      </c>
      <c r="R2034" s="11">
        <f t="shared" si="187"/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189"/>
        <v>826</v>
      </c>
      <c r="F2035" s="4">
        <f t="shared" si="186"/>
        <v>34</v>
      </c>
      <c r="G2035" s="4">
        <f t="shared" si="190"/>
        <v>88</v>
      </c>
      <c r="H2035" s="4">
        <f t="shared" si="183"/>
        <v>4</v>
      </c>
      <c r="I2035" s="5">
        <f t="shared" si="181"/>
        <v>4.7619047619047616E-2</v>
      </c>
      <c r="M2035" s="9">
        <v>46</v>
      </c>
      <c r="N2035" s="11">
        <f t="shared" si="191"/>
        <v>5</v>
      </c>
      <c r="O2035" s="3">
        <v>0</v>
      </c>
      <c r="P2035" s="11">
        <f t="shared" si="188"/>
        <v>0</v>
      </c>
      <c r="Q2035" s="11">
        <f t="shared" si="182"/>
        <v>42</v>
      </c>
      <c r="R2035" s="11">
        <f t="shared" si="187"/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189"/>
        <v>2397</v>
      </c>
      <c r="F2036" s="4">
        <f t="shared" si="186"/>
        <v>122</v>
      </c>
      <c r="G2036" s="4">
        <f t="shared" si="190"/>
        <v>250</v>
      </c>
      <c r="H2036" s="4">
        <f t="shared" si="183"/>
        <v>7</v>
      </c>
      <c r="I2036" s="5">
        <f t="shared" si="181"/>
        <v>2.8806584362139918E-2</v>
      </c>
      <c r="M2036" s="9">
        <v>84</v>
      </c>
      <c r="N2036" s="11">
        <f t="shared" si="191"/>
        <v>16</v>
      </c>
      <c r="O2036" s="3">
        <v>6</v>
      </c>
      <c r="P2036" s="11">
        <f t="shared" si="188"/>
        <v>0</v>
      </c>
      <c r="Q2036" s="11">
        <f t="shared" si="182"/>
        <v>160</v>
      </c>
      <c r="R2036" s="11">
        <f t="shared" si="187"/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189"/>
        <v>118</v>
      </c>
      <c r="F2037" s="4">
        <f t="shared" si="186"/>
        <v>5</v>
      </c>
      <c r="G2037" s="4">
        <f t="shared" si="190"/>
        <v>9</v>
      </c>
      <c r="H2037" s="4">
        <f t="shared" si="183"/>
        <v>1</v>
      </c>
      <c r="I2037" s="5">
        <f t="shared" si="181"/>
        <v>0.125</v>
      </c>
      <c r="M2037" s="9">
        <v>3</v>
      </c>
      <c r="N2037" s="11">
        <f t="shared" si="191"/>
        <v>0</v>
      </c>
      <c r="O2037" s="3">
        <v>0</v>
      </c>
      <c r="P2037" s="11">
        <f t="shared" si="188"/>
        <v>0</v>
      </c>
      <c r="Q2037" s="11">
        <f t="shared" si="182"/>
        <v>6</v>
      </c>
      <c r="R2037" s="11">
        <f t="shared" si="187"/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189"/>
        <v>93</v>
      </c>
      <c r="F2038" s="4">
        <f t="shared" si="186"/>
        <v>11</v>
      </c>
      <c r="G2038" s="4">
        <f t="shared" si="190"/>
        <v>3</v>
      </c>
      <c r="H2038" s="4">
        <f t="shared" si="183"/>
        <v>2</v>
      </c>
      <c r="I2038" s="5">
        <f t="shared" si="181"/>
        <v>2</v>
      </c>
      <c r="M2038" s="10">
        <v>0</v>
      </c>
      <c r="N2038" s="11">
        <f t="shared" si="191"/>
        <v>0</v>
      </c>
      <c r="O2038" s="3">
        <v>0</v>
      </c>
      <c r="P2038" s="11">
        <f t="shared" si="188"/>
        <v>0</v>
      </c>
      <c r="Q2038" s="11">
        <f t="shared" si="182"/>
        <v>3</v>
      </c>
      <c r="R2038" s="11">
        <f t="shared" si="187"/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189"/>
        <v>538</v>
      </c>
      <c r="F2039" s="4">
        <f t="shared" si="186"/>
        <v>43</v>
      </c>
      <c r="G2039" s="4">
        <f t="shared" si="190"/>
        <v>22</v>
      </c>
      <c r="H2039" s="4">
        <f t="shared" si="183"/>
        <v>1</v>
      </c>
      <c r="I2039" s="5">
        <f t="shared" si="181"/>
        <v>4.7619047619047616E-2</v>
      </c>
      <c r="M2039" s="9">
        <v>17</v>
      </c>
      <c r="N2039" s="11">
        <f t="shared" si="191"/>
        <v>0</v>
      </c>
      <c r="O2039" s="3">
        <v>0</v>
      </c>
      <c r="P2039" s="11">
        <f t="shared" si="188"/>
        <v>0</v>
      </c>
      <c r="Q2039" s="11">
        <f t="shared" si="182"/>
        <v>5</v>
      </c>
      <c r="R2039" s="11">
        <f t="shared" si="187"/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189"/>
        <v>8176</v>
      </c>
      <c r="F2040" s="4">
        <f t="shared" si="186"/>
        <v>994</v>
      </c>
      <c r="G2040" s="4">
        <f t="shared" si="190"/>
        <v>1331</v>
      </c>
      <c r="H2040" s="4">
        <f t="shared" si="183"/>
        <v>116</v>
      </c>
      <c r="I2040" s="5">
        <f t="shared" si="181"/>
        <v>9.5473251028806591E-2</v>
      </c>
      <c r="M2040" s="9">
        <v>236</v>
      </c>
      <c r="N2040" s="11">
        <f t="shared" si="191"/>
        <v>57</v>
      </c>
      <c r="O2040" s="3">
        <v>21</v>
      </c>
      <c r="P2040" s="11">
        <f t="shared" si="188"/>
        <v>1</v>
      </c>
      <c r="Q2040" s="11">
        <f t="shared" si="182"/>
        <v>1074</v>
      </c>
      <c r="R2040" s="11">
        <f t="shared" si="187"/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189"/>
        <v>199</v>
      </c>
      <c r="F2041" s="4">
        <f t="shared" si="186"/>
        <v>6</v>
      </c>
      <c r="G2041" s="4">
        <f t="shared" si="190"/>
        <v>10</v>
      </c>
      <c r="H2041" s="4">
        <f t="shared" si="183"/>
        <v>0</v>
      </c>
      <c r="I2041" s="5">
        <f t="shared" si="181"/>
        <v>0</v>
      </c>
      <c r="M2041" s="10">
        <v>0</v>
      </c>
      <c r="N2041" s="11">
        <f t="shared" si="191"/>
        <v>0</v>
      </c>
      <c r="O2041" s="3">
        <v>0</v>
      </c>
      <c r="P2041" s="11">
        <f t="shared" si="188"/>
        <v>0</v>
      </c>
      <c r="Q2041" s="11">
        <f t="shared" si="182"/>
        <v>10</v>
      </c>
      <c r="R2041" s="11">
        <f t="shared" si="187"/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189"/>
        <v>102</v>
      </c>
      <c r="F2042" s="4">
        <f t="shared" si="186"/>
        <v>3</v>
      </c>
      <c r="G2042" s="4">
        <f t="shared" si="190"/>
        <v>4</v>
      </c>
      <c r="H2042" s="4">
        <f t="shared" si="183"/>
        <v>0</v>
      </c>
      <c r="I2042" s="5">
        <f t="shared" si="181"/>
        <v>0</v>
      </c>
      <c r="M2042" s="10">
        <v>0</v>
      </c>
      <c r="N2042" s="11">
        <f t="shared" si="191"/>
        <v>0</v>
      </c>
      <c r="O2042" s="3">
        <v>0</v>
      </c>
      <c r="P2042" s="11">
        <f t="shared" si="188"/>
        <v>0</v>
      </c>
      <c r="Q2042" s="11">
        <f t="shared" si="182"/>
        <v>4</v>
      </c>
      <c r="R2042" s="11">
        <f t="shared" si="187"/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189"/>
        <v>456</v>
      </c>
      <c r="F2043" s="4">
        <f t="shared" si="186"/>
        <v>42</v>
      </c>
      <c r="G2043" s="4">
        <f t="shared" si="190"/>
        <v>42</v>
      </c>
      <c r="H2043" s="4">
        <f t="shared" si="183"/>
        <v>5</v>
      </c>
      <c r="I2043" s="5">
        <f t="shared" si="181"/>
        <v>0.13513513513513514</v>
      </c>
      <c r="M2043" s="9">
        <v>21</v>
      </c>
      <c r="N2043" s="11">
        <f t="shared" si="191"/>
        <v>2</v>
      </c>
      <c r="O2043" s="3">
        <v>1</v>
      </c>
      <c r="P2043" s="11">
        <f t="shared" si="188"/>
        <v>0</v>
      </c>
      <c r="Q2043" s="11">
        <f t="shared" si="182"/>
        <v>20</v>
      </c>
      <c r="R2043" s="11">
        <f t="shared" si="187"/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189"/>
        <v>2241</v>
      </c>
      <c r="F2044" s="4">
        <f t="shared" si="186"/>
        <v>75</v>
      </c>
      <c r="G2044" s="4">
        <f t="shared" si="190"/>
        <v>454</v>
      </c>
      <c r="H2044" s="4">
        <f t="shared" si="183"/>
        <v>9</v>
      </c>
      <c r="I2044" s="5">
        <f t="shared" si="181"/>
        <v>2.0224719101123594E-2</v>
      </c>
      <c r="M2044" s="9">
        <v>114</v>
      </c>
      <c r="N2044" s="11">
        <f t="shared" si="191"/>
        <v>16</v>
      </c>
      <c r="O2044" s="3">
        <v>26</v>
      </c>
      <c r="P2044" s="11">
        <f t="shared" si="188"/>
        <v>4</v>
      </c>
      <c r="Q2044" s="11">
        <f t="shared" si="182"/>
        <v>314</v>
      </c>
      <c r="R2044" s="11">
        <f t="shared" si="187"/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189"/>
        <v>582</v>
      </c>
      <c r="F2045" s="4">
        <f t="shared" si="186"/>
        <v>69</v>
      </c>
      <c r="G2045" s="4">
        <f t="shared" si="190"/>
        <v>50</v>
      </c>
      <c r="H2045" s="4">
        <f t="shared" si="183"/>
        <v>1</v>
      </c>
      <c r="I2045" s="5">
        <f t="shared" si="181"/>
        <v>2.0408163265306121E-2</v>
      </c>
      <c r="M2045" s="9">
        <v>20</v>
      </c>
      <c r="N2045" s="11">
        <f t="shared" si="191"/>
        <v>3</v>
      </c>
      <c r="O2045" s="3">
        <v>0</v>
      </c>
      <c r="P2045" s="11">
        <f t="shared" si="188"/>
        <v>0</v>
      </c>
      <c r="Q2045" s="11">
        <f t="shared" si="182"/>
        <v>30</v>
      </c>
      <c r="R2045" s="11">
        <f t="shared" si="187"/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189"/>
        <v>113</v>
      </c>
      <c r="F2046" s="4">
        <f t="shared" si="186"/>
        <v>3</v>
      </c>
      <c r="G2046" s="4">
        <f t="shared" si="190"/>
        <v>20</v>
      </c>
      <c r="H2046" s="4">
        <f t="shared" si="183"/>
        <v>0</v>
      </c>
      <c r="I2046" s="5">
        <f t="shared" si="181"/>
        <v>0</v>
      </c>
      <c r="M2046" s="9">
        <v>1</v>
      </c>
      <c r="N2046" s="11">
        <f t="shared" si="191"/>
        <v>1</v>
      </c>
      <c r="O2046" s="3">
        <v>1</v>
      </c>
      <c r="P2046" s="11">
        <f t="shared" si="188"/>
        <v>0</v>
      </c>
      <c r="Q2046" s="11">
        <f t="shared" si="182"/>
        <v>18</v>
      </c>
      <c r="R2046" s="11">
        <f t="shared" si="187"/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189"/>
        <v>58</v>
      </c>
      <c r="F2047" s="4">
        <f t="shared" si="186"/>
        <v>4</v>
      </c>
      <c r="G2047" s="4">
        <f t="shared" si="190"/>
        <v>1</v>
      </c>
      <c r="H2047" s="4">
        <f t="shared" si="183"/>
        <v>0</v>
      </c>
      <c r="I2047" s="5">
        <f t="shared" si="181"/>
        <v>0</v>
      </c>
      <c r="M2047" s="9">
        <v>1</v>
      </c>
      <c r="N2047" s="11">
        <f t="shared" si="191"/>
        <v>1</v>
      </c>
      <c r="O2047" s="3">
        <v>0</v>
      </c>
      <c r="P2047" s="11">
        <f t="shared" si="188"/>
        <v>0</v>
      </c>
      <c r="Q2047" s="11">
        <f t="shared" si="182"/>
        <v>0</v>
      </c>
      <c r="R2047" s="11">
        <f t="shared" si="187"/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189"/>
        <v>65</v>
      </c>
      <c r="F2048" s="4">
        <f t="shared" si="186"/>
        <v>7</v>
      </c>
      <c r="G2048" s="4">
        <f t="shared" si="190"/>
        <v>3</v>
      </c>
      <c r="H2048" s="4">
        <f t="shared" si="183"/>
        <v>0</v>
      </c>
      <c r="I2048" s="5">
        <f t="shared" si="181"/>
        <v>0</v>
      </c>
      <c r="M2048" s="9">
        <v>1</v>
      </c>
      <c r="N2048" s="11">
        <f t="shared" si="191"/>
        <v>0</v>
      </c>
      <c r="O2048" s="3">
        <v>0</v>
      </c>
      <c r="P2048" s="11">
        <f t="shared" si="188"/>
        <v>0</v>
      </c>
      <c r="Q2048" s="11">
        <f t="shared" si="182"/>
        <v>2</v>
      </c>
      <c r="R2048" s="11">
        <f t="shared" si="187"/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189"/>
        <v>45</v>
      </c>
      <c r="F2049" s="4">
        <f t="shared" si="186"/>
        <v>5</v>
      </c>
      <c r="G2049" s="4">
        <f t="shared" si="190"/>
        <v>1</v>
      </c>
      <c r="H2049" s="4">
        <f t="shared" si="183"/>
        <v>1</v>
      </c>
      <c r="I2049" s="5">
        <f t="shared" si="181"/>
        <v>0</v>
      </c>
      <c r="M2049" s="10">
        <v>0</v>
      </c>
      <c r="N2049" s="11">
        <f t="shared" si="191"/>
        <v>0</v>
      </c>
      <c r="O2049" s="3">
        <v>0</v>
      </c>
      <c r="P2049" s="11">
        <f t="shared" si="188"/>
        <v>0</v>
      </c>
      <c r="Q2049" s="11">
        <f t="shared" si="182"/>
        <v>1</v>
      </c>
      <c r="R2049" s="11">
        <f t="shared" si="187"/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189"/>
        <v>246</v>
      </c>
      <c r="F2050" s="4">
        <f t="shared" si="186"/>
        <v>24</v>
      </c>
      <c r="G2050" s="4">
        <f t="shared" si="190"/>
        <v>4</v>
      </c>
      <c r="H2050" s="4">
        <f t="shared" si="183"/>
        <v>0</v>
      </c>
      <c r="I2050" s="5">
        <f t="shared" si="181"/>
        <v>0</v>
      </c>
      <c r="M2050" s="10">
        <v>0</v>
      </c>
      <c r="N2050" s="11">
        <f t="shared" si="191"/>
        <v>0</v>
      </c>
      <c r="O2050" s="3">
        <v>0</v>
      </c>
      <c r="P2050" s="11">
        <f t="shared" si="188"/>
        <v>0</v>
      </c>
      <c r="Q2050" s="11">
        <f t="shared" si="182"/>
        <v>4</v>
      </c>
      <c r="R2050" s="11">
        <f t="shared" si="187"/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189"/>
        <v>586</v>
      </c>
      <c r="F2051" s="4">
        <f t="shared" si="186"/>
        <v>30</v>
      </c>
      <c r="G2051" s="4">
        <f t="shared" si="190"/>
        <v>42</v>
      </c>
      <c r="H2051" s="4">
        <f t="shared" si="183"/>
        <v>0</v>
      </c>
      <c r="I2051" s="5">
        <f t="shared" ref="I2051:I2059" si="192">IFERROR((G2051-SUMIFS(G:G,A:A,A2051-1,B:B,B2051))/SUMIFS(G:G,A:A,A2051-1,B:B,B2051),0)</f>
        <v>0</v>
      </c>
      <c r="M2051" s="9">
        <v>23</v>
      </c>
      <c r="N2051" s="11">
        <f t="shared" si="191"/>
        <v>0</v>
      </c>
      <c r="O2051" s="3">
        <v>0</v>
      </c>
      <c r="P2051" s="11">
        <f t="shared" si="188"/>
        <v>0</v>
      </c>
      <c r="Q2051" s="11">
        <f t="shared" si="182"/>
        <v>19</v>
      </c>
      <c r="R2051" s="11">
        <f t="shared" si="187"/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189"/>
        <v>88</v>
      </c>
      <c r="F2052" s="4">
        <f t="shared" si="186"/>
        <v>8</v>
      </c>
      <c r="G2052" s="4">
        <f t="shared" si="190"/>
        <v>2</v>
      </c>
      <c r="H2052" s="4">
        <f t="shared" si="183"/>
        <v>0</v>
      </c>
      <c r="I2052" s="5">
        <f t="shared" si="192"/>
        <v>0</v>
      </c>
      <c r="M2052" s="9">
        <v>1</v>
      </c>
      <c r="N2052" s="11">
        <f t="shared" si="191"/>
        <v>0</v>
      </c>
      <c r="O2052" s="3">
        <v>0</v>
      </c>
      <c r="P2052" s="11">
        <f t="shared" si="188"/>
        <v>0</v>
      </c>
      <c r="Q2052" s="11">
        <f t="shared" ref="Q2052:Q2053" si="193">G2052-O2052-M2052</f>
        <v>1</v>
      </c>
      <c r="R2052" s="11">
        <f t="shared" si="187"/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189"/>
        <v>166</v>
      </c>
      <c r="F2053" s="4">
        <f t="shared" si="186"/>
        <v>14</v>
      </c>
      <c r="G2053" s="4">
        <f t="shared" si="190"/>
        <v>6</v>
      </c>
      <c r="H2053" s="4">
        <f t="shared" ref="H2053:H2059" si="194">G2053-SUMIFS(G:G,A:A,A2053-1,B:B,B2053)</f>
        <v>1</v>
      </c>
      <c r="I2053" s="5">
        <f t="shared" si="192"/>
        <v>0.2</v>
      </c>
      <c r="M2053" s="9">
        <v>1</v>
      </c>
      <c r="N2053" s="11">
        <f t="shared" si="191"/>
        <v>0</v>
      </c>
      <c r="O2053" s="3">
        <v>0</v>
      </c>
      <c r="P2053" s="11">
        <f t="shared" si="188"/>
        <v>0</v>
      </c>
      <c r="Q2053" s="11">
        <f t="shared" si="193"/>
        <v>5</v>
      </c>
      <c r="R2053" s="11">
        <f t="shared" si="187"/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189"/>
        <v>257</v>
      </c>
      <c r="F2054" s="4">
        <f t="shared" si="186"/>
        <v>26</v>
      </c>
      <c r="G2054" s="4">
        <f t="shared" si="190"/>
        <v>4</v>
      </c>
      <c r="H2054" s="4">
        <f t="shared" si="194"/>
        <v>1</v>
      </c>
      <c r="I2054" s="5">
        <f t="shared" si="192"/>
        <v>0.33333333333333331</v>
      </c>
      <c r="M2054" s="9">
        <v>1</v>
      </c>
      <c r="N2054" s="11">
        <f t="shared" si="191"/>
        <v>1</v>
      </c>
      <c r="O2054" s="3">
        <v>0</v>
      </c>
      <c r="P2054" s="11">
        <f t="shared" si="188"/>
        <v>0</v>
      </c>
      <c r="Q2054" s="11">
        <f t="shared" ref="Q2054:Q2058" si="195">G2054-O2054-M2054</f>
        <v>3</v>
      </c>
      <c r="R2054" s="11">
        <f t="shared" si="187"/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189"/>
        <v>2767</v>
      </c>
      <c r="F2055" s="4">
        <f t="shared" si="186"/>
        <v>54</v>
      </c>
      <c r="G2055" s="4">
        <f t="shared" si="190"/>
        <v>318</v>
      </c>
      <c r="H2055" s="4">
        <f t="shared" si="194"/>
        <v>0</v>
      </c>
      <c r="I2055" s="5">
        <f t="shared" si="192"/>
        <v>0</v>
      </c>
      <c r="M2055" s="9">
        <v>172</v>
      </c>
      <c r="N2055" s="11">
        <f t="shared" si="191"/>
        <v>5</v>
      </c>
      <c r="O2055" s="3">
        <v>4</v>
      </c>
      <c r="P2055" s="11">
        <f t="shared" si="188"/>
        <v>0</v>
      </c>
      <c r="Q2055" s="11">
        <f t="shared" si="195"/>
        <v>142</v>
      </c>
      <c r="R2055" s="11">
        <f t="shared" si="187"/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189"/>
        <v>1539</v>
      </c>
      <c r="F2056" s="4">
        <f t="shared" si="186"/>
        <v>48</v>
      </c>
      <c r="G2056" s="4">
        <f t="shared" si="190"/>
        <v>143</v>
      </c>
      <c r="H2056" s="4">
        <f t="shared" si="194"/>
        <v>4</v>
      </c>
      <c r="I2056" s="5">
        <f t="shared" si="192"/>
        <v>2.8776978417266189E-2</v>
      </c>
      <c r="M2056" s="9">
        <v>54</v>
      </c>
      <c r="N2056" s="11">
        <f t="shared" si="191"/>
        <v>8</v>
      </c>
      <c r="O2056" s="3">
        <v>1</v>
      </c>
      <c r="P2056" s="11">
        <f t="shared" ref="P2056:P2059" si="196">O2056-SUMIFS(O:O,B:B,B2056,A:A,A2056-1)</f>
        <v>0</v>
      </c>
      <c r="Q2056" s="11">
        <f t="shared" si="195"/>
        <v>88</v>
      </c>
      <c r="R2056" s="11">
        <f t="shared" si="187"/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189"/>
        <v>13513</v>
      </c>
      <c r="F2057" s="4">
        <f t="shared" si="186"/>
        <v>801</v>
      </c>
      <c r="G2057" s="4">
        <f t="shared" si="190"/>
        <v>260</v>
      </c>
      <c r="H2057" s="4">
        <f t="shared" si="194"/>
        <v>21</v>
      </c>
      <c r="I2057" s="5">
        <f t="shared" si="192"/>
        <v>8.7866108786610872E-2</v>
      </c>
      <c r="M2057" s="10">
        <v>0</v>
      </c>
      <c r="N2057" s="11">
        <f t="shared" si="191"/>
        <v>-7</v>
      </c>
      <c r="O2057" s="3">
        <v>1</v>
      </c>
      <c r="P2057" s="11">
        <f t="shared" si="196"/>
        <v>0</v>
      </c>
      <c r="Q2057" s="11">
        <f t="shared" si="195"/>
        <v>259</v>
      </c>
      <c r="R2057" s="11">
        <f t="shared" si="187"/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189"/>
        <v>9683</v>
      </c>
      <c r="F2058" s="4">
        <f t="shared" si="186"/>
        <v>583</v>
      </c>
      <c r="G2058" s="4">
        <f t="shared" si="190"/>
        <v>46</v>
      </c>
      <c r="H2058" s="4">
        <f t="shared" si="194"/>
        <v>34</v>
      </c>
      <c r="I2058" s="5">
        <f t="shared" si="192"/>
        <v>2.8333333333333335</v>
      </c>
      <c r="M2058" s="9">
        <v>7</v>
      </c>
      <c r="N2058" s="11">
        <f t="shared" ref="N2058:N2121" si="197">M2058-SUMIFS(M:M,B:B,B2058,A:A,A2058-1)</f>
        <v>7</v>
      </c>
      <c r="O2058" s="3">
        <v>0</v>
      </c>
      <c r="P2058" s="11">
        <f t="shared" si="196"/>
        <v>0</v>
      </c>
      <c r="Q2058" s="11">
        <f t="shared" si="195"/>
        <v>39</v>
      </c>
      <c r="R2058" s="11">
        <f t="shared" si="187"/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189"/>
        <v>-1</v>
      </c>
      <c r="F2059" s="4">
        <f t="shared" si="186"/>
        <v>-79</v>
      </c>
      <c r="G2059" s="4">
        <f t="shared" si="190"/>
        <v>0</v>
      </c>
      <c r="H2059" s="4">
        <f t="shared" si="194"/>
        <v>0</v>
      </c>
      <c r="I2059" s="5">
        <f t="shared" si="192"/>
        <v>0</v>
      </c>
      <c r="M2059" s="3">
        <v>0</v>
      </c>
      <c r="N2059" s="11">
        <f t="shared" si="197"/>
        <v>0</v>
      </c>
      <c r="O2059" s="3">
        <v>0</v>
      </c>
      <c r="P2059" s="11">
        <f t="shared" si="196"/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ref="E2060:E2123" si="198">SUM(C2060:D2060)</f>
        <v>468</v>
      </c>
      <c r="F2060" s="4">
        <f t="shared" ref="F2060:F2123" si="199">E2060-SUMIFS(E:E,A:A,A2060-1,B:B,B2060)</f>
        <v>7</v>
      </c>
      <c r="G2060" s="4">
        <f t="shared" ref="G2060:G2123" si="200">C2060</f>
        <v>15</v>
      </c>
      <c r="H2060" s="4">
        <f t="shared" ref="H2060:H2123" si="201">G2060-SUMIFS(G:G,A:A,A2060-1,B:B,B2060)</f>
        <v>0</v>
      </c>
      <c r="I2060" s="5">
        <f t="shared" ref="I2060:I2123" si="202">IFERROR((G2060-SUMIFS(G:G,A:A,A2060-1,B:B,B2060))/SUMIFS(G:G,A:A,A2060-1,B:B,B2060),0)</f>
        <v>0</v>
      </c>
      <c r="M2060" s="9">
        <v>10</v>
      </c>
      <c r="N2060" s="11">
        <f t="shared" si="197"/>
        <v>1</v>
      </c>
      <c r="O2060" s="9">
        <v>1</v>
      </c>
      <c r="P2060" s="11">
        <f t="shared" ref="P2060:P2123" si="203">O2060-SUMIFS(O:O,B:B,B2060,A:A,A2060-1)</f>
        <v>0</v>
      </c>
      <c r="Q2060" s="11">
        <f t="shared" ref="Q2060:Q2123" si="204">G2060-O2060-M2060</f>
        <v>4</v>
      </c>
      <c r="R2060" s="11">
        <f t="shared" ref="R2060:R2123" si="205"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198"/>
        <v>307</v>
      </c>
      <c r="F2061" s="4">
        <f t="shared" si="199"/>
        <v>2</v>
      </c>
      <c r="G2061" s="4">
        <f t="shared" si="200"/>
        <v>25</v>
      </c>
      <c r="H2061" s="4">
        <f t="shared" si="201"/>
        <v>2</v>
      </c>
      <c r="I2061" s="5">
        <f t="shared" si="202"/>
        <v>8.6956521739130432E-2</v>
      </c>
      <c r="M2061" s="9">
        <v>4</v>
      </c>
      <c r="N2061" s="11">
        <f t="shared" si="197"/>
        <v>1</v>
      </c>
      <c r="O2061" s="9">
        <v>2</v>
      </c>
      <c r="P2061" s="11">
        <f t="shared" si="203"/>
        <v>1</v>
      </c>
      <c r="Q2061" s="11">
        <f t="shared" si="204"/>
        <v>19</v>
      </c>
      <c r="R2061" s="11">
        <f t="shared" si="205"/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198"/>
        <v>91</v>
      </c>
      <c r="F2062" s="4">
        <f t="shared" si="199"/>
        <v>1</v>
      </c>
      <c r="G2062" s="4">
        <f t="shared" si="200"/>
        <v>4</v>
      </c>
      <c r="H2062" s="4">
        <f t="shared" si="201"/>
        <v>0</v>
      </c>
      <c r="I2062" s="5">
        <f t="shared" si="202"/>
        <v>0</v>
      </c>
      <c r="M2062" s="9">
        <v>2</v>
      </c>
      <c r="N2062" s="11">
        <f t="shared" si="197"/>
        <v>1</v>
      </c>
      <c r="O2062" s="9">
        <v>0</v>
      </c>
      <c r="P2062" s="11">
        <f t="shared" si="203"/>
        <v>0</v>
      </c>
      <c r="Q2062" s="11">
        <f t="shared" si="204"/>
        <v>2</v>
      </c>
      <c r="R2062" s="11">
        <f t="shared" si="205"/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198"/>
        <v>746</v>
      </c>
      <c r="F2063" s="4">
        <f t="shared" si="199"/>
        <v>1</v>
      </c>
      <c r="G2063" s="4">
        <f t="shared" si="200"/>
        <v>8</v>
      </c>
      <c r="H2063" s="4">
        <f t="shared" si="201"/>
        <v>0</v>
      </c>
      <c r="I2063" s="5">
        <f t="shared" si="202"/>
        <v>0</v>
      </c>
      <c r="M2063" s="9">
        <v>3</v>
      </c>
      <c r="N2063" s="11">
        <f t="shared" si="197"/>
        <v>0</v>
      </c>
      <c r="O2063" s="9">
        <v>0</v>
      </c>
      <c r="P2063" s="11">
        <f t="shared" si="203"/>
        <v>0</v>
      </c>
      <c r="Q2063" s="11">
        <f t="shared" si="204"/>
        <v>5</v>
      </c>
      <c r="R2063" s="11">
        <f t="shared" si="205"/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198"/>
        <v>550</v>
      </c>
      <c r="F2064" s="4">
        <f t="shared" si="199"/>
        <v>1</v>
      </c>
      <c r="G2064" s="4">
        <f t="shared" si="200"/>
        <v>47</v>
      </c>
      <c r="H2064" s="4">
        <f t="shared" si="201"/>
        <v>1</v>
      </c>
      <c r="I2064" s="5">
        <f t="shared" si="202"/>
        <v>2.1739130434782608E-2</v>
      </c>
      <c r="M2064" s="9">
        <v>36</v>
      </c>
      <c r="N2064" s="11">
        <f t="shared" si="197"/>
        <v>0</v>
      </c>
      <c r="O2064" s="9">
        <v>3</v>
      </c>
      <c r="P2064" s="11">
        <f t="shared" si="203"/>
        <v>0</v>
      </c>
      <c r="Q2064" s="11">
        <f t="shared" si="204"/>
        <v>8</v>
      </c>
      <c r="R2064" s="11">
        <f t="shared" si="205"/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198"/>
        <v>426</v>
      </c>
      <c r="F2065" s="4">
        <f t="shared" si="199"/>
        <v>2</v>
      </c>
      <c r="G2065" s="4">
        <f t="shared" si="200"/>
        <v>33</v>
      </c>
      <c r="H2065" s="4">
        <f t="shared" si="201"/>
        <v>1</v>
      </c>
      <c r="I2065" s="5">
        <f t="shared" si="202"/>
        <v>3.125E-2</v>
      </c>
      <c r="M2065" s="9">
        <v>24</v>
      </c>
      <c r="N2065" s="11">
        <f t="shared" si="197"/>
        <v>2</v>
      </c>
      <c r="O2065" s="9">
        <v>1</v>
      </c>
      <c r="P2065" s="11">
        <f t="shared" si="203"/>
        <v>1</v>
      </c>
      <c r="Q2065" s="11">
        <f t="shared" si="204"/>
        <v>8</v>
      </c>
      <c r="R2065" s="11">
        <f t="shared" si="205"/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198"/>
        <v>157</v>
      </c>
      <c r="F2066" s="4">
        <f t="shared" si="199"/>
        <v>2</v>
      </c>
      <c r="G2066" s="4">
        <f t="shared" si="200"/>
        <v>12</v>
      </c>
      <c r="H2066" s="4">
        <f t="shared" si="201"/>
        <v>1</v>
      </c>
      <c r="I2066" s="5">
        <f t="shared" si="202"/>
        <v>9.0909090909090912E-2</v>
      </c>
      <c r="M2066" s="9">
        <v>7</v>
      </c>
      <c r="N2066" s="11">
        <f t="shared" si="197"/>
        <v>1</v>
      </c>
      <c r="O2066" s="9">
        <v>0</v>
      </c>
      <c r="P2066" s="11">
        <f t="shared" si="203"/>
        <v>0</v>
      </c>
      <c r="Q2066" s="11">
        <f t="shared" si="204"/>
        <v>5</v>
      </c>
      <c r="R2066" s="11">
        <f t="shared" si="205"/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198"/>
        <v>133</v>
      </c>
      <c r="F2067" s="4">
        <f t="shared" si="199"/>
        <v>1</v>
      </c>
      <c r="G2067" s="4">
        <f t="shared" si="200"/>
        <v>7</v>
      </c>
      <c r="H2067" s="4">
        <f t="shared" si="201"/>
        <v>0</v>
      </c>
      <c r="I2067" s="5">
        <f t="shared" si="202"/>
        <v>0</v>
      </c>
      <c r="M2067" s="9">
        <v>2</v>
      </c>
      <c r="N2067" s="11">
        <f t="shared" si="197"/>
        <v>0</v>
      </c>
      <c r="O2067" s="9">
        <v>0</v>
      </c>
      <c r="P2067" s="11">
        <f t="shared" si="203"/>
        <v>0</v>
      </c>
      <c r="Q2067" s="11">
        <f t="shared" si="204"/>
        <v>5</v>
      </c>
      <c r="R2067" s="11">
        <f t="shared" si="205"/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198"/>
        <v>238</v>
      </c>
      <c r="F2068" s="4">
        <f t="shared" si="199"/>
        <v>1</v>
      </c>
      <c r="G2068" s="4">
        <f t="shared" si="200"/>
        <v>12</v>
      </c>
      <c r="H2068" s="4">
        <f t="shared" si="201"/>
        <v>0</v>
      </c>
      <c r="I2068" s="5">
        <f t="shared" si="202"/>
        <v>0</v>
      </c>
      <c r="M2068" s="9">
        <v>7</v>
      </c>
      <c r="N2068" s="11">
        <f t="shared" si="197"/>
        <v>1</v>
      </c>
      <c r="O2068" s="9">
        <v>0</v>
      </c>
      <c r="P2068" s="11">
        <f t="shared" si="203"/>
        <v>0</v>
      </c>
      <c r="Q2068" s="11">
        <f t="shared" si="204"/>
        <v>5</v>
      </c>
      <c r="R2068" s="11">
        <f t="shared" si="205"/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198"/>
        <v>165</v>
      </c>
      <c r="F2069" s="4">
        <f t="shared" si="199"/>
        <v>0</v>
      </c>
      <c r="G2069" s="4">
        <f t="shared" si="200"/>
        <v>3</v>
      </c>
      <c r="H2069" s="4">
        <f t="shared" si="201"/>
        <v>0</v>
      </c>
      <c r="I2069" s="5">
        <f t="shared" si="202"/>
        <v>0</v>
      </c>
      <c r="M2069" s="9">
        <v>2</v>
      </c>
      <c r="N2069" s="11">
        <f t="shared" si="197"/>
        <v>0</v>
      </c>
      <c r="O2069" s="9">
        <v>1</v>
      </c>
      <c r="P2069" s="11">
        <f t="shared" si="203"/>
        <v>1</v>
      </c>
      <c r="Q2069" s="11">
        <f t="shared" si="204"/>
        <v>0</v>
      </c>
      <c r="R2069" s="11">
        <f t="shared" si="205"/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198"/>
        <v>467</v>
      </c>
      <c r="F2070" s="4">
        <f t="shared" si="199"/>
        <v>1</v>
      </c>
      <c r="G2070" s="4">
        <f t="shared" si="200"/>
        <v>19</v>
      </c>
      <c r="H2070" s="4">
        <f t="shared" si="201"/>
        <v>1</v>
      </c>
      <c r="I2070" s="5">
        <f t="shared" si="202"/>
        <v>5.5555555555555552E-2</v>
      </c>
      <c r="M2070" s="9">
        <v>13</v>
      </c>
      <c r="N2070" s="11">
        <f t="shared" si="197"/>
        <v>2</v>
      </c>
      <c r="O2070" s="9">
        <v>0</v>
      </c>
      <c r="P2070" s="11">
        <f t="shared" si="203"/>
        <v>0</v>
      </c>
      <c r="Q2070" s="11">
        <f t="shared" si="204"/>
        <v>6</v>
      </c>
      <c r="R2070" s="11">
        <f t="shared" si="205"/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198"/>
        <v>137</v>
      </c>
      <c r="F2071" s="4">
        <f t="shared" si="199"/>
        <v>0</v>
      </c>
      <c r="G2071" s="4">
        <f t="shared" si="200"/>
        <v>5</v>
      </c>
      <c r="H2071" s="4">
        <f t="shared" si="201"/>
        <v>0</v>
      </c>
      <c r="I2071" s="5">
        <f t="shared" si="202"/>
        <v>0</v>
      </c>
      <c r="M2071" s="9">
        <v>5</v>
      </c>
      <c r="N2071" s="11">
        <f t="shared" si="197"/>
        <v>0</v>
      </c>
      <c r="O2071" s="9">
        <v>0</v>
      </c>
      <c r="P2071" s="11">
        <f t="shared" si="203"/>
        <v>0</v>
      </c>
      <c r="Q2071" s="11">
        <f t="shared" si="204"/>
        <v>0</v>
      </c>
      <c r="R2071" s="11">
        <f t="shared" si="205"/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198"/>
        <v>115</v>
      </c>
      <c r="F2072" s="4">
        <f t="shared" si="199"/>
        <v>9</v>
      </c>
      <c r="G2072" s="4">
        <f t="shared" si="200"/>
        <v>5</v>
      </c>
      <c r="H2072" s="4">
        <f t="shared" si="201"/>
        <v>1</v>
      </c>
      <c r="I2072" s="5">
        <f t="shared" si="202"/>
        <v>0.25</v>
      </c>
      <c r="M2072" s="9">
        <v>4</v>
      </c>
      <c r="N2072" s="11">
        <f t="shared" si="197"/>
        <v>2</v>
      </c>
      <c r="O2072" s="9">
        <v>0</v>
      </c>
      <c r="P2072" s="11">
        <f t="shared" si="203"/>
        <v>0</v>
      </c>
      <c r="Q2072" s="11">
        <f t="shared" si="204"/>
        <v>1</v>
      </c>
      <c r="R2072" s="11">
        <f t="shared" si="205"/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198"/>
        <v>134</v>
      </c>
      <c r="F2073" s="4">
        <f t="shared" si="199"/>
        <v>0</v>
      </c>
      <c r="G2073" s="4">
        <f t="shared" si="200"/>
        <v>4</v>
      </c>
      <c r="H2073" s="4">
        <f t="shared" si="201"/>
        <v>0</v>
      </c>
      <c r="I2073" s="5">
        <f t="shared" si="202"/>
        <v>0</v>
      </c>
      <c r="M2073" s="9">
        <v>1</v>
      </c>
      <c r="N2073" s="11">
        <f t="shared" si="197"/>
        <v>0</v>
      </c>
      <c r="O2073" s="9">
        <v>0</v>
      </c>
      <c r="P2073" s="11">
        <f t="shared" si="203"/>
        <v>0</v>
      </c>
      <c r="Q2073" s="11">
        <f t="shared" si="204"/>
        <v>3</v>
      </c>
      <c r="R2073" s="11">
        <f t="shared" si="205"/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198"/>
        <v>112</v>
      </c>
      <c r="F2074" s="4">
        <f t="shared" si="199"/>
        <v>2</v>
      </c>
      <c r="G2074" s="4">
        <f t="shared" si="200"/>
        <v>7</v>
      </c>
      <c r="H2074" s="4">
        <f t="shared" si="201"/>
        <v>2</v>
      </c>
      <c r="I2074" s="5">
        <f t="shared" si="202"/>
        <v>0.4</v>
      </c>
      <c r="M2074" s="9">
        <v>3</v>
      </c>
      <c r="N2074" s="11">
        <f t="shared" si="197"/>
        <v>2</v>
      </c>
      <c r="O2074" s="9">
        <v>0</v>
      </c>
      <c r="P2074" s="11">
        <f t="shared" si="203"/>
        <v>0</v>
      </c>
      <c r="Q2074" s="11">
        <f t="shared" si="204"/>
        <v>4</v>
      </c>
      <c r="R2074" s="11">
        <f t="shared" si="205"/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198"/>
        <v>344</v>
      </c>
      <c r="F2075" s="4">
        <f t="shared" si="199"/>
        <v>2</v>
      </c>
      <c r="G2075" s="4">
        <f t="shared" si="200"/>
        <v>12</v>
      </c>
      <c r="H2075" s="4">
        <f t="shared" si="201"/>
        <v>1</v>
      </c>
      <c r="I2075" s="5">
        <f t="shared" si="202"/>
        <v>9.0909090909090912E-2</v>
      </c>
      <c r="M2075" s="9">
        <v>4</v>
      </c>
      <c r="N2075" s="11">
        <f t="shared" si="197"/>
        <v>0</v>
      </c>
      <c r="O2075" s="9">
        <v>0</v>
      </c>
      <c r="P2075" s="11">
        <f t="shared" si="203"/>
        <v>0</v>
      </c>
      <c r="Q2075" s="11">
        <f t="shared" si="204"/>
        <v>8</v>
      </c>
      <c r="R2075" s="11">
        <f t="shared" si="205"/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198"/>
        <v>77</v>
      </c>
      <c r="F2076" s="4">
        <f t="shared" si="199"/>
        <v>0</v>
      </c>
      <c r="G2076" s="4">
        <f t="shared" si="200"/>
        <v>0</v>
      </c>
      <c r="H2076" s="4">
        <f t="shared" si="201"/>
        <v>0</v>
      </c>
      <c r="I2076" s="5">
        <f t="shared" si="202"/>
        <v>0</v>
      </c>
      <c r="M2076" s="9">
        <v>0</v>
      </c>
      <c r="N2076" s="11">
        <f t="shared" si="197"/>
        <v>0</v>
      </c>
      <c r="O2076" s="9">
        <v>0</v>
      </c>
      <c r="P2076" s="11">
        <f t="shared" si="203"/>
        <v>0</v>
      </c>
      <c r="Q2076" s="11">
        <f t="shared" si="204"/>
        <v>0</v>
      </c>
      <c r="R2076" s="11">
        <f t="shared" si="205"/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198"/>
        <v>848</v>
      </c>
      <c r="F2077" s="4">
        <f t="shared" si="199"/>
        <v>9</v>
      </c>
      <c r="G2077" s="4">
        <f t="shared" si="200"/>
        <v>51</v>
      </c>
      <c r="H2077" s="4">
        <f t="shared" si="201"/>
        <v>8</v>
      </c>
      <c r="I2077" s="5">
        <f t="shared" si="202"/>
        <v>0.18604651162790697</v>
      </c>
      <c r="M2077" s="9">
        <v>12</v>
      </c>
      <c r="N2077" s="11">
        <f t="shared" si="197"/>
        <v>2</v>
      </c>
      <c r="O2077" s="9">
        <v>0</v>
      </c>
      <c r="P2077" s="11">
        <f t="shared" si="203"/>
        <v>0</v>
      </c>
      <c r="Q2077" s="11">
        <f t="shared" si="204"/>
        <v>39</v>
      </c>
      <c r="R2077" s="11">
        <f t="shared" si="205"/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198"/>
        <v>8938</v>
      </c>
      <c r="F2078" s="4">
        <f t="shared" si="199"/>
        <v>38</v>
      </c>
      <c r="G2078" s="4">
        <f t="shared" si="200"/>
        <v>1237</v>
      </c>
      <c r="H2078" s="4">
        <f t="shared" si="201"/>
        <v>30</v>
      </c>
      <c r="I2078" s="5">
        <f t="shared" si="202"/>
        <v>2.4855012427506214E-2</v>
      </c>
      <c r="M2078" s="9">
        <v>307</v>
      </c>
      <c r="N2078" s="11">
        <f t="shared" si="197"/>
        <v>16</v>
      </c>
      <c r="O2078" s="9">
        <v>18</v>
      </c>
      <c r="P2078" s="11">
        <f t="shared" si="203"/>
        <v>2</v>
      </c>
      <c r="Q2078" s="11">
        <f t="shared" si="204"/>
        <v>912</v>
      </c>
      <c r="R2078" s="11">
        <f t="shared" si="205"/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198"/>
        <v>82</v>
      </c>
      <c r="F2079" s="4">
        <f t="shared" si="199"/>
        <v>0</v>
      </c>
      <c r="G2079" s="4">
        <f t="shared" si="200"/>
        <v>3</v>
      </c>
      <c r="H2079" s="4">
        <f t="shared" si="201"/>
        <v>0</v>
      </c>
      <c r="I2079" s="5">
        <f t="shared" si="202"/>
        <v>0</v>
      </c>
      <c r="M2079" s="9">
        <v>0</v>
      </c>
      <c r="N2079" s="11">
        <f t="shared" si="197"/>
        <v>0</v>
      </c>
      <c r="O2079" s="9">
        <v>0</v>
      </c>
      <c r="P2079" s="11">
        <f t="shared" si="203"/>
        <v>0</v>
      </c>
      <c r="Q2079" s="11">
        <f t="shared" si="204"/>
        <v>3</v>
      </c>
      <c r="R2079" s="11">
        <f t="shared" si="205"/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198"/>
        <v>248</v>
      </c>
      <c r="F2080" s="4">
        <f t="shared" si="199"/>
        <v>0</v>
      </c>
      <c r="G2080" s="4">
        <f t="shared" si="200"/>
        <v>10</v>
      </c>
      <c r="H2080" s="4">
        <f t="shared" si="201"/>
        <v>0</v>
      </c>
      <c r="I2080" s="5">
        <f t="shared" si="202"/>
        <v>0</v>
      </c>
      <c r="M2080" s="9">
        <v>0</v>
      </c>
      <c r="N2080" s="11">
        <f t="shared" si="197"/>
        <v>-3</v>
      </c>
      <c r="O2080" s="9">
        <v>0</v>
      </c>
      <c r="P2080" s="11">
        <f t="shared" si="203"/>
        <v>0</v>
      </c>
      <c r="Q2080" s="11">
        <f t="shared" si="204"/>
        <v>10</v>
      </c>
      <c r="R2080" s="11">
        <f t="shared" si="205"/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198"/>
        <v>329</v>
      </c>
      <c r="F2081" s="4">
        <f t="shared" si="199"/>
        <v>5</v>
      </c>
      <c r="G2081" s="4">
        <f t="shared" si="200"/>
        <v>33</v>
      </c>
      <c r="H2081" s="4">
        <f t="shared" si="201"/>
        <v>3</v>
      </c>
      <c r="I2081" s="5">
        <f t="shared" si="202"/>
        <v>0.1</v>
      </c>
      <c r="M2081" s="9">
        <v>13</v>
      </c>
      <c r="N2081" s="11">
        <f t="shared" si="197"/>
        <v>1</v>
      </c>
      <c r="O2081" s="9">
        <v>0</v>
      </c>
      <c r="P2081" s="11">
        <f t="shared" si="203"/>
        <v>0</v>
      </c>
      <c r="Q2081" s="11">
        <f t="shared" si="204"/>
        <v>20</v>
      </c>
      <c r="R2081" s="11">
        <f t="shared" si="205"/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198"/>
        <v>293</v>
      </c>
      <c r="F2082" s="4">
        <f t="shared" si="199"/>
        <v>2</v>
      </c>
      <c r="G2082" s="4">
        <f t="shared" si="200"/>
        <v>22</v>
      </c>
      <c r="H2082" s="4">
        <f t="shared" si="201"/>
        <v>0</v>
      </c>
      <c r="I2082" s="5">
        <f t="shared" si="202"/>
        <v>0</v>
      </c>
      <c r="M2082" s="9">
        <v>8</v>
      </c>
      <c r="N2082" s="11">
        <f t="shared" si="197"/>
        <v>3</v>
      </c>
      <c r="O2082" s="9">
        <v>0</v>
      </c>
      <c r="P2082" s="11">
        <f t="shared" si="203"/>
        <v>0</v>
      </c>
      <c r="Q2082" s="11">
        <f t="shared" si="204"/>
        <v>14</v>
      </c>
      <c r="R2082" s="11">
        <f t="shared" si="205"/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198"/>
        <v>402</v>
      </c>
      <c r="F2083" s="4">
        <f t="shared" si="199"/>
        <v>2</v>
      </c>
      <c r="G2083" s="4">
        <f t="shared" si="200"/>
        <v>37</v>
      </c>
      <c r="H2083" s="4">
        <f t="shared" si="201"/>
        <v>1</v>
      </c>
      <c r="I2083" s="5">
        <f t="shared" si="202"/>
        <v>2.7777777777777776E-2</v>
      </c>
      <c r="M2083" s="9">
        <v>12</v>
      </c>
      <c r="N2083" s="11">
        <f t="shared" si="197"/>
        <v>2</v>
      </c>
      <c r="O2083" s="9">
        <v>0</v>
      </c>
      <c r="P2083" s="11">
        <f t="shared" si="203"/>
        <v>0</v>
      </c>
      <c r="Q2083" s="11">
        <f t="shared" si="204"/>
        <v>25</v>
      </c>
      <c r="R2083" s="11">
        <f t="shared" si="205"/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198"/>
        <v>128</v>
      </c>
      <c r="F2084" s="4">
        <f t="shared" si="199"/>
        <v>1</v>
      </c>
      <c r="G2084" s="4">
        <f t="shared" si="200"/>
        <v>3</v>
      </c>
      <c r="H2084" s="4">
        <f t="shared" si="201"/>
        <v>1</v>
      </c>
      <c r="I2084" s="5">
        <f t="shared" si="202"/>
        <v>0.5</v>
      </c>
      <c r="M2084" s="9">
        <v>0</v>
      </c>
      <c r="N2084" s="11">
        <f t="shared" si="197"/>
        <v>0</v>
      </c>
      <c r="O2084" s="9">
        <v>0</v>
      </c>
      <c r="P2084" s="11">
        <f t="shared" si="203"/>
        <v>0</v>
      </c>
      <c r="Q2084" s="11">
        <f t="shared" si="204"/>
        <v>3</v>
      </c>
      <c r="R2084" s="11">
        <f t="shared" si="205"/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si="198"/>
        <v>257</v>
      </c>
      <c r="F2085" s="4">
        <f t="shared" si="199"/>
        <v>2</v>
      </c>
      <c r="G2085" s="4">
        <f t="shared" si="200"/>
        <v>23</v>
      </c>
      <c r="H2085" s="4">
        <f t="shared" si="201"/>
        <v>2</v>
      </c>
      <c r="I2085" s="5">
        <f t="shared" si="202"/>
        <v>9.5238095238095233E-2</v>
      </c>
      <c r="M2085" s="9">
        <v>19</v>
      </c>
      <c r="N2085" s="11">
        <f t="shared" si="197"/>
        <v>2</v>
      </c>
      <c r="O2085" s="9">
        <v>1</v>
      </c>
      <c r="P2085" s="11">
        <f t="shared" si="203"/>
        <v>0</v>
      </c>
      <c r="Q2085" s="11">
        <f t="shared" si="204"/>
        <v>3</v>
      </c>
      <c r="R2085" s="11">
        <f t="shared" si="205"/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198"/>
        <v>372</v>
      </c>
      <c r="F2086" s="4">
        <f t="shared" si="199"/>
        <v>1</v>
      </c>
      <c r="G2086" s="4">
        <f t="shared" si="200"/>
        <v>21</v>
      </c>
      <c r="H2086" s="4">
        <f t="shared" si="201"/>
        <v>1</v>
      </c>
      <c r="I2086" s="5">
        <f t="shared" si="202"/>
        <v>0.05</v>
      </c>
      <c r="M2086" s="9">
        <v>11</v>
      </c>
      <c r="N2086" s="11">
        <f t="shared" si="197"/>
        <v>3</v>
      </c>
      <c r="O2086" s="9">
        <v>0</v>
      </c>
      <c r="P2086" s="11">
        <f t="shared" si="203"/>
        <v>0</v>
      </c>
      <c r="Q2086" s="11">
        <f t="shared" si="204"/>
        <v>10</v>
      </c>
      <c r="R2086" s="11">
        <f t="shared" si="205"/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198"/>
        <v>152</v>
      </c>
      <c r="F2087" s="4">
        <f t="shared" si="199"/>
        <v>0</v>
      </c>
      <c r="G2087" s="4">
        <f t="shared" si="200"/>
        <v>3</v>
      </c>
      <c r="H2087" s="4">
        <f t="shared" si="201"/>
        <v>0</v>
      </c>
      <c r="I2087" s="5">
        <f t="shared" si="202"/>
        <v>0</v>
      </c>
      <c r="M2087" s="9">
        <v>0</v>
      </c>
      <c r="N2087" s="11">
        <f t="shared" si="197"/>
        <v>0</v>
      </c>
      <c r="O2087" s="9">
        <v>0</v>
      </c>
      <c r="P2087" s="11">
        <f t="shared" si="203"/>
        <v>0</v>
      </c>
      <c r="Q2087" s="11">
        <f t="shared" si="204"/>
        <v>3</v>
      </c>
      <c r="R2087" s="11">
        <f t="shared" si="205"/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198"/>
        <v>90</v>
      </c>
      <c r="F2088" s="4">
        <f t="shared" si="199"/>
        <v>0</v>
      </c>
      <c r="G2088" s="4">
        <f t="shared" si="200"/>
        <v>4</v>
      </c>
      <c r="H2088" s="4">
        <f t="shared" si="201"/>
        <v>0</v>
      </c>
      <c r="I2088" s="5">
        <f t="shared" si="202"/>
        <v>0</v>
      </c>
      <c r="M2088" s="9">
        <v>4</v>
      </c>
      <c r="N2088" s="11">
        <f t="shared" si="197"/>
        <v>0</v>
      </c>
      <c r="O2088" s="9">
        <v>0</v>
      </c>
      <c r="P2088" s="11">
        <f t="shared" si="203"/>
        <v>0</v>
      </c>
      <c r="Q2088" s="11">
        <f t="shared" si="204"/>
        <v>0</v>
      </c>
      <c r="R2088" s="11">
        <f t="shared" si="205"/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198"/>
        <v>280</v>
      </c>
      <c r="F2089" s="4">
        <f t="shared" si="199"/>
        <v>0</v>
      </c>
      <c r="G2089" s="4">
        <f t="shared" si="200"/>
        <v>27</v>
      </c>
      <c r="H2089" s="4">
        <f t="shared" si="201"/>
        <v>0</v>
      </c>
      <c r="I2089" s="5">
        <f t="shared" si="202"/>
        <v>0</v>
      </c>
      <c r="M2089" s="9">
        <v>19</v>
      </c>
      <c r="N2089" s="11">
        <f t="shared" si="197"/>
        <v>1</v>
      </c>
      <c r="O2089" s="9">
        <v>2</v>
      </c>
      <c r="P2089" s="11">
        <f t="shared" si="203"/>
        <v>1</v>
      </c>
      <c r="Q2089" s="11">
        <f t="shared" si="204"/>
        <v>6</v>
      </c>
      <c r="R2089" s="11">
        <f t="shared" si="205"/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198"/>
        <v>209</v>
      </c>
      <c r="F2090" s="4">
        <f t="shared" si="199"/>
        <v>0</v>
      </c>
      <c r="G2090" s="4">
        <f t="shared" si="200"/>
        <v>22</v>
      </c>
      <c r="H2090" s="4">
        <f t="shared" si="201"/>
        <v>-1</v>
      </c>
      <c r="I2090" s="5">
        <f t="shared" si="202"/>
        <v>-4.3478260869565216E-2</v>
      </c>
      <c r="M2090" s="9">
        <v>16</v>
      </c>
      <c r="N2090" s="11">
        <f t="shared" si="197"/>
        <v>1</v>
      </c>
      <c r="O2090" s="9">
        <v>1</v>
      </c>
      <c r="P2090" s="11">
        <f t="shared" si="203"/>
        <v>1</v>
      </c>
      <c r="Q2090" s="11">
        <f t="shared" si="204"/>
        <v>5</v>
      </c>
      <c r="R2090" s="11">
        <f t="shared" si="205"/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198"/>
        <v>250</v>
      </c>
      <c r="F2091" s="4">
        <f t="shared" si="199"/>
        <v>7</v>
      </c>
      <c r="G2091" s="4">
        <f t="shared" si="200"/>
        <v>6</v>
      </c>
      <c r="H2091" s="4">
        <f t="shared" si="201"/>
        <v>0</v>
      </c>
      <c r="I2091" s="5">
        <f t="shared" si="202"/>
        <v>0</v>
      </c>
      <c r="M2091" s="9">
        <v>4</v>
      </c>
      <c r="N2091" s="11">
        <f t="shared" si="197"/>
        <v>1</v>
      </c>
      <c r="O2091" s="9">
        <v>1</v>
      </c>
      <c r="P2091" s="11">
        <f t="shared" si="203"/>
        <v>0</v>
      </c>
      <c r="Q2091" s="11">
        <f t="shared" si="204"/>
        <v>1</v>
      </c>
      <c r="R2091" s="11">
        <f t="shared" si="205"/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198"/>
        <v>1417</v>
      </c>
      <c r="F2092" s="4">
        <f t="shared" si="199"/>
        <v>4</v>
      </c>
      <c r="G2092" s="4">
        <f t="shared" si="200"/>
        <v>110</v>
      </c>
      <c r="H2092" s="4">
        <f t="shared" si="201"/>
        <v>1</v>
      </c>
      <c r="I2092" s="5">
        <f t="shared" si="202"/>
        <v>9.1743119266055051E-3</v>
      </c>
      <c r="M2092" s="9">
        <v>53</v>
      </c>
      <c r="N2092" s="11">
        <f t="shared" si="197"/>
        <v>3</v>
      </c>
      <c r="O2092" s="9">
        <v>11</v>
      </c>
      <c r="P2092" s="11">
        <f t="shared" si="203"/>
        <v>1</v>
      </c>
      <c r="Q2092" s="11">
        <f t="shared" si="204"/>
        <v>46</v>
      </c>
      <c r="R2092" s="11">
        <f t="shared" si="205"/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198"/>
        <v>20</v>
      </c>
      <c r="F2093" s="4">
        <f t="shared" si="199"/>
        <v>0</v>
      </c>
      <c r="G2093" s="4">
        <f t="shared" si="200"/>
        <v>0</v>
      </c>
      <c r="H2093" s="4">
        <f t="shared" si="201"/>
        <v>0</v>
      </c>
      <c r="I2093" s="5">
        <f t="shared" si="202"/>
        <v>0</v>
      </c>
      <c r="M2093" s="9">
        <v>0</v>
      </c>
      <c r="N2093" s="11">
        <f t="shared" si="197"/>
        <v>0</v>
      </c>
      <c r="O2093" s="9">
        <v>0</v>
      </c>
      <c r="P2093" s="11">
        <f t="shared" si="203"/>
        <v>0</v>
      </c>
      <c r="Q2093" s="11">
        <f t="shared" si="204"/>
        <v>0</v>
      </c>
      <c r="R2093" s="11">
        <f t="shared" si="205"/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198"/>
        <v>160</v>
      </c>
      <c r="F2094" s="4">
        <f t="shared" si="199"/>
        <v>-1</v>
      </c>
      <c r="G2094" s="4">
        <f t="shared" si="200"/>
        <v>7</v>
      </c>
      <c r="H2094" s="4">
        <f t="shared" si="201"/>
        <v>0</v>
      </c>
      <c r="I2094" s="5">
        <f t="shared" si="202"/>
        <v>0</v>
      </c>
      <c r="M2094" s="9">
        <v>3</v>
      </c>
      <c r="N2094" s="11">
        <f t="shared" si="197"/>
        <v>1</v>
      </c>
      <c r="O2094" s="9">
        <v>0</v>
      </c>
      <c r="P2094" s="11">
        <f t="shared" si="203"/>
        <v>0</v>
      </c>
      <c r="Q2094" s="11">
        <f t="shared" si="204"/>
        <v>4</v>
      </c>
      <c r="R2094" s="11">
        <f t="shared" si="205"/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198"/>
        <v>254</v>
      </c>
      <c r="F2095" s="4">
        <f t="shared" si="199"/>
        <v>0</v>
      </c>
      <c r="G2095" s="4">
        <f t="shared" si="200"/>
        <v>2</v>
      </c>
      <c r="H2095" s="4">
        <f t="shared" si="201"/>
        <v>0</v>
      </c>
      <c r="I2095" s="5">
        <f t="shared" si="202"/>
        <v>0</v>
      </c>
      <c r="M2095" s="9">
        <v>1</v>
      </c>
      <c r="N2095" s="11">
        <f t="shared" si="197"/>
        <v>0</v>
      </c>
      <c r="O2095" s="9">
        <v>0</v>
      </c>
      <c r="P2095" s="11">
        <f t="shared" si="203"/>
        <v>0</v>
      </c>
      <c r="Q2095" s="11">
        <f t="shared" si="204"/>
        <v>1</v>
      </c>
      <c r="R2095" s="11">
        <f t="shared" si="205"/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198"/>
        <v>248</v>
      </c>
      <c r="F2096" s="4">
        <f t="shared" si="199"/>
        <v>1</v>
      </c>
      <c r="G2096" s="4">
        <f t="shared" si="200"/>
        <v>24</v>
      </c>
      <c r="H2096" s="4">
        <f t="shared" si="201"/>
        <v>0</v>
      </c>
      <c r="I2096" s="5">
        <f t="shared" si="202"/>
        <v>0</v>
      </c>
      <c r="M2096" s="9">
        <v>7</v>
      </c>
      <c r="N2096" s="11">
        <f t="shared" si="197"/>
        <v>1</v>
      </c>
      <c r="O2096" s="9">
        <v>2</v>
      </c>
      <c r="P2096" s="11">
        <f t="shared" si="203"/>
        <v>0</v>
      </c>
      <c r="Q2096" s="11">
        <f t="shared" si="204"/>
        <v>15</v>
      </c>
      <c r="R2096" s="11">
        <f t="shared" si="205"/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198"/>
        <v>137</v>
      </c>
      <c r="F2097" s="4">
        <f t="shared" si="199"/>
        <v>0</v>
      </c>
      <c r="G2097" s="4">
        <f t="shared" si="200"/>
        <v>12</v>
      </c>
      <c r="H2097" s="4">
        <f t="shared" si="201"/>
        <v>0</v>
      </c>
      <c r="I2097" s="5">
        <f t="shared" si="202"/>
        <v>0</v>
      </c>
      <c r="M2097" s="9">
        <v>3</v>
      </c>
      <c r="N2097" s="11">
        <f t="shared" si="197"/>
        <v>0</v>
      </c>
      <c r="O2097" s="9">
        <v>1</v>
      </c>
      <c r="P2097" s="11">
        <f t="shared" si="203"/>
        <v>0</v>
      </c>
      <c r="Q2097" s="11">
        <f t="shared" si="204"/>
        <v>8</v>
      </c>
      <c r="R2097" s="11">
        <f t="shared" si="205"/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198"/>
        <v>200</v>
      </c>
      <c r="F2098" s="4">
        <f t="shared" si="199"/>
        <v>0</v>
      </c>
      <c r="G2098" s="4">
        <f t="shared" si="200"/>
        <v>2</v>
      </c>
      <c r="H2098" s="4">
        <f t="shared" si="201"/>
        <v>0</v>
      </c>
      <c r="I2098" s="5">
        <f t="shared" si="202"/>
        <v>0</v>
      </c>
      <c r="M2098" s="9">
        <v>1</v>
      </c>
      <c r="N2098" s="11">
        <f t="shared" si="197"/>
        <v>0</v>
      </c>
      <c r="O2098" s="9">
        <v>0</v>
      </c>
      <c r="P2098" s="11">
        <f t="shared" si="203"/>
        <v>0</v>
      </c>
      <c r="Q2098" s="11">
        <f t="shared" si="204"/>
        <v>1</v>
      </c>
      <c r="R2098" s="11">
        <f t="shared" si="205"/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198"/>
        <v>181</v>
      </c>
      <c r="F2099" s="4">
        <f t="shared" si="199"/>
        <v>0</v>
      </c>
      <c r="G2099" s="4">
        <f t="shared" si="200"/>
        <v>8</v>
      </c>
      <c r="H2099" s="4">
        <f t="shared" si="201"/>
        <v>0</v>
      </c>
      <c r="I2099" s="5">
        <f t="shared" si="202"/>
        <v>0</v>
      </c>
      <c r="M2099" s="9">
        <v>2</v>
      </c>
      <c r="N2099" s="11">
        <f t="shared" si="197"/>
        <v>0</v>
      </c>
      <c r="O2099" s="9">
        <v>0</v>
      </c>
      <c r="P2099" s="11">
        <f t="shared" si="203"/>
        <v>0</v>
      </c>
      <c r="Q2099" s="11">
        <f t="shared" si="204"/>
        <v>6</v>
      </c>
      <c r="R2099" s="11">
        <f t="shared" si="205"/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198"/>
        <v>117</v>
      </c>
      <c r="F2100" s="4">
        <f t="shared" si="199"/>
        <v>0</v>
      </c>
      <c r="G2100" s="4">
        <f t="shared" si="200"/>
        <v>2</v>
      </c>
      <c r="H2100" s="4">
        <f t="shared" si="201"/>
        <v>0</v>
      </c>
      <c r="I2100" s="5">
        <f t="shared" si="202"/>
        <v>0</v>
      </c>
      <c r="M2100" s="9">
        <v>1</v>
      </c>
      <c r="N2100" s="11">
        <f t="shared" si="197"/>
        <v>0</v>
      </c>
      <c r="O2100" s="9">
        <v>0</v>
      </c>
      <c r="P2100" s="11">
        <f t="shared" si="203"/>
        <v>0</v>
      </c>
      <c r="Q2100" s="11">
        <f t="shared" si="204"/>
        <v>1</v>
      </c>
      <c r="R2100" s="11">
        <f t="shared" si="205"/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198"/>
        <v>113</v>
      </c>
      <c r="F2101" s="4">
        <f t="shared" si="199"/>
        <v>0</v>
      </c>
      <c r="G2101" s="4">
        <f t="shared" si="200"/>
        <v>3</v>
      </c>
      <c r="H2101" s="4">
        <f t="shared" si="201"/>
        <v>0</v>
      </c>
      <c r="I2101" s="5">
        <f t="shared" si="202"/>
        <v>0</v>
      </c>
      <c r="M2101" s="9">
        <v>2</v>
      </c>
      <c r="N2101" s="11">
        <f t="shared" si="197"/>
        <v>0</v>
      </c>
      <c r="O2101" s="9">
        <v>0</v>
      </c>
      <c r="P2101" s="11">
        <f t="shared" si="203"/>
        <v>0</v>
      </c>
      <c r="Q2101" s="11">
        <f t="shared" si="204"/>
        <v>1</v>
      </c>
      <c r="R2101" s="11">
        <f t="shared" si="205"/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198"/>
        <v>108</v>
      </c>
      <c r="F2102" s="4">
        <f t="shared" si="199"/>
        <v>0</v>
      </c>
      <c r="G2102" s="4">
        <f t="shared" si="200"/>
        <v>4</v>
      </c>
      <c r="H2102" s="4">
        <f t="shared" si="201"/>
        <v>0</v>
      </c>
      <c r="I2102" s="5">
        <f t="shared" si="202"/>
        <v>0</v>
      </c>
      <c r="M2102" s="9">
        <v>2</v>
      </c>
      <c r="N2102" s="11">
        <f t="shared" si="197"/>
        <v>0</v>
      </c>
      <c r="O2102" s="9">
        <v>0</v>
      </c>
      <c r="P2102" s="11">
        <f t="shared" si="203"/>
        <v>0</v>
      </c>
      <c r="Q2102" s="11">
        <f t="shared" si="204"/>
        <v>2</v>
      </c>
      <c r="R2102" s="11">
        <f t="shared" si="205"/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198"/>
        <v>133</v>
      </c>
      <c r="F2103" s="4">
        <f t="shared" si="199"/>
        <v>0</v>
      </c>
      <c r="G2103" s="4">
        <f t="shared" si="200"/>
        <v>6</v>
      </c>
      <c r="H2103" s="4">
        <f t="shared" si="201"/>
        <v>-1</v>
      </c>
      <c r="I2103" s="5">
        <f t="shared" si="202"/>
        <v>-0.14285714285714285</v>
      </c>
      <c r="M2103" s="9">
        <v>2</v>
      </c>
      <c r="N2103" s="11">
        <f t="shared" si="197"/>
        <v>1</v>
      </c>
      <c r="O2103" s="9">
        <v>0</v>
      </c>
      <c r="P2103" s="11">
        <f t="shared" si="203"/>
        <v>0</v>
      </c>
      <c r="Q2103" s="11">
        <f t="shared" si="204"/>
        <v>4</v>
      </c>
      <c r="R2103" s="11">
        <f t="shared" si="205"/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198"/>
        <v>227</v>
      </c>
      <c r="F2104" s="4">
        <f t="shared" si="199"/>
        <v>2</v>
      </c>
      <c r="G2104" s="4">
        <f t="shared" si="200"/>
        <v>16</v>
      </c>
      <c r="H2104" s="4">
        <f t="shared" si="201"/>
        <v>0</v>
      </c>
      <c r="I2104" s="5">
        <f t="shared" si="202"/>
        <v>0</v>
      </c>
      <c r="M2104" s="9">
        <v>9</v>
      </c>
      <c r="N2104" s="11">
        <f t="shared" si="197"/>
        <v>1</v>
      </c>
      <c r="O2104" s="9">
        <v>0</v>
      </c>
      <c r="P2104" s="11">
        <f t="shared" si="203"/>
        <v>0</v>
      </c>
      <c r="Q2104" s="11">
        <f t="shared" si="204"/>
        <v>7</v>
      </c>
      <c r="R2104" s="11">
        <f t="shared" si="205"/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198"/>
        <v>31</v>
      </c>
      <c r="F2105" s="4">
        <f t="shared" si="199"/>
        <v>0</v>
      </c>
      <c r="G2105" s="4">
        <f t="shared" si="200"/>
        <v>2</v>
      </c>
      <c r="H2105" s="4">
        <f t="shared" si="201"/>
        <v>0</v>
      </c>
      <c r="I2105" s="5">
        <f t="shared" si="202"/>
        <v>0</v>
      </c>
      <c r="M2105" s="9">
        <v>0</v>
      </c>
      <c r="N2105" s="11">
        <f t="shared" si="197"/>
        <v>0</v>
      </c>
      <c r="O2105" s="9">
        <v>0</v>
      </c>
      <c r="P2105" s="11">
        <f t="shared" si="203"/>
        <v>0</v>
      </c>
      <c r="Q2105" s="11">
        <f t="shared" si="204"/>
        <v>2</v>
      </c>
      <c r="R2105" s="11">
        <f t="shared" si="205"/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198"/>
        <v>2616</v>
      </c>
      <c r="F2106" s="4">
        <f t="shared" si="199"/>
        <v>32</v>
      </c>
      <c r="G2106" s="4">
        <f t="shared" si="200"/>
        <v>174</v>
      </c>
      <c r="H2106" s="4">
        <f t="shared" si="201"/>
        <v>1</v>
      </c>
      <c r="I2106" s="5">
        <f t="shared" si="202"/>
        <v>5.7803468208092483E-3</v>
      </c>
      <c r="M2106" s="9">
        <v>114</v>
      </c>
      <c r="N2106" s="11">
        <f t="shared" si="197"/>
        <v>-14</v>
      </c>
      <c r="O2106" s="9">
        <v>4</v>
      </c>
      <c r="P2106" s="11">
        <f t="shared" si="203"/>
        <v>0</v>
      </c>
      <c r="Q2106" s="11">
        <f t="shared" si="204"/>
        <v>56</v>
      </c>
      <c r="R2106" s="11">
        <f t="shared" si="205"/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198"/>
        <v>463</v>
      </c>
      <c r="F2107" s="4">
        <f t="shared" si="199"/>
        <v>4</v>
      </c>
      <c r="G2107" s="4">
        <f t="shared" si="200"/>
        <v>4</v>
      </c>
      <c r="H2107" s="4">
        <f t="shared" si="201"/>
        <v>0</v>
      </c>
      <c r="I2107" s="5">
        <f t="shared" si="202"/>
        <v>0</v>
      </c>
      <c r="M2107" s="9">
        <v>0</v>
      </c>
      <c r="N2107" s="11">
        <f t="shared" si="197"/>
        <v>0</v>
      </c>
      <c r="O2107" s="9">
        <v>0</v>
      </c>
      <c r="P2107" s="11">
        <f t="shared" si="203"/>
        <v>0</v>
      </c>
      <c r="Q2107" s="11">
        <f t="shared" si="204"/>
        <v>4</v>
      </c>
      <c r="R2107" s="11">
        <f t="shared" si="205"/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198"/>
        <v>145</v>
      </c>
      <c r="F2108" s="4">
        <f t="shared" si="199"/>
        <v>0</v>
      </c>
      <c r="G2108" s="4">
        <f t="shared" si="200"/>
        <v>9</v>
      </c>
      <c r="H2108" s="4">
        <f t="shared" si="201"/>
        <v>0</v>
      </c>
      <c r="I2108" s="5">
        <f t="shared" si="202"/>
        <v>0</v>
      </c>
      <c r="M2108" s="9">
        <v>1</v>
      </c>
      <c r="N2108" s="11">
        <f t="shared" si="197"/>
        <v>0</v>
      </c>
      <c r="O2108" s="9">
        <v>0</v>
      </c>
      <c r="P2108" s="11">
        <f t="shared" si="203"/>
        <v>0</v>
      </c>
      <c r="Q2108" s="11">
        <f t="shared" si="204"/>
        <v>8</v>
      </c>
      <c r="R2108" s="11">
        <f t="shared" si="205"/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198"/>
        <v>330</v>
      </c>
      <c r="F2109" s="4">
        <f t="shared" si="199"/>
        <v>2</v>
      </c>
      <c r="G2109" s="4">
        <f t="shared" si="200"/>
        <v>15</v>
      </c>
      <c r="H2109" s="4">
        <f t="shared" si="201"/>
        <v>2</v>
      </c>
      <c r="I2109" s="5">
        <f t="shared" si="202"/>
        <v>0.15384615384615385</v>
      </c>
      <c r="M2109" s="9">
        <v>6</v>
      </c>
      <c r="N2109" s="11">
        <f t="shared" si="197"/>
        <v>1</v>
      </c>
      <c r="O2109" s="9">
        <v>0</v>
      </c>
      <c r="P2109" s="11">
        <f t="shared" si="203"/>
        <v>0</v>
      </c>
      <c r="Q2109" s="11">
        <f t="shared" si="204"/>
        <v>9</v>
      </c>
      <c r="R2109" s="11">
        <f t="shared" si="205"/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198"/>
        <v>35</v>
      </c>
      <c r="F2110" s="4">
        <f t="shared" si="199"/>
        <v>0</v>
      </c>
      <c r="G2110" s="4">
        <f t="shared" si="200"/>
        <v>2</v>
      </c>
      <c r="H2110" s="4">
        <f t="shared" si="201"/>
        <v>0</v>
      </c>
      <c r="I2110" s="5">
        <f t="shared" si="202"/>
        <v>0</v>
      </c>
      <c r="M2110" s="9">
        <v>2</v>
      </c>
      <c r="N2110" s="11">
        <f t="shared" si="197"/>
        <v>1</v>
      </c>
      <c r="O2110" s="9">
        <v>0</v>
      </c>
      <c r="P2110" s="11">
        <f t="shared" si="203"/>
        <v>0</v>
      </c>
      <c r="Q2110" s="11">
        <f t="shared" si="204"/>
        <v>0</v>
      </c>
      <c r="R2110" s="11">
        <f t="shared" si="205"/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198"/>
        <v>110</v>
      </c>
      <c r="F2111" s="4">
        <f t="shared" si="199"/>
        <v>0</v>
      </c>
      <c r="G2111" s="4">
        <f t="shared" si="200"/>
        <v>9</v>
      </c>
      <c r="H2111" s="4">
        <f t="shared" si="201"/>
        <v>0</v>
      </c>
      <c r="I2111" s="5">
        <f t="shared" si="202"/>
        <v>0</v>
      </c>
      <c r="M2111" s="9">
        <v>3</v>
      </c>
      <c r="N2111" s="11">
        <f t="shared" si="197"/>
        <v>1</v>
      </c>
      <c r="O2111" s="9">
        <v>0</v>
      </c>
      <c r="P2111" s="11">
        <f t="shared" si="203"/>
        <v>0</v>
      </c>
      <c r="Q2111" s="11">
        <f t="shared" si="204"/>
        <v>6</v>
      </c>
      <c r="R2111" s="11">
        <f t="shared" si="205"/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198"/>
        <v>279</v>
      </c>
      <c r="F2112" s="4">
        <f t="shared" si="199"/>
        <v>5</v>
      </c>
      <c r="G2112" s="4">
        <f t="shared" si="200"/>
        <v>17</v>
      </c>
      <c r="H2112" s="4">
        <f t="shared" si="201"/>
        <v>1</v>
      </c>
      <c r="I2112" s="5">
        <f t="shared" si="202"/>
        <v>6.25E-2</v>
      </c>
      <c r="M2112" s="9">
        <v>13</v>
      </c>
      <c r="N2112" s="11">
        <f t="shared" si="197"/>
        <v>2</v>
      </c>
      <c r="O2112" s="9">
        <v>0</v>
      </c>
      <c r="P2112" s="11">
        <f t="shared" si="203"/>
        <v>0</v>
      </c>
      <c r="Q2112" s="11">
        <f t="shared" si="204"/>
        <v>4</v>
      </c>
      <c r="R2112" s="11">
        <f t="shared" si="205"/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198"/>
        <v>429</v>
      </c>
      <c r="F2113" s="4">
        <f t="shared" si="199"/>
        <v>1</v>
      </c>
      <c r="G2113" s="4">
        <f t="shared" si="200"/>
        <v>27</v>
      </c>
      <c r="H2113" s="4">
        <f t="shared" si="201"/>
        <v>1</v>
      </c>
      <c r="I2113" s="5">
        <f t="shared" si="202"/>
        <v>3.8461538461538464E-2</v>
      </c>
      <c r="M2113" s="9">
        <v>8</v>
      </c>
      <c r="N2113" s="11">
        <f t="shared" si="197"/>
        <v>1</v>
      </c>
      <c r="O2113" s="9">
        <v>2</v>
      </c>
      <c r="P2113" s="11">
        <f t="shared" si="203"/>
        <v>0</v>
      </c>
      <c r="Q2113" s="11">
        <f t="shared" si="204"/>
        <v>17</v>
      </c>
      <c r="R2113" s="11">
        <f t="shared" si="205"/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198"/>
        <v>807</v>
      </c>
      <c r="F2114" s="4">
        <f t="shared" si="199"/>
        <v>6</v>
      </c>
      <c r="G2114" s="4">
        <f t="shared" si="200"/>
        <v>73</v>
      </c>
      <c r="H2114" s="4">
        <f t="shared" si="201"/>
        <v>5</v>
      </c>
      <c r="I2114" s="5">
        <f t="shared" si="202"/>
        <v>7.3529411764705885E-2</v>
      </c>
      <c r="M2114" s="9">
        <v>15</v>
      </c>
      <c r="N2114" s="11">
        <f t="shared" si="197"/>
        <v>4</v>
      </c>
      <c r="O2114" s="9">
        <v>0</v>
      </c>
      <c r="P2114" s="11">
        <f t="shared" si="203"/>
        <v>0</v>
      </c>
      <c r="Q2114" s="11">
        <f t="shared" si="204"/>
        <v>58</v>
      </c>
      <c r="R2114" s="11">
        <f t="shared" si="205"/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198"/>
        <v>165</v>
      </c>
      <c r="F2115" s="4">
        <f t="shared" si="199"/>
        <v>0</v>
      </c>
      <c r="G2115" s="4">
        <f t="shared" si="200"/>
        <v>26</v>
      </c>
      <c r="H2115" s="4">
        <f t="shared" si="201"/>
        <v>0</v>
      </c>
      <c r="I2115" s="5">
        <f t="shared" si="202"/>
        <v>0</v>
      </c>
      <c r="M2115" s="9">
        <v>15</v>
      </c>
      <c r="N2115" s="11">
        <f t="shared" si="197"/>
        <v>2</v>
      </c>
      <c r="O2115" s="9">
        <v>1</v>
      </c>
      <c r="P2115" s="11">
        <f t="shared" si="203"/>
        <v>0</v>
      </c>
      <c r="Q2115" s="11">
        <f t="shared" si="204"/>
        <v>10</v>
      </c>
      <c r="R2115" s="11">
        <f t="shared" si="205"/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198"/>
        <v>205</v>
      </c>
      <c r="F2116" s="4">
        <f t="shared" si="199"/>
        <v>0</v>
      </c>
      <c r="G2116" s="4">
        <f t="shared" si="200"/>
        <v>9</v>
      </c>
      <c r="H2116" s="4">
        <f t="shared" si="201"/>
        <v>0</v>
      </c>
      <c r="I2116" s="5">
        <f t="shared" si="202"/>
        <v>0</v>
      </c>
      <c r="M2116" s="9">
        <v>4</v>
      </c>
      <c r="N2116" s="11">
        <f t="shared" si="197"/>
        <v>2</v>
      </c>
      <c r="O2116" s="9">
        <v>1</v>
      </c>
      <c r="P2116" s="11">
        <f t="shared" si="203"/>
        <v>0</v>
      </c>
      <c r="Q2116" s="11">
        <f t="shared" si="204"/>
        <v>4</v>
      </c>
      <c r="R2116" s="11">
        <f t="shared" si="205"/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198"/>
        <v>662</v>
      </c>
      <c r="F2117" s="4">
        <f t="shared" si="199"/>
        <v>0</v>
      </c>
      <c r="G2117" s="4">
        <f t="shared" si="200"/>
        <v>33</v>
      </c>
      <c r="H2117" s="4">
        <f t="shared" si="201"/>
        <v>0</v>
      </c>
      <c r="I2117" s="5">
        <f t="shared" si="202"/>
        <v>0</v>
      </c>
      <c r="M2117" s="9">
        <v>20</v>
      </c>
      <c r="N2117" s="11">
        <f t="shared" si="197"/>
        <v>3</v>
      </c>
      <c r="O2117" s="9">
        <v>0</v>
      </c>
      <c r="P2117" s="11">
        <f t="shared" si="203"/>
        <v>0</v>
      </c>
      <c r="Q2117" s="11">
        <f t="shared" si="204"/>
        <v>13</v>
      </c>
      <c r="R2117" s="11">
        <f t="shared" si="205"/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198"/>
        <v>360</v>
      </c>
      <c r="F2118" s="4">
        <f t="shared" si="199"/>
        <v>0</v>
      </c>
      <c r="G2118" s="4">
        <f t="shared" si="200"/>
        <v>5</v>
      </c>
      <c r="H2118" s="4">
        <f t="shared" si="201"/>
        <v>0</v>
      </c>
      <c r="I2118" s="5">
        <f t="shared" si="202"/>
        <v>0</v>
      </c>
      <c r="M2118" s="9">
        <v>4</v>
      </c>
      <c r="N2118" s="11">
        <f t="shared" si="197"/>
        <v>0</v>
      </c>
      <c r="O2118" s="9">
        <v>0</v>
      </c>
      <c r="P2118" s="11">
        <f t="shared" si="203"/>
        <v>0</v>
      </c>
      <c r="Q2118" s="11">
        <f t="shared" si="204"/>
        <v>1</v>
      </c>
      <c r="R2118" s="11">
        <f t="shared" si="205"/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198"/>
        <v>128</v>
      </c>
      <c r="F2119" s="4">
        <f t="shared" si="199"/>
        <v>0</v>
      </c>
      <c r="G2119" s="4">
        <f t="shared" si="200"/>
        <v>9</v>
      </c>
      <c r="H2119" s="4">
        <f t="shared" si="201"/>
        <v>0</v>
      </c>
      <c r="I2119" s="5">
        <f t="shared" si="202"/>
        <v>0</v>
      </c>
      <c r="M2119" s="9">
        <v>5</v>
      </c>
      <c r="N2119" s="11">
        <f t="shared" si="197"/>
        <v>1</v>
      </c>
      <c r="O2119" s="9">
        <v>0</v>
      </c>
      <c r="P2119" s="11">
        <f t="shared" si="203"/>
        <v>0</v>
      </c>
      <c r="Q2119" s="11">
        <f t="shared" si="204"/>
        <v>4</v>
      </c>
      <c r="R2119" s="11">
        <f t="shared" si="205"/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198"/>
        <v>81</v>
      </c>
      <c r="F2120" s="4">
        <f t="shared" si="199"/>
        <v>0</v>
      </c>
      <c r="G2120" s="4">
        <f t="shared" si="200"/>
        <v>3</v>
      </c>
      <c r="H2120" s="4">
        <f t="shared" si="201"/>
        <v>0</v>
      </c>
      <c r="I2120" s="5">
        <f t="shared" si="202"/>
        <v>0</v>
      </c>
      <c r="M2120" s="9">
        <v>2</v>
      </c>
      <c r="N2120" s="11">
        <f t="shared" si="197"/>
        <v>0</v>
      </c>
      <c r="O2120" s="9">
        <v>0</v>
      </c>
      <c r="P2120" s="11">
        <f t="shared" si="203"/>
        <v>0</v>
      </c>
      <c r="Q2120" s="11">
        <f t="shared" si="204"/>
        <v>1</v>
      </c>
      <c r="R2120" s="11">
        <f t="shared" si="205"/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198"/>
        <v>232</v>
      </c>
      <c r="F2121" s="4">
        <f t="shared" si="199"/>
        <v>2</v>
      </c>
      <c r="G2121" s="4">
        <f t="shared" si="200"/>
        <v>9</v>
      </c>
      <c r="H2121" s="4">
        <f t="shared" si="201"/>
        <v>1</v>
      </c>
      <c r="I2121" s="5">
        <f t="shared" si="202"/>
        <v>0.125</v>
      </c>
      <c r="M2121" s="9">
        <v>6</v>
      </c>
      <c r="N2121" s="11">
        <f t="shared" si="197"/>
        <v>1</v>
      </c>
      <c r="O2121" s="9">
        <v>0</v>
      </c>
      <c r="P2121" s="11">
        <f t="shared" si="203"/>
        <v>0</v>
      </c>
      <c r="Q2121" s="11">
        <f t="shared" si="204"/>
        <v>3</v>
      </c>
      <c r="R2121" s="11">
        <f t="shared" si="205"/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198"/>
        <v>1387</v>
      </c>
      <c r="F2122" s="4">
        <f t="shared" si="199"/>
        <v>1</v>
      </c>
      <c r="G2122" s="4">
        <f t="shared" si="200"/>
        <v>101</v>
      </c>
      <c r="H2122" s="4">
        <f t="shared" si="201"/>
        <v>-1</v>
      </c>
      <c r="I2122" s="5">
        <f t="shared" si="202"/>
        <v>-9.8039215686274508E-3</v>
      </c>
      <c r="M2122" s="9">
        <v>22</v>
      </c>
      <c r="N2122" s="11">
        <f t="shared" ref="N2122:N2185" si="206">M2122-SUMIFS(M:M,B:B,B2122,A:A,A2122-1)</f>
        <v>2</v>
      </c>
      <c r="O2122" s="9">
        <v>2</v>
      </c>
      <c r="P2122" s="11">
        <f t="shared" si="203"/>
        <v>0</v>
      </c>
      <c r="Q2122" s="11">
        <f t="shared" si="204"/>
        <v>77</v>
      </c>
      <c r="R2122" s="11">
        <f t="shared" si="205"/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198"/>
        <v>38</v>
      </c>
      <c r="F2123" s="4">
        <f t="shared" si="199"/>
        <v>0</v>
      </c>
      <c r="G2123" s="4">
        <f t="shared" si="200"/>
        <v>0</v>
      </c>
      <c r="H2123" s="4">
        <f t="shared" si="201"/>
        <v>0</v>
      </c>
      <c r="I2123" s="5">
        <f t="shared" si="202"/>
        <v>0</v>
      </c>
      <c r="M2123" s="9">
        <v>0</v>
      </c>
      <c r="N2123" s="11">
        <f t="shared" si="206"/>
        <v>0</v>
      </c>
      <c r="O2123" s="9">
        <v>0</v>
      </c>
      <c r="P2123" s="11">
        <f t="shared" si="203"/>
        <v>0</v>
      </c>
      <c r="Q2123" s="11">
        <f t="shared" si="204"/>
        <v>0</v>
      </c>
      <c r="R2123" s="11">
        <f t="shared" si="205"/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ref="E2124:E2157" si="207">SUM(C2124:D2124)</f>
        <v>98</v>
      </c>
      <c r="F2124" s="4">
        <f t="shared" ref="F2124:F2157" si="208">E2124-SUMIFS(E:E,A:A,A2124-1,B:B,B2124)</f>
        <v>0</v>
      </c>
      <c r="G2124" s="4">
        <f t="shared" ref="G2124:G2157" si="209">C2124</f>
        <v>5</v>
      </c>
      <c r="H2124" s="4">
        <f t="shared" ref="H2124:H2157" si="210">G2124-SUMIFS(G:G,A:A,A2124-1,B:B,B2124)</f>
        <v>0</v>
      </c>
      <c r="I2124" s="5">
        <f t="shared" ref="I2124:I2157" si="211">IFERROR((G2124-SUMIFS(G:G,A:A,A2124-1,B:B,B2124))/SUMIFS(G:G,A:A,A2124-1,B:B,B2124),0)</f>
        <v>0</v>
      </c>
      <c r="M2124" s="9">
        <v>4</v>
      </c>
      <c r="N2124" s="11">
        <f t="shared" si="206"/>
        <v>0</v>
      </c>
      <c r="O2124" s="9">
        <v>0</v>
      </c>
      <c r="P2124" s="11">
        <f t="shared" ref="P2124:P2157" si="212">O2124-SUMIFS(O:O,B:B,B2124,A:A,A2124-1)</f>
        <v>0</v>
      </c>
      <c r="Q2124" s="11">
        <f t="shared" ref="Q2124:Q2157" si="213">G2124-O2124-M2124</f>
        <v>1</v>
      </c>
      <c r="R2124" s="11">
        <f t="shared" ref="R2124:R2157" si="214"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207"/>
        <v>147</v>
      </c>
      <c r="F2125" s="4">
        <f t="shared" si="208"/>
        <v>0</v>
      </c>
      <c r="G2125" s="4">
        <f t="shared" si="209"/>
        <v>8</v>
      </c>
      <c r="H2125" s="4">
        <f t="shared" si="210"/>
        <v>0</v>
      </c>
      <c r="I2125" s="5">
        <f t="shared" si="211"/>
        <v>0</v>
      </c>
      <c r="M2125" s="9">
        <v>2</v>
      </c>
      <c r="N2125" s="11">
        <f t="shared" si="206"/>
        <v>0</v>
      </c>
      <c r="O2125" s="9">
        <v>1</v>
      </c>
      <c r="P2125" s="11">
        <f t="shared" si="212"/>
        <v>0</v>
      </c>
      <c r="Q2125" s="11">
        <f t="shared" si="213"/>
        <v>5</v>
      </c>
      <c r="R2125" s="11">
        <f t="shared" si="214"/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207"/>
        <v>337</v>
      </c>
      <c r="F2126" s="4">
        <f t="shared" si="208"/>
        <v>1</v>
      </c>
      <c r="G2126" s="4">
        <f t="shared" si="209"/>
        <v>6</v>
      </c>
      <c r="H2126" s="4">
        <f t="shared" si="210"/>
        <v>1</v>
      </c>
      <c r="I2126" s="5">
        <f t="shared" si="211"/>
        <v>0.2</v>
      </c>
      <c r="M2126" s="9">
        <v>3</v>
      </c>
      <c r="N2126" s="11">
        <f t="shared" si="206"/>
        <v>0</v>
      </c>
      <c r="O2126" s="9">
        <v>0</v>
      </c>
      <c r="P2126" s="11">
        <f t="shared" si="212"/>
        <v>0</v>
      </c>
      <c r="Q2126" s="11">
        <f t="shared" si="213"/>
        <v>3</v>
      </c>
      <c r="R2126" s="11">
        <f t="shared" si="214"/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207"/>
        <v>42</v>
      </c>
      <c r="F2127" s="4">
        <f t="shared" si="208"/>
        <v>0</v>
      </c>
      <c r="G2127" s="4">
        <f t="shared" si="209"/>
        <v>4</v>
      </c>
      <c r="H2127" s="4">
        <f t="shared" si="210"/>
        <v>0</v>
      </c>
      <c r="I2127" s="5">
        <f t="shared" si="211"/>
        <v>0</v>
      </c>
      <c r="M2127" s="9">
        <v>2</v>
      </c>
      <c r="N2127" s="11">
        <f t="shared" si="206"/>
        <v>0</v>
      </c>
      <c r="O2127" s="9">
        <v>0</v>
      </c>
      <c r="P2127" s="11">
        <f t="shared" si="212"/>
        <v>0</v>
      </c>
      <c r="Q2127" s="11">
        <f t="shared" si="213"/>
        <v>2</v>
      </c>
      <c r="R2127" s="11">
        <f t="shared" si="214"/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207"/>
        <v>39</v>
      </c>
      <c r="F2128" s="4">
        <f t="shared" si="208"/>
        <v>0</v>
      </c>
      <c r="G2128" s="4">
        <f t="shared" si="209"/>
        <v>0</v>
      </c>
      <c r="H2128" s="4">
        <f t="shared" si="210"/>
        <v>0</v>
      </c>
      <c r="I2128" s="5">
        <f t="shared" si="211"/>
        <v>0</v>
      </c>
      <c r="M2128" s="9">
        <v>0</v>
      </c>
      <c r="N2128" s="11">
        <f t="shared" si="206"/>
        <v>0</v>
      </c>
      <c r="O2128" s="9">
        <v>0</v>
      </c>
      <c r="P2128" s="11">
        <f t="shared" si="212"/>
        <v>0</v>
      </c>
      <c r="Q2128" s="11">
        <f t="shared" si="213"/>
        <v>0</v>
      </c>
      <c r="R2128" s="11">
        <f t="shared" si="214"/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207"/>
        <v>50</v>
      </c>
      <c r="F2129" s="4">
        <f t="shared" si="208"/>
        <v>0</v>
      </c>
      <c r="G2129" s="4">
        <f t="shared" si="209"/>
        <v>5</v>
      </c>
      <c r="H2129" s="4">
        <f t="shared" si="210"/>
        <v>0</v>
      </c>
      <c r="I2129" s="5">
        <f t="shared" si="211"/>
        <v>0</v>
      </c>
      <c r="M2129" s="9">
        <v>3</v>
      </c>
      <c r="N2129" s="11">
        <f t="shared" si="206"/>
        <v>0</v>
      </c>
      <c r="O2129" s="9">
        <v>0</v>
      </c>
      <c r="P2129" s="11">
        <f t="shared" si="212"/>
        <v>0</v>
      </c>
      <c r="Q2129" s="11">
        <f t="shared" si="213"/>
        <v>2</v>
      </c>
      <c r="R2129" s="11">
        <f t="shared" si="214"/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207"/>
        <v>872</v>
      </c>
      <c r="F2130" s="4">
        <f t="shared" si="208"/>
        <v>5</v>
      </c>
      <c r="G2130" s="4">
        <f t="shared" si="209"/>
        <v>92</v>
      </c>
      <c r="H2130" s="4">
        <f t="shared" si="210"/>
        <v>5</v>
      </c>
      <c r="I2130" s="5">
        <f t="shared" si="211"/>
        <v>5.7471264367816091E-2</v>
      </c>
      <c r="M2130" s="9">
        <v>29</v>
      </c>
      <c r="N2130" s="11">
        <f t="shared" si="206"/>
        <v>1</v>
      </c>
      <c r="O2130" s="9">
        <v>0</v>
      </c>
      <c r="P2130" s="11">
        <f t="shared" si="212"/>
        <v>0</v>
      </c>
      <c r="Q2130" s="11">
        <f t="shared" si="213"/>
        <v>63</v>
      </c>
      <c r="R2130" s="11">
        <f t="shared" si="214"/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207"/>
        <v>215</v>
      </c>
      <c r="F2131" s="4">
        <f t="shared" si="208"/>
        <v>0</v>
      </c>
      <c r="G2131" s="4">
        <f t="shared" si="209"/>
        <v>0</v>
      </c>
      <c r="H2131" s="4">
        <f t="shared" si="210"/>
        <v>0</v>
      </c>
      <c r="I2131" s="5">
        <f t="shared" si="211"/>
        <v>0</v>
      </c>
      <c r="M2131" s="9">
        <v>0</v>
      </c>
      <c r="N2131" s="11">
        <f t="shared" si="206"/>
        <v>0</v>
      </c>
      <c r="O2131" s="9">
        <v>0</v>
      </c>
      <c r="P2131" s="11">
        <f t="shared" si="212"/>
        <v>0</v>
      </c>
      <c r="Q2131" s="11">
        <f t="shared" si="213"/>
        <v>0</v>
      </c>
      <c r="R2131" s="11">
        <f t="shared" si="214"/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207"/>
        <v>350</v>
      </c>
      <c r="F2132" s="4">
        <f t="shared" si="208"/>
        <v>7</v>
      </c>
      <c r="G2132" s="4">
        <f t="shared" si="209"/>
        <v>5</v>
      </c>
      <c r="H2132" s="4">
        <f t="shared" si="210"/>
        <v>0</v>
      </c>
      <c r="I2132" s="5">
        <f t="shared" si="211"/>
        <v>0</v>
      </c>
      <c r="M2132" s="9">
        <v>5</v>
      </c>
      <c r="N2132" s="11">
        <f t="shared" si="206"/>
        <v>1</v>
      </c>
      <c r="O2132" s="9">
        <v>0</v>
      </c>
      <c r="P2132" s="11">
        <f t="shared" si="212"/>
        <v>0</v>
      </c>
      <c r="Q2132" s="11">
        <f t="shared" si="213"/>
        <v>0</v>
      </c>
      <c r="R2132" s="11">
        <f t="shared" si="214"/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207"/>
        <v>834</v>
      </c>
      <c r="F2133" s="4">
        <f t="shared" si="208"/>
        <v>8</v>
      </c>
      <c r="G2133" s="4">
        <f t="shared" si="209"/>
        <v>92</v>
      </c>
      <c r="H2133" s="4">
        <f t="shared" si="210"/>
        <v>4</v>
      </c>
      <c r="I2133" s="5">
        <f t="shared" si="211"/>
        <v>4.5454545454545456E-2</v>
      </c>
      <c r="M2133" s="9">
        <v>51</v>
      </c>
      <c r="N2133" s="11">
        <f t="shared" si="206"/>
        <v>5</v>
      </c>
      <c r="O2133" s="9">
        <v>0</v>
      </c>
      <c r="P2133" s="11">
        <f t="shared" si="212"/>
        <v>0</v>
      </c>
      <c r="Q2133" s="11">
        <f t="shared" si="213"/>
        <v>41</v>
      </c>
      <c r="R2133" s="11">
        <f t="shared" si="214"/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207"/>
        <v>2403</v>
      </c>
      <c r="F2134" s="4">
        <f t="shared" si="208"/>
        <v>6</v>
      </c>
      <c r="G2134" s="4">
        <f t="shared" si="209"/>
        <v>253</v>
      </c>
      <c r="H2134" s="4">
        <f t="shared" si="210"/>
        <v>3</v>
      </c>
      <c r="I2134" s="5">
        <f t="shared" si="211"/>
        <v>1.2E-2</v>
      </c>
      <c r="M2134" s="9">
        <v>93</v>
      </c>
      <c r="N2134" s="11">
        <f t="shared" si="206"/>
        <v>9</v>
      </c>
      <c r="O2134" s="9">
        <v>6</v>
      </c>
      <c r="P2134" s="11">
        <f t="shared" si="212"/>
        <v>0</v>
      </c>
      <c r="Q2134" s="11">
        <f t="shared" si="213"/>
        <v>154</v>
      </c>
      <c r="R2134" s="11">
        <f t="shared" si="214"/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207"/>
        <v>119</v>
      </c>
      <c r="F2135" s="4">
        <f t="shared" si="208"/>
        <v>1</v>
      </c>
      <c r="G2135" s="4">
        <f t="shared" si="209"/>
        <v>10</v>
      </c>
      <c r="H2135" s="4">
        <f t="shared" si="210"/>
        <v>1</v>
      </c>
      <c r="I2135" s="5">
        <f t="shared" si="211"/>
        <v>0.1111111111111111</v>
      </c>
      <c r="M2135" s="9">
        <v>5</v>
      </c>
      <c r="N2135" s="11">
        <f t="shared" si="206"/>
        <v>2</v>
      </c>
      <c r="O2135" s="9">
        <v>0</v>
      </c>
      <c r="P2135" s="11">
        <f t="shared" si="212"/>
        <v>0</v>
      </c>
      <c r="Q2135" s="11">
        <f t="shared" si="213"/>
        <v>5</v>
      </c>
      <c r="R2135" s="11">
        <f t="shared" si="214"/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207"/>
        <v>93</v>
      </c>
      <c r="F2136" s="4">
        <f t="shared" si="208"/>
        <v>0</v>
      </c>
      <c r="G2136" s="4">
        <f t="shared" si="209"/>
        <v>3</v>
      </c>
      <c r="H2136" s="4">
        <f t="shared" si="210"/>
        <v>0</v>
      </c>
      <c r="I2136" s="5">
        <f t="shared" si="211"/>
        <v>0</v>
      </c>
      <c r="M2136" s="9">
        <v>0</v>
      </c>
      <c r="N2136" s="11">
        <f t="shared" si="206"/>
        <v>0</v>
      </c>
      <c r="O2136" s="9">
        <v>0</v>
      </c>
      <c r="P2136" s="11">
        <f t="shared" si="212"/>
        <v>0</v>
      </c>
      <c r="Q2136" s="11">
        <f t="shared" si="213"/>
        <v>3</v>
      </c>
      <c r="R2136" s="11">
        <f t="shared" si="214"/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207"/>
        <v>551</v>
      </c>
      <c r="F2137" s="4">
        <f t="shared" si="208"/>
        <v>13</v>
      </c>
      <c r="G2137" s="4">
        <f t="shared" si="209"/>
        <v>22</v>
      </c>
      <c r="H2137" s="4">
        <f t="shared" si="210"/>
        <v>0</v>
      </c>
      <c r="I2137" s="5">
        <f t="shared" si="211"/>
        <v>0</v>
      </c>
      <c r="M2137" s="9">
        <v>18</v>
      </c>
      <c r="N2137" s="11">
        <f t="shared" si="206"/>
        <v>1</v>
      </c>
      <c r="O2137" s="9">
        <v>0</v>
      </c>
      <c r="P2137" s="11">
        <f t="shared" si="212"/>
        <v>0</v>
      </c>
      <c r="Q2137" s="11">
        <f t="shared" si="213"/>
        <v>4</v>
      </c>
      <c r="R2137" s="11">
        <f t="shared" si="214"/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207"/>
        <v>8217</v>
      </c>
      <c r="F2138" s="4">
        <f t="shared" si="208"/>
        <v>41</v>
      </c>
      <c r="G2138" s="4">
        <f t="shared" si="209"/>
        <v>1359</v>
      </c>
      <c r="H2138" s="4">
        <f t="shared" si="210"/>
        <v>28</v>
      </c>
      <c r="I2138" s="5">
        <f t="shared" si="211"/>
        <v>2.1036814425244178E-2</v>
      </c>
      <c r="M2138" s="9">
        <v>292</v>
      </c>
      <c r="N2138" s="11">
        <f t="shared" si="206"/>
        <v>56</v>
      </c>
      <c r="O2138" s="9">
        <v>26</v>
      </c>
      <c r="P2138" s="11">
        <f t="shared" si="212"/>
        <v>5</v>
      </c>
      <c r="Q2138" s="11">
        <f t="shared" si="213"/>
        <v>1041</v>
      </c>
      <c r="R2138" s="11">
        <f t="shared" si="214"/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207"/>
        <v>200</v>
      </c>
      <c r="F2139" s="4">
        <f t="shared" si="208"/>
        <v>1</v>
      </c>
      <c r="G2139" s="4">
        <f t="shared" si="209"/>
        <v>10</v>
      </c>
      <c r="H2139" s="4">
        <f t="shared" si="210"/>
        <v>0</v>
      </c>
      <c r="I2139" s="5">
        <f t="shared" si="211"/>
        <v>0</v>
      </c>
      <c r="M2139" s="9">
        <v>0</v>
      </c>
      <c r="N2139" s="11">
        <f t="shared" si="206"/>
        <v>0</v>
      </c>
      <c r="O2139" s="9">
        <v>0</v>
      </c>
      <c r="P2139" s="11">
        <f t="shared" si="212"/>
        <v>0</v>
      </c>
      <c r="Q2139" s="11">
        <f t="shared" si="213"/>
        <v>10</v>
      </c>
      <c r="R2139" s="11">
        <f t="shared" si="214"/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207"/>
        <v>102</v>
      </c>
      <c r="F2140" s="4">
        <f t="shared" si="208"/>
        <v>0</v>
      </c>
      <c r="G2140" s="4">
        <f t="shared" si="209"/>
        <v>4</v>
      </c>
      <c r="H2140" s="4">
        <f t="shared" si="210"/>
        <v>0</v>
      </c>
      <c r="I2140" s="5">
        <f t="shared" si="211"/>
        <v>0</v>
      </c>
      <c r="M2140" s="9">
        <v>0</v>
      </c>
      <c r="N2140" s="11">
        <f t="shared" si="206"/>
        <v>0</v>
      </c>
      <c r="O2140" s="9">
        <v>0</v>
      </c>
      <c r="P2140" s="11">
        <f t="shared" si="212"/>
        <v>0</v>
      </c>
      <c r="Q2140" s="11">
        <f t="shared" si="213"/>
        <v>4</v>
      </c>
      <c r="R2140" s="11">
        <f t="shared" si="214"/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207"/>
        <v>457</v>
      </c>
      <c r="F2141" s="4">
        <f t="shared" si="208"/>
        <v>1</v>
      </c>
      <c r="G2141" s="4">
        <f t="shared" si="209"/>
        <v>43</v>
      </c>
      <c r="H2141" s="4">
        <f t="shared" si="210"/>
        <v>1</v>
      </c>
      <c r="I2141" s="5">
        <f t="shared" si="211"/>
        <v>2.3809523809523808E-2</v>
      </c>
      <c r="M2141" s="9">
        <v>27</v>
      </c>
      <c r="N2141" s="11">
        <f t="shared" si="206"/>
        <v>6</v>
      </c>
      <c r="O2141" s="9">
        <v>1</v>
      </c>
      <c r="P2141" s="11">
        <f t="shared" si="212"/>
        <v>0</v>
      </c>
      <c r="Q2141" s="11">
        <f t="shared" si="213"/>
        <v>15</v>
      </c>
      <c r="R2141" s="11">
        <f t="shared" si="214"/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207"/>
        <v>2263</v>
      </c>
      <c r="F2142" s="4">
        <f t="shared" si="208"/>
        <v>22</v>
      </c>
      <c r="G2142" s="4">
        <f t="shared" si="209"/>
        <v>466</v>
      </c>
      <c r="H2142" s="4">
        <f t="shared" si="210"/>
        <v>12</v>
      </c>
      <c r="I2142" s="5">
        <f t="shared" si="211"/>
        <v>2.643171806167401E-2</v>
      </c>
      <c r="M2142" s="9">
        <v>123</v>
      </c>
      <c r="N2142" s="11">
        <f t="shared" si="206"/>
        <v>9</v>
      </c>
      <c r="O2142" s="9">
        <v>27</v>
      </c>
      <c r="P2142" s="11">
        <f t="shared" si="212"/>
        <v>1</v>
      </c>
      <c r="Q2142" s="11">
        <f t="shared" si="213"/>
        <v>316</v>
      </c>
      <c r="R2142" s="11">
        <f t="shared" si="214"/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207"/>
        <v>587</v>
      </c>
      <c r="F2143" s="4">
        <f t="shared" si="208"/>
        <v>5</v>
      </c>
      <c r="G2143" s="4">
        <f t="shared" si="209"/>
        <v>52</v>
      </c>
      <c r="H2143" s="4">
        <f t="shared" si="210"/>
        <v>2</v>
      </c>
      <c r="I2143" s="5">
        <f t="shared" si="211"/>
        <v>0.04</v>
      </c>
      <c r="M2143" s="9">
        <v>22</v>
      </c>
      <c r="N2143" s="11">
        <f t="shared" si="206"/>
        <v>2</v>
      </c>
      <c r="O2143" s="9">
        <v>0</v>
      </c>
      <c r="P2143" s="11">
        <f t="shared" si="212"/>
        <v>0</v>
      </c>
      <c r="Q2143" s="11">
        <f t="shared" si="213"/>
        <v>30</v>
      </c>
      <c r="R2143" s="11">
        <f t="shared" si="214"/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207"/>
        <v>113</v>
      </c>
      <c r="F2144" s="4">
        <f t="shared" si="208"/>
        <v>0</v>
      </c>
      <c r="G2144" s="4">
        <f t="shared" si="209"/>
        <v>20</v>
      </c>
      <c r="H2144" s="4">
        <f t="shared" si="210"/>
        <v>0</v>
      </c>
      <c r="I2144" s="5">
        <f t="shared" si="211"/>
        <v>0</v>
      </c>
      <c r="M2144" s="9">
        <v>1</v>
      </c>
      <c r="N2144" s="11">
        <f t="shared" si="206"/>
        <v>0</v>
      </c>
      <c r="O2144" s="9">
        <v>1</v>
      </c>
      <c r="P2144" s="11">
        <f t="shared" si="212"/>
        <v>0</v>
      </c>
      <c r="Q2144" s="11">
        <f t="shared" si="213"/>
        <v>18</v>
      </c>
      <c r="R2144" s="11">
        <f t="shared" si="214"/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207"/>
        <v>58</v>
      </c>
      <c r="F2145" s="4">
        <f t="shared" si="208"/>
        <v>0</v>
      </c>
      <c r="G2145" s="4">
        <f t="shared" si="209"/>
        <v>1</v>
      </c>
      <c r="H2145" s="4">
        <f t="shared" si="210"/>
        <v>0</v>
      </c>
      <c r="I2145" s="5">
        <f t="shared" si="211"/>
        <v>0</v>
      </c>
      <c r="M2145" s="9">
        <v>1</v>
      </c>
      <c r="N2145" s="11">
        <f t="shared" si="206"/>
        <v>0</v>
      </c>
      <c r="O2145" s="9">
        <v>0</v>
      </c>
      <c r="P2145" s="11">
        <f t="shared" si="212"/>
        <v>0</v>
      </c>
      <c r="Q2145" s="11">
        <f t="shared" si="213"/>
        <v>0</v>
      </c>
      <c r="R2145" s="11">
        <f t="shared" si="214"/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207"/>
        <v>66</v>
      </c>
      <c r="F2146" s="4">
        <f t="shared" si="208"/>
        <v>1</v>
      </c>
      <c r="G2146" s="4">
        <f t="shared" si="209"/>
        <v>3</v>
      </c>
      <c r="H2146" s="4">
        <f t="shared" si="210"/>
        <v>0</v>
      </c>
      <c r="I2146" s="5">
        <f t="shared" si="211"/>
        <v>0</v>
      </c>
      <c r="M2146" s="9">
        <v>1</v>
      </c>
      <c r="N2146" s="11">
        <f t="shared" si="206"/>
        <v>0</v>
      </c>
      <c r="O2146" s="9">
        <v>0</v>
      </c>
      <c r="P2146" s="11">
        <f t="shared" si="212"/>
        <v>0</v>
      </c>
      <c r="Q2146" s="11">
        <f t="shared" si="213"/>
        <v>2</v>
      </c>
      <c r="R2146" s="11">
        <f t="shared" si="214"/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207"/>
        <v>45</v>
      </c>
      <c r="F2147" s="4">
        <f t="shared" si="208"/>
        <v>0</v>
      </c>
      <c r="G2147" s="4">
        <f t="shared" si="209"/>
        <v>1</v>
      </c>
      <c r="H2147" s="4">
        <f t="shared" si="210"/>
        <v>0</v>
      </c>
      <c r="I2147" s="5">
        <f t="shared" si="211"/>
        <v>0</v>
      </c>
      <c r="M2147" s="9">
        <v>1</v>
      </c>
      <c r="N2147" s="11">
        <f t="shared" si="206"/>
        <v>1</v>
      </c>
      <c r="O2147" s="9">
        <v>0</v>
      </c>
      <c r="P2147" s="11">
        <f t="shared" si="212"/>
        <v>0</v>
      </c>
      <c r="Q2147" s="11">
        <f t="shared" si="213"/>
        <v>0</v>
      </c>
      <c r="R2147" s="11">
        <f t="shared" si="214"/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207"/>
        <v>246</v>
      </c>
      <c r="F2148" s="4">
        <f t="shared" si="208"/>
        <v>0</v>
      </c>
      <c r="G2148" s="4">
        <f t="shared" si="209"/>
        <v>4</v>
      </c>
      <c r="H2148" s="4">
        <f t="shared" si="210"/>
        <v>0</v>
      </c>
      <c r="I2148" s="5">
        <f t="shared" si="211"/>
        <v>0</v>
      </c>
      <c r="M2148" s="9">
        <v>1</v>
      </c>
      <c r="N2148" s="11">
        <f t="shared" si="206"/>
        <v>1</v>
      </c>
      <c r="O2148" s="9">
        <v>0</v>
      </c>
      <c r="P2148" s="11">
        <f t="shared" si="212"/>
        <v>0</v>
      </c>
      <c r="Q2148" s="11">
        <f t="shared" si="213"/>
        <v>3</v>
      </c>
      <c r="R2148" s="11">
        <f t="shared" si="214"/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si="207"/>
        <v>589</v>
      </c>
      <c r="F2149" s="4">
        <f t="shared" si="208"/>
        <v>3</v>
      </c>
      <c r="G2149" s="4">
        <f t="shared" si="209"/>
        <v>44</v>
      </c>
      <c r="H2149" s="4">
        <f t="shared" si="210"/>
        <v>2</v>
      </c>
      <c r="I2149" s="5">
        <f t="shared" si="211"/>
        <v>4.7619047619047616E-2</v>
      </c>
      <c r="M2149" s="9">
        <v>27</v>
      </c>
      <c r="N2149" s="11">
        <f t="shared" si="206"/>
        <v>4</v>
      </c>
      <c r="O2149" s="9">
        <v>0</v>
      </c>
      <c r="P2149" s="11">
        <f t="shared" si="212"/>
        <v>0</v>
      </c>
      <c r="Q2149" s="11">
        <f t="shared" si="213"/>
        <v>17</v>
      </c>
      <c r="R2149" s="11">
        <f t="shared" si="214"/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207"/>
        <v>88</v>
      </c>
      <c r="F2150" s="4">
        <f t="shared" si="208"/>
        <v>0</v>
      </c>
      <c r="G2150" s="4">
        <f t="shared" si="209"/>
        <v>2</v>
      </c>
      <c r="H2150" s="4">
        <f t="shared" si="210"/>
        <v>0</v>
      </c>
      <c r="I2150" s="5">
        <f t="shared" si="211"/>
        <v>0</v>
      </c>
      <c r="M2150" s="9">
        <v>1</v>
      </c>
      <c r="N2150" s="11">
        <f t="shared" si="206"/>
        <v>0</v>
      </c>
      <c r="O2150" s="9">
        <v>0</v>
      </c>
      <c r="P2150" s="11">
        <f t="shared" si="212"/>
        <v>0</v>
      </c>
      <c r="Q2150" s="11">
        <f t="shared" si="213"/>
        <v>1</v>
      </c>
      <c r="R2150" s="11">
        <f t="shared" si="214"/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207"/>
        <v>166</v>
      </c>
      <c r="F2151" s="4">
        <f t="shared" si="208"/>
        <v>0</v>
      </c>
      <c r="G2151" s="4">
        <f t="shared" si="209"/>
        <v>6</v>
      </c>
      <c r="H2151" s="4">
        <f t="shared" si="210"/>
        <v>0</v>
      </c>
      <c r="I2151" s="5">
        <f t="shared" si="211"/>
        <v>0</v>
      </c>
      <c r="M2151" s="9">
        <v>1</v>
      </c>
      <c r="N2151" s="11">
        <f t="shared" si="206"/>
        <v>0</v>
      </c>
      <c r="O2151" s="9">
        <v>0</v>
      </c>
      <c r="P2151" s="11">
        <f t="shared" si="212"/>
        <v>0</v>
      </c>
      <c r="Q2151" s="11">
        <f t="shared" si="213"/>
        <v>5</v>
      </c>
      <c r="R2151" s="11">
        <f t="shared" si="214"/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207"/>
        <v>257</v>
      </c>
      <c r="F2152" s="4">
        <f t="shared" si="208"/>
        <v>0</v>
      </c>
      <c r="G2152" s="4">
        <f t="shared" si="209"/>
        <v>4</v>
      </c>
      <c r="H2152" s="4">
        <f t="shared" si="210"/>
        <v>0</v>
      </c>
      <c r="I2152" s="5">
        <f t="shared" si="211"/>
        <v>0</v>
      </c>
      <c r="M2152" s="9">
        <v>2</v>
      </c>
      <c r="N2152" s="11">
        <f t="shared" si="206"/>
        <v>1</v>
      </c>
      <c r="O2152" s="9">
        <v>0</v>
      </c>
      <c r="P2152" s="11">
        <f t="shared" si="212"/>
        <v>0</v>
      </c>
      <c r="Q2152" s="11">
        <f t="shared" si="213"/>
        <v>2</v>
      </c>
      <c r="R2152" s="11">
        <f t="shared" si="214"/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207"/>
        <v>2775</v>
      </c>
      <c r="F2153" s="4">
        <f t="shared" si="208"/>
        <v>8</v>
      </c>
      <c r="G2153" s="4">
        <f t="shared" si="209"/>
        <v>322</v>
      </c>
      <c r="H2153" s="4">
        <f t="shared" si="210"/>
        <v>4</v>
      </c>
      <c r="I2153" s="5">
        <f t="shared" si="211"/>
        <v>1.2578616352201259E-2</v>
      </c>
      <c r="M2153" s="9">
        <v>179</v>
      </c>
      <c r="N2153" s="11">
        <f t="shared" si="206"/>
        <v>7</v>
      </c>
      <c r="O2153" s="9">
        <v>5</v>
      </c>
      <c r="P2153" s="11">
        <f t="shared" si="212"/>
        <v>1</v>
      </c>
      <c r="Q2153" s="11">
        <f t="shared" si="213"/>
        <v>138</v>
      </c>
      <c r="R2153" s="11">
        <f t="shared" si="214"/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207"/>
        <v>1542</v>
      </c>
      <c r="F2154" s="4">
        <f t="shared" si="208"/>
        <v>3</v>
      </c>
      <c r="G2154" s="4">
        <f t="shared" si="209"/>
        <v>145</v>
      </c>
      <c r="H2154" s="4">
        <f t="shared" si="210"/>
        <v>2</v>
      </c>
      <c r="I2154" s="5">
        <f t="shared" si="211"/>
        <v>1.3986013986013986E-2</v>
      </c>
      <c r="M2154" s="9">
        <v>58</v>
      </c>
      <c r="N2154" s="11">
        <f t="shared" si="206"/>
        <v>4</v>
      </c>
      <c r="O2154" s="9">
        <v>1</v>
      </c>
      <c r="P2154" s="11">
        <f t="shared" si="212"/>
        <v>0</v>
      </c>
      <c r="Q2154" s="11">
        <f t="shared" si="213"/>
        <v>86</v>
      </c>
      <c r="R2154" s="11">
        <f t="shared" si="214"/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207"/>
        <v>14329</v>
      </c>
      <c r="F2155" s="4">
        <f t="shared" si="208"/>
        <v>816</v>
      </c>
      <c r="G2155" s="4">
        <f t="shared" si="209"/>
        <v>253</v>
      </c>
      <c r="H2155" s="4">
        <f t="shared" si="210"/>
        <v>-7</v>
      </c>
      <c r="I2155" s="5">
        <f t="shared" si="211"/>
        <v>-2.6923076923076925E-2</v>
      </c>
      <c r="M2155" s="9">
        <v>138</v>
      </c>
      <c r="N2155" s="11">
        <f t="shared" si="206"/>
        <v>138</v>
      </c>
      <c r="O2155" s="9">
        <v>1</v>
      </c>
      <c r="P2155" s="11">
        <f t="shared" si="212"/>
        <v>0</v>
      </c>
      <c r="Q2155" s="11">
        <f t="shared" si="213"/>
        <v>114</v>
      </c>
      <c r="R2155" s="11">
        <f t="shared" si="214"/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207"/>
        <v>11218</v>
      </c>
      <c r="F2156" s="4">
        <f t="shared" si="208"/>
        <v>1535</v>
      </c>
      <c r="G2156" s="4">
        <f t="shared" si="209"/>
        <v>136</v>
      </c>
      <c r="H2156" s="4">
        <f t="shared" si="210"/>
        <v>90</v>
      </c>
      <c r="I2156" s="5">
        <f t="shared" si="211"/>
        <v>1.9565217391304348</v>
      </c>
      <c r="M2156" s="9">
        <v>1</v>
      </c>
      <c r="N2156" s="11">
        <f t="shared" si="206"/>
        <v>-6</v>
      </c>
      <c r="O2156" s="9">
        <v>0</v>
      </c>
      <c r="P2156" s="11">
        <f t="shared" si="212"/>
        <v>0</v>
      </c>
      <c r="Q2156" s="11">
        <f t="shared" si="213"/>
        <v>135</v>
      </c>
      <c r="R2156" s="11">
        <f t="shared" si="214"/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207"/>
        <v>0</v>
      </c>
      <c r="F2157" s="4">
        <f t="shared" si="208"/>
        <v>1</v>
      </c>
      <c r="G2157" s="4">
        <f t="shared" si="209"/>
        <v>0</v>
      </c>
      <c r="H2157" s="4">
        <f t="shared" si="210"/>
        <v>0</v>
      </c>
      <c r="I2157" s="5">
        <f t="shared" si="211"/>
        <v>0</v>
      </c>
      <c r="M2157" s="3">
        <v>0</v>
      </c>
      <c r="N2157" s="11">
        <f t="shared" si="206"/>
        <v>0</v>
      </c>
      <c r="O2157" s="3">
        <v>0</v>
      </c>
      <c r="P2157" s="11">
        <f t="shared" si="212"/>
        <v>0</v>
      </c>
      <c r="Q2157" s="11">
        <f t="shared" si="213"/>
        <v>0</v>
      </c>
      <c r="R2157" s="11">
        <f t="shared" si="214"/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ref="E2158:E2221" si="215">SUM(C2158:D2158)</f>
        <v>475</v>
      </c>
      <c r="F2158" s="4">
        <f t="shared" ref="F2158:F2221" si="216">E2158-SUMIFS(E:E,A:A,A2158-1,B:B,B2158)</f>
        <v>7</v>
      </c>
      <c r="G2158" s="4">
        <f t="shared" ref="G2158:G2221" si="217">C2158</f>
        <v>16</v>
      </c>
      <c r="H2158" s="4">
        <f t="shared" ref="H2158:H2221" si="218">G2158-SUMIFS(G:G,A:A,A2158-1,B:B,B2158)</f>
        <v>1</v>
      </c>
      <c r="I2158" s="5">
        <f t="shared" ref="I2158:I2221" si="219">IFERROR((G2158-SUMIFS(G:G,A:A,A2158-1,B:B,B2158))/SUMIFS(G:G,A:A,A2158-1,B:B,B2158),0)</f>
        <v>6.6666666666666666E-2</v>
      </c>
      <c r="M2158" s="3">
        <v>11</v>
      </c>
      <c r="N2158" s="11">
        <f t="shared" si="206"/>
        <v>1</v>
      </c>
      <c r="O2158" s="3">
        <v>1</v>
      </c>
      <c r="P2158" s="11">
        <f t="shared" ref="P2158:P2221" si="220">O2158-SUMIFS(O:O,B:B,B2158,A:A,A2158-1)</f>
        <v>0</v>
      </c>
      <c r="Q2158" s="11">
        <f t="shared" ref="Q2158:Q2221" si="221">G2158-O2158-M2158</f>
        <v>4</v>
      </c>
      <c r="R2158" s="11">
        <f t="shared" ref="R2158:R2221" si="222"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215"/>
        <v>316</v>
      </c>
      <c r="F2159" s="4">
        <f t="shared" si="216"/>
        <v>9</v>
      </c>
      <c r="G2159" s="4">
        <f t="shared" si="217"/>
        <v>33</v>
      </c>
      <c r="H2159" s="4">
        <f t="shared" si="218"/>
        <v>8</v>
      </c>
      <c r="I2159" s="5">
        <f t="shared" si="219"/>
        <v>0.32</v>
      </c>
      <c r="M2159" s="3">
        <v>4</v>
      </c>
      <c r="N2159" s="11">
        <f t="shared" si="206"/>
        <v>0</v>
      </c>
      <c r="O2159" s="3">
        <v>2</v>
      </c>
      <c r="P2159" s="11">
        <f t="shared" si="220"/>
        <v>0</v>
      </c>
      <c r="Q2159" s="11">
        <f t="shared" si="221"/>
        <v>27</v>
      </c>
      <c r="R2159" s="11">
        <f t="shared" si="222"/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215"/>
        <v>91</v>
      </c>
      <c r="F2160" s="4">
        <f t="shared" si="216"/>
        <v>0</v>
      </c>
      <c r="G2160" s="4">
        <f t="shared" si="217"/>
        <v>4</v>
      </c>
      <c r="H2160" s="4">
        <f t="shared" si="218"/>
        <v>0</v>
      </c>
      <c r="I2160" s="5">
        <f t="shared" si="219"/>
        <v>0</v>
      </c>
      <c r="M2160" s="3">
        <v>3</v>
      </c>
      <c r="N2160" s="11">
        <f t="shared" si="206"/>
        <v>1</v>
      </c>
      <c r="O2160" s="3">
        <v>0</v>
      </c>
      <c r="P2160" s="11">
        <f t="shared" si="220"/>
        <v>0</v>
      </c>
      <c r="Q2160" s="11">
        <f t="shared" si="221"/>
        <v>1</v>
      </c>
      <c r="R2160" s="11">
        <f t="shared" si="222"/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215"/>
        <v>747</v>
      </c>
      <c r="F2161" s="4">
        <f t="shared" si="216"/>
        <v>1</v>
      </c>
      <c r="G2161" s="4">
        <f t="shared" si="217"/>
        <v>7</v>
      </c>
      <c r="H2161" s="4">
        <f t="shared" si="218"/>
        <v>-1</v>
      </c>
      <c r="I2161" s="5">
        <f t="shared" si="219"/>
        <v>-0.125</v>
      </c>
      <c r="M2161" s="3">
        <v>3</v>
      </c>
      <c r="N2161" s="11">
        <f t="shared" si="206"/>
        <v>0</v>
      </c>
      <c r="O2161" s="3">
        <v>0</v>
      </c>
      <c r="P2161" s="11">
        <f t="shared" si="220"/>
        <v>0</v>
      </c>
      <c r="Q2161" s="11">
        <f t="shared" si="221"/>
        <v>4</v>
      </c>
      <c r="R2161" s="11">
        <f t="shared" si="222"/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215"/>
        <v>550</v>
      </c>
      <c r="F2162" s="4">
        <f t="shared" si="216"/>
        <v>0</v>
      </c>
      <c r="G2162" s="4">
        <f t="shared" si="217"/>
        <v>47</v>
      </c>
      <c r="H2162" s="4">
        <f t="shared" si="218"/>
        <v>0</v>
      </c>
      <c r="I2162" s="5">
        <f t="shared" si="219"/>
        <v>0</v>
      </c>
      <c r="M2162" s="3">
        <v>38</v>
      </c>
      <c r="N2162" s="11">
        <f t="shared" si="206"/>
        <v>2</v>
      </c>
      <c r="O2162" s="3">
        <v>3</v>
      </c>
      <c r="P2162" s="11">
        <f t="shared" si="220"/>
        <v>0</v>
      </c>
      <c r="Q2162" s="11">
        <f t="shared" si="221"/>
        <v>6</v>
      </c>
      <c r="R2162" s="11">
        <f t="shared" si="222"/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215"/>
        <v>426</v>
      </c>
      <c r="F2163" s="4">
        <f t="shared" si="216"/>
        <v>0</v>
      </c>
      <c r="G2163" s="4">
        <f t="shared" si="217"/>
        <v>33</v>
      </c>
      <c r="H2163" s="4">
        <f t="shared" si="218"/>
        <v>0</v>
      </c>
      <c r="I2163" s="5">
        <f t="shared" si="219"/>
        <v>0</v>
      </c>
      <c r="M2163" s="3">
        <v>26</v>
      </c>
      <c r="N2163" s="11">
        <f t="shared" si="206"/>
        <v>2</v>
      </c>
      <c r="O2163" s="3">
        <v>1</v>
      </c>
      <c r="P2163" s="11">
        <f t="shared" si="220"/>
        <v>0</v>
      </c>
      <c r="Q2163" s="11">
        <f t="shared" si="221"/>
        <v>6</v>
      </c>
      <c r="R2163" s="11">
        <f t="shared" si="222"/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215"/>
        <v>158</v>
      </c>
      <c r="F2164" s="4">
        <f t="shared" si="216"/>
        <v>1</v>
      </c>
      <c r="G2164" s="4">
        <f t="shared" si="217"/>
        <v>12</v>
      </c>
      <c r="H2164" s="4">
        <f t="shared" si="218"/>
        <v>0</v>
      </c>
      <c r="I2164" s="5">
        <f t="shared" si="219"/>
        <v>0</v>
      </c>
      <c r="M2164" s="3">
        <v>8</v>
      </c>
      <c r="N2164" s="11">
        <f t="shared" si="206"/>
        <v>1</v>
      </c>
      <c r="O2164" s="3">
        <v>1</v>
      </c>
      <c r="P2164" s="11">
        <f t="shared" si="220"/>
        <v>1</v>
      </c>
      <c r="Q2164" s="11">
        <f t="shared" si="221"/>
        <v>3</v>
      </c>
      <c r="R2164" s="11">
        <f t="shared" si="222"/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215"/>
        <v>134</v>
      </c>
      <c r="F2165" s="4">
        <f t="shared" si="216"/>
        <v>1</v>
      </c>
      <c r="G2165" s="4">
        <f t="shared" si="217"/>
        <v>7</v>
      </c>
      <c r="H2165" s="4">
        <f t="shared" si="218"/>
        <v>0</v>
      </c>
      <c r="I2165" s="5">
        <f t="shared" si="219"/>
        <v>0</v>
      </c>
      <c r="M2165" s="3">
        <v>2</v>
      </c>
      <c r="N2165" s="11">
        <f t="shared" si="206"/>
        <v>0</v>
      </c>
      <c r="O2165" s="3">
        <v>0</v>
      </c>
      <c r="P2165" s="11">
        <f t="shared" si="220"/>
        <v>0</v>
      </c>
      <c r="Q2165" s="11">
        <f t="shared" si="221"/>
        <v>5</v>
      </c>
      <c r="R2165" s="11">
        <f t="shared" si="222"/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215"/>
        <v>240</v>
      </c>
      <c r="F2166" s="4">
        <f t="shared" si="216"/>
        <v>2</v>
      </c>
      <c r="G2166" s="4">
        <f t="shared" si="217"/>
        <v>13</v>
      </c>
      <c r="H2166" s="4">
        <f t="shared" si="218"/>
        <v>1</v>
      </c>
      <c r="I2166" s="5">
        <f t="shared" si="219"/>
        <v>8.3333333333333329E-2</v>
      </c>
      <c r="M2166" s="3">
        <v>9</v>
      </c>
      <c r="N2166" s="11">
        <f t="shared" si="206"/>
        <v>2</v>
      </c>
      <c r="O2166" s="3">
        <v>0</v>
      </c>
      <c r="P2166" s="11">
        <f t="shared" si="220"/>
        <v>0</v>
      </c>
      <c r="Q2166" s="11">
        <f t="shared" si="221"/>
        <v>4</v>
      </c>
      <c r="R2166" s="11">
        <f t="shared" si="222"/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215"/>
        <v>167</v>
      </c>
      <c r="F2167" s="4">
        <f t="shared" si="216"/>
        <v>2</v>
      </c>
      <c r="G2167" s="4">
        <f t="shared" si="217"/>
        <v>4</v>
      </c>
      <c r="H2167" s="4">
        <f t="shared" si="218"/>
        <v>1</v>
      </c>
      <c r="I2167" s="5">
        <f t="shared" si="219"/>
        <v>0.33333333333333331</v>
      </c>
      <c r="M2167" s="3">
        <v>3</v>
      </c>
      <c r="N2167" s="11">
        <f t="shared" si="206"/>
        <v>1</v>
      </c>
      <c r="O2167" s="3">
        <v>1</v>
      </c>
      <c r="P2167" s="11">
        <f t="shared" si="220"/>
        <v>0</v>
      </c>
      <c r="Q2167" s="11">
        <f t="shared" si="221"/>
        <v>0</v>
      </c>
      <c r="R2167" s="11">
        <f t="shared" si="222"/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215"/>
        <v>468</v>
      </c>
      <c r="F2168" s="4">
        <f t="shared" si="216"/>
        <v>1</v>
      </c>
      <c r="G2168" s="4">
        <f t="shared" si="217"/>
        <v>19</v>
      </c>
      <c r="H2168" s="4">
        <f t="shared" si="218"/>
        <v>0</v>
      </c>
      <c r="I2168" s="5">
        <f t="shared" si="219"/>
        <v>0</v>
      </c>
      <c r="M2168" s="3">
        <v>14</v>
      </c>
      <c r="N2168" s="11">
        <f t="shared" si="206"/>
        <v>1</v>
      </c>
      <c r="O2168" s="3">
        <v>0</v>
      </c>
      <c r="P2168" s="11">
        <f t="shared" si="220"/>
        <v>0</v>
      </c>
      <c r="Q2168" s="11">
        <f t="shared" si="221"/>
        <v>5</v>
      </c>
      <c r="R2168" s="11">
        <f t="shared" si="222"/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215"/>
        <v>138</v>
      </c>
      <c r="F2169" s="4">
        <f t="shared" si="216"/>
        <v>1</v>
      </c>
      <c r="G2169" s="4">
        <f t="shared" si="217"/>
        <v>6</v>
      </c>
      <c r="H2169" s="4">
        <f t="shared" si="218"/>
        <v>1</v>
      </c>
      <c r="I2169" s="5">
        <f t="shared" si="219"/>
        <v>0.2</v>
      </c>
      <c r="M2169" s="3">
        <v>5</v>
      </c>
      <c r="N2169" s="11">
        <f t="shared" si="206"/>
        <v>0</v>
      </c>
      <c r="O2169" s="3">
        <v>0</v>
      </c>
      <c r="P2169" s="11">
        <f t="shared" si="220"/>
        <v>0</v>
      </c>
      <c r="Q2169" s="11">
        <f t="shared" si="221"/>
        <v>1</v>
      </c>
      <c r="R2169" s="11">
        <f t="shared" si="222"/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215"/>
        <v>116</v>
      </c>
      <c r="F2170" s="4">
        <f t="shared" si="216"/>
        <v>1</v>
      </c>
      <c r="G2170" s="4">
        <f t="shared" si="217"/>
        <v>5</v>
      </c>
      <c r="H2170" s="4">
        <f t="shared" si="218"/>
        <v>0</v>
      </c>
      <c r="I2170" s="5">
        <f t="shared" si="219"/>
        <v>0</v>
      </c>
      <c r="M2170" s="3">
        <v>4</v>
      </c>
      <c r="N2170" s="11">
        <f t="shared" si="206"/>
        <v>0</v>
      </c>
      <c r="O2170" s="3">
        <v>0</v>
      </c>
      <c r="P2170" s="11">
        <f t="shared" si="220"/>
        <v>0</v>
      </c>
      <c r="Q2170" s="11">
        <f t="shared" si="221"/>
        <v>1</v>
      </c>
      <c r="R2170" s="11">
        <f t="shared" si="222"/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215"/>
        <v>137</v>
      </c>
      <c r="F2171" s="4">
        <f t="shared" si="216"/>
        <v>3</v>
      </c>
      <c r="G2171" s="4">
        <f t="shared" si="217"/>
        <v>5</v>
      </c>
      <c r="H2171" s="4">
        <f t="shared" si="218"/>
        <v>1</v>
      </c>
      <c r="I2171" s="5">
        <f t="shared" si="219"/>
        <v>0.25</v>
      </c>
      <c r="M2171" s="3">
        <v>1</v>
      </c>
      <c r="N2171" s="11">
        <f t="shared" si="206"/>
        <v>0</v>
      </c>
      <c r="O2171" s="3">
        <v>0</v>
      </c>
      <c r="P2171" s="11">
        <f t="shared" si="220"/>
        <v>0</v>
      </c>
      <c r="Q2171" s="11">
        <f t="shared" si="221"/>
        <v>4</v>
      </c>
      <c r="R2171" s="11">
        <f t="shared" si="222"/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215"/>
        <v>115</v>
      </c>
      <c r="F2172" s="4">
        <f t="shared" si="216"/>
        <v>3</v>
      </c>
      <c r="G2172" s="4">
        <f t="shared" si="217"/>
        <v>8</v>
      </c>
      <c r="H2172" s="4">
        <f t="shared" si="218"/>
        <v>1</v>
      </c>
      <c r="I2172" s="5">
        <f t="shared" si="219"/>
        <v>0.14285714285714285</v>
      </c>
      <c r="M2172" s="3">
        <v>3</v>
      </c>
      <c r="N2172" s="11">
        <f t="shared" si="206"/>
        <v>0</v>
      </c>
      <c r="O2172" s="3">
        <v>0</v>
      </c>
      <c r="P2172" s="11">
        <f t="shared" si="220"/>
        <v>0</v>
      </c>
      <c r="Q2172" s="11">
        <f t="shared" si="221"/>
        <v>5</v>
      </c>
      <c r="R2172" s="11">
        <f t="shared" si="222"/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215"/>
        <v>347</v>
      </c>
      <c r="F2173" s="4">
        <f t="shared" si="216"/>
        <v>3</v>
      </c>
      <c r="G2173" s="4">
        <f t="shared" si="217"/>
        <v>13</v>
      </c>
      <c r="H2173" s="4">
        <f t="shared" si="218"/>
        <v>1</v>
      </c>
      <c r="I2173" s="5">
        <f t="shared" si="219"/>
        <v>8.3333333333333329E-2</v>
      </c>
      <c r="M2173" s="3">
        <v>4</v>
      </c>
      <c r="N2173" s="11">
        <f t="shared" si="206"/>
        <v>0</v>
      </c>
      <c r="O2173" s="3">
        <v>0</v>
      </c>
      <c r="P2173" s="11">
        <f t="shared" si="220"/>
        <v>0</v>
      </c>
      <c r="Q2173" s="11">
        <f t="shared" si="221"/>
        <v>9</v>
      </c>
      <c r="R2173" s="11">
        <f t="shared" si="222"/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215"/>
        <v>78</v>
      </c>
      <c r="F2174" s="4">
        <f t="shared" si="216"/>
        <v>1</v>
      </c>
      <c r="G2174" s="4">
        <f t="shared" si="217"/>
        <v>0</v>
      </c>
      <c r="H2174" s="4">
        <f t="shared" si="218"/>
        <v>0</v>
      </c>
      <c r="I2174" s="5">
        <f t="shared" si="219"/>
        <v>0</v>
      </c>
      <c r="M2174" s="3">
        <v>0</v>
      </c>
      <c r="N2174" s="11">
        <f t="shared" si="206"/>
        <v>0</v>
      </c>
      <c r="O2174" s="3">
        <v>0</v>
      </c>
      <c r="P2174" s="11">
        <f t="shared" si="220"/>
        <v>0</v>
      </c>
      <c r="Q2174" s="11">
        <f t="shared" si="221"/>
        <v>0</v>
      </c>
      <c r="R2174" s="11">
        <f t="shared" si="222"/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215"/>
        <v>859</v>
      </c>
      <c r="F2175" s="4">
        <f t="shared" si="216"/>
        <v>11</v>
      </c>
      <c r="G2175" s="4">
        <f t="shared" si="217"/>
        <v>53</v>
      </c>
      <c r="H2175" s="4">
        <f t="shared" si="218"/>
        <v>2</v>
      </c>
      <c r="I2175" s="5">
        <f t="shared" si="219"/>
        <v>3.9215686274509803E-2</v>
      </c>
      <c r="M2175" s="3">
        <v>14</v>
      </c>
      <c r="N2175" s="11">
        <f t="shared" si="206"/>
        <v>2</v>
      </c>
      <c r="O2175" s="3">
        <v>0</v>
      </c>
      <c r="P2175" s="11">
        <f t="shared" si="220"/>
        <v>0</v>
      </c>
      <c r="Q2175" s="11">
        <f t="shared" si="221"/>
        <v>39</v>
      </c>
      <c r="R2175" s="11">
        <f t="shared" si="222"/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215"/>
        <v>8989</v>
      </c>
      <c r="F2176" s="4">
        <f t="shared" si="216"/>
        <v>51</v>
      </c>
      <c r="G2176" s="4">
        <f t="shared" si="217"/>
        <v>1283</v>
      </c>
      <c r="H2176" s="4">
        <f t="shared" si="218"/>
        <v>46</v>
      </c>
      <c r="I2176" s="5">
        <f t="shared" si="219"/>
        <v>3.7186742118027485E-2</v>
      </c>
      <c r="M2176" s="3">
        <v>324</v>
      </c>
      <c r="N2176" s="11">
        <f t="shared" si="206"/>
        <v>17</v>
      </c>
      <c r="O2176" s="3">
        <v>19</v>
      </c>
      <c r="P2176" s="11">
        <f t="shared" si="220"/>
        <v>1</v>
      </c>
      <c r="Q2176" s="11">
        <f t="shared" si="221"/>
        <v>940</v>
      </c>
      <c r="R2176" s="11">
        <f t="shared" si="222"/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215"/>
        <v>82</v>
      </c>
      <c r="F2177" s="4">
        <f t="shared" si="216"/>
        <v>0</v>
      </c>
      <c r="G2177" s="4">
        <f t="shared" si="217"/>
        <v>3</v>
      </c>
      <c r="H2177" s="4">
        <f t="shared" si="218"/>
        <v>0</v>
      </c>
      <c r="I2177" s="5">
        <f t="shared" si="219"/>
        <v>0</v>
      </c>
      <c r="M2177" s="3">
        <v>1</v>
      </c>
      <c r="N2177" s="11">
        <f t="shared" si="206"/>
        <v>1</v>
      </c>
      <c r="O2177" s="3">
        <v>0</v>
      </c>
      <c r="P2177" s="11">
        <f t="shared" si="220"/>
        <v>0</v>
      </c>
      <c r="Q2177" s="11">
        <f t="shared" si="221"/>
        <v>2</v>
      </c>
      <c r="R2177" s="11">
        <f t="shared" si="222"/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215"/>
        <v>248</v>
      </c>
      <c r="F2178" s="4">
        <f t="shared" si="216"/>
        <v>0</v>
      </c>
      <c r="G2178" s="4">
        <f t="shared" si="217"/>
        <v>10</v>
      </c>
      <c r="H2178" s="4">
        <f t="shared" si="218"/>
        <v>0</v>
      </c>
      <c r="I2178" s="5">
        <f t="shared" si="219"/>
        <v>0</v>
      </c>
      <c r="M2178" s="3">
        <v>0</v>
      </c>
      <c r="N2178" s="11">
        <f t="shared" si="206"/>
        <v>0</v>
      </c>
      <c r="O2178" s="3">
        <v>0</v>
      </c>
      <c r="P2178" s="11">
        <f t="shared" si="220"/>
        <v>0</v>
      </c>
      <c r="Q2178" s="11">
        <f t="shared" si="221"/>
        <v>10</v>
      </c>
      <c r="R2178" s="11">
        <f t="shared" si="222"/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215"/>
        <v>334</v>
      </c>
      <c r="F2179" s="4">
        <f t="shared" si="216"/>
        <v>5</v>
      </c>
      <c r="G2179" s="4">
        <f t="shared" si="217"/>
        <v>37</v>
      </c>
      <c r="H2179" s="4">
        <f t="shared" si="218"/>
        <v>4</v>
      </c>
      <c r="I2179" s="5">
        <f t="shared" si="219"/>
        <v>0.12121212121212122</v>
      </c>
      <c r="M2179" s="3">
        <v>17</v>
      </c>
      <c r="N2179" s="11">
        <f t="shared" si="206"/>
        <v>4</v>
      </c>
      <c r="O2179" s="3">
        <v>0</v>
      </c>
      <c r="P2179" s="11">
        <f t="shared" si="220"/>
        <v>0</v>
      </c>
      <c r="Q2179" s="11">
        <f t="shared" si="221"/>
        <v>20</v>
      </c>
      <c r="R2179" s="11">
        <f t="shared" si="222"/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215"/>
        <v>302</v>
      </c>
      <c r="F2180" s="4">
        <f t="shared" si="216"/>
        <v>9</v>
      </c>
      <c r="G2180" s="4">
        <f t="shared" si="217"/>
        <v>24</v>
      </c>
      <c r="H2180" s="4">
        <f t="shared" si="218"/>
        <v>2</v>
      </c>
      <c r="I2180" s="5">
        <f t="shared" si="219"/>
        <v>9.0909090909090912E-2</v>
      </c>
      <c r="M2180" s="3">
        <v>8</v>
      </c>
      <c r="N2180" s="11">
        <f t="shared" si="206"/>
        <v>0</v>
      </c>
      <c r="O2180" s="3">
        <v>0</v>
      </c>
      <c r="P2180" s="11">
        <f t="shared" si="220"/>
        <v>0</v>
      </c>
      <c r="Q2180" s="11">
        <f t="shared" si="221"/>
        <v>16</v>
      </c>
      <c r="R2180" s="11">
        <f t="shared" si="222"/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215"/>
        <v>405</v>
      </c>
      <c r="F2181" s="4">
        <f t="shared" si="216"/>
        <v>3</v>
      </c>
      <c r="G2181" s="4">
        <f t="shared" si="217"/>
        <v>39</v>
      </c>
      <c r="H2181" s="4">
        <f t="shared" si="218"/>
        <v>2</v>
      </c>
      <c r="I2181" s="5">
        <f t="shared" si="219"/>
        <v>5.4054054054054057E-2</v>
      </c>
      <c r="M2181" s="3">
        <v>13</v>
      </c>
      <c r="N2181" s="11">
        <f t="shared" si="206"/>
        <v>1</v>
      </c>
      <c r="O2181" s="3">
        <v>1</v>
      </c>
      <c r="P2181" s="11">
        <f t="shared" si="220"/>
        <v>1</v>
      </c>
      <c r="Q2181" s="11">
        <f t="shared" si="221"/>
        <v>25</v>
      </c>
      <c r="R2181" s="11">
        <f t="shared" si="222"/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215"/>
        <v>133</v>
      </c>
      <c r="F2182" s="4">
        <f t="shared" si="216"/>
        <v>5</v>
      </c>
      <c r="G2182" s="4">
        <f t="shared" si="217"/>
        <v>3</v>
      </c>
      <c r="H2182" s="4">
        <f t="shared" si="218"/>
        <v>0</v>
      </c>
      <c r="I2182" s="5">
        <f t="shared" si="219"/>
        <v>0</v>
      </c>
      <c r="M2182" s="3">
        <v>0</v>
      </c>
      <c r="N2182" s="11">
        <f t="shared" si="206"/>
        <v>0</v>
      </c>
      <c r="O2182" s="3">
        <v>0</v>
      </c>
      <c r="P2182" s="11">
        <f t="shared" si="220"/>
        <v>0</v>
      </c>
      <c r="Q2182" s="11">
        <f t="shared" si="221"/>
        <v>3</v>
      </c>
      <c r="R2182" s="11">
        <f t="shared" si="222"/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215"/>
        <v>259</v>
      </c>
      <c r="F2183" s="4">
        <f t="shared" si="216"/>
        <v>2</v>
      </c>
      <c r="G2183" s="4">
        <f t="shared" si="217"/>
        <v>23</v>
      </c>
      <c r="H2183" s="4">
        <f t="shared" si="218"/>
        <v>0</v>
      </c>
      <c r="I2183" s="5">
        <f t="shared" si="219"/>
        <v>0</v>
      </c>
      <c r="M2183" s="3">
        <v>20</v>
      </c>
      <c r="N2183" s="11">
        <f t="shared" si="206"/>
        <v>1</v>
      </c>
      <c r="O2183" s="3">
        <v>1</v>
      </c>
      <c r="P2183" s="11">
        <f t="shared" si="220"/>
        <v>0</v>
      </c>
      <c r="Q2183" s="11">
        <f t="shared" si="221"/>
        <v>2</v>
      </c>
      <c r="R2183" s="11">
        <f t="shared" si="222"/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215"/>
        <v>375</v>
      </c>
      <c r="F2184" s="4">
        <f t="shared" si="216"/>
        <v>3</v>
      </c>
      <c r="G2184" s="4">
        <f t="shared" si="217"/>
        <v>24</v>
      </c>
      <c r="H2184" s="4">
        <f t="shared" si="218"/>
        <v>3</v>
      </c>
      <c r="I2184" s="5">
        <f t="shared" si="219"/>
        <v>0.14285714285714285</v>
      </c>
      <c r="M2184" s="3">
        <v>12</v>
      </c>
      <c r="N2184" s="11">
        <f t="shared" si="206"/>
        <v>1</v>
      </c>
      <c r="O2184" s="3">
        <v>0</v>
      </c>
      <c r="P2184" s="11">
        <f t="shared" si="220"/>
        <v>0</v>
      </c>
      <c r="Q2184" s="11">
        <f t="shared" si="221"/>
        <v>12</v>
      </c>
      <c r="R2184" s="11">
        <f t="shared" si="222"/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215"/>
        <v>153</v>
      </c>
      <c r="F2185" s="4">
        <f t="shared" si="216"/>
        <v>1</v>
      </c>
      <c r="G2185" s="4">
        <f t="shared" si="217"/>
        <v>4</v>
      </c>
      <c r="H2185" s="4">
        <f t="shared" si="218"/>
        <v>1</v>
      </c>
      <c r="I2185" s="5">
        <f t="shared" si="219"/>
        <v>0.33333333333333331</v>
      </c>
      <c r="M2185" s="3">
        <v>0</v>
      </c>
      <c r="N2185" s="11">
        <f t="shared" si="206"/>
        <v>0</v>
      </c>
      <c r="O2185" s="3">
        <v>0</v>
      </c>
      <c r="P2185" s="11">
        <f t="shared" si="220"/>
        <v>0</v>
      </c>
      <c r="Q2185" s="11">
        <f t="shared" si="221"/>
        <v>4</v>
      </c>
      <c r="R2185" s="11">
        <f t="shared" si="222"/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215"/>
        <v>91</v>
      </c>
      <c r="F2186" s="4">
        <f t="shared" si="216"/>
        <v>1</v>
      </c>
      <c r="G2186" s="4">
        <f t="shared" si="217"/>
        <v>4</v>
      </c>
      <c r="H2186" s="4">
        <f t="shared" si="218"/>
        <v>0</v>
      </c>
      <c r="I2186" s="5">
        <f t="shared" si="219"/>
        <v>0</v>
      </c>
      <c r="M2186" s="3">
        <v>4</v>
      </c>
      <c r="N2186" s="11">
        <f t="shared" ref="N2186:N2249" si="223">M2186-SUMIFS(M:M,B:B,B2186,A:A,A2186-1)</f>
        <v>0</v>
      </c>
      <c r="O2186" s="3">
        <v>0</v>
      </c>
      <c r="P2186" s="11">
        <f t="shared" si="220"/>
        <v>0</v>
      </c>
      <c r="Q2186" s="11">
        <f t="shared" si="221"/>
        <v>0</v>
      </c>
      <c r="R2186" s="11">
        <f t="shared" si="222"/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215"/>
        <v>282</v>
      </c>
      <c r="F2187" s="4">
        <f t="shared" si="216"/>
        <v>2</v>
      </c>
      <c r="G2187" s="4">
        <f t="shared" si="217"/>
        <v>28</v>
      </c>
      <c r="H2187" s="4">
        <f t="shared" si="218"/>
        <v>1</v>
      </c>
      <c r="I2187" s="5">
        <f t="shared" si="219"/>
        <v>3.7037037037037035E-2</v>
      </c>
      <c r="M2187" s="3">
        <v>19</v>
      </c>
      <c r="N2187" s="11">
        <f t="shared" si="223"/>
        <v>0</v>
      </c>
      <c r="O2187" s="3">
        <v>2</v>
      </c>
      <c r="P2187" s="11">
        <f t="shared" si="220"/>
        <v>0</v>
      </c>
      <c r="Q2187" s="11">
        <f t="shared" si="221"/>
        <v>7</v>
      </c>
      <c r="R2187" s="11">
        <f t="shared" si="222"/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215"/>
        <v>210</v>
      </c>
      <c r="F2188" s="4">
        <f t="shared" si="216"/>
        <v>1</v>
      </c>
      <c r="G2188" s="4">
        <f t="shared" si="217"/>
        <v>24</v>
      </c>
      <c r="H2188" s="4">
        <f t="shared" si="218"/>
        <v>2</v>
      </c>
      <c r="I2188" s="5">
        <f t="shared" si="219"/>
        <v>9.0909090909090912E-2</v>
      </c>
      <c r="M2188" s="3">
        <v>16</v>
      </c>
      <c r="N2188" s="11">
        <f t="shared" si="223"/>
        <v>0</v>
      </c>
      <c r="O2188" s="3">
        <v>1</v>
      </c>
      <c r="P2188" s="11">
        <f t="shared" si="220"/>
        <v>0</v>
      </c>
      <c r="Q2188" s="11">
        <f t="shared" si="221"/>
        <v>7</v>
      </c>
      <c r="R2188" s="11">
        <f t="shared" si="222"/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215"/>
        <v>259</v>
      </c>
      <c r="F2189" s="4">
        <f t="shared" si="216"/>
        <v>9</v>
      </c>
      <c r="G2189" s="4">
        <f t="shared" si="217"/>
        <v>7</v>
      </c>
      <c r="H2189" s="4">
        <f t="shared" si="218"/>
        <v>1</v>
      </c>
      <c r="I2189" s="5">
        <f t="shared" si="219"/>
        <v>0.16666666666666666</v>
      </c>
      <c r="M2189" s="3">
        <v>4</v>
      </c>
      <c r="N2189" s="11">
        <f t="shared" si="223"/>
        <v>0</v>
      </c>
      <c r="O2189" s="3">
        <v>1</v>
      </c>
      <c r="P2189" s="11">
        <f t="shared" si="220"/>
        <v>0</v>
      </c>
      <c r="Q2189" s="11">
        <f t="shared" si="221"/>
        <v>2</v>
      </c>
      <c r="R2189" s="11">
        <f t="shared" si="222"/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215"/>
        <v>1420</v>
      </c>
      <c r="F2190" s="4">
        <f t="shared" si="216"/>
        <v>3</v>
      </c>
      <c r="G2190" s="4">
        <f t="shared" si="217"/>
        <v>109</v>
      </c>
      <c r="H2190" s="4">
        <f t="shared" si="218"/>
        <v>-1</v>
      </c>
      <c r="I2190" s="5">
        <f t="shared" si="219"/>
        <v>-9.0909090909090905E-3</v>
      </c>
      <c r="M2190" s="3">
        <v>54</v>
      </c>
      <c r="N2190" s="11">
        <f t="shared" si="223"/>
        <v>1</v>
      </c>
      <c r="O2190" s="3">
        <v>11</v>
      </c>
      <c r="P2190" s="11">
        <f t="shared" si="220"/>
        <v>0</v>
      </c>
      <c r="Q2190" s="11">
        <f t="shared" si="221"/>
        <v>44</v>
      </c>
      <c r="R2190" s="11">
        <f t="shared" si="222"/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215"/>
        <v>20</v>
      </c>
      <c r="F2191" s="4">
        <f t="shared" si="216"/>
        <v>0</v>
      </c>
      <c r="G2191" s="4">
        <f t="shared" si="217"/>
        <v>0</v>
      </c>
      <c r="H2191" s="4">
        <f t="shared" si="218"/>
        <v>0</v>
      </c>
      <c r="I2191" s="5">
        <f t="shared" si="219"/>
        <v>0</v>
      </c>
      <c r="M2191" s="3">
        <v>0</v>
      </c>
      <c r="N2191" s="11">
        <f t="shared" si="223"/>
        <v>0</v>
      </c>
      <c r="O2191" s="3">
        <v>0</v>
      </c>
      <c r="P2191" s="11">
        <f t="shared" si="220"/>
        <v>0</v>
      </c>
      <c r="Q2191" s="11">
        <f t="shared" si="221"/>
        <v>0</v>
      </c>
      <c r="R2191" s="11">
        <f t="shared" si="222"/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215"/>
        <v>161</v>
      </c>
      <c r="F2192" s="4">
        <f t="shared" si="216"/>
        <v>1</v>
      </c>
      <c r="G2192" s="4">
        <f t="shared" si="217"/>
        <v>7</v>
      </c>
      <c r="H2192" s="4">
        <f t="shared" si="218"/>
        <v>0</v>
      </c>
      <c r="I2192" s="5">
        <f t="shared" si="219"/>
        <v>0</v>
      </c>
      <c r="M2192" s="3">
        <v>3</v>
      </c>
      <c r="N2192" s="11">
        <f t="shared" si="223"/>
        <v>0</v>
      </c>
      <c r="O2192" s="3">
        <v>0</v>
      </c>
      <c r="P2192" s="11">
        <f t="shared" si="220"/>
        <v>0</v>
      </c>
      <c r="Q2192" s="11">
        <f t="shared" si="221"/>
        <v>4</v>
      </c>
      <c r="R2192" s="11">
        <f t="shared" si="222"/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215"/>
        <v>258</v>
      </c>
      <c r="F2193" s="4">
        <f t="shared" si="216"/>
        <v>4</v>
      </c>
      <c r="G2193" s="4">
        <f t="shared" si="217"/>
        <v>4</v>
      </c>
      <c r="H2193" s="4">
        <f t="shared" si="218"/>
        <v>2</v>
      </c>
      <c r="I2193" s="5">
        <f t="shared" si="219"/>
        <v>1</v>
      </c>
      <c r="M2193" s="3">
        <v>1</v>
      </c>
      <c r="N2193" s="11">
        <f t="shared" si="223"/>
        <v>0</v>
      </c>
      <c r="O2193" s="3">
        <v>0</v>
      </c>
      <c r="P2193" s="11">
        <f t="shared" si="220"/>
        <v>0</v>
      </c>
      <c r="Q2193" s="11">
        <f t="shared" si="221"/>
        <v>3</v>
      </c>
      <c r="R2193" s="11">
        <f t="shared" si="222"/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215"/>
        <v>251</v>
      </c>
      <c r="F2194" s="4">
        <f t="shared" si="216"/>
        <v>3</v>
      </c>
      <c r="G2194" s="4">
        <f t="shared" si="217"/>
        <v>26</v>
      </c>
      <c r="H2194" s="4">
        <f t="shared" si="218"/>
        <v>2</v>
      </c>
      <c r="I2194" s="5">
        <f t="shared" si="219"/>
        <v>8.3333333333333329E-2</v>
      </c>
      <c r="M2194" s="3">
        <v>9</v>
      </c>
      <c r="N2194" s="11">
        <f t="shared" si="223"/>
        <v>2</v>
      </c>
      <c r="O2194" s="3">
        <v>2</v>
      </c>
      <c r="P2194" s="11">
        <f t="shared" si="220"/>
        <v>0</v>
      </c>
      <c r="Q2194" s="11">
        <f t="shared" si="221"/>
        <v>15</v>
      </c>
      <c r="R2194" s="11">
        <f t="shared" si="222"/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215"/>
        <v>137</v>
      </c>
      <c r="F2195" s="4">
        <f t="shared" si="216"/>
        <v>0</v>
      </c>
      <c r="G2195" s="4">
        <f t="shared" si="217"/>
        <v>12</v>
      </c>
      <c r="H2195" s="4">
        <f t="shared" si="218"/>
        <v>0</v>
      </c>
      <c r="I2195" s="5">
        <f t="shared" si="219"/>
        <v>0</v>
      </c>
      <c r="M2195" s="3">
        <v>3</v>
      </c>
      <c r="N2195" s="11">
        <f t="shared" si="223"/>
        <v>0</v>
      </c>
      <c r="O2195" s="3">
        <v>1</v>
      </c>
      <c r="P2195" s="11">
        <f t="shared" si="220"/>
        <v>0</v>
      </c>
      <c r="Q2195" s="11">
        <f t="shared" si="221"/>
        <v>8</v>
      </c>
      <c r="R2195" s="11">
        <f t="shared" si="222"/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215"/>
        <v>200</v>
      </c>
      <c r="F2196" s="4">
        <f t="shared" si="216"/>
        <v>0</v>
      </c>
      <c r="G2196" s="4">
        <f t="shared" si="217"/>
        <v>2</v>
      </c>
      <c r="H2196" s="4">
        <f t="shared" si="218"/>
        <v>0</v>
      </c>
      <c r="I2196" s="5">
        <f t="shared" si="219"/>
        <v>0</v>
      </c>
      <c r="M2196" s="3">
        <v>1</v>
      </c>
      <c r="N2196" s="11">
        <f t="shared" si="223"/>
        <v>0</v>
      </c>
      <c r="O2196" s="3">
        <v>0</v>
      </c>
      <c r="P2196" s="11">
        <f t="shared" si="220"/>
        <v>0</v>
      </c>
      <c r="Q2196" s="11">
        <f t="shared" si="221"/>
        <v>1</v>
      </c>
      <c r="R2196" s="11">
        <f t="shared" si="222"/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215"/>
        <v>181</v>
      </c>
      <c r="F2197" s="4">
        <f t="shared" si="216"/>
        <v>0</v>
      </c>
      <c r="G2197" s="4">
        <f t="shared" si="217"/>
        <v>8</v>
      </c>
      <c r="H2197" s="4">
        <f t="shared" si="218"/>
        <v>0</v>
      </c>
      <c r="I2197" s="5">
        <f t="shared" si="219"/>
        <v>0</v>
      </c>
      <c r="M2197" s="3">
        <v>2</v>
      </c>
      <c r="N2197" s="11">
        <f t="shared" si="223"/>
        <v>0</v>
      </c>
      <c r="O2197" s="3">
        <v>0</v>
      </c>
      <c r="P2197" s="11">
        <f t="shared" si="220"/>
        <v>0</v>
      </c>
      <c r="Q2197" s="11">
        <f t="shared" si="221"/>
        <v>6</v>
      </c>
      <c r="R2197" s="11">
        <f t="shared" si="222"/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215"/>
        <v>117</v>
      </c>
      <c r="F2198" s="4">
        <f t="shared" si="216"/>
        <v>0</v>
      </c>
      <c r="G2198" s="4">
        <f t="shared" si="217"/>
        <v>2</v>
      </c>
      <c r="H2198" s="4">
        <f t="shared" si="218"/>
        <v>0</v>
      </c>
      <c r="I2198" s="5">
        <f t="shared" si="219"/>
        <v>0</v>
      </c>
      <c r="M2198" s="3">
        <v>1</v>
      </c>
      <c r="N2198" s="11">
        <f t="shared" si="223"/>
        <v>0</v>
      </c>
      <c r="O2198" s="3">
        <v>0</v>
      </c>
      <c r="P2198" s="11">
        <f t="shared" si="220"/>
        <v>0</v>
      </c>
      <c r="Q2198" s="11">
        <f t="shared" si="221"/>
        <v>1</v>
      </c>
      <c r="R2198" s="11">
        <f t="shared" si="222"/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215"/>
        <v>114</v>
      </c>
      <c r="F2199" s="4">
        <f t="shared" si="216"/>
        <v>1</v>
      </c>
      <c r="G2199" s="4">
        <f t="shared" si="217"/>
        <v>4</v>
      </c>
      <c r="H2199" s="4">
        <f t="shared" si="218"/>
        <v>1</v>
      </c>
      <c r="I2199" s="5">
        <f t="shared" si="219"/>
        <v>0.33333333333333331</v>
      </c>
      <c r="M2199" s="3">
        <v>3</v>
      </c>
      <c r="N2199" s="11">
        <f t="shared" si="223"/>
        <v>1</v>
      </c>
      <c r="O2199" s="3">
        <v>0</v>
      </c>
      <c r="P2199" s="11">
        <f t="shared" si="220"/>
        <v>0</v>
      </c>
      <c r="Q2199" s="11">
        <f t="shared" si="221"/>
        <v>1</v>
      </c>
      <c r="R2199" s="11">
        <f t="shared" si="222"/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215"/>
        <v>108</v>
      </c>
      <c r="F2200" s="4">
        <f t="shared" si="216"/>
        <v>0</v>
      </c>
      <c r="G2200" s="4">
        <f t="shared" si="217"/>
        <v>4</v>
      </c>
      <c r="H2200" s="4">
        <f t="shared" si="218"/>
        <v>0</v>
      </c>
      <c r="I2200" s="5">
        <f t="shared" si="219"/>
        <v>0</v>
      </c>
      <c r="M2200" s="3">
        <v>2</v>
      </c>
      <c r="N2200" s="11">
        <f t="shared" si="223"/>
        <v>0</v>
      </c>
      <c r="O2200" s="3">
        <v>0</v>
      </c>
      <c r="P2200" s="11">
        <f t="shared" si="220"/>
        <v>0</v>
      </c>
      <c r="Q2200" s="11">
        <f t="shared" si="221"/>
        <v>2</v>
      </c>
      <c r="R2200" s="11">
        <f t="shared" si="222"/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215"/>
        <v>140</v>
      </c>
      <c r="F2201" s="4">
        <f t="shared" si="216"/>
        <v>7</v>
      </c>
      <c r="G2201" s="4">
        <f t="shared" si="217"/>
        <v>6</v>
      </c>
      <c r="H2201" s="4">
        <f t="shared" si="218"/>
        <v>0</v>
      </c>
      <c r="I2201" s="5">
        <f t="shared" si="219"/>
        <v>0</v>
      </c>
      <c r="M2201" s="3">
        <v>2</v>
      </c>
      <c r="N2201" s="11">
        <f t="shared" si="223"/>
        <v>0</v>
      </c>
      <c r="O2201" s="3">
        <v>0</v>
      </c>
      <c r="P2201" s="11">
        <f t="shared" si="220"/>
        <v>0</v>
      </c>
      <c r="Q2201" s="11">
        <f t="shared" si="221"/>
        <v>4</v>
      </c>
      <c r="R2201" s="11">
        <f t="shared" si="222"/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215"/>
        <v>230</v>
      </c>
      <c r="F2202" s="4">
        <f t="shared" si="216"/>
        <v>3</v>
      </c>
      <c r="G2202" s="4">
        <f t="shared" si="217"/>
        <v>16</v>
      </c>
      <c r="H2202" s="4">
        <f t="shared" si="218"/>
        <v>0</v>
      </c>
      <c r="I2202" s="5">
        <f t="shared" si="219"/>
        <v>0</v>
      </c>
      <c r="M2202" s="3">
        <v>9</v>
      </c>
      <c r="N2202" s="11">
        <f t="shared" si="223"/>
        <v>0</v>
      </c>
      <c r="O2202" s="3">
        <v>1</v>
      </c>
      <c r="P2202" s="11">
        <f t="shared" si="220"/>
        <v>1</v>
      </c>
      <c r="Q2202" s="11">
        <f t="shared" si="221"/>
        <v>6</v>
      </c>
      <c r="R2202" s="11">
        <f t="shared" si="222"/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215"/>
        <v>31</v>
      </c>
      <c r="F2203" s="4">
        <f t="shared" si="216"/>
        <v>0</v>
      </c>
      <c r="G2203" s="4">
        <f t="shared" si="217"/>
        <v>2</v>
      </c>
      <c r="H2203" s="4">
        <f t="shared" si="218"/>
        <v>0</v>
      </c>
      <c r="I2203" s="5">
        <f t="shared" si="219"/>
        <v>0</v>
      </c>
      <c r="M2203" s="3">
        <v>2</v>
      </c>
      <c r="N2203" s="11">
        <f t="shared" si="223"/>
        <v>2</v>
      </c>
      <c r="O2203" s="3">
        <v>0</v>
      </c>
      <c r="P2203" s="11">
        <f t="shared" si="220"/>
        <v>0</v>
      </c>
      <c r="Q2203" s="11">
        <f t="shared" si="221"/>
        <v>0</v>
      </c>
      <c r="R2203" s="11">
        <f t="shared" si="222"/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215"/>
        <v>2659</v>
      </c>
      <c r="F2204" s="4">
        <f t="shared" si="216"/>
        <v>43</v>
      </c>
      <c r="G2204" s="4">
        <f t="shared" si="217"/>
        <v>179</v>
      </c>
      <c r="H2204" s="4">
        <f t="shared" si="218"/>
        <v>5</v>
      </c>
      <c r="I2204" s="5">
        <f t="shared" si="219"/>
        <v>2.8735632183908046E-2</v>
      </c>
      <c r="M2204" s="3">
        <v>136</v>
      </c>
      <c r="N2204" s="11">
        <f t="shared" si="223"/>
        <v>22</v>
      </c>
      <c r="O2204" s="3">
        <v>4</v>
      </c>
      <c r="P2204" s="11">
        <f t="shared" si="220"/>
        <v>0</v>
      </c>
      <c r="Q2204" s="11">
        <f t="shared" si="221"/>
        <v>39</v>
      </c>
      <c r="R2204" s="11">
        <f t="shared" si="222"/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215"/>
        <v>464</v>
      </c>
      <c r="F2205" s="4">
        <f t="shared" si="216"/>
        <v>1</v>
      </c>
      <c r="G2205" s="4">
        <f t="shared" si="217"/>
        <v>4</v>
      </c>
      <c r="H2205" s="4">
        <f t="shared" si="218"/>
        <v>0</v>
      </c>
      <c r="I2205" s="5">
        <f t="shared" si="219"/>
        <v>0</v>
      </c>
      <c r="M2205" s="3">
        <v>0</v>
      </c>
      <c r="N2205" s="11">
        <f t="shared" si="223"/>
        <v>0</v>
      </c>
      <c r="O2205" s="3">
        <v>0</v>
      </c>
      <c r="P2205" s="11">
        <f t="shared" si="220"/>
        <v>0</v>
      </c>
      <c r="Q2205" s="11">
        <f t="shared" si="221"/>
        <v>4</v>
      </c>
      <c r="R2205" s="11">
        <f t="shared" si="222"/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215"/>
        <v>150</v>
      </c>
      <c r="F2206" s="4">
        <f t="shared" si="216"/>
        <v>5</v>
      </c>
      <c r="G2206" s="4">
        <f t="shared" si="217"/>
        <v>12</v>
      </c>
      <c r="H2206" s="4">
        <f t="shared" si="218"/>
        <v>3</v>
      </c>
      <c r="I2206" s="5">
        <f t="shared" si="219"/>
        <v>0.33333333333333331</v>
      </c>
      <c r="M2206" s="3">
        <v>1</v>
      </c>
      <c r="N2206" s="11">
        <f t="shared" si="223"/>
        <v>0</v>
      </c>
      <c r="O2206" s="3">
        <v>0</v>
      </c>
      <c r="P2206" s="11">
        <f t="shared" si="220"/>
        <v>0</v>
      </c>
      <c r="Q2206" s="11">
        <f t="shared" si="221"/>
        <v>11</v>
      </c>
      <c r="R2206" s="11">
        <f t="shared" si="222"/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215"/>
        <v>331</v>
      </c>
      <c r="F2207" s="4">
        <f t="shared" si="216"/>
        <v>1</v>
      </c>
      <c r="G2207" s="4">
        <f t="shared" si="217"/>
        <v>15</v>
      </c>
      <c r="H2207" s="4">
        <f t="shared" si="218"/>
        <v>0</v>
      </c>
      <c r="I2207" s="5">
        <f t="shared" si="219"/>
        <v>0</v>
      </c>
      <c r="M2207" s="3">
        <v>9</v>
      </c>
      <c r="N2207" s="11">
        <f t="shared" si="223"/>
        <v>3</v>
      </c>
      <c r="O2207" s="3">
        <v>0</v>
      </c>
      <c r="P2207" s="11">
        <f t="shared" si="220"/>
        <v>0</v>
      </c>
      <c r="Q2207" s="11">
        <f t="shared" si="221"/>
        <v>6</v>
      </c>
      <c r="R2207" s="11">
        <f t="shared" si="222"/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215"/>
        <v>35</v>
      </c>
      <c r="F2208" s="4">
        <f t="shared" si="216"/>
        <v>0</v>
      </c>
      <c r="G2208" s="4">
        <f t="shared" si="217"/>
        <v>2</v>
      </c>
      <c r="H2208" s="4">
        <f t="shared" si="218"/>
        <v>0</v>
      </c>
      <c r="I2208" s="5">
        <f t="shared" si="219"/>
        <v>0</v>
      </c>
      <c r="M2208" s="3">
        <v>2</v>
      </c>
      <c r="N2208" s="11">
        <f t="shared" si="223"/>
        <v>0</v>
      </c>
      <c r="O2208" s="3">
        <v>0</v>
      </c>
      <c r="P2208" s="11">
        <f t="shared" si="220"/>
        <v>0</v>
      </c>
      <c r="Q2208" s="11">
        <f t="shared" si="221"/>
        <v>0</v>
      </c>
      <c r="R2208" s="11">
        <f t="shared" si="222"/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215"/>
        <v>110</v>
      </c>
      <c r="F2209" s="4">
        <f t="shared" si="216"/>
        <v>0</v>
      </c>
      <c r="G2209" s="4">
        <f t="shared" si="217"/>
        <v>9</v>
      </c>
      <c r="H2209" s="4">
        <f t="shared" si="218"/>
        <v>0</v>
      </c>
      <c r="I2209" s="5">
        <f t="shared" si="219"/>
        <v>0</v>
      </c>
      <c r="M2209" s="3">
        <v>3</v>
      </c>
      <c r="N2209" s="11">
        <f t="shared" si="223"/>
        <v>0</v>
      </c>
      <c r="O2209" s="3">
        <v>0</v>
      </c>
      <c r="P2209" s="11">
        <f t="shared" si="220"/>
        <v>0</v>
      </c>
      <c r="Q2209" s="11">
        <f t="shared" si="221"/>
        <v>6</v>
      </c>
      <c r="R2209" s="11">
        <f t="shared" si="222"/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215"/>
        <v>289</v>
      </c>
      <c r="F2210" s="4">
        <f t="shared" si="216"/>
        <v>10</v>
      </c>
      <c r="G2210" s="4">
        <f t="shared" si="217"/>
        <v>18</v>
      </c>
      <c r="H2210" s="4">
        <f t="shared" si="218"/>
        <v>1</v>
      </c>
      <c r="I2210" s="5">
        <f t="shared" si="219"/>
        <v>5.8823529411764705E-2</v>
      </c>
      <c r="M2210" s="3">
        <v>15</v>
      </c>
      <c r="N2210" s="11">
        <f t="shared" si="223"/>
        <v>2</v>
      </c>
      <c r="O2210" s="3">
        <v>0</v>
      </c>
      <c r="P2210" s="11">
        <f t="shared" si="220"/>
        <v>0</v>
      </c>
      <c r="Q2210" s="11">
        <f t="shared" si="221"/>
        <v>3</v>
      </c>
      <c r="R2210" s="11">
        <f t="shared" si="222"/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215"/>
        <v>433</v>
      </c>
      <c r="F2211" s="4">
        <f t="shared" si="216"/>
        <v>4</v>
      </c>
      <c r="G2211" s="4">
        <f t="shared" si="217"/>
        <v>29</v>
      </c>
      <c r="H2211" s="4">
        <f t="shared" si="218"/>
        <v>2</v>
      </c>
      <c r="I2211" s="5">
        <f t="shared" si="219"/>
        <v>7.407407407407407E-2</v>
      </c>
      <c r="M2211" s="3">
        <v>8</v>
      </c>
      <c r="N2211" s="11">
        <f t="shared" si="223"/>
        <v>0</v>
      </c>
      <c r="O2211" s="3">
        <v>3</v>
      </c>
      <c r="P2211" s="11">
        <f t="shared" si="220"/>
        <v>1</v>
      </c>
      <c r="Q2211" s="11">
        <f t="shared" si="221"/>
        <v>18</v>
      </c>
      <c r="R2211" s="11">
        <f t="shared" si="222"/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215"/>
        <v>810</v>
      </c>
      <c r="F2212" s="4">
        <f t="shared" si="216"/>
        <v>3</v>
      </c>
      <c r="G2212" s="4">
        <f t="shared" si="217"/>
        <v>75</v>
      </c>
      <c r="H2212" s="4">
        <f t="shared" si="218"/>
        <v>2</v>
      </c>
      <c r="I2212" s="5">
        <f t="shared" si="219"/>
        <v>2.7397260273972601E-2</v>
      </c>
      <c r="M2212" s="3">
        <v>22</v>
      </c>
      <c r="N2212" s="11">
        <f t="shared" si="223"/>
        <v>7</v>
      </c>
      <c r="O2212" s="3">
        <v>0</v>
      </c>
      <c r="P2212" s="11">
        <f t="shared" si="220"/>
        <v>0</v>
      </c>
      <c r="Q2212" s="11">
        <f t="shared" si="221"/>
        <v>53</v>
      </c>
      <c r="R2212" s="11">
        <f t="shared" si="222"/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si="215"/>
        <v>167</v>
      </c>
      <c r="F2213" s="4">
        <f t="shared" si="216"/>
        <v>2</v>
      </c>
      <c r="G2213" s="4">
        <f t="shared" si="217"/>
        <v>27</v>
      </c>
      <c r="H2213" s="4">
        <f t="shared" si="218"/>
        <v>1</v>
      </c>
      <c r="I2213" s="5">
        <f t="shared" si="219"/>
        <v>3.8461538461538464E-2</v>
      </c>
      <c r="M2213" s="3">
        <v>15</v>
      </c>
      <c r="N2213" s="11">
        <f t="shared" si="223"/>
        <v>0</v>
      </c>
      <c r="O2213" s="3">
        <v>1</v>
      </c>
      <c r="P2213" s="11">
        <f t="shared" si="220"/>
        <v>0</v>
      </c>
      <c r="Q2213" s="11">
        <f t="shared" si="221"/>
        <v>11</v>
      </c>
      <c r="R2213" s="11">
        <f t="shared" si="222"/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215"/>
        <v>207</v>
      </c>
      <c r="F2214" s="4">
        <f t="shared" si="216"/>
        <v>2</v>
      </c>
      <c r="G2214" s="4">
        <f t="shared" si="217"/>
        <v>9</v>
      </c>
      <c r="H2214" s="4">
        <f t="shared" si="218"/>
        <v>0</v>
      </c>
      <c r="I2214" s="5">
        <f t="shared" si="219"/>
        <v>0</v>
      </c>
      <c r="M2214" s="3">
        <v>4</v>
      </c>
      <c r="N2214" s="11">
        <f t="shared" si="223"/>
        <v>0</v>
      </c>
      <c r="O2214" s="3">
        <v>1</v>
      </c>
      <c r="P2214" s="11">
        <f t="shared" si="220"/>
        <v>0</v>
      </c>
      <c r="Q2214" s="11">
        <f t="shared" si="221"/>
        <v>4</v>
      </c>
      <c r="R2214" s="11">
        <f t="shared" si="222"/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215"/>
        <v>665</v>
      </c>
      <c r="F2215" s="4">
        <f t="shared" si="216"/>
        <v>3</v>
      </c>
      <c r="G2215" s="4">
        <f t="shared" si="217"/>
        <v>33</v>
      </c>
      <c r="H2215" s="4">
        <f t="shared" si="218"/>
        <v>0</v>
      </c>
      <c r="I2215" s="5">
        <f t="shared" si="219"/>
        <v>0</v>
      </c>
      <c r="M2215" s="3">
        <v>22</v>
      </c>
      <c r="N2215" s="11">
        <f t="shared" si="223"/>
        <v>2</v>
      </c>
      <c r="O2215" s="3">
        <v>0</v>
      </c>
      <c r="P2215" s="11">
        <f t="shared" si="220"/>
        <v>0</v>
      </c>
      <c r="Q2215" s="11">
        <f t="shared" si="221"/>
        <v>11</v>
      </c>
      <c r="R2215" s="11">
        <f t="shared" si="222"/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215"/>
        <v>366</v>
      </c>
      <c r="F2216" s="4">
        <f t="shared" si="216"/>
        <v>6</v>
      </c>
      <c r="G2216" s="4">
        <f t="shared" si="217"/>
        <v>5</v>
      </c>
      <c r="H2216" s="4">
        <f t="shared" si="218"/>
        <v>0</v>
      </c>
      <c r="I2216" s="5">
        <f t="shared" si="219"/>
        <v>0</v>
      </c>
      <c r="M2216" s="3">
        <v>4</v>
      </c>
      <c r="N2216" s="11">
        <f t="shared" si="223"/>
        <v>0</v>
      </c>
      <c r="O2216" s="3">
        <v>0</v>
      </c>
      <c r="P2216" s="11">
        <f t="shared" si="220"/>
        <v>0</v>
      </c>
      <c r="Q2216" s="11">
        <f t="shared" si="221"/>
        <v>1</v>
      </c>
      <c r="R2216" s="11">
        <f t="shared" si="222"/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215"/>
        <v>128</v>
      </c>
      <c r="F2217" s="4">
        <f t="shared" si="216"/>
        <v>0</v>
      </c>
      <c r="G2217" s="4">
        <f t="shared" si="217"/>
        <v>9</v>
      </c>
      <c r="H2217" s="4">
        <f t="shared" si="218"/>
        <v>0</v>
      </c>
      <c r="I2217" s="5">
        <f t="shared" si="219"/>
        <v>0</v>
      </c>
      <c r="M2217" s="3">
        <v>5</v>
      </c>
      <c r="N2217" s="11">
        <f t="shared" si="223"/>
        <v>0</v>
      </c>
      <c r="O2217" s="3">
        <v>0</v>
      </c>
      <c r="P2217" s="11">
        <f t="shared" si="220"/>
        <v>0</v>
      </c>
      <c r="Q2217" s="11">
        <f t="shared" si="221"/>
        <v>4</v>
      </c>
      <c r="R2217" s="11">
        <f t="shared" si="222"/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215"/>
        <v>81</v>
      </c>
      <c r="F2218" s="4">
        <f t="shared" si="216"/>
        <v>0</v>
      </c>
      <c r="G2218" s="4">
        <f t="shared" si="217"/>
        <v>3</v>
      </c>
      <c r="H2218" s="4">
        <f t="shared" si="218"/>
        <v>0</v>
      </c>
      <c r="I2218" s="5">
        <f t="shared" si="219"/>
        <v>0</v>
      </c>
      <c r="M2218" s="3">
        <v>2</v>
      </c>
      <c r="N2218" s="11">
        <f t="shared" si="223"/>
        <v>0</v>
      </c>
      <c r="O2218" s="3">
        <v>0</v>
      </c>
      <c r="P2218" s="11">
        <f t="shared" si="220"/>
        <v>0</v>
      </c>
      <c r="Q2218" s="11">
        <f t="shared" si="221"/>
        <v>1</v>
      </c>
      <c r="R2218" s="11">
        <f t="shared" si="222"/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215"/>
        <v>234</v>
      </c>
      <c r="F2219" s="4">
        <f t="shared" si="216"/>
        <v>2</v>
      </c>
      <c r="G2219" s="4">
        <f t="shared" si="217"/>
        <v>9</v>
      </c>
      <c r="H2219" s="4">
        <f t="shared" si="218"/>
        <v>0</v>
      </c>
      <c r="I2219" s="5">
        <f t="shared" si="219"/>
        <v>0</v>
      </c>
      <c r="M2219" s="3">
        <v>6</v>
      </c>
      <c r="N2219" s="11">
        <f t="shared" si="223"/>
        <v>0</v>
      </c>
      <c r="O2219" s="3">
        <v>0</v>
      </c>
      <c r="P2219" s="11">
        <f t="shared" si="220"/>
        <v>0</v>
      </c>
      <c r="Q2219" s="11">
        <f t="shared" si="221"/>
        <v>3</v>
      </c>
      <c r="R2219" s="11">
        <f t="shared" si="222"/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215"/>
        <v>1399</v>
      </c>
      <c r="F2220" s="4">
        <f t="shared" si="216"/>
        <v>12</v>
      </c>
      <c r="G2220" s="4">
        <f t="shared" si="217"/>
        <v>102</v>
      </c>
      <c r="H2220" s="4">
        <f t="shared" si="218"/>
        <v>1</v>
      </c>
      <c r="I2220" s="5">
        <f t="shared" si="219"/>
        <v>9.9009900990099011E-3</v>
      </c>
      <c r="M2220" s="3">
        <v>27</v>
      </c>
      <c r="N2220" s="11">
        <f t="shared" si="223"/>
        <v>5</v>
      </c>
      <c r="O2220" s="3">
        <v>2</v>
      </c>
      <c r="P2220" s="11">
        <f t="shared" si="220"/>
        <v>0</v>
      </c>
      <c r="Q2220" s="11">
        <f t="shared" si="221"/>
        <v>73</v>
      </c>
      <c r="R2220" s="11">
        <f t="shared" si="222"/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215"/>
        <v>39</v>
      </c>
      <c r="F2221" s="4">
        <f t="shared" si="216"/>
        <v>1</v>
      </c>
      <c r="G2221" s="4">
        <f t="shared" si="217"/>
        <v>1</v>
      </c>
      <c r="H2221" s="4">
        <f t="shared" si="218"/>
        <v>1</v>
      </c>
      <c r="I2221" s="5">
        <f t="shared" si="219"/>
        <v>0</v>
      </c>
      <c r="M2221" s="3">
        <v>0</v>
      </c>
      <c r="N2221" s="11">
        <f t="shared" si="223"/>
        <v>0</v>
      </c>
      <c r="O2221" s="3">
        <v>0</v>
      </c>
      <c r="P2221" s="11">
        <f t="shared" si="220"/>
        <v>0</v>
      </c>
      <c r="Q2221" s="11">
        <f t="shared" si="221"/>
        <v>1</v>
      </c>
      <c r="R2221" s="11">
        <f t="shared" si="222"/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ref="E2222:E2255" si="224">SUM(C2222:D2222)</f>
        <v>104</v>
      </c>
      <c r="F2222" s="4">
        <f t="shared" ref="F2222:F2255" si="225">E2222-SUMIFS(E:E,A:A,A2222-1,B:B,B2222)</f>
        <v>6</v>
      </c>
      <c r="G2222" s="4">
        <f t="shared" ref="G2222:G2255" si="226">C2222</f>
        <v>5</v>
      </c>
      <c r="H2222" s="4">
        <f t="shared" ref="H2222:H2255" si="227">G2222-SUMIFS(G:G,A:A,A2222-1,B:B,B2222)</f>
        <v>0</v>
      </c>
      <c r="I2222" s="5">
        <f t="shared" ref="I2222:I2255" si="228">IFERROR((G2222-SUMIFS(G:G,A:A,A2222-1,B:B,B2222))/SUMIFS(G:G,A:A,A2222-1,B:B,B2222),0)</f>
        <v>0</v>
      </c>
      <c r="M2222" s="3">
        <v>4</v>
      </c>
      <c r="N2222" s="11">
        <f t="shared" si="223"/>
        <v>0</v>
      </c>
      <c r="O2222" s="3">
        <v>0</v>
      </c>
      <c r="P2222" s="11">
        <f t="shared" ref="P2222:P2255" si="229">O2222-SUMIFS(O:O,B:B,B2222,A:A,A2222-1)</f>
        <v>0</v>
      </c>
      <c r="Q2222" s="11">
        <f t="shared" ref="Q2222:Q2255" si="230">G2222-O2222-M2222</f>
        <v>1</v>
      </c>
      <c r="R2222" s="11">
        <f t="shared" ref="R2222:R2255" si="231"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224"/>
        <v>147</v>
      </c>
      <c r="F2223" s="4">
        <f t="shared" si="225"/>
        <v>0</v>
      </c>
      <c r="G2223" s="4">
        <f t="shared" si="226"/>
        <v>8</v>
      </c>
      <c r="H2223" s="4">
        <f t="shared" si="227"/>
        <v>0</v>
      </c>
      <c r="I2223" s="5">
        <f t="shared" si="228"/>
        <v>0</v>
      </c>
      <c r="M2223" s="3">
        <v>2</v>
      </c>
      <c r="N2223" s="11">
        <f t="shared" si="223"/>
        <v>0</v>
      </c>
      <c r="O2223" s="3">
        <v>1</v>
      </c>
      <c r="P2223" s="11">
        <f t="shared" si="229"/>
        <v>0</v>
      </c>
      <c r="Q2223" s="11">
        <f t="shared" si="230"/>
        <v>5</v>
      </c>
      <c r="R2223" s="11">
        <f t="shared" si="231"/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224"/>
        <v>358</v>
      </c>
      <c r="F2224" s="4">
        <f t="shared" si="225"/>
        <v>21</v>
      </c>
      <c r="G2224" s="4">
        <f t="shared" si="226"/>
        <v>7</v>
      </c>
      <c r="H2224" s="4">
        <f t="shared" si="227"/>
        <v>1</v>
      </c>
      <c r="I2224" s="5">
        <f t="shared" si="228"/>
        <v>0.16666666666666666</v>
      </c>
      <c r="M2224" s="3">
        <v>3</v>
      </c>
      <c r="N2224" s="11">
        <f t="shared" si="223"/>
        <v>0</v>
      </c>
      <c r="O2224" s="3">
        <v>0</v>
      </c>
      <c r="P2224" s="11">
        <f t="shared" si="229"/>
        <v>0</v>
      </c>
      <c r="Q2224" s="11">
        <f t="shared" si="230"/>
        <v>4</v>
      </c>
      <c r="R2224" s="11">
        <f t="shared" si="231"/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224"/>
        <v>43</v>
      </c>
      <c r="F2225" s="4">
        <f t="shared" si="225"/>
        <v>1</v>
      </c>
      <c r="G2225" s="4">
        <f t="shared" si="226"/>
        <v>5</v>
      </c>
      <c r="H2225" s="4">
        <f t="shared" si="227"/>
        <v>1</v>
      </c>
      <c r="I2225" s="5">
        <f t="shared" si="228"/>
        <v>0.25</v>
      </c>
      <c r="M2225" s="3">
        <v>3</v>
      </c>
      <c r="N2225" s="11">
        <f t="shared" si="223"/>
        <v>1</v>
      </c>
      <c r="O2225" s="3">
        <v>0</v>
      </c>
      <c r="P2225" s="11">
        <f t="shared" si="229"/>
        <v>0</v>
      </c>
      <c r="Q2225" s="11">
        <f t="shared" si="230"/>
        <v>2</v>
      </c>
      <c r="R2225" s="11">
        <f t="shared" si="231"/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224"/>
        <v>42</v>
      </c>
      <c r="F2226" s="4">
        <f t="shared" si="225"/>
        <v>3</v>
      </c>
      <c r="G2226" s="4">
        <f t="shared" si="226"/>
        <v>0</v>
      </c>
      <c r="H2226" s="4">
        <f t="shared" si="227"/>
        <v>0</v>
      </c>
      <c r="I2226" s="5">
        <f t="shared" si="228"/>
        <v>0</v>
      </c>
      <c r="M2226" s="3">
        <v>0</v>
      </c>
      <c r="N2226" s="11">
        <f t="shared" si="223"/>
        <v>0</v>
      </c>
      <c r="O2226" s="3">
        <v>0</v>
      </c>
      <c r="P2226" s="11">
        <f t="shared" si="229"/>
        <v>0</v>
      </c>
      <c r="Q2226" s="11">
        <f t="shared" si="230"/>
        <v>0</v>
      </c>
      <c r="R2226" s="11">
        <f t="shared" si="231"/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224"/>
        <v>50</v>
      </c>
      <c r="F2227" s="4">
        <f t="shared" si="225"/>
        <v>0</v>
      </c>
      <c r="G2227" s="4">
        <f t="shared" si="226"/>
        <v>5</v>
      </c>
      <c r="H2227" s="4">
        <f t="shared" si="227"/>
        <v>0</v>
      </c>
      <c r="I2227" s="5">
        <f t="shared" si="228"/>
        <v>0</v>
      </c>
      <c r="M2227" s="3">
        <v>3</v>
      </c>
      <c r="N2227" s="11">
        <f t="shared" si="223"/>
        <v>0</v>
      </c>
      <c r="O2227" s="3">
        <v>0</v>
      </c>
      <c r="P2227" s="11">
        <f t="shared" si="229"/>
        <v>0</v>
      </c>
      <c r="Q2227" s="11">
        <f t="shared" si="230"/>
        <v>2</v>
      </c>
      <c r="R2227" s="11">
        <f t="shared" si="231"/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224"/>
        <v>971</v>
      </c>
      <c r="F2228" s="4">
        <f t="shared" si="225"/>
        <v>99</v>
      </c>
      <c r="G2228" s="4">
        <f t="shared" si="226"/>
        <v>93</v>
      </c>
      <c r="H2228" s="4">
        <f t="shared" si="227"/>
        <v>1</v>
      </c>
      <c r="I2228" s="5">
        <f t="shared" si="228"/>
        <v>1.0869565217391304E-2</v>
      </c>
      <c r="M2228" s="3">
        <v>32</v>
      </c>
      <c r="N2228" s="11">
        <f t="shared" si="223"/>
        <v>3</v>
      </c>
      <c r="O2228" s="3">
        <v>0</v>
      </c>
      <c r="P2228" s="11">
        <f t="shared" si="229"/>
        <v>0</v>
      </c>
      <c r="Q2228" s="11">
        <f t="shared" si="230"/>
        <v>61</v>
      </c>
      <c r="R2228" s="11">
        <f t="shared" si="231"/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224"/>
        <v>218</v>
      </c>
      <c r="F2229" s="4">
        <f t="shared" si="225"/>
        <v>3</v>
      </c>
      <c r="G2229" s="4">
        <f t="shared" si="226"/>
        <v>0</v>
      </c>
      <c r="H2229" s="4">
        <f t="shared" si="227"/>
        <v>0</v>
      </c>
      <c r="I2229" s="5">
        <f t="shared" si="228"/>
        <v>0</v>
      </c>
      <c r="M2229" s="3">
        <v>0</v>
      </c>
      <c r="N2229" s="11">
        <f t="shared" si="223"/>
        <v>0</v>
      </c>
      <c r="O2229" s="3">
        <v>0</v>
      </c>
      <c r="P2229" s="11">
        <f t="shared" si="229"/>
        <v>0</v>
      </c>
      <c r="Q2229" s="11">
        <f t="shared" si="230"/>
        <v>0</v>
      </c>
      <c r="R2229" s="11">
        <f t="shared" si="231"/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224"/>
        <v>361</v>
      </c>
      <c r="F2230" s="4">
        <f t="shared" si="225"/>
        <v>11</v>
      </c>
      <c r="G2230" s="4">
        <f t="shared" si="226"/>
        <v>6</v>
      </c>
      <c r="H2230" s="4">
        <f t="shared" si="227"/>
        <v>1</v>
      </c>
      <c r="I2230" s="5">
        <f t="shared" si="228"/>
        <v>0.2</v>
      </c>
      <c r="M2230" s="3">
        <v>5</v>
      </c>
      <c r="N2230" s="11">
        <f t="shared" si="223"/>
        <v>0</v>
      </c>
      <c r="O2230" s="3">
        <v>0</v>
      </c>
      <c r="P2230" s="11">
        <f t="shared" si="229"/>
        <v>0</v>
      </c>
      <c r="Q2230" s="11">
        <f t="shared" si="230"/>
        <v>1</v>
      </c>
      <c r="R2230" s="11">
        <f t="shared" si="231"/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224"/>
        <v>844</v>
      </c>
      <c r="F2231" s="4">
        <f t="shared" si="225"/>
        <v>10</v>
      </c>
      <c r="G2231" s="4">
        <f t="shared" si="226"/>
        <v>94</v>
      </c>
      <c r="H2231" s="4">
        <f t="shared" si="227"/>
        <v>2</v>
      </c>
      <c r="I2231" s="5">
        <f t="shared" si="228"/>
        <v>2.1739130434782608E-2</v>
      </c>
      <c r="M2231" s="3">
        <v>57</v>
      </c>
      <c r="N2231" s="11">
        <f t="shared" si="223"/>
        <v>6</v>
      </c>
      <c r="O2231" s="3">
        <v>0</v>
      </c>
      <c r="P2231" s="11">
        <f t="shared" si="229"/>
        <v>0</v>
      </c>
      <c r="Q2231" s="11">
        <f t="shared" si="230"/>
        <v>37</v>
      </c>
      <c r="R2231" s="11">
        <f t="shared" si="231"/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224"/>
        <v>2430</v>
      </c>
      <c r="F2232" s="4">
        <f t="shared" si="225"/>
        <v>27</v>
      </c>
      <c r="G2232" s="4">
        <f t="shared" si="226"/>
        <v>269</v>
      </c>
      <c r="H2232" s="4">
        <f t="shared" si="227"/>
        <v>16</v>
      </c>
      <c r="I2232" s="5">
        <f t="shared" si="228"/>
        <v>6.3241106719367585E-2</v>
      </c>
      <c r="M2232" s="3">
        <v>107</v>
      </c>
      <c r="N2232" s="11">
        <f t="shared" si="223"/>
        <v>14</v>
      </c>
      <c r="O2232" s="3">
        <v>6</v>
      </c>
      <c r="P2232" s="11">
        <f t="shared" si="229"/>
        <v>0</v>
      </c>
      <c r="Q2232" s="11">
        <f t="shared" si="230"/>
        <v>156</v>
      </c>
      <c r="R2232" s="11">
        <f t="shared" si="231"/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224"/>
        <v>125</v>
      </c>
      <c r="F2233" s="4">
        <f t="shared" si="225"/>
        <v>6</v>
      </c>
      <c r="G2233" s="4">
        <f t="shared" si="226"/>
        <v>11</v>
      </c>
      <c r="H2233" s="4">
        <f t="shared" si="227"/>
        <v>1</v>
      </c>
      <c r="I2233" s="5">
        <f t="shared" si="228"/>
        <v>0.1</v>
      </c>
      <c r="M2233" s="3">
        <v>5</v>
      </c>
      <c r="N2233" s="11">
        <f t="shared" si="223"/>
        <v>0</v>
      </c>
      <c r="O2233" s="3">
        <v>0</v>
      </c>
      <c r="P2233" s="11">
        <f t="shared" si="229"/>
        <v>0</v>
      </c>
      <c r="Q2233" s="11">
        <f t="shared" si="230"/>
        <v>6</v>
      </c>
      <c r="R2233" s="11">
        <f t="shared" si="231"/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224"/>
        <v>94</v>
      </c>
      <c r="F2234" s="4">
        <f t="shared" si="225"/>
        <v>1</v>
      </c>
      <c r="G2234" s="4">
        <f t="shared" si="226"/>
        <v>3</v>
      </c>
      <c r="H2234" s="4">
        <f t="shared" si="227"/>
        <v>0</v>
      </c>
      <c r="I2234" s="5">
        <f t="shared" si="228"/>
        <v>0</v>
      </c>
      <c r="M2234" s="3">
        <v>0</v>
      </c>
      <c r="N2234" s="11">
        <f t="shared" si="223"/>
        <v>0</v>
      </c>
      <c r="O2234" s="3">
        <v>0</v>
      </c>
      <c r="P2234" s="11">
        <f t="shared" si="229"/>
        <v>0</v>
      </c>
      <c r="Q2234" s="11">
        <f t="shared" si="230"/>
        <v>3</v>
      </c>
      <c r="R2234" s="11">
        <f t="shared" si="231"/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224"/>
        <v>563</v>
      </c>
      <c r="F2235" s="4">
        <f t="shared" si="225"/>
        <v>12</v>
      </c>
      <c r="G2235" s="4">
        <f t="shared" si="226"/>
        <v>22</v>
      </c>
      <c r="H2235" s="4">
        <f t="shared" si="227"/>
        <v>0</v>
      </c>
      <c r="I2235" s="5">
        <f t="shared" si="228"/>
        <v>0</v>
      </c>
      <c r="M2235" s="3">
        <v>21</v>
      </c>
      <c r="N2235" s="11">
        <f t="shared" si="223"/>
        <v>3</v>
      </c>
      <c r="O2235" s="3">
        <v>0</v>
      </c>
      <c r="P2235" s="11">
        <f t="shared" si="229"/>
        <v>0</v>
      </c>
      <c r="Q2235" s="11">
        <f t="shared" si="230"/>
        <v>1</v>
      </c>
      <c r="R2235" s="11">
        <f t="shared" si="231"/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224"/>
        <v>8277</v>
      </c>
      <c r="F2236" s="4">
        <f t="shared" si="225"/>
        <v>60</v>
      </c>
      <c r="G2236" s="4">
        <f t="shared" si="226"/>
        <v>1421</v>
      </c>
      <c r="H2236" s="4">
        <f t="shared" si="227"/>
        <v>62</v>
      </c>
      <c r="I2236" s="5">
        <f t="shared" si="228"/>
        <v>4.5621780721118471E-2</v>
      </c>
      <c r="M2236" s="3">
        <v>349</v>
      </c>
      <c r="N2236" s="11">
        <f t="shared" si="223"/>
        <v>57</v>
      </c>
      <c r="O2236" s="3">
        <v>31</v>
      </c>
      <c r="P2236" s="11">
        <f t="shared" si="229"/>
        <v>5</v>
      </c>
      <c r="Q2236" s="11">
        <f t="shared" si="230"/>
        <v>1041</v>
      </c>
      <c r="R2236" s="11">
        <f t="shared" si="231"/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224"/>
        <v>205</v>
      </c>
      <c r="F2237" s="4">
        <f t="shared" si="225"/>
        <v>5</v>
      </c>
      <c r="G2237" s="4">
        <f t="shared" si="226"/>
        <v>11</v>
      </c>
      <c r="H2237" s="4">
        <f t="shared" si="227"/>
        <v>1</v>
      </c>
      <c r="I2237" s="5">
        <f t="shared" si="228"/>
        <v>0.1</v>
      </c>
      <c r="M2237" s="3">
        <v>1</v>
      </c>
      <c r="N2237" s="11">
        <f t="shared" si="223"/>
        <v>1</v>
      </c>
      <c r="O2237" s="3">
        <v>1</v>
      </c>
      <c r="P2237" s="11">
        <f t="shared" si="229"/>
        <v>1</v>
      </c>
      <c r="Q2237" s="11">
        <f t="shared" si="230"/>
        <v>9</v>
      </c>
      <c r="R2237" s="11">
        <f t="shared" si="231"/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224"/>
        <v>103</v>
      </c>
      <c r="F2238" s="4">
        <f t="shared" si="225"/>
        <v>1</v>
      </c>
      <c r="G2238" s="4">
        <f t="shared" si="226"/>
        <v>4</v>
      </c>
      <c r="H2238" s="4">
        <f t="shared" si="227"/>
        <v>0</v>
      </c>
      <c r="I2238" s="5">
        <f t="shared" si="228"/>
        <v>0</v>
      </c>
      <c r="M2238" s="3">
        <v>0</v>
      </c>
      <c r="N2238" s="11">
        <f t="shared" si="223"/>
        <v>0</v>
      </c>
      <c r="O2238" s="3">
        <v>0</v>
      </c>
      <c r="P2238" s="11">
        <f t="shared" si="229"/>
        <v>0</v>
      </c>
      <c r="Q2238" s="11">
        <f t="shared" si="230"/>
        <v>4</v>
      </c>
      <c r="R2238" s="11">
        <f t="shared" si="231"/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224"/>
        <v>460</v>
      </c>
      <c r="F2239" s="4">
        <f t="shared" si="225"/>
        <v>3</v>
      </c>
      <c r="G2239" s="4">
        <f t="shared" si="226"/>
        <v>43</v>
      </c>
      <c r="H2239" s="4">
        <f t="shared" si="227"/>
        <v>0</v>
      </c>
      <c r="I2239" s="5">
        <f t="shared" si="228"/>
        <v>0</v>
      </c>
      <c r="M2239" s="3">
        <v>30</v>
      </c>
      <c r="N2239" s="11">
        <f t="shared" si="223"/>
        <v>3</v>
      </c>
      <c r="O2239" s="3">
        <v>1</v>
      </c>
      <c r="P2239" s="11">
        <f t="shared" si="229"/>
        <v>0</v>
      </c>
      <c r="Q2239" s="11">
        <f t="shared" si="230"/>
        <v>12</v>
      </c>
      <c r="R2239" s="11">
        <f t="shared" si="231"/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224"/>
        <v>2279</v>
      </c>
      <c r="F2240" s="4">
        <f t="shared" si="225"/>
        <v>16</v>
      </c>
      <c r="G2240" s="4">
        <f t="shared" si="226"/>
        <v>478</v>
      </c>
      <c r="H2240" s="4">
        <f t="shared" si="227"/>
        <v>12</v>
      </c>
      <c r="I2240" s="5">
        <f t="shared" si="228"/>
        <v>2.575107296137339E-2</v>
      </c>
      <c r="M2240" s="3">
        <v>141</v>
      </c>
      <c r="N2240" s="11">
        <f t="shared" si="223"/>
        <v>18</v>
      </c>
      <c r="O2240" s="3">
        <v>27</v>
      </c>
      <c r="P2240" s="11">
        <f t="shared" si="229"/>
        <v>0</v>
      </c>
      <c r="Q2240" s="11">
        <f t="shared" si="230"/>
        <v>310</v>
      </c>
      <c r="R2240" s="11">
        <f t="shared" si="231"/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224"/>
        <v>595</v>
      </c>
      <c r="F2241" s="4">
        <f t="shared" si="225"/>
        <v>8</v>
      </c>
      <c r="G2241" s="4">
        <f t="shared" si="226"/>
        <v>53</v>
      </c>
      <c r="H2241" s="4">
        <f t="shared" si="227"/>
        <v>1</v>
      </c>
      <c r="I2241" s="5">
        <f t="shared" si="228"/>
        <v>1.9230769230769232E-2</v>
      </c>
      <c r="M2241" s="3">
        <v>25</v>
      </c>
      <c r="N2241" s="11">
        <f t="shared" si="223"/>
        <v>3</v>
      </c>
      <c r="O2241" s="3">
        <v>0</v>
      </c>
      <c r="P2241" s="11">
        <f t="shared" si="229"/>
        <v>0</v>
      </c>
      <c r="Q2241" s="11">
        <f t="shared" si="230"/>
        <v>28</v>
      </c>
      <c r="R2241" s="11">
        <f t="shared" si="231"/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224"/>
        <v>113</v>
      </c>
      <c r="F2242" s="4">
        <f t="shared" si="225"/>
        <v>0</v>
      </c>
      <c r="G2242" s="4">
        <f t="shared" si="226"/>
        <v>19</v>
      </c>
      <c r="H2242" s="4">
        <f t="shared" si="227"/>
        <v>-1</v>
      </c>
      <c r="I2242" s="5">
        <f t="shared" si="228"/>
        <v>-0.05</v>
      </c>
      <c r="M2242" s="3">
        <v>1</v>
      </c>
      <c r="N2242" s="11">
        <f t="shared" si="223"/>
        <v>0</v>
      </c>
      <c r="O2242" s="3">
        <v>1</v>
      </c>
      <c r="P2242" s="11">
        <f t="shared" si="229"/>
        <v>0</v>
      </c>
      <c r="Q2242" s="11">
        <f t="shared" si="230"/>
        <v>17</v>
      </c>
      <c r="R2242" s="11">
        <f t="shared" si="231"/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224"/>
        <v>58</v>
      </c>
      <c r="F2243" s="4">
        <f t="shared" si="225"/>
        <v>0</v>
      </c>
      <c r="G2243" s="4">
        <f t="shared" si="226"/>
        <v>1</v>
      </c>
      <c r="H2243" s="4">
        <f t="shared" si="227"/>
        <v>0</v>
      </c>
      <c r="I2243" s="5">
        <f t="shared" si="228"/>
        <v>0</v>
      </c>
      <c r="M2243" s="3">
        <v>1</v>
      </c>
      <c r="N2243" s="11">
        <f t="shared" si="223"/>
        <v>0</v>
      </c>
      <c r="O2243" s="3">
        <v>0</v>
      </c>
      <c r="P2243" s="11">
        <f t="shared" si="229"/>
        <v>0</v>
      </c>
      <c r="Q2243" s="11">
        <f t="shared" si="230"/>
        <v>0</v>
      </c>
      <c r="R2243" s="11">
        <f t="shared" si="231"/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224"/>
        <v>66</v>
      </c>
      <c r="F2244" s="4">
        <f t="shared" si="225"/>
        <v>0</v>
      </c>
      <c r="G2244" s="4">
        <f t="shared" si="226"/>
        <v>3</v>
      </c>
      <c r="H2244" s="4">
        <f t="shared" si="227"/>
        <v>0</v>
      </c>
      <c r="I2244" s="5">
        <f t="shared" si="228"/>
        <v>0</v>
      </c>
      <c r="M2244" s="3">
        <v>2</v>
      </c>
      <c r="N2244" s="11">
        <f t="shared" si="223"/>
        <v>1</v>
      </c>
      <c r="O2244" s="3">
        <v>0</v>
      </c>
      <c r="P2244" s="11">
        <f t="shared" si="229"/>
        <v>0</v>
      </c>
      <c r="Q2244" s="11">
        <f t="shared" si="230"/>
        <v>1</v>
      </c>
      <c r="R2244" s="11">
        <f t="shared" si="231"/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224"/>
        <v>46</v>
      </c>
      <c r="F2245" s="4">
        <f t="shared" si="225"/>
        <v>1</v>
      </c>
      <c r="G2245" s="4">
        <f t="shared" si="226"/>
        <v>1</v>
      </c>
      <c r="H2245" s="4">
        <f t="shared" si="227"/>
        <v>0</v>
      </c>
      <c r="I2245" s="5">
        <f t="shared" si="228"/>
        <v>0</v>
      </c>
      <c r="M2245" s="3">
        <v>1</v>
      </c>
      <c r="N2245" s="11">
        <f t="shared" si="223"/>
        <v>0</v>
      </c>
      <c r="O2245" s="3">
        <v>0</v>
      </c>
      <c r="P2245" s="11">
        <f t="shared" si="229"/>
        <v>0</v>
      </c>
      <c r="Q2245" s="11">
        <f t="shared" si="230"/>
        <v>0</v>
      </c>
      <c r="R2245" s="11">
        <f t="shared" si="231"/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224"/>
        <v>246</v>
      </c>
      <c r="F2246" s="4">
        <f t="shared" si="225"/>
        <v>0</v>
      </c>
      <c r="G2246" s="4">
        <f t="shared" si="226"/>
        <v>4</v>
      </c>
      <c r="H2246" s="4">
        <f t="shared" si="227"/>
        <v>0</v>
      </c>
      <c r="I2246" s="5">
        <f t="shared" si="228"/>
        <v>0</v>
      </c>
      <c r="M2246" s="3">
        <v>1</v>
      </c>
      <c r="N2246" s="11">
        <f t="shared" si="223"/>
        <v>0</v>
      </c>
      <c r="O2246" s="3">
        <v>0</v>
      </c>
      <c r="P2246" s="11">
        <f t="shared" si="229"/>
        <v>0</v>
      </c>
      <c r="Q2246" s="11">
        <f t="shared" si="230"/>
        <v>3</v>
      </c>
      <c r="R2246" s="11">
        <f t="shared" si="231"/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224"/>
        <v>593</v>
      </c>
      <c r="F2247" s="4">
        <f t="shared" si="225"/>
        <v>4</v>
      </c>
      <c r="G2247" s="4">
        <f t="shared" si="226"/>
        <v>45</v>
      </c>
      <c r="H2247" s="4">
        <f t="shared" si="227"/>
        <v>1</v>
      </c>
      <c r="I2247" s="5">
        <f t="shared" si="228"/>
        <v>2.2727272727272728E-2</v>
      </c>
      <c r="M2247" s="3">
        <v>27</v>
      </c>
      <c r="N2247" s="11">
        <f t="shared" si="223"/>
        <v>0</v>
      </c>
      <c r="O2247" s="3">
        <v>0</v>
      </c>
      <c r="P2247" s="11">
        <f t="shared" si="229"/>
        <v>0</v>
      </c>
      <c r="Q2247" s="11">
        <f t="shared" si="230"/>
        <v>18</v>
      </c>
      <c r="R2247" s="11">
        <f t="shared" si="231"/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224"/>
        <v>89</v>
      </c>
      <c r="F2248" s="4">
        <f t="shared" si="225"/>
        <v>1</v>
      </c>
      <c r="G2248" s="4">
        <f t="shared" si="226"/>
        <v>2</v>
      </c>
      <c r="H2248" s="4">
        <f t="shared" si="227"/>
        <v>0</v>
      </c>
      <c r="I2248" s="5">
        <f t="shared" si="228"/>
        <v>0</v>
      </c>
      <c r="M2248" s="3">
        <v>1</v>
      </c>
      <c r="N2248" s="11">
        <f t="shared" si="223"/>
        <v>0</v>
      </c>
      <c r="O2248" s="3">
        <v>0</v>
      </c>
      <c r="P2248" s="11">
        <f t="shared" si="229"/>
        <v>0</v>
      </c>
      <c r="Q2248" s="11">
        <f t="shared" si="230"/>
        <v>1</v>
      </c>
      <c r="R2248" s="11">
        <f t="shared" si="231"/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224"/>
        <v>166</v>
      </c>
      <c r="F2249" s="4">
        <f t="shared" si="225"/>
        <v>0</v>
      </c>
      <c r="G2249" s="4">
        <f t="shared" si="226"/>
        <v>6</v>
      </c>
      <c r="H2249" s="4">
        <f t="shared" si="227"/>
        <v>0</v>
      </c>
      <c r="I2249" s="5">
        <f t="shared" si="228"/>
        <v>0</v>
      </c>
      <c r="M2249" s="3">
        <v>2</v>
      </c>
      <c r="N2249" s="11">
        <f t="shared" si="223"/>
        <v>1</v>
      </c>
      <c r="O2249" s="3">
        <v>0</v>
      </c>
      <c r="P2249" s="11">
        <f t="shared" si="229"/>
        <v>0</v>
      </c>
      <c r="Q2249" s="11">
        <f t="shared" si="230"/>
        <v>4</v>
      </c>
      <c r="R2249" s="11">
        <f t="shared" si="231"/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224"/>
        <v>263</v>
      </c>
      <c r="F2250" s="4">
        <f t="shared" si="225"/>
        <v>6</v>
      </c>
      <c r="G2250" s="4">
        <f t="shared" si="226"/>
        <v>4</v>
      </c>
      <c r="H2250" s="4">
        <f t="shared" si="227"/>
        <v>0</v>
      </c>
      <c r="I2250" s="5">
        <f t="shared" si="228"/>
        <v>0</v>
      </c>
      <c r="M2250" s="3">
        <v>2</v>
      </c>
      <c r="N2250" s="11">
        <f t="shared" ref="N2250:N2255" si="232">M2250-SUMIFS(M:M,B:B,B2250,A:A,A2250-1)</f>
        <v>0</v>
      </c>
      <c r="O2250" s="3">
        <v>0</v>
      </c>
      <c r="P2250" s="11">
        <f t="shared" si="229"/>
        <v>0</v>
      </c>
      <c r="Q2250" s="11">
        <f t="shared" si="230"/>
        <v>2</v>
      </c>
      <c r="R2250" s="11">
        <f t="shared" si="231"/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224"/>
        <v>2777</v>
      </c>
      <c r="F2251" s="4">
        <f t="shared" si="225"/>
        <v>2</v>
      </c>
      <c r="G2251" s="4">
        <f t="shared" si="226"/>
        <v>321</v>
      </c>
      <c r="H2251" s="4">
        <f t="shared" si="227"/>
        <v>-1</v>
      </c>
      <c r="I2251" s="5">
        <f t="shared" si="228"/>
        <v>-3.105590062111801E-3</v>
      </c>
      <c r="M2251" s="3">
        <v>197</v>
      </c>
      <c r="N2251" s="11">
        <f t="shared" si="232"/>
        <v>18</v>
      </c>
      <c r="O2251" s="3">
        <v>5</v>
      </c>
      <c r="P2251" s="11">
        <f t="shared" si="229"/>
        <v>0</v>
      </c>
      <c r="Q2251" s="11">
        <f t="shared" si="230"/>
        <v>119</v>
      </c>
      <c r="R2251" s="11">
        <f t="shared" si="231"/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224"/>
        <v>1551</v>
      </c>
      <c r="F2252" s="4">
        <f t="shared" si="225"/>
        <v>9</v>
      </c>
      <c r="G2252" s="4">
        <f t="shared" si="226"/>
        <v>155</v>
      </c>
      <c r="H2252" s="4">
        <f t="shared" si="227"/>
        <v>10</v>
      </c>
      <c r="I2252" s="5">
        <f t="shared" si="228"/>
        <v>6.8965517241379309E-2</v>
      </c>
      <c r="M2252" s="3">
        <v>67</v>
      </c>
      <c r="N2252" s="11">
        <f t="shared" si="232"/>
        <v>9</v>
      </c>
      <c r="O2252" s="3">
        <v>1</v>
      </c>
      <c r="P2252" s="11">
        <f t="shared" si="229"/>
        <v>0</v>
      </c>
      <c r="Q2252" s="11">
        <f t="shared" si="230"/>
        <v>87</v>
      </c>
      <c r="R2252" s="11">
        <f t="shared" si="231"/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224"/>
        <v>14706</v>
      </c>
      <c r="F2253" s="4">
        <f t="shared" si="225"/>
        <v>377</v>
      </c>
      <c r="G2253" s="4">
        <f t="shared" si="226"/>
        <v>243</v>
      </c>
      <c r="H2253" s="4">
        <f t="shared" si="227"/>
        <v>-10</v>
      </c>
      <c r="I2253" s="5">
        <f t="shared" si="228"/>
        <v>-3.9525691699604744E-2</v>
      </c>
      <c r="M2253" s="3">
        <v>139</v>
      </c>
      <c r="N2253" s="11">
        <f t="shared" si="232"/>
        <v>1</v>
      </c>
      <c r="O2253" s="3">
        <v>1</v>
      </c>
      <c r="P2253" s="11">
        <f t="shared" si="229"/>
        <v>0</v>
      </c>
      <c r="Q2253" s="11">
        <f t="shared" si="230"/>
        <v>103</v>
      </c>
      <c r="R2253" s="11">
        <f t="shared" si="231"/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224"/>
        <v>12334</v>
      </c>
      <c r="F2254" s="4">
        <f t="shared" si="225"/>
        <v>1116</v>
      </c>
      <c r="G2254" s="4">
        <f t="shared" si="226"/>
        <v>196</v>
      </c>
      <c r="H2254" s="4">
        <f t="shared" si="227"/>
        <v>60</v>
      </c>
      <c r="I2254" s="5">
        <f t="shared" si="228"/>
        <v>0.44117647058823528</v>
      </c>
      <c r="M2254" s="3">
        <v>4</v>
      </c>
      <c r="N2254" s="11">
        <f t="shared" si="232"/>
        <v>3</v>
      </c>
      <c r="O2254" s="3">
        <v>0</v>
      </c>
      <c r="P2254" s="11">
        <f t="shared" si="229"/>
        <v>0</v>
      </c>
      <c r="Q2254" s="11">
        <f t="shared" si="230"/>
        <v>192</v>
      </c>
      <c r="R2254" s="11">
        <f t="shared" si="231"/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224"/>
        <v>0</v>
      </c>
      <c r="F2255" s="4">
        <f t="shared" si="225"/>
        <v>0</v>
      </c>
      <c r="G2255" s="4">
        <f t="shared" si="226"/>
        <v>0</v>
      </c>
      <c r="H2255" s="4">
        <f t="shared" si="227"/>
        <v>0</v>
      </c>
      <c r="I2255" s="5">
        <f t="shared" si="228"/>
        <v>0</v>
      </c>
      <c r="M2255" s="3">
        <v>0</v>
      </c>
      <c r="N2255" s="11">
        <f t="shared" si="232"/>
        <v>0</v>
      </c>
      <c r="O2255" s="3">
        <v>0</v>
      </c>
      <c r="P2255" s="11">
        <f t="shared" si="229"/>
        <v>0</v>
      </c>
      <c r="Q2255" s="11">
        <f t="shared" si="230"/>
        <v>0</v>
      </c>
      <c r="R2255" s="11">
        <f t="shared" si="23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65" zoomScaleNormal="100" workbookViewId="0">
      <selection activeCell="B2" sqref="B2:B98"/>
    </sheetView>
  </sheetViews>
  <sheetFormatPr defaultColWidth="8.88671875" defaultRowHeight="14.4" x14ac:dyDescent="0.3"/>
  <cols>
    <col min="1" max="1" width="18" style="9" bestFit="1" customWidth="1"/>
    <col min="2" max="2" width="11.77734375" style="9" bestFit="1" customWidth="1"/>
    <col min="3" max="3" width="11" style="9" bestFit="1" customWidth="1"/>
    <col min="4" max="4" width="10.33203125" style="9" bestFit="1" customWidth="1"/>
    <col min="5" max="5" width="12.33203125" style="9" bestFit="1" customWidth="1"/>
    <col min="6" max="16384" width="8.88671875" style="9"/>
  </cols>
  <sheetData>
    <row r="1" spans="1:5" x14ac:dyDescent="0.3">
      <c r="B1" s="7" t="s">
        <v>112</v>
      </c>
      <c r="C1" s="3" t="s">
        <v>110</v>
      </c>
      <c r="D1" s="10" t="s">
        <v>104</v>
      </c>
      <c r="E1" s="10" t="s">
        <v>105</v>
      </c>
    </row>
    <row r="2" spans="1:5" x14ac:dyDescent="0.3">
      <c r="A2" s="9" t="s">
        <v>19</v>
      </c>
      <c r="B2" s="9">
        <v>1</v>
      </c>
      <c r="C2" s="9">
        <v>11</v>
      </c>
      <c r="D2" s="9">
        <v>16</v>
      </c>
      <c r="E2" s="9">
        <v>459</v>
      </c>
    </row>
    <row r="3" spans="1:5" x14ac:dyDescent="0.3">
      <c r="A3" s="9" t="s">
        <v>52</v>
      </c>
      <c r="B3" s="9">
        <v>2</v>
      </c>
      <c r="C3" s="9">
        <v>4</v>
      </c>
      <c r="D3" s="9">
        <v>33</v>
      </c>
      <c r="E3" s="9">
        <v>283</v>
      </c>
    </row>
    <row r="4" spans="1:5" x14ac:dyDescent="0.3">
      <c r="A4" s="9" t="s">
        <v>56</v>
      </c>
      <c r="B4" s="9">
        <v>0</v>
      </c>
      <c r="C4" s="9">
        <v>3</v>
      </c>
      <c r="D4" s="9">
        <v>4</v>
      </c>
      <c r="E4" s="9">
        <v>87</v>
      </c>
    </row>
    <row r="5" spans="1:5" x14ac:dyDescent="0.3">
      <c r="A5" s="9" t="s">
        <v>62</v>
      </c>
      <c r="B5" s="9">
        <v>0</v>
      </c>
      <c r="C5" s="9">
        <v>3</v>
      </c>
      <c r="D5" s="9">
        <v>7</v>
      </c>
      <c r="E5" s="9">
        <v>740</v>
      </c>
    </row>
    <row r="6" spans="1:5" x14ac:dyDescent="0.3">
      <c r="A6" s="9" t="s">
        <v>20</v>
      </c>
      <c r="B6" s="9">
        <v>3</v>
      </c>
      <c r="C6" s="9">
        <v>38</v>
      </c>
      <c r="D6" s="9">
        <v>47</v>
      </c>
      <c r="E6" s="9">
        <v>503</v>
      </c>
    </row>
    <row r="7" spans="1:5" x14ac:dyDescent="0.3">
      <c r="A7" s="9" t="s">
        <v>21</v>
      </c>
      <c r="B7" s="9">
        <v>1</v>
      </c>
      <c r="C7" s="9">
        <v>26</v>
      </c>
      <c r="D7" s="9">
        <v>33</v>
      </c>
      <c r="E7" s="9">
        <v>393</v>
      </c>
    </row>
    <row r="8" spans="1:5" x14ac:dyDescent="0.3">
      <c r="A8" s="9" t="s">
        <v>10</v>
      </c>
      <c r="B8" s="9">
        <v>1</v>
      </c>
      <c r="C8" s="9">
        <v>8</v>
      </c>
      <c r="D8" s="9">
        <v>12</v>
      </c>
      <c r="E8" s="9">
        <v>146</v>
      </c>
    </row>
    <row r="9" spans="1:5" x14ac:dyDescent="0.3">
      <c r="A9" s="9" t="s">
        <v>57</v>
      </c>
      <c r="B9" s="9">
        <v>0</v>
      </c>
      <c r="C9" s="9">
        <v>2</v>
      </c>
      <c r="D9" s="9">
        <v>7</v>
      </c>
      <c r="E9" s="9">
        <v>127</v>
      </c>
    </row>
    <row r="10" spans="1:5" x14ac:dyDescent="0.3">
      <c r="A10" s="9" t="s">
        <v>28</v>
      </c>
      <c r="B10" s="9">
        <v>0</v>
      </c>
      <c r="C10" s="9">
        <v>9</v>
      </c>
      <c r="D10" s="9">
        <v>13</v>
      </c>
      <c r="E10" s="9">
        <v>227</v>
      </c>
    </row>
    <row r="11" spans="1:5" x14ac:dyDescent="0.3">
      <c r="A11" s="9" t="s">
        <v>63</v>
      </c>
      <c r="B11" s="9">
        <v>1</v>
      </c>
      <c r="C11" s="9">
        <v>3</v>
      </c>
      <c r="D11" s="9">
        <v>4</v>
      </c>
      <c r="E11" s="9">
        <v>163</v>
      </c>
    </row>
    <row r="12" spans="1:5" x14ac:dyDescent="0.3">
      <c r="A12" s="9" t="s">
        <v>12</v>
      </c>
      <c r="B12" s="9">
        <v>0</v>
      </c>
      <c r="C12" s="9">
        <v>14</v>
      </c>
      <c r="D12" s="9">
        <v>19</v>
      </c>
      <c r="E12" s="9">
        <v>449</v>
      </c>
    </row>
    <row r="13" spans="1:5" x14ac:dyDescent="0.3">
      <c r="A13" s="9" t="s">
        <v>35</v>
      </c>
      <c r="B13" s="9">
        <v>0</v>
      </c>
      <c r="C13" s="9">
        <v>5</v>
      </c>
      <c r="D13" s="9">
        <v>6</v>
      </c>
      <c r="E13" s="9">
        <v>132</v>
      </c>
    </row>
    <row r="14" spans="1:5" x14ac:dyDescent="0.3">
      <c r="A14" s="9" t="s">
        <v>43</v>
      </c>
      <c r="B14" s="9">
        <v>0</v>
      </c>
      <c r="C14" s="9">
        <v>4</v>
      </c>
      <c r="D14" s="9">
        <v>5</v>
      </c>
      <c r="E14" s="9">
        <v>111</v>
      </c>
    </row>
    <row r="15" spans="1:5" x14ac:dyDescent="0.3">
      <c r="A15" s="9" t="s">
        <v>82</v>
      </c>
      <c r="B15" s="9">
        <v>0</v>
      </c>
      <c r="C15" s="9">
        <v>1</v>
      </c>
      <c r="D15" s="9">
        <v>5</v>
      </c>
      <c r="E15" s="9">
        <v>132</v>
      </c>
    </row>
    <row r="16" spans="1:5" x14ac:dyDescent="0.3">
      <c r="A16" s="9" t="s">
        <v>29</v>
      </c>
      <c r="B16" s="9">
        <v>0</v>
      </c>
      <c r="C16" s="9">
        <v>3</v>
      </c>
      <c r="D16" s="9">
        <v>8</v>
      </c>
      <c r="E16" s="9">
        <v>107</v>
      </c>
    </row>
    <row r="17" spans="1:5" x14ac:dyDescent="0.3">
      <c r="A17" s="9" t="s">
        <v>70</v>
      </c>
      <c r="B17" s="9">
        <v>0</v>
      </c>
      <c r="C17" s="9">
        <v>4</v>
      </c>
      <c r="D17" s="9">
        <v>13</v>
      </c>
      <c r="E17" s="9">
        <v>334</v>
      </c>
    </row>
    <row r="18" spans="1:5" x14ac:dyDescent="0.3">
      <c r="A18" s="9" t="s">
        <v>83</v>
      </c>
      <c r="B18" s="9">
        <v>0</v>
      </c>
      <c r="C18" s="9">
        <v>0</v>
      </c>
      <c r="D18" s="9">
        <v>0</v>
      </c>
      <c r="E18" s="9">
        <v>78</v>
      </c>
    </row>
    <row r="19" spans="1:5" x14ac:dyDescent="0.3">
      <c r="A19" s="9" t="s">
        <v>15</v>
      </c>
      <c r="B19" s="9">
        <v>0</v>
      </c>
      <c r="C19" s="9">
        <v>14</v>
      </c>
      <c r="D19" s="9">
        <v>53</v>
      </c>
      <c r="E19" s="9">
        <v>806</v>
      </c>
    </row>
    <row r="20" spans="1:5" x14ac:dyDescent="0.3">
      <c r="A20" s="9" t="s">
        <v>2</v>
      </c>
      <c r="B20" s="9">
        <v>19</v>
      </c>
      <c r="C20" s="9">
        <v>324</v>
      </c>
      <c r="D20" s="9">
        <v>1283</v>
      </c>
      <c r="E20" s="9">
        <v>7706</v>
      </c>
    </row>
    <row r="21" spans="1:5" x14ac:dyDescent="0.3">
      <c r="A21" s="9" t="s">
        <v>84</v>
      </c>
      <c r="B21" s="9">
        <v>0</v>
      </c>
      <c r="C21" s="9">
        <v>1</v>
      </c>
      <c r="D21" s="9">
        <v>3</v>
      </c>
      <c r="E21" s="9">
        <v>79</v>
      </c>
    </row>
    <row r="22" spans="1:5" x14ac:dyDescent="0.3">
      <c r="A22" s="9" t="s">
        <v>64</v>
      </c>
      <c r="B22" s="9">
        <v>0</v>
      </c>
      <c r="C22" s="9">
        <v>0</v>
      </c>
      <c r="D22" s="9">
        <v>10</v>
      </c>
      <c r="E22" s="9">
        <v>238</v>
      </c>
    </row>
    <row r="23" spans="1:5" x14ac:dyDescent="0.3">
      <c r="A23" s="9" t="s">
        <v>22</v>
      </c>
      <c r="B23" s="9">
        <v>0</v>
      </c>
      <c r="C23" s="9">
        <v>17</v>
      </c>
      <c r="D23" s="9">
        <v>37</v>
      </c>
      <c r="E23" s="9">
        <v>297</v>
      </c>
    </row>
    <row r="24" spans="1:5" x14ac:dyDescent="0.3">
      <c r="A24" s="9" t="s">
        <v>16</v>
      </c>
      <c r="B24" s="9">
        <v>0</v>
      </c>
      <c r="C24" s="9">
        <v>8</v>
      </c>
      <c r="D24" s="9">
        <v>24</v>
      </c>
      <c r="E24" s="9">
        <v>278</v>
      </c>
    </row>
    <row r="25" spans="1:5" x14ac:dyDescent="0.3">
      <c r="A25" s="9" t="s">
        <v>30</v>
      </c>
      <c r="B25" s="9">
        <v>1</v>
      </c>
      <c r="C25" s="9">
        <v>13</v>
      </c>
      <c r="D25" s="9">
        <v>39</v>
      </c>
      <c r="E25" s="9">
        <v>366</v>
      </c>
    </row>
    <row r="26" spans="1:5" x14ac:dyDescent="0.3">
      <c r="A26" s="9" t="s">
        <v>75</v>
      </c>
      <c r="B26" s="9">
        <v>0</v>
      </c>
      <c r="C26" s="9">
        <v>0</v>
      </c>
      <c r="D26" s="9">
        <v>3</v>
      </c>
      <c r="E26" s="9">
        <v>130</v>
      </c>
    </row>
    <row r="27" spans="1:5" x14ac:dyDescent="0.3">
      <c r="A27" s="9" t="s">
        <v>36</v>
      </c>
      <c r="B27" s="9">
        <v>1</v>
      </c>
      <c r="C27" s="9">
        <v>20</v>
      </c>
      <c r="D27" s="9">
        <v>23</v>
      </c>
      <c r="E27" s="9">
        <v>236</v>
      </c>
    </row>
    <row r="28" spans="1:5" x14ac:dyDescent="0.3">
      <c r="A28" s="9" t="s">
        <v>37</v>
      </c>
      <c r="B28" s="9">
        <v>0</v>
      </c>
      <c r="C28" s="9">
        <v>12</v>
      </c>
      <c r="D28" s="9">
        <v>24</v>
      </c>
      <c r="E28" s="9">
        <v>351</v>
      </c>
    </row>
    <row r="29" spans="1:5" x14ac:dyDescent="0.3">
      <c r="A29" s="9" t="s">
        <v>76</v>
      </c>
      <c r="B29" s="9">
        <v>0</v>
      </c>
      <c r="C29" s="9">
        <v>0</v>
      </c>
      <c r="D29" s="9">
        <v>4</v>
      </c>
      <c r="E29" s="9">
        <v>149</v>
      </c>
    </row>
    <row r="30" spans="1:5" x14ac:dyDescent="0.3">
      <c r="A30" s="9" t="s">
        <v>85</v>
      </c>
      <c r="B30" s="9">
        <v>0</v>
      </c>
      <c r="C30" s="9">
        <v>4</v>
      </c>
      <c r="D30" s="9">
        <v>4</v>
      </c>
      <c r="E30" s="9">
        <v>87</v>
      </c>
    </row>
    <row r="31" spans="1:5" x14ac:dyDescent="0.3">
      <c r="A31" s="9" t="s">
        <v>23</v>
      </c>
      <c r="B31" s="9">
        <v>2</v>
      </c>
      <c r="C31" s="9">
        <v>19</v>
      </c>
      <c r="D31" s="9">
        <v>28</v>
      </c>
      <c r="E31" s="9">
        <v>254</v>
      </c>
    </row>
    <row r="32" spans="1:5" x14ac:dyDescent="0.3">
      <c r="A32" s="9" t="s">
        <v>49</v>
      </c>
      <c r="B32" s="9">
        <v>1</v>
      </c>
      <c r="C32" s="9">
        <v>16</v>
      </c>
      <c r="D32" s="9">
        <v>24</v>
      </c>
      <c r="E32" s="9">
        <v>186</v>
      </c>
    </row>
    <row r="33" spans="1:5" x14ac:dyDescent="0.3">
      <c r="A33" s="9" t="s">
        <v>24</v>
      </c>
      <c r="B33" s="9">
        <v>1</v>
      </c>
      <c r="C33" s="9">
        <v>4</v>
      </c>
      <c r="D33" s="9">
        <v>7</v>
      </c>
      <c r="E33" s="9">
        <v>252</v>
      </c>
    </row>
    <row r="34" spans="1:5" x14ac:dyDescent="0.3">
      <c r="A34" s="9" t="s">
        <v>7</v>
      </c>
      <c r="B34" s="9">
        <v>11</v>
      </c>
      <c r="C34" s="9">
        <v>54</v>
      </c>
      <c r="D34" s="9">
        <v>109</v>
      </c>
      <c r="E34" s="9">
        <v>1311</v>
      </c>
    </row>
    <row r="35" spans="1:5" x14ac:dyDescent="0.3">
      <c r="A35" s="9" t="s">
        <v>86</v>
      </c>
      <c r="B35" s="9">
        <v>0</v>
      </c>
      <c r="C35" s="9">
        <v>0</v>
      </c>
      <c r="D35" s="9">
        <v>0</v>
      </c>
      <c r="E35" s="9">
        <v>20</v>
      </c>
    </row>
    <row r="36" spans="1:5" x14ac:dyDescent="0.3">
      <c r="A36" s="9" t="s">
        <v>65</v>
      </c>
      <c r="B36" s="9">
        <v>0</v>
      </c>
      <c r="C36" s="9">
        <v>3</v>
      </c>
      <c r="D36" s="9">
        <v>7</v>
      </c>
      <c r="E36" s="9">
        <v>154</v>
      </c>
    </row>
    <row r="37" spans="1:5" x14ac:dyDescent="0.3">
      <c r="A37" s="9" t="s">
        <v>45</v>
      </c>
      <c r="B37" s="9">
        <v>0</v>
      </c>
      <c r="C37" s="9">
        <v>1</v>
      </c>
      <c r="D37" s="9">
        <v>4</v>
      </c>
      <c r="E37" s="9">
        <v>254</v>
      </c>
    </row>
    <row r="38" spans="1:5" x14ac:dyDescent="0.3">
      <c r="A38" s="9" t="s">
        <v>53</v>
      </c>
      <c r="B38" s="9">
        <v>2</v>
      </c>
      <c r="C38" s="9">
        <v>9</v>
      </c>
      <c r="D38" s="9">
        <v>26</v>
      </c>
      <c r="E38" s="9">
        <v>225</v>
      </c>
    </row>
    <row r="39" spans="1:5" x14ac:dyDescent="0.3">
      <c r="A39" s="9" t="s">
        <v>71</v>
      </c>
      <c r="B39" s="9">
        <v>1</v>
      </c>
      <c r="C39" s="9">
        <v>3</v>
      </c>
      <c r="D39" s="9">
        <v>12</v>
      </c>
      <c r="E39" s="9">
        <v>125</v>
      </c>
    </row>
    <row r="40" spans="1:5" x14ac:dyDescent="0.3">
      <c r="A40" s="9" t="s">
        <v>87</v>
      </c>
      <c r="B40" s="9">
        <v>0</v>
      </c>
      <c r="C40" s="9">
        <v>1</v>
      </c>
      <c r="D40" s="9">
        <v>2</v>
      </c>
      <c r="E40" s="9">
        <v>198</v>
      </c>
    </row>
    <row r="41" spans="1:5" x14ac:dyDescent="0.3">
      <c r="A41" s="9" t="s">
        <v>72</v>
      </c>
      <c r="B41" s="9">
        <v>0</v>
      </c>
      <c r="C41" s="9">
        <v>2</v>
      </c>
      <c r="D41" s="9">
        <v>8</v>
      </c>
      <c r="E41" s="9">
        <v>173</v>
      </c>
    </row>
    <row r="42" spans="1:5" x14ac:dyDescent="0.3">
      <c r="A42" s="9" t="s">
        <v>88</v>
      </c>
      <c r="B42" s="9">
        <v>0</v>
      </c>
      <c r="C42" s="9">
        <v>1</v>
      </c>
      <c r="D42" s="9">
        <v>2</v>
      </c>
      <c r="E42" s="9">
        <v>115</v>
      </c>
    </row>
    <row r="43" spans="1:5" x14ac:dyDescent="0.3">
      <c r="A43" s="9" t="s">
        <v>38</v>
      </c>
      <c r="B43" s="9">
        <v>0</v>
      </c>
      <c r="C43" s="9">
        <v>3</v>
      </c>
      <c r="D43" s="9">
        <v>4</v>
      </c>
      <c r="E43" s="9">
        <v>110</v>
      </c>
    </row>
    <row r="44" spans="1:5" x14ac:dyDescent="0.3">
      <c r="A44" s="9" t="s">
        <v>89</v>
      </c>
      <c r="B44" s="9">
        <v>0</v>
      </c>
      <c r="C44" s="9">
        <v>2</v>
      </c>
      <c r="D44" s="9">
        <v>4</v>
      </c>
      <c r="E44" s="9">
        <v>104</v>
      </c>
    </row>
    <row r="45" spans="1:5" x14ac:dyDescent="0.3">
      <c r="A45" s="9" t="s">
        <v>90</v>
      </c>
      <c r="B45" s="9">
        <v>0</v>
      </c>
      <c r="C45" s="9">
        <v>2</v>
      </c>
      <c r="D45" s="9">
        <v>6</v>
      </c>
      <c r="E45" s="9">
        <v>134</v>
      </c>
    </row>
    <row r="46" spans="1:5" x14ac:dyDescent="0.3">
      <c r="A46" s="9" t="s">
        <v>8</v>
      </c>
      <c r="B46" s="9">
        <v>1</v>
      </c>
      <c r="C46" s="9">
        <v>9</v>
      </c>
      <c r="D46" s="9">
        <v>16</v>
      </c>
      <c r="E46" s="9">
        <v>214</v>
      </c>
    </row>
    <row r="47" spans="1:5" x14ac:dyDescent="0.3">
      <c r="A47" s="9" t="s">
        <v>66</v>
      </c>
      <c r="B47" s="9">
        <v>0</v>
      </c>
      <c r="C47" s="9">
        <v>2</v>
      </c>
      <c r="D47" s="9">
        <v>2</v>
      </c>
      <c r="E47" s="9">
        <v>29</v>
      </c>
    </row>
    <row r="48" spans="1:5" x14ac:dyDescent="0.3">
      <c r="A48" s="9" t="s">
        <v>3</v>
      </c>
      <c r="B48" s="9">
        <v>4</v>
      </c>
      <c r="C48" s="9">
        <v>136</v>
      </c>
      <c r="D48" s="9">
        <v>179</v>
      </c>
      <c r="E48" s="9">
        <v>2480</v>
      </c>
    </row>
    <row r="49" spans="1:5" x14ac:dyDescent="0.3">
      <c r="A49" s="9" t="s">
        <v>91</v>
      </c>
      <c r="B49" s="9">
        <v>0</v>
      </c>
      <c r="C49" s="9">
        <v>0</v>
      </c>
      <c r="D49" s="9">
        <v>4</v>
      </c>
      <c r="E49" s="9">
        <v>460</v>
      </c>
    </row>
    <row r="50" spans="1:5" x14ac:dyDescent="0.3">
      <c r="A50" s="9" t="s">
        <v>92</v>
      </c>
      <c r="B50" s="9">
        <v>0</v>
      </c>
      <c r="C50" s="9">
        <v>1</v>
      </c>
      <c r="D50" s="9">
        <v>12</v>
      </c>
      <c r="E50" s="9">
        <v>138</v>
      </c>
    </row>
    <row r="51" spans="1:5" x14ac:dyDescent="0.3">
      <c r="A51" s="9" t="s">
        <v>77</v>
      </c>
      <c r="B51" s="9">
        <v>0</v>
      </c>
      <c r="C51" s="9">
        <v>9</v>
      </c>
      <c r="D51" s="9">
        <v>15</v>
      </c>
      <c r="E51" s="9">
        <v>316</v>
      </c>
    </row>
    <row r="52" spans="1:5" x14ac:dyDescent="0.3">
      <c r="A52" s="9" t="s">
        <v>54</v>
      </c>
      <c r="B52" s="9">
        <v>0</v>
      </c>
      <c r="C52" s="9">
        <v>2</v>
      </c>
      <c r="D52" s="9">
        <v>2</v>
      </c>
      <c r="E52" s="9">
        <v>33</v>
      </c>
    </row>
    <row r="53" spans="1:5" x14ac:dyDescent="0.3">
      <c r="A53" s="9" t="s">
        <v>46</v>
      </c>
      <c r="B53" s="9">
        <v>0</v>
      </c>
      <c r="C53" s="9">
        <v>3</v>
      </c>
      <c r="D53" s="9">
        <v>9</v>
      </c>
      <c r="E53" s="9">
        <v>101</v>
      </c>
    </row>
    <row r="54" spans="1:5" x14ac:dyDescent="0.3">
      <c r="A54" s="9" t="s">
        <v>39</v>
      </c>
      <c r="B54" s="9">
        <v>0</v>
      </c>
      <c r="C54" s="9">
        <v>15</v>
      </c>
      <c r="D54" s="9">
        <v>18</v>
      </c>
      <c r="E54" s="9">
        <v>271</v>
      </c>
    </row>
    <row r="55" spans="1:5" x14ac:dyDescent="0.3">
      <c r="A55" s="9" t="s">
        <v>58</v>
      </c>
      <c r="B55" s="9">
        <v>3</v>
      </c>
      <c r="C55" s="9">
        <v>8</v>
      </c>
      <c r="D55" s="9">
        <v>29</v>
      </c>
      <c r="E55" s="9">
        <v>404</v>
      </c>
    </row>
    <row r="56" spans="1:5" x14ac:dyDescent="0.3">
      <c r="A56" s="9" t="s">
        <v>50</v>
      </c>
      <c r="B56" s="9">
        <v>0</v>
      </c>
      <c r="C56" s="9">
        <v>22</v>
      </c>
      <c r="D56" s="9">
        <v>75</v>
      </c>
      <c r="E56" s="9">
        <v>735</v>
      </c>
    </row>
    <row r="57" spans="1:5" x14ac:dyDescent="0.3">
      <c r="A57" s="9" t="s">
        <v>40</v>
      </c>
      <c r="B57" s="9">
        <v>1</v>
      </c>
      <c r="C57" s="9">
        <v>15</v>
      </c>
      <c r="D57" s="9">
        <v>27</v>
      </c>
      <c r="E57" s="9">
        <v>140</v>
      </c>
    </row>
    <row r="58" spans="1:5" x14ac:dyDescent="0.3">
      <c r="A58" s="9" t="s">
        <v>78</v>
      </c>
      <c r="B58" s="9">
        <v>1</v>
      </c>
      <c r="C58" s="9">
        <v>4</v>
      </c>
      <c r="D58" s="9">
        <v>9</v>
      </c>
      <c r="E58" s="9">
        <v>198</v>
      </c>
    </row>
    <row r="59" spans="1:5" x14ac:dyDescent="0.3">
      <c r="A59" s="9" t="s">
        <v>25</v>
      </c>
      <c r="B59" s="9">
        <v>0</v>
      </c>
      <c r="C59" s="9">
        <v>22</v>
      </c>
      <c r="D59" s="9">
        <v>33</v>
      </c>
      <c r="E59" s="9">
        <v>632</v>
      </c>
    </row>
    <row r="60" spans="1:5" x14ac:dyDescent="0.3">
      <c r="A60" s="9" t="s">
        <v>41</v>
      </c>
      <c r="B60" s="9">
        <v>0</v>
      </c>
      <c r="C60" s="9">
        <v>4</v>
      </c>
      <c r="D60" s="9">
        <v>5</v>
      </c>
      <c r="E60" s="9">
        <v>361</v>
      </c>
    </row>
    <row r="61" spans="1:5" x14ac:dyDescent="0.3">
      <c r="A61" s="9" t="s">
        <v>73</v>
      </c>
      <c r="B61" s="9">
        <v>0</v>
      </c>
      <c r="C61" s="9">
        <v>5</v>
      </c>
      <c r="D61" s="9">
        <v>9</v>
      </c>
      <c r="E61" s="9">
        <v>119</v>
      </c>
    </row>
    <row r="62" spans="1:5" x14ac:dyDescent="0.3">
      <c r="A62" s="9" t="s">
        <v>59</v>
      </c>
      <c r="B62" s="9">
        <v>0</v>
      </c>
      <c r="C62" s="9">
        <v>2</v>
      </c>
      <c r="D62" s="9">
        <v>3</v>
      </c>
      <c r="E62" s="9">
        <v>78</v>
      </c>
    </row>
    <row r="63" spans="1:5" x14ac:dyDescent="0.3">
      <c r="A63" s="9" t="s">
        <v>31</v>
      </c>
      <c r="B63" s="9">
        <v>0</v>
      </c>
      <c r="C63" s="9">
        <v>6</v>
      </c>
      <c r="D63" s="9">
        <v>9</v>
      </c>
      <c r="E63" s="9">
        <v>225</v>
      </c>
    </row>
    <row r="64" spans="1:5" x14ac:dyDescent="0.3">
      <c r="A64" s="9" t="s">
        <v>17</v>
      </c>
      <c r="B64" s="9">
        <v>2</v>
      </c>
      <c r="C64" s="9">
        <v>27</v>
      </c>
      <c r="D64" s="9">
        <v>102</v>
      </c>
      <c r="E64" s="9">
        <v>1297</v>
      </c>
    </row>
    <row r="65" spans="1:5" x14ac:dyDescent="0.3">
      <c r="A65" s="9" t="s">
        <v>93</v>
      </c>
      <c r="B65" s="9">
        <v>0</v>
      </c>
      <c r="C65" s="9">
        <v>0</v>
      </c>
      <c r="D65" s="9">
        <v>1</v>
      </c>
      <c r="E65" s="9">
        <v>38</v>
      </c>
    </row>
    <row r="66" spans="1:5" x14ac:dyDescent="0.3">
      <c r="A66" s="9" t="s">
        <v>67</v>
      </c>
      <c r="B66" s="9">
        <v>0</v>
      </c>
      <c r="C66" s="9">
        <v>4</v>
      </c>
      <c r="D66" s="9">
        <v>5</v>
      </c>
      <c r="E66" s="9">
        <v>99</v>
      </c>
    </row>
    <row r="67" spans="1:5" x14ac:dyDescent="0.3">
      <c r="A67" s="9" t="s">
        <v>74</v>
      </c>
      <c r="B67" s="9">
        <v>1</v>
      </c>
      <c r="C67" s="9">
        <v>2</v>
      </c>
      <c r="D67" s="9">
        <v>8</v>
      </c>
      <c r="E67" s="9">
        <v>139</v>
      </c>
    </row>
    <row r="68" spans="1:5" x14ac:dyDescent="0.3">
      <c r="A68" s="9" t="s">
        <v>51</v>
      </c>
      <c r="B68" s="9">
        <v>0</v>
      </c>
      <c r="C68" s="9">
        <v>3</v>
      </c>
      <c r="D68" s="9">
        <v>7</v>
      </c>
      <c r="E68" s="9">
        <v>351</v>
      </c>
    </row>
    <row r="69" spans="1:5" x14ac:dyDescent="0.3">
      <c r="A69" s="9" t="s">
        <v>42</v>
      </c>
      <c r="B69" s="9">
        <v>0</v>
      </c>
      <c r="C69" s="9">
        <v>3</v>
      </c>
      <c r="D69" s="9">
        <v>5</v>
      </c>
      <c r="E69" s="9">
        <v>38</v>
      </c>
    </row>
    <row r="70" spans="1:5" x14ac:dyDescent="0.3">
      <c r="A70" s="9" t="s">
        <v>94</v>
      </c>
      <c r="B70" s="9">
        <v>0</v>
      </c>
      <c r="C70" s="9">
        <v>0</v>
      </c>
      <c r="D70" s="9">
        <v>0</v>
      </c>
      <c r="E70" s="9">
        <v>42</v>
      </c>
    </row>
    <row r="71" spans="1:5" x14ac:dyDescent="0.3">
      <c r="A71" s="9" t="s">
        <v>95</v>
      </c>
      <c r="B71" s="9">
        <v>0</v>
      </c>
      <c r="C71" s="9">
        <v>3</v>
      </c>
      <c r="D71" s="9">
        <v>5</v>
      </c>
      <c r="E71" s="9">
        <v>45</v>
      </c>
    </row>
    <row r="72" spans="1:5" x14ac:dyDescent="0.3">
      <c r="A72" s="9" t="s">
        <v>32</v>
      </c>
      <c r="B72" s="9">
        <v>0</v>
      </c>
      <c r="C72" s="9">
        <v>32</v>
      </c>
      <c r="D72" s="9">
        <v>93</v>
      </c>
      <c r="E72" s="9">
        <v>878</v>
      </c>
    </row>
    <row r="73" spans="1:5" x14ac:dyDescent="0.3">
      <c r="A73" s="9" t="s">
        <v>96</v>
      </c>
      <c r="B73" s="9">
        <v>0</v>
      </c>
      <c r="C73" s="9">
        <v>0</v>
      </c>
      <c r="D73" s="9">
        <v>0</v>
      </c>
      <c r="E73" s="9">
        <v>218</v>
      </c>
    </row>
    <row r="74" spans="1:5" x14ac:dyDescent="0.3">
      <c r="A74" s="9" t="s">
        <v>33</v>
      </c>
      <c r="B74" s="9">
        <v>0</v>
      </c>
      <c r="C74" s="9">
        <v>5</v>
      </c>
      <c r="D74" s="9">
        <v>6</v>
      </c>
      <c r="E74" s="9">
        <v>355</v>
      </c>
    </row>
    <row r="75" spans="1:5" x14ac:dyDescent="0.3">
      <c r="A75" s="9" t="s">
        <v>13</v>
      </c>
      <c r="B75" s="9">
        <v>0</v>
      </c>
      <c r="C75" s="9">
        <v>57</v>
      </c>
      <c r="D75" s="9">
        <v>94</v>
      </c>
      <c r="E75" s="9">
        <v>750</v>
      </c>
    </row>
    <row r="76" spans="1:5" x14ac:dyDescent="0.3">
      <c r="A76" s="9" t="s">
        <v>9</v>
      </c>
      <c r="B76" s="9">
        <v>6</v>
      </c>
      <c r="C76" s="9">
        <v>107</v>
      </c>
      <c r="D76" s="9">
        <v>269</v>
      </c>
      <c r="E76" s="9">
        <v>2161</v>
      </c>
    </row>
    <row r="77" spans="1:5" x14ac:dyDescent="0.3">
      <c r="A77" s="9" t="s">
        <v>34</v>
      </c>
      <c r="B77" s="9">
        <v>0</v>
      </c>
      <c r="C77" s="9">
        <v>5</v>
      </c>
      <c r="D77" s="9">
        <v>11</v>
      </c>
      <c r="E77" s="9">
        <v>114</v>
      </c>
    </row>
    <row r="78" spans="1:5" x14ac:dyDescent="0.3">
      <c r="A78" s="9" t="s">
        <v>97</v>
      </c>
      <c r="B78" s="9">
        <v>0</v>
      </c>
      <c r="C78" s="9">
        <v>0</v>
      </c>
      <c r="D78" s="9">
        <v>3</v>
      </c>
      <c r="E78" s="9">
        <v>91</v>
      </c>
    </row>
    <row r="79" spans="1:5" x14ac:dyDescent="0.3">
      <c r="A79" s="9" t="s">
        <v>11</v>
      </c>
      <c r="B79" s="9">
        <v>0</v>
      </c>
      <c r="C79" s="9">
        <v>21</v>
      </c>
      <c r="D79" s="9">
        <v>22</v>
      </c>
      <c r="E79" s="9">
        <v>541</v>
      </c>
    </row>
    <row r="80" spans="1:5" x14ac:dyDescent="0.3">
      <c r="A80" s="9" t="s">
        <v>4</v>
      </c>
      <c r="B80" s="9">
        <v>31</v>
      </c>
      <c r="C80" s="9">
        <v>349</v>
      </c>
      <c r="D80" s="9">
        <v>1421</v>
      </c>
      <c r="E80" s="9">
        <v>6856</v>
      </c>
    </row>
    <row r="81" spans="1:5" x14ac:dyDescent="0.3">
      <c r="A81" s="9" t="s">
        <v>61</v>
      </c>
      <c r="B81" s="9">
        <v>1</v>
      </c>
      <c r="C81" s="9">
        <v>1</v>
      </c>
      <c r="D81" s="9">
        <v>11</v>
      </c>
      <c r="E81" s="9">
        <v>194</v>
      </c>
    </row>
    <row r="82" spans="1:5" x14ac:dyDescent="0.3">
      <c r="A82" s="9" t="s">
        <v>98</v>
      </c>
      <c r="B82" s="9">
        <v>0</v>
      </c>
      <c r="C82" s="9">
        <v>0</v>
      </c>
      <c r="D82" s="9">
        <v>4</v>
      </c>
      <c r="E82" s="9">
        <v>99</v>
      </c>
    </row>
    <row r="83" spans="1:5" x14ac:dyDescent="0.3">
      <c r="A83" s="9" t="s">
        <v>5</v>
      </c>
      <c r="B83" s="9">
        <v>1</v>
      </c>
      <c r="C83" s="9">
        <v>30</v>
      </c>
      <c r="D83" s="9">
        <v>43</v>
      </c>
      <c r="E83" s="9">
        <v>417</v>
      </c>
    </row>
    <row r="84" spans="1:5" x14ac:dyDescent="0.3">
      <c r="A84" s="9" t="s">
        <v>14</v>
      </c>
      <c r="B84" s="9">
        <v>27</v>
      </c>
      <c r="C84" s="9">
        <v>141</v>
      </c>
      <c r="D84" s="9">
        <v>478</v>
      </c>
      <c r="E84" s="9">
        <v>1801</v>
      </c>
    </row>
    <row r="85" spans="1:5" x14ac:dyDescent="0.3">
      <c r="A85" s="9" t="s">
        <v>26</v>
      </c>
      <c r="B85" s="9">
        <v>0</v>
      </c>
      <c r="C85" s="9">
        <v>25</v>
      </c>
      <c r="D85" s="9">
        <v>53</v>
      </c>
      <c r="E85" s="9">
        <v>542</v>
      </c>
    </row>
    <row r="86" spans="1:5" x14ac:dyDescent="0.3">
      <c r="A86" s="9" t="s">
        <v>68</v>
      </c>
      <c r="B86" s="9">
        <v>1</v>
      </c>
      <c r="C86" s="9">
        <v>1</v>
      </c>
      <c r="D86" s="9">
        <v>19</v>
      </c>
      <c r="E86" s="9">
        <v>94</v>
      </c>
    </row>
    <row r="87" spans="1:5" x14ac:dyDescent="0.3">
      <c r="A87" s="9" t="s">
        <v>60</v>
      </c>
      <c r="B87" s="9">
        <v>0</v>
      </c>
      <c r="C87" s="9">
        <v>1</v>
      </c>
      <c r="D87" s="9">
        <v>1</v>
      </c>
      <c r="E87" s="9">
        <v>57</v>
      </c>
    </row>
    <row r="88" spans="1:5" x14ac:dyDescent="0.3">
      <c r="A88" s="9" t="s">
        <v>69</v>
      </c>
      <c r="B88" s="9">
        <v>0</v>
      </c>
      <c r="C88" s="9">
        <v>2</v>
      </c>
      <c r="D88" s="9">
        <v>3</v>
      </c>
      <c r="E88" s="9">
        <v>63</v>
      </c>
    </row>
    <row r="89" spans="1:5" x14ac:dyDescent="0.3">
      <c r="A89" s="9" t="s">
        <v>99</v>
      </c>
      <c r="B89" s="9">
        <v>0</v>
      </c>
      <c r="C89" s="9">
        <v>1</v>
      </c>
      <c r="D89" s="9">
        <v>1</v>
      </c>
      <c r="E89" s="9">
        <v>45</v>
      </c>
    </row>
    <row r="90" spans="1:5" x14ac:dyDescent="0.3">
      <c r="A90" s="9" t="s">
        <v>79</v>
      </c>
      <c r="B90" s="9">
        <v>0</v>
      </c>
      <c r="C90" s="9">
        <v>1</v>
      </c>
      <c r="D90" s="9">
        <v>4</v>
      </c>
      <c r="E90" s="9">
        <v>242</v>
      </c>
    </row>
    <row r="91" spans="1:5" x14ac:dyDescent="0.3">
      <c r="A91" s="9" t="s">
        <v>27</v>
      </c>
      <c r="B91" s="9">
        <v>0</v>
      </c>
      <c r="C91" s="9">
        <v>27</v>
      </c>
      <c r="D91" s="9">
        <v>45</v>
      </c>
      <c r="E91" s="9">
        <v>548</v>
      </c>
    </row>
    <row r="92" spans="1:5" x14ac:dyDescent="0.3">
      <c r="A92" s="9" t="s">
        <v>80</v>
      </c>
      <c r="B92" s="9">
        <v>0</v>
      </c>
      <c r="C92" s="9">
        <v>1</v>
      </c>
      <c r="D92" s="9">
        <v>2</v>
      </c>
      <c r="E92" s="9">
        <v>87</v>
      </c>
    </row>
    <row r="93" spans="1:5" x14ac:dyDescent="0.3">
      <c r="A93" s="9" t="s">
        <v>47</v>
      </c>
      <c r="B93" s="9">
        <v>0</v>
      </c>
      <c r="C93" s="9">
        <v>2</v>
      </c>
      <c r="D93" s="9">
        <v>6</v>
      </c>
      <c r="E93" s="9">
        <v>160</v>
      </c>
    </row>
    <row r="94" spans="1:5" x14ac:dyDescent="0.3">
      <c r="A94" s="9" t="s">
        <v>55</v>
      </c>
      <c r="B94" s="9">
        <v>0</v>
      </c>
      <c r="C94" s="9">
        <v>2</v>
      </c>
      <c r="D94" s="9">
        <v>4</v>
      </c>
      <c r="E94" s="9">
        <v>259</v>
      </c>
    </row>
    <row r="95" spans="1:5" x14ac:dyDescent="0.3">
      <c r="A95" s="9" t="s">
        <v>6</v>
      </c>
      <c r="B95" s="9">
        <v>5</v>
      </c>
      <c r="C95" s="9">
        <v>197</v>
      </c>
      <c r="D95" s="9">
        <v>321</v>
      </c>
      <c r="E95" s="9">
        <v>2456</v>
      </c>
    </row>
    <row r="96" spans="1:5" x14ac:dyDescent="0.3">
      <c r="A96" s="9" t="s">
        <v>18</v>
      </c>
      <c r="B96" s="9">
        <v>1</v>
      </c>
      <c r="C96" s="9">
        <v>67</v>
      </c>
      <c r="D96" s="9">
        <v>155</v>
      </c>
      <c r="E96" s="9">
        <v>1396</v>
      </c>
    </row>
    <row r="97" spans="1:5" x14ac:dyDescent="0.3">
      <c r="A97" s="9" t="s">
        <v>116</v>
      </c>
      <c r="B97" s="9">
        <v>1</v>
      </c>
      <c r="C97" s="9">
        <v>139</v>
      </c>
      <c r="D97" s="9">
        <v>243</v>
      </c>
      <c r="E97" s="9">
        <v>14463</v>
      </c>
    </row>
    <row r="98" spans="1:5" x14ac:dyDescent="0.3">
      <c r="A98" s="9" t="s">
        <v>48</v>
      </c>
      <c r="B98" s="9">
        <v>0</v>
      </c>
      <c r="C98" s="9">
        <v>4</v>
      </c>
      <c r="D98" s="9">
        <v>196</v>
      </c>
      <c r="E98" s="9">
        <v>12138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2020-04-15T19:42:53Z</dcterms:modified>
</cp:coreProperties>
</file>