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Current" sheetId="3" r:id="rId2"/>
    <sheet name="Population" sheetId="2" r:id="rId3"/>
  </sheets>
  <definedNames>
    <definedName name="_xlnm._FilterDatabase" localSheetId="0" hidden="1">TN_AgeDaily!$A$1:$L$1251</definedName>
    <definedName name="ExternalData_1" localSheetId="1" hidden="1">Current!$A$1:$D$11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21" i="1" l="1"/>
  <c r="K3221" i="1"/>
  <c r="J3221" i="1"/>
  <c r="L3220" i="1"/>
  <c r="K3220" i="1"/>
  <c r="J3220" i="1"/>
  <c r="L3219" i="1"/>
  <c r="K3219" i="1"/>
  <c r="J3219" i="1"/>
  <c r="L3218" i="1"/>
  <c r="K3218" i="1"/>
  <c r="J3218" i="1"/>
  <c r="L3217" i="1"/>
  <c r="K3217" i="1"/>
  <c r="J3217" i="1"/>
  <c r="L3216" i="1"/>
  <c r="K3216" i="1"/>
  <c r="J3216" i="1"/>
  <c r="L3215" i="1"/>
  <c r="K3215" i="1"/>
  <c r="J3215" i="1"/>
  <c r="L3214" i="1"/>
  <c r="K3214" i="1"/>
  <c r="J3214" i="1"/>
  <c r="L3213" i="1"/>
  <c r="K3213" i="1"/>
  <c r="J3213" i="1"/>
  <c r="L3212" i="1"/>
  <c r="K3212" i="1"/>
  <c r="J3212" i="1"/>
  <c r="E3221" i="1"/>
  <c r="F3221" i="1" s="1"/>
  <c r="D3221" i="1"/>
  <c r="E3220" i="1"/>
  <c r="D3220" i="1"/>
  <c r="E3219" i="1"/>
  <c r="F3219" i="1" s="1"/>
  <c r="D3219" i="1"/>
  <c r="E3218" i="1"/>
  <c r="F3218" i="1" s="1"/>
  <c r="D3218" i="1"/>
  <c r="E3217" i="1"/>
  <c r="F3217" i="1" s="1"/>
  <c r="D3217" i="1"/>
  <c r="F3216" i="1"/>
  <c r="E3216" i="1"/>
  <c r="D3216" i="1"/>
  <c r="E3215" i="1"/>
  <c r="F3220" i="1" s="1"/>
  <c r="D3215" i="1"/>
  <c r="E3214" i="1"/>
  <c r="F3214" i="1" s="1"/>
  <c r="D3214" i="1"/>
  <c r="E3213" i="1"/>
  <c r="F3213" i="1" s="1"/>
  <c r="D3213" i="1"/>
  <c r="F3212" i="1"/>
  <c r="E3212" i="1"/>
  <c r="D3212" i="1"/>
  <c r="F3215" i="1" l="1"/>
  <c r="L3211" i="1"/>
  <c r="K3211" i="1"/>
  <c r="J3211" i="1"/>
  <c r="L3210" i="1"/>
  <c r="J3210" i="1"/>
  <c r="L3209" i="1"/>
  <c r="J3209" i="1"/>
  <c r="L3208" i="1"/>
  <c r="J3208" i="1"/>
  <c r="L3207" i="1"/>
  <c r="J3207" i="1"/>
  <c r="L3206" i="1"/>
  <c r="J3206" i="1"/>
  <c r="L3205" i="1"/>
  <c r="J3205" i="1"/>
  <c r="L3204" i="1"/>
  <c r="J3204" i="1"/>
  <c r="L3203" i="1"/>
  <c r="J3203" i="1"/>
  <c r="L3202" i="1"/>
  <c r="J3202" i="1"/>
  <c r="E3211" i="1"/>
  <c r="D3211" i="1"/>
  <c r="E3210" i="1"/>
  <c r="D3210" i="1"/>
  <c r="E3209" i="1"/>
  <c r="D3209" i="1"/>
  <c r="E3208" i="1"/>
  <c r="D3208" i="1"/>
  <c r="E3207" i="1"/>
  <c r="D3207" i="1"/>
  <c r="E3206" i="1"/>
  <c r="D3206" i="1"/>
  <c r="E3205" i="1"/>
  <c r="D3205" i="1"/>
  <c r="E3204" i="1"/>
  <c r="D3204" i="1"/>
  <c r="E3203" i="1"/>
  <c r="D3203" i="1"/>
  <c r="E3202" i="1"/>
  <c r="D3202" i="1"/>
  <c r="F3203" i="1" l="1"/>
  <c r="F3206" i="1"/>
  <c r="F3207" i="1"/>
  <c r="F3209" i="1"/>
  <c r="F3211" i="1"/>
  <c r="F3208" i="1"/>
  <c r="F3202" i="1"/>
  <c r="F3210" i="1"/>
  <c r="F3205" i="1"/>
  <c r="F3204" i="1"/>
  <c r="L3201" i="1"/>
  <c r="K3201" i="1"/>
  <c r="J3201" i="1"/>
  <c r="L3200" i="1"/>
  <c r="J3200" i="1"/>
  <c r="L3199" i="1"/>
  <c r="J3199" i="1"/>
  <c r="L3198" i="1"/>
  <c r="J3198" i="1"/>
  <c r="L3197" i="1"/>
  <c r="J3197" i="1"/>
  <c r="L3196" i="1"/>
  <c r="J3196" i="1"/>
  <c r="L3195" i="1"/>
  <c r="J3195" i="1"/>
  <c r="L3194" i="1"/>
  <c r="J3194" i="1"/>
  <c r="L3193" i="1"/>
  <c r="J3193" i="1"/>
  <c r="L3192" i="1"/>
  <c r="J3192" i="1"/>
  <c r="E3201" i="1"/>
  <c r="D3201" i="1"/>
  <c r="E3200" i="1"/>
  <c r="D3200" i="1"/>
  <c r="E3199" i="1"/>
  <c r="D3199" i="1"/>
  <c r="E3198" i="1"/>
  <c r="D3198" i="1"/>
  <c r="E3197" i="1"/>
  <c r="D3197" i="1"/>
  <c r="E3196" i="1"/>
  <c r="D3196" i="1"/>
  <c r="E3195" i="1"/>
  <c r="D3195" i="1"/>
  <c r="E3194" i="1"/>
  <c r="D3194" i="1"/>
  <c r="E3193" i="1"/>
  <c r="F3193" i="1" s="1"/>
  <c r="D3193" i="1"/>
  <c r="E3192" i="1"/>
  <c r="D3192" i="1"/>
  <c r="F3192" i="1" l="1"/>
  <c r="F3197" i="1"/>
  <c r="F3199" i="1"/>
  <c r="F3201" i="1"/>
  <c r="F3196" i="1"/>
  <c r="F3200" i="1"/>
  <c r="F3194" i="1"/>
  <c r="F3198" i="1"/>
  <c r="F3195" i="1"/>
  <c r="L3191" i="1"/>
  <c r="K3191" i="1"/>
  <c r="J3191" i="1"/>
  <c r="L3190" i="1"/>
  <c r="J3190" i="1"/>
  <c r="L3189" i="1"/>
  <c r="J3189" i="1"/>
  <c r="L3188" i="1"/>
  <c r="J3188" i="1"/>
  <c r="L3187" i="1"/>
  <c r="J3187" i="1"/>
  <c r="L3186" i="1"/>
  <c r="J3186" i="1"/>
  <c r="L3185" i="1"/>
  <c r="J3185" i="1"/>
  <c r="L3184" i="1"/>
  <c r="J3184" i="1"/>
  <c r="L3183" i="1"/>
  <c r="J3183" i="1"/>
  <c r="L3182" i="1"/>
  <c r="J3182" i="1"/>
  <c r="E3191" i="1"/>
  <c r="D3191" i="1"/>
  <c r="E3190" i="1"/>
  <c r="D3190" i="1"/>
  <c r="E3189" i="1"/>
  <c r="D3189" i="1"/>
  <c r="E3188" i="1"/>
  <c r="D3188" i="1"/>
  <c r="E3187" i="1"/>
  <c r="D3187" i="1"/>
  <c r="E3186" i="1"/>
  <c r="D3186" i="1"/>
  <c r="E3185" i="1"/>
  <c r="D3185" i="1"/>
  <c r="E3184" i="1"/>
  <c r="D3184" i="1"/>
  <c r="E3183" i="1"/>
  <c r="D3183" i="1"/>
  <c r="E3182" i="1"/>
  <c r="D3182" i="1"/>
  <c r="F3183" i="1" l="1"/>
  <c r="F3182" i="1"/>
  <c r="F3187" i="1"/>
  <c r="F3189" i="1"/>
  <c r="F3191" i="1"/>
  <c r="F3185" i="1"/>
  <c r="F3184" i="1"/>
  <c r="F3188" i="1"/>
  <c r="F3186" i="1"/>
  <c r="F3190" i="1"/>
  <c r="L3181" i="1"/>
  <c r="K3181" i="1"/>
  <c r="J3181" i="1"/>
  <c r="L3180" i="1"/>
  <c r="J3180" i="1"/>
  <c r="L3179" i="1"/>
  <c r="J3179" i="1"/>
  <c r="L3178" i="1"/>
  <c r="J3178" i="1"/>
  <c r="L3177" i="1"/>
  <c r="J3177" i="1"/>
  <c r="L3176" i="1"/>
  <c r="J3176" i="1"/>
  <c r="L3175" i="1"/>
  <c r="J3175" i="1"/>
  <c r="L3174" i="1"/>
  <c r="J3174" i="1"/>
  <c r="L3173" i="1"/>
  <c r="J3173" i="1"/>
  <c r="L3172" i="1"/>
  <c r="J3172" i="1"/>
  <c r="E3181" i="1"/>
  <c r="D3181" i="1"/>
  <c r="E3180" i="1"/>
  <c r="D3180" i="1"/>
  <c r="E3179" i="1"/>
  <c r="D3179" i="1"/>
  <c r="E3178" i="1"/>
  <c r="D3178" i="1"/>
  <c r="E3177" i="1"/>
  <c r="D3177" i="1"/>
  <c r="E3176" i="1"/>
  <c r="D3176" i="1"/>
  <c r="E3175" i="1"/>
  <c r="D3175" i="1"/>
  <c r="E3174" i="1"/>
  <c r="D3174" i="1"/>
  <c r="E3173" i="1"/>
  <c r="D3173" i="1"/>
  <c r="E3172" i="1"/>
  <c r="D3172" i="1"/>
  <c r="F3172" i="1" l="1"/>
  <c r="F3173" i="1"/>
  <c r="F3180" i="1"/>
  <c r="F3177" i="1"/>
  <c r="F3179" i="1"/>
  <c r="F3181" i="1"/>
  <c r="F3174" i="1"/>
  <c r="F3178" i="1"/>
  <c r="F3175" i="1"/>
  <c r="F3176" i="1"/>
  <c r="L3171" i="1"/>
  <c r="K3171" i="1"/>
  <c r="J3171" i="1"/>
  <c r="L3170" i="1"/>
  <c r="J3170" i="1"/>
  <c r="L3169" i="1"/>
  <c r="J3169" i="1"/>
  <c r="L3168" i="1"/>
  <c r="J3168" i="1"/>
  <c r="L3167" i="1"/>
  <c r="J3167" i="1"/>
  <c r="L3166" i="1"/>
  <c r="J3166" i="1"/>
  <c r="L3165" i="1"/>
  <c r="J3165" i="1"/>
  <c r="L3164" i="1"/>
  <c r="J3164" i="1"/>
  <c r="L3163" i="1"/>
  <c r="J3163" i="1"/>
  <c r="L3162" i="1"/>
  <c r="J3162" i="1"/>
  <c r="E3171" i="1"/>
  <c r="D3171" i="1"/>
  <c r="E3170" i="1"/>
  <c r="D3170" i="1"/>
  <c r="E3169" i="1"/>
  <c r="D3169" i="1"/>
  <c r="E3168" i="1"/>
  <c r="D3168" i="1"/>
  <c r="E3167" i="1"/>
  <c r="D3167" i="1"/>
  <c r="E3166" i="1"/>
  <c r="D3166" i="1"/>
  <c r="E3165" i="1"/>
  <c r="D3165" i="1"/>
  <c r="E3164" i="1"/>
  <c r="D3164" i="1"/>
  <c r="E3163" i="1"/>
  <c r="D3163" i="1"/>
  <c r="E3162" i="1"/>
  <c r="D3162" i="1"/>
  <c r="F3164" i="1" l="1"/>
  <c r="F3163" i="1"/>
  <c r="F3162" i="1"/>
  <c r="F3167" i="1"/>
  <c r="F3169" i="1"/>
  <c r="F3171" i="1"/>
  <c r="F3165" i="1"/>
  <c r="F3168" i="1"/>
  <c r="F3166" i="1"/>
  <c r="F3170" i="1"/>
  <c r="L3161" i="1"/>
  <c r="K3161" i="1"/>
  <c r="J3161" i="1"/>
  <c r="L3160" i="1"/>
  <c r="J3160" i="1"/>
  <c r="L3159" i="1"/>
  <c r="J3159" i="1"/>
  <c r="L3158" i="1"/>
  <c r="J3158" i="1"/>
  <c r="L3157" i="1"/>
  <c r="J3157" i="1"/>
  <c r="L3156" i="1"/>
  <c r="J3156" i="1"/>
  <c r="L3155" i="1"/>
  <c r="J3155" i="1"/>
  <c r="L3154" i="1"/>
  <c r="J3154" i="1"/>
  <c r="L3153" i="1"/>
  <c r="J3153" i="1"/>
  <c r="L3152" i="1"/>
  <c r="J3152" i="1"/>
  <c r="E3161" i="1"/>
  <c r="D3161" i="1"/>
  <c r="E3160" i="1"/>
  <c r="D3160" i="1"/>
  <c r="E3159" i="1"/>
  <c r="D3159" i="1"/>
  <c r="E3158" i="1"/>
  <c r="D3158" i="1"/>
  <c r="E3157" i="1"/>
  <c r="D3157" i="1"/>
  <c r="E3156" i="1"/>
  <c r="D3156" i="1"/>
  <c r="E3155" i="1"/>
  <c r="D3155" i="1"/>
  <c r="E3154" i="1"/>
  <c r="D3154" i="1"/>
  <c r="E3153" i="1"/>
  <c r="D3153" i="1"/>
  <c r="E3152" i="1"/>
  <c r="D3152" i="1"/>
  <c r="F3152" i="1" l="1"/>
  <c r="F3154" i="1"/>
  <c r="F3153" i="1"/>
  <c r="F3157" i="1"/>
  <c r="F3159" i="1"/>
  <c r="F3161" i="1"/>
  <c r="F3155" i="1"/>
  <c r="F3158" i="1"/>
  <c r="F3156" i="1"/>
  <c r="F3160" i="1"/>
  <c r="L3151" i="1"/>
  <c r="K3151" i="1"/>
  <c r="J3151" i="1"/>
  <c r="L3150" i="1"/>
  <c r="J3150" i="1"/>
  <c r="L3149" i="1"/>
  <c r="J3149" i="1"/>
  <c r="L3148" i="1"/>
  <c r="J3148" i="1"/>
  <c r="L3147" i="1"/>
  <c r="J3147" i="1"/>
  <c r="L3146" i="1"/>
  <c r="J3146" i="1"/>
  <c r="L3145" i="1"/>
  <c r="J3145" i="1"/>
  <c r="L3144" i="1"/>
  <c r="J3144" i="1"/>
  <c r="L3143" i="1"/>
  <c r="J3143" i="1"/>
  <c r="L3142" i="1"/>
  <c r="J3142" i="1"/>
  <c r="E3151" i="1"/>
  <c r="D3151" i="1"/>
  <c r="E3150" i="1"/>
  <c r="D3150" i="1"/>
  <c r="E3149" i="1"/>
  <c r="D3149" i="1"/>
  <c r="E3148" i="1"/>
  <c r="D3148" i="1"/>
  <c r="E3147" i="1"/>
  <c r="D3147" i="1"/>
  <c r="E3146" i="1"/>
  <c r="D3146" i="1"/>
  <c r="E3145" i="1"/>
  <c r="D3145" i="1"/>
  <c r="E3144" i="1"/>
  <c r="D3144" i="1"/>
  <c r="E3143" i="1"/>
  <c r="D3143" i="1"/>
  <c r="E3142" i="1"/>
  <c r="D3142" i="1"/>
  <c r="F3142" i="1" l="1"/>
  <c r="F3145" i="1"/>
  <c r="F3143" i="1"/>
  <c r="F3147" i="1"/>
  <c r="F3149" i="1"/>
  <c r="F3151" i="1"/>
  <c r="F3150" i="1"/>
  <c r="F3146" i="1"/>
  <c r="F3144" i="1"/>
  <c r="F3148" i="1"/>
  <c r="L3141" i="1"/>
  <c r="K3141" i="1"/>
  <c r="J3141" i="1"/>
  <c r="L3140" i="1"/>
  <c r="J3140" i="1"/>
  <c r="L3139" i="1"/>
  <c r="J3139" i="1"/>
  <c r="L3138" i="1"/>
  <c r="J3138" i="1"/>
  <c r="L3137" i="1"/>
  <c r="J3137" i="1"/>
  <c r="L3136" i="1"/>
  <c r="J3136" i="1"/>
  <c r="L3135" i="1"/>
  <c r="J3135" i="1"/>
  <c r="L3134" i="1"/>
  <c r="J3134" i="1"/>
  <c r="L3133" i="1"/>
  <c r="J3133" i="1"/>
  <c r="L3132" i="1"/>
  <c r="J3132" i="1"/>
  <c r="E3141" i="1"/>
  <c r="D3141" i="1"/>
  <c r="E3140" i="1"/>
  <c r="D3140" i="1"/>
  <c r="E3139" i="1"/>
  <c r="D3139" i="1"/>
  <c r="E3138" i="1"/>
  <c r="D3138" i="1"/>
  <c r="E3137" i="1"/>
  <c r="D3137" i="1"/>
  <c r="E3136" i="1"/>
  <c r="D3136" i="1"/>
  <c r="E3135" i="1"/>
  <c r="D3135" i="1"/>
  <c r="E3134" i="1"/>
  <c r="D3134" i="1"/>
  <c r="E3133" i="1"/>
  <c r="D3133" i="1"/>
  <c r="E3132" i="1"/>
  <c r="D3132" i="1"/>
  <c r="F3140" i="1" l="1"/>
  <c r="F3136" i="1"/>
  <c r="F3137" i="1"/>
  <c r="F3139" i="1"/>
  <c r="F3133" i="1"/>
  <c r="F3138" i="1"/>
  <c r="F3141" i="1"/>
  <c r="F3132" i="1"/>
  <c r="F3135" i="1"/>
  <c r="F3134" i="1"/>
  <c r="L3131" i="1"/>
  <c r="K3131" i="1"/>
  <c r="J3131" i="1"/>
  <c r="L3130" i="1"/>
  <c r="J3130" i="1"/>
  <c r="L3129" i="1"/>
  <c r="J3129" i="1"/>
  <c r="L3128" i="1"/>
  <c r="J3128" i="1"/>
  <c r="L3127" i="1"/>
  <c r="J3127" i="1"/>
  <c r="L3126" i="1"/>
  <c r="J3126" i="1"/>
  <c r="L3125" i="1"/>
  <c r="J3125" i="1"/>
  <c r="L3124" i="1"/>
  <c r="J3124" i="1"/>
  <c r="L3123" i="1"/>
  <c r="J3123" i="1"/>
  <c r="L3122" i="1"/>
  <c r="J3122" i="1"/>
  <c r="E3131" i="1"/>
  <c r="D3131" i="1"/>
  <c r="E3130" i="1"/>
  <c r="D3130" i="1"/>
  <c r="E3129" i="1"/>
  <c r="D3129" i="1"/>
  <c r="E3128" i="1"/>
  <c r="D3128" i="1"/>
  <c r="E3127" i="1"/>
  <c r="D3127" i="1"/>
  <c r="E3126" i="1"/>
  <c r="D3126" i="1"/>
  <c r="E3125" i="1"/>
  <c r="D3125" i="1"/>
  <c r="E3124" i="1"/>
  <c r="D3124" i="1"/>
  <c r="E3123" i="1"/>
  <c r="D3123" i="1"/>
  <c r="E3122" i="1"/>
  <c r="D3122" i="1"/>
  <c r="F3122" i="1" l="1"/>
  <c r="F3124" i="1"/>
  <c r="F3126" i="1"/>
  <c r="F3128" i="1"/>
  <c r="F3123" i="1"/>
  <c r="F3127" i="1"/>
  <c r="F3129" i="1"/>
  <c r="F3131" i="1"/>
  <c r="F3130" i="1"/>
  <c r="F3125" i="1"/>
  <c r="L3121" i="1"/>
  <c r="K3121" i="1"/>
  <c r="J3121" i="1"/>
  <c r="L3120" i="1"/>
  <c r="J3120" i="1"/>
  <c r="L3119" i="1"/>
  <c r="J3119" i="1"/>
  <c r="L3118" i="1"/>
  <c r="J3118" i="1"/>
  <c r="L3117" i="1"/>
  <c r="J3117" i="1"/>
  <c r="L3116" i="1"/>
  <c r="J3116" i="1"/>
  <c r="L3115" i="1"/>
  <c r="J3115" i="1"/>
  <c r="L3114" i="1"/>
  <c r="J3114" i="1"/>
  <c r="L3113" i="1"/>
  <c r="J3113" i="1"/>
  <c r="L3112" i="1"/>
  <c r="J3112" i="1"/>
  <c r="E3121" i="1"/>
  <c r="D3121" i="1"/>
  <c r="E3120" i="1"/>
  <c r="D3120" i="1"/>
  <c r="E3119" i="1"/>
  <c r="D3119" i="1"/>
  <c r="E3118" i="1"/>
  <c r="D3118" i="1"/>
  <c r="E3117" i="1"/>
  <c r="D3117" i="1"/>
  <c r="E3116" i="1"/>
  <c r="D3116" i="1"/>
  <c r="E3115" i="1"/>
  <c r="D3115" i="1"/>
  <c r="E3114" i="1"/>
  <c r="D3114" i="1"/>
  <c r="E3113" i="1"/>
  <c r="F3113" i="1" s="1"/>
  <c r="D3113" i="1"/>
  <c r="E3112" i="1"/>
  <c r="D3112" i="1"/>
  <c r="F3116" i="1" l="1"/>
  <c r="F3117" i="1"/>
  <c r="F3119" i="1"/>
  <c r="F3121" i="1"/>
  <c r="F3118" i="1"/>
  <c r="F3112" i="1"/>
  <c r="F3120" i="1"/>
  <c r="F3115" i="1"/>
  <c r="F3114" i="1"/>
  <c r="L3111" i="1"/>
  <c r="K3111" i="1"/>
  <c r="J3111" i="1"/>
  <c r="L3110" i="1"/>
  <c r="J3110" i="1"/>
  <c r="L3109" i="1"/>
  <c r="J3109" i="1"/>
  <c r="L3108" i="1"/>
  <c r="J3108" i="1"/>
  <c r="L3107" i="1"/>
  <c r="J3107" i="1"/>
  <c r="L3106" i="1"/>
  <c r="J3106" i="1"/>
  <c r="L3105" i="1"/>
  <c r="J3105" i="1"/>
  <c r="L3104" i="1"/>
  <c r="J3104" i="1"/>
  <c r="L3103" i="1"/>
  <c r="J3103" i="1"/>
  <c r="L3102" i="1"/>
  <c r="J3102" i="1"/>
  <c r="E3111" i="1"/>
  <c r="D3111" i="1"/>
  <c r="E3110" i="1"/>
  <c r="D3110" i="1"/>
  <c r="E3109" i="1"/>
  <c r="D3109" i="1"/>
  <c r="E3108" i="1"/>
  <c r="D3108" i="1"/>
  <c r="E3107" i="1"/>
  <c r="D3107" i="1"/>
  <c r="E3106" i="1"/>
  <c r="D3106" i="1"/>
  <c r="E3105" i="1"/>
  <c r="D3105" i="1"/>
  <c r="E3104" i="1"/>
  <c r="D3104" i="1"/>
  <c r="E3103" i="1"/>
  <c r="D3103" i="1"/>
  <c r="E3102" i="1"/>
  <c r="D3102" i="1"/>
  <c r="F3105" i="1" l="1"/>
  <c r="F3103" i="1"/>
  <c r="F3109" i="1"/>
  <c r="F3107" i="1"/>
  <c r="F3111" i="1"/>
  <c r="F3104" i="1"/>
  <c r="F3106" i="1"/>
  <c r="F3108" i="1"/>
  <c r="F3110" i="1"/>
  <c r="F3102" i="1"/>
  <c r="L3101" i="1"/>
  <c r="K3101" i="1"/>
  <c r="J3101" i="1"/>
  <c r="L3100" i="1"/>
  <c r="J3100" i="1"/>
  <c r="L3099" i="1"/>
  <c r="J3099" i="1"/>
  <c r="L3098" i="1"/>
  <c r="J3098" i="1"/>
  <c r="L3097" i="1"/>
  <c r="J3097" i="1"/>
  <c r="L3096" i="1"/>
  <c r="J3096" i="1"/>
  <c r="L3095" i="1"/>
  <c r="J3095" i="1"/>
  <c r="L3094" i="1"/>
  <c r="J3094" i="1"/>
  <c r="L3093" i="1"/>
  <c r="J3093" i="1"/>
  <c r="L3092" i="1"/>
  <c r="J3092" i="1"/>
  <c r="E3101" i="1"/>
  <c r="D3101" i="1"/>
  <c r="E3100" i="1"/>
  <c r="D3100" i="1"/>
  <c r="E3099" i="1"/>
  <c r="D3099" i="1"/>
  <c r="E3098" i="1"/>
  <c r="D3098" i="1"/>
  <c r="E3097" i="1"/>
  <c r="D3097" i="1"/>
  <c r="E3096" i="1"/>
  <c r="D3096" i="1"/>
  <c r="E3095" i="1"/>
  <c r="D3095" i="1"/>
  <c r="E3094" i="1"/>
  <c r="D3094" i="1"/>
  <c r="E3093" i="1"/>
  <c r="D3093" i="1"/>
  <c r="E3092" i="1"/>
  <c r="D3092" i="1"/>
  <c r="F3093" i="1" l="1"/>
  <c r="F3095" i="1"/>
  <c r="F3097" i="1"/>
  <c r="F3094" i="1"/>
  <c r="F3096" i="1"/>
  <c r="F3101" i="1"/>
  <c r="F3099" i="1"/>
  <c r="F3098" i="1"/>
  <c r="F3100" i="1"/>
  <c r="F3092" i="1"/>
  <c r="L3091" i="1"/>
  <c r="K3091" i="1"/>
  <c r="J3091" i="1"/>
  <c r="L3090" i="1"/>
  <c r="J3090" i="1"/>
  <c r="L3089" i="1"/>
  <c r="J3089" i="1"/>
  <c r="L3088" i="1"/>
  <c r="J3088" i="1"/>
  <c r="L3087" i="1"/>
  <c r="J3087" i="1"/>
  <c r="L3086" i="1"/>
  <c r="J3086" i="1"/>
  <c r="L3085" i="1"/>
  <c r="J3085" i="1"/>
  <c r="L3084" i="1"/>
  <c r="J3084" i="1"/>
  <c r="L3083" i="1"/>
  <c r="J3083" i="1"/>
  <c r="L3082" i="1"/>
  <c r="J3082" i="1"/>
  <c r="E3091" i="1"/>
  <c r="D3091" i="1"/>
  <c r="E3090" i="1"/>
  <c r="D3090" i="1"/>
  <c r="E3089" i="1"/>
  <c r="D3089" i="1"/>
  <c r="E3088" i="1"/>
  <c r="D3088" i="1"/>
  <c r="E3087" i="1"/>
  <c r="D3087" i="1"/>
  <c r="E3086" i="1"/>
  <c r="D3086" i="1"/>
  <c r="E3085" i="1"/>
  <c r="D3085" i="1"/>
  <c r="E3084" i="1"/>
  <c r="D3084" i="1"/>
  <c r="E3083" i="1"/>
  <c r="D3083" i="1"/>
  <c r="E3082" i="1"/>
  <c r="D3082" i="1"/>
  <c r="F3082" i="1" l="1"/>
  <c r="F3083" i="1"/>
  <c r="F3084" i="1"/>
  <c r="F3087" i="1"/>
  <c r="F3089" i="1"/>
  <c r="F3091" i="1"/>
  <c r="F3090" i="1"/>
  <c r="F3088" i="1"/>
  <c r="F3085" i="1"/>
  <c r="F3086" i="1"/>
  <c r="L3081" i="1"/>
  <c r="K3081" i="1"/>
  <c r="J3081" i="1"/>
  <c r="L3080" i="1"/>
  <c r="J3080" i="1"/>
  <c r="L3079" i="1"/>
  <c r="J3079" i="1"/>
  <c r="L3078" i="1"/>
  <c r="J3078" i="1"/>
  <c r="L3077" i="1"/>
  <c r="J3077" i="1"/>
  <c r="L3076" i="1"/>
  <c r="J3076" i="1"/>
  <c r="L3075" i="1"/>
  <c r="J3075" i="1"/>
  <c r="L3074" i="1"/>
  <c r="J3074" i="1"/>
  <c r="L3073" i="1"/>
  <c r="J3073" i="1"/>
  <c r="L3072" i="1"/>
  <c r="J3072" i="1"/>
  <c r="E3081" i="1"/>
  <c r="D3081" i="1"/>
  <c r="E3080" i="1"/>
  <c r="K3210" i="1" s="1"/>
  <c r="D3080" i="1"/>
  <c r="E3079" i="1"/>
  <c r="K3209" i="1" s="1"/>
  <c r="D3079" i="1"/>
  <c r="E3078" i="1"/>
  <c r="K3208" i="1" s="1"/>
  <c r="D3078" i="1"/>
  <c r="E3077" i="1"/>
  <c r="K3207" i="1" s="1"/>
  <c r="D3077" i="1"/>
  <c r="E3076" i="1"/>
  <c r="K3206" i="1" s="1"/>
  <c r="D3076" i="1"/>
  <c r="E3075" i="1"/>
  <c r="K3205" i="1" s="1"/>
  <c r="D3075" i="1"/>
  <c r="E3074" i="1"/>
  <c r="K3204" i="1" s="1"/>
  <c r="D3074" i="1"/>
  <c r="E3073" i="1"/>
  <c r="K3203" i="1" s="1"/>
  <c r="D3073" i="1"/>
  <c r="E3072" i="1"/>
  <c r="K3202" i="1" s="1"/>
  <c r="D3072" i="1"/>
  <c r="F3072" i="1" l="1"/>
  <c r="F3076" i="1"/>
  <c r="F3077" i="1"/>
  <c r="F3079" i="1"/>
  <c r="F3081" i="1"/>
  <c r="F3073" i="1"/>
  <c r="F3074" i="1"/>
  <c r="F3078" i="1"/>
  <c r="F3080" i="1"/>
  <c r="F3075" i="1"/>
  <c r="L3071" i="1"/>
  <c r="K3071" i="1"/>
  <c r="J3071" i="1"/>
  <c r="L3070" i="1"/>
  <c r="J3070" i="1"/>
  <c r="L3069" i="1"/>
  <c r="J3069" i="1"/>
  <c r="L3068" i="1"/>
  <c r="J3068" i="1"/>
  <c r="L3067" i="1"/>
  <c r="J3067" i="1"/>
  <c r="L3066" i="1"/>
  <c r="J3066" i="1"/>
  <c r="L3065" i="1"/>
  <c r="J3065" i="1"/>
  <c r="L3064" i="1"/>
  <c r="J3064" i="1"/>
  <c r="L3063" i="1"/>
  <c r="J3063" i="1"/>
  <c r="L3062" i="1"/>
  <c r="J3062" i="1"/>
  <c r="E3071" i="1"/>
  <c r="D3071" i="1"/>
  <c r="E3070" i="1"/>
  <c r="K3200" i="1" s="1"/>
  <c r="D3070" i="1"/>
  <c r="E3069" i="1"/>
  <c r="K3199" i="1" s="1"/>
  <c r="D3069" i="1"/>
  <c r="E3068" i="1"/>
  <c r="K3198" i="1" s="1"/>
  <c r="D3068" i="1"/>
  <c r="E3067" i="1"/>
  <c r="K3197" i="1" s="1"/>
  <c r="D3067" i="1"/>
  <c r="E3066" i="1"/>
  <c r="K3196" i="1" s="1"/>
  <c r="D3066" i="1"/>
  <c r="E3065" i="1"/>
  <c r="K3195" i="1" s="1"/>
  <c r="D3065" i="1"/>
  <c r="E3064" i="1"/>
  <c r="K3194" i="1" s="1"/>
  <c r="D3064" i="1"/>
  <c r="E3063" i="1"/>
  <c r="K3193" i="1" s="1"/>
  <c r="D3063" i="1"/>
  <c r="E3062" i="1"/>
  <c r="K3192" i="1" s="1"/>
  <c r="D3062" i="1"/>
  <c r="F3062" i="1" l="1"/>
  <c r="F3068" i="1"/>
  <c r="F3063" i="1"/>
  <c r="F3067" i="1"/>
  <c r="F3069" i="1"/>
  <c r="F3071" i="1"/>
  <c r="F3070" i="1"/>
  <c r="F3064" i="1"/>
  <c r="F3065" i="1"/>
  <c r="F3066" i="1"/>
  <c r="L3061" i="1"/>
  <c r="K3061" i="1"/>
  <c r="J3061" i="1"/>
  <c r="L3060" i="1"/>
  <c r="J3060" i="1"/>
  <c r="L3059" i="1"/>
  <c r="J3059" i="1"/>
  <c r="L3058" i="1"/>
  <c r="J3058" i="1"/>
  <c r="L3057" i="1"/>
  <c r="J3057" i="1"/>
  <c r="L3056" i="1"/>
  <c r="J3056" i="1"/>
  <c r="L3055" i="1"/>
  <c r="J3055" i="1"/>
  <c r="L3054" i="1"/>
  <c r="J3054" i="1"/>
  <c r="L3053" i="1"/>
  <c r="J3053" i="1"/>
  <c r="L3052" i="1"/>
  <c r="J3052" i="1"/>
  <c r="L3051" i="1"/>
  <c r="K3051" i="1"/>
  <c r="J3051" i="1"/>
  <c r="E3061" i="1"/>
  <c r="D3061" i="1"/>
  <c r="E3060" i="1"/>
  <c r="K3190" i="1" s="1"/>
  <c r="D3060" i="1"/>
  <c r="E3059" i="1"/>
  <c r="K3189" i="1" s="1"/>
  <c r="D3059" i="1"/>
  <c r="E3058" i="1"/>
  <c r="K3188" i="1" s="1"/>
  <c r="D3058" i="1"/>
  <c r="E3057" i="1"/>
  <c r="K3187" i="1" s="1"/>
  <c r="D3057" i="1"/>
  <c r="E3056" i="1"/>
  <c r="K3186" i="1" s="1"/>
  <c r="D3056" i="1"/>
  <c r="E3055" i="1"/>
  <c r="K3185" i="1" s="1"/>
  <c r="D3055" i="1"/>
  <c r="E3054" i="1"/>
  <c r="K3184" i="1" s="1"/>
  <c r="D3054" i="1"/>
  <c r="E3053" i="1"/>
  <c r="K3183" i="1" s="1"/>
  <c r="D3053" i="1"/>
  <c r="E3052" i="1"/>
  <c r="K3182" i="1" s="1"/>
  <c r="D3052" i="1"/>
  <c r="F3052" i="1" l="1"/>
  <c r="F3060" i="1"/>
  <c r="F3055" i="1"/>
  <c r="F3057" i="1"/>
  <c r="F3059" i="1"/>
  <c r="F3061" i="1"/>
  <c r="F3053" i="1"/>
  <c r="F3058" i="1"/>
  <c r="F3056" i="1"/>
  <c r="F3054" i="1"/>
  <c r="I3051" i="1"/>
  <c r="H3051" i="1"/>
  <c r="L3050" i="1"/>
  <c r="J3050" i="1"/>
  <c r="I3050" i="1"/>
  <c r="H3050" i="1"/>
  <c r="L3049" i="1"/>
  <c r="J3049" i="1"/>
  <c r="I3049" i="1"/>
  <c r="H3049" i="1"/>
  <c r="L3048" i="1"/>
  <c r="J3048" i="1"/>
  <c r="I3048" i="1"/>
  <c r="H3048" i="1"/>
  <c r="L3047" i="1"/>
  <c r="J3047" i="1"/>
  <c r="I3047" i="1"/>
  <c r="H3047" i="1"/>
  <c r="L3046" i="1"/>
  <c r="J3046" i="1"/>
  <c r="I3046" i="1"/>
  <c r="H3046" i="1"/>
  <c r="L3045" i="1"/>
  <c r="J3045" i="1"/>
  <c r="I3045" i="1"/>
  <c r="H3045" i="1"/>
  <c r="L3044" i="1"/>
  <c r="J3044" i="1"/>
  <c r="I3044" i="1"/>
  <c r="H3044" i="1"/>
  <c r="L3043" i="1"/>
  <c r="J3043" i="1"/>
  <c r="I3043" i="1"/>
  <c r="H3043" i="1"/>
  <c r="L3042" i="1"/>
  <c r="J3042" i="1"/>
  <c r="I3042" i="1"/>
  <c r="H3042" i="1"/>
  <c r="E3051" i="1"/>
  <c r="D3051" i="1"/>
  <c r="E3050" i="1"/>
  <c r="K3180" i="1" s="1"/>
  <c r="D3050" i="1"/>
  <c r="E3049" i="1"/>
  <c r="K3179" i="1" s="1"/>
  <c r="D3049" i="1"/>
  <c r="E3048" i="1"/>
  <c r="K3178" i="1" s="1"/>
  <c r="D3048" i="1"/>
  <c r="E3047" i="1"/>
  <c r="K3177" i="1" s="1"/>
  <c r="D3047" i="1"/>
  <c r="E3046" i="1"/>
  <c r="K3176" i="1" s="1"/>
  <c r="D3046" i="1"/>
  <c r="E3045" i="1"/>
  <c r="K3175" i="1" s="1"/>
  <c r="D3045" i="1"/>
  <c r="E3044" i="1"/>
  <c r="K3174" i="1" s="1"/>
  <c r="D3044" i="1"/>
  <c r="E3043" i="1"/>
  <c r="K3173" i="1" s="1"/>
  <c r="D3043" i="1"/>
  <c r="E3042" i="1"/>
  <c r="K3172" i="1" s="1"/>
  <c r="D3042" i="1"/>
  <c r="F3042" i="1" l="1"/>
  <c r="F3043" i="1"/>
  <c r="F3047" i="1"/>
  <c r="F3049" i="1"/>
  <c r="F3051" i="1"/>
  <c r="F3045" i="1"/>
  <c r="F3044" i="1"/>
  <c r="F3048" i="1"/>
  <c r="F3046" i="1"/>
  <c r="F3050" i="1"/>
  <c r="L3041" i="1"/>
  <c r="K3041" i="1"/>
  <c r="J3041" i="1"/>
  <c r="I3041" i="1"/>
  <c r="H3041" i="1"/>
  <c r="L3040" i="1"/>
  <c r="J3040" i="1"/>
  <c r="I3040" i="1"/>
  <c r="H3040" i="1"/>
  <c r="L3039" i="1"/>
  <c r="J3039" i="1"/>
  <c r="I3039" i="1"/>
  <c r="H3039" i="1"/>
  <c r="L3038" i="1"/>
  <c r="J3038" i="1"/>
  <c r="I3038" i="1"/>
  <c r="H3038" i="1"/>
  <c r="L3037" i="1"/>
  <c r="J3037" i="1"/>
  <c r="I3037" i="1"/>
  <c r="H3037" i="1"/>
  <c r="L3036" i="1"/>
  <c r="J3036" i="1"/>
  <c r="I3036" i="1"/>
  <c r="H3036" i="1"/>
  <c r="L3035" i="1"/>
  <c r="J3035" i="1"/>
  <c r="I3035" i="1"/>
  <c r="H3035" i="1"/>
  <c r="L3034" i="1"/>
  <c r="J3034" i="1"/>
  <c r="I3034" i="1"/>
  <c r="H3034" i="1"/>
  <c r="L3033" i="1"/>
  <c r="J3033" i="1"/>
  <c r="I3033" i="1"/>
  <c r="H3033" i="1"/>
  <c r="L3032" i="1"/>
  <c r="J3032" i="1"/>
  <c r="I3032" i="1"/>
  <c r="H3032" i="1"/>
  <c r="E3041" i="1"/>
  <c r="D3041" i="1"/>
  <c r="E3040" i="1"/>
  <c r="K3170" i="1" s="1"/>
  <c r="D3040" i="1"/>
  <c r="E3039" i="1"/>
  <c r="K3169" i="1" s="1"/>
  <c r="D3039" i="1"/>
  <c r="E3038" i="1"/>
  <c r="K3168" i="1" s="1"/>
  <c r="D3038" i="1"/>
  <c r="E3037" i="1"/>
  <c r="K3167" i="1" s="1"/>
  <c r="D3037" i="1"/>
  <c r="E3036" i="1"/>
  <c r="K3166" i="1" s="1"/>
  <c r="D3036" i="1"/>
  <c r="E3035" i="1"/>
  <c r="K3165" i="1" s="1"/>
  <c r="D3035" i="1"/>
  <c r="E3034" i="1"/>
  <c r="K3164" i="1" s="1"/>
  <c r="D3034" i="1"/>
  <c r="E3033" i="1"/>
  <c r="K3163" i="1" s="1"/>
  <c r="D3033" i="1"/>
  <c r="E3032" i="1"/>
  <c r="K3162" i="1" s="1"/>
  <c r="D3032" i="1"/>
  <c r="F3034" i="1" l="1"/>
  <c r="F3033" i="1"/>
  <c r="F3037" i="1"/>
  <c r="F3039" i="1"/>
  <c r="F3041" i="1"/>
  <c r="F3035" i="1"/>
  <c r="F3036" i="1"/>
  <c r="F3038" i="1"/>
  <c r="F3040" i="1"/>
  <c r="F3032" i="1"/>
  <c r="L3031" i="1" l="1"/>
  <c r="K3031" i="1"/>
  <c r="J3031" i="1"/>
  <c r="I3031" i="1"/>
  <c r="H3031" i="1"/>
  <c r="L3030" i="1"/>
  <c r="J3030" i="1"/>
  <c r="I3030" i="1"/>
  <c r="H3030" i="1"/>
  <c r="L3029" i="1"/>
  <c r="J3029" i="1"/>
  <c r="I3029" i="1"/>
  <c r="H3029" i="1"/>
  <c r="L3028" i="1"/>
  <c r="J3028" i="1"/>
  <c r="I3028" i="1"/>
  <c r="H3028" i="1"/>
  <c r="L3027" i="1"/>
  <c r="J3027" i="1"/>
  <c r="I3027" i="1"/>
  <c r="H3027" i="1"/>
  <c r="L3026" i="1"/>
  <c r="J3026" i="1"/>
  <c r="I3026" i="1"/>
  <c r="H3026" i="1"/>
  <c r="L3025" i="1"/>
  <c r="J3025" i="1"/>
  <c r="I3025" i="1"/>
  <c r="H3025" i="1"/>
  <c r="L3024" i="1"/>
  <c r="J3024" i="1"/>
  <c r="I3024" i="1"/>
  <c r="H3024" i="1"/>
  <c r="L3023" i="1"/>
  <c r="J3023" i="1"/>
  <c r="I3023" i="1"/>
  <c r="H3023" i="1"/>
  <c r="L3022" i="1"/>
  <c r="J3022" i="1"/>
  <c r="I3022" i="1"/>
  <c r="H3022" i="1"/>
  <c r="E3031" i="1"/>
  <c r="D3031" i="1"/>
  <c r="E3030" i="1"/>
  <c r="K3160" i="1" s="1"/>
  <c r="D3030" i="1"/>
  <c r="E3029" i="1"/>
  <c r="K3159" i="1" s="1"/>
  <c r="D3029" i="1"/>
  <c r="E3028" i="1"/>
  <c r="K3158" i="1" s="1"/>
  <c r="D3028" i="1"/>
  <c r="E3027" i="1"/>
  <c r="K3157" i="1" s="1"/>
  <c r="D3027" i="1"/>
  <c r="E3026" i="1"/>
  <c r="K3156" i="1" s="1"/>
  <c r="D3026" i="1"/>
  <c r="E3025" i="1"/>
  <c r="K3155" i="1" s="1"/>
  <c r="D3025" i="1"/>
  <c r="E3024" i="1"/>
  <c r="K3154" i="1" s="1"/>
  <c r="D3024" i="1"/>
  <c r="E3023" i="1"/>
  <c r="K3153" i="1" s="1"/>
  <c r="D3023" i="1"/>
  <c r="E3022" i="1"/>
  <c r="K3152" i="1" s="1"/>
  <c r="D3022" i="1"/>
  <c r="F3028" i="1" l="1"/>
  <c r="F3030" i="1"/>
  <c r="F3023" i="1"/>
  <c r="F3026" i="1"/>
  <c r="F3027" i="1"/>
  <c r="F3029" i="1"/>
  <c r="F3031" i="1"/>
  <c r="F3022" i="1"/>
  <c r="F3025" i="1"/>
  <c r="F3024" i="1"/>
  <c r="E2881" i="1"/>
  <c r="E2880" i="1"/>
  <c r="E2879" i="1"/>
  <c r="E2878" i="1"/>
  <c r="E2877" i="1"/>
  <c r="E2876" i="1"/>
  <c r="E2875" i="1"/>
  <c r="E2874" i="1"/>
  <c r="E2873" i="1"/>
  <c r="E2872" i="1"/>
  <c r="E2882" i="1"/>
  <c r="K3011" i="1" l="1"/>
  <c r="E3021" i="1"/>
  <c r="D3021" i="1"/>
  <c r="E3020" i="1"/>
  <c r="K3150" i="1" s="1"/>
  <c r="D3020" i="1"/>
  <c r="E3019" i="1"/>
  <c r="K3149" i="1" s="1"/>
  <c r="D3019" i="1"/>
  <c r="E3018" i="1"/>
  <c r="K3148" i="1" s="1"/>
  <c r="D3018" i="1"/>
  <c r="E3017" i="1"/>
  <c r="K3147" i="1" s="1"/>
  <c r="D3017" i="1"/>
  <c r="E3016" i="1"/>
  <c r="K3146" i="1" s="1"/>
  <c r="D3016" i="1"/>
  <c r="E3015" i="1"/>
  <c r="K3145" i="1" s="1"/>
  <c r="D3015" i="1"/>
  <c r="E3014" i="1"/>
  <c r="K3144" i="1" s="1"/>
  <c r="D3014" i="1"/>
  <c r="E3013" i="1"/>
  <c r="K3143" i="1" s="1"/>
  <c r="D3013" i="1"/>
  <c r="E3012" i="1"/>
  <c r="K3142" i="1" s="1"/>
  <c r="D3012" i="1"/>
  <c r="L3021" i="1"/>
  <c r="K3021" i="1"/>
  <c r="J3021" i="1"/>
  <c r="I3021" i="1"/>
  <c r="H3021" i="1"/>
  <c r="L3020" i="1"/>
  <c r="J3020" i="1"/>
  <c r="I3020" i="1"/>
  <c r="H3020" i="1"/>
  <c r="L3019" i="1"/>
  <c r="J3019" i="1"/>
  <c r="I3019" i="1"/>
  <c r="H3019" i="1"/>
  <c r="L3018" i="1"/>
  <c r="J3018" i="1"/>
  <c r="I3018" i="1"/>
  <c r="H3018" i="1"/>
  <c r="L3017" i="1"/>
  <c r="J3017" i="1"/>
  <c r="I3017" i="1"/>
  <c r="H3017" i="1"/>
  <c r="L3016" i="1"/>
  <c r="J3016" i="1"/>
  <c r="I3016" i="1"/>
  <c r="H3016" i="1"/>
  <c r="L3015" i="1"/>
  <c r="J3015" i="1"/>
  <c r="I3015" i="1"/>
  <c r="H3015" i="1"/>
  <c r="L3014" i="1"/>
  <c r="J3014" i="1"/>
  <c r="I3014" i="1"/>
  <c r="H3014" i="1"/>
  <c r="L3013" i="1"/>
  <c r="J3013" i="1"/>
  <c r="I3013" i="1"/>
  <c r="H3013" i="1"/>
  <c r="L3012" i="1"/>
  <c r="J3012" i="1"/>
  <c r="I3012" i="1"/>
  <c r="H3012" i="1"/>
  <c r="L3011" i="1"/>
  <c r="J3011" i="1"/>
  <c r="I3011" i="1"/>
  <c r="H3011" i="1"/>
  <c r="L3010" i="1"/>
  <c r="J3010" i="1"/>
  <c r="I3010" i="1"/>
  <c r="H3010" i="1"/>
  <c r="L3009" i="1"/>
  <c r="J3009" i="1"/>
  <c r="I3009" i="1"/>
  <c r="H3009" i="1"/>
  <c r="L3008" i="1"/>
  <c r="J3008" i="1"/>
  <c r="I3008" i="1"/>
  <c r="H3008" i="1"/>
  <c r="L3007" i="1"/>
  <c r="J3007" i="1"/>
  <c r="I3007" i="1"/>
  <c r="H3007" i="1"/>
  <c r="L3006" i="1"/>
  <c r="J3006" i="1"/>
  <c r="I3006" i="1"/>
  <c r="H3006" i="1"/>
  <c r="L3005" i="1"/>
  <c r="J3005" i="1"/>
  <c r="I3005" i="1"/>
  <c r="H3005" i="1"/>
  <c r="L3004" i="1"/>
  <c r="J3004" i="1"/>
  <c r="I3004" i="1"/>
  <c r="H3004" i="1"/>
  <c r="L3003" i="1"/>
  <c r="J3003" i="1"/>
  <c r="I3003" i="1"/>
  <c r="H3003" i="1"/>
  <c r="L3002" i="1"/>
  <c r="J3002" i="1"/>
  <c r="I3002" i="1"/>
  <c r="H3002" i="1"/>
  <c r="F3012" i="1" l="1"/>
  <c r="F3014" i="1"/>
  <c r="F3013" i="1"/>
  <c r="F3017" i="1"/>
  <c r="F3019" i="1"/>
  <c r="F3021" i="1"/>
  <c r="F3015" i="1"/>
  <c r="F3018" i="1"/>
  <c r="F3016" i="1"/>
  <c r="F3020" i="1"/>
  <c r="E3011" i="1"/>
  <c r="D3011" i="1"/>
  <c r="E3010" i="1"/>
  <c r="K3140" i="1" s="1"/>
  <c r="D3010" i="1"/>
  <c r="E3009" i="1"/>
  <c r="K3139" i="1" s="1"/>
  <c r="D3009" i="1"/>
  <c r="E3008" i="1"/>
  <c r="K3138" i="1" s="1"/>
  <c r="D3008" i="1"/>
  <c r="E3007" i="1"/>
  <c r="K3137" i="1" s="1"/>
  <c r="D3007" i="1"/>
  <c r="E3006" i="1"/>
  <c r="K3136" i="1" s="1"/>
  <c r="D3006" i="1"/>
  <c r="E3005" i="1"/>
  <c r="K3135" i="1" s="1"/>
  <c r="D3005" i="1"/>
  <c r="E3004" i="1"/>
  <c r="K3134" i="1" s="1"/>
  <c r="D3004" i="1"/>
  <c r="E3003" i="1"/>
  <c r="K3133" i="1" s="1"/>
  <c r="D3003" i="1"/>
  <c r="E3002" i="1"/>
  <c r="K3132" i="1" s="1"/>
  <c r="D3002" i="1"/>
  <c r="F3003" i="1" l="1"/>
  <c r="F3006" i="1"/>
  <c r="F3007" i="1"/>
  <c r="F3009" i="1"/>
  <c r="F3011" i="1"/>
  <c r="F3008" i="1"/>
  <c r="F3002" i="1"/>
  <c r="F3010" i="1"/>
  <c r="F3005" i="1"/>
  <c r="F3004" i="1"/>
  <c r="L3001" i="1"/>
  <c r="K3001" i="1"/>
  <c r="J3001" i="1"/>
  <c r="I3001" i="1"/>
  <c r="H3001" i="1"/>
  <c r="L3000" i="1"/>
  <c r="J3000" i="1"/>
  <c r="I3000" i="1"/>
  <c r="H3000" i="1"/>
  <c r="L2999" i="1"/>
  <c r="J2999" i="1"/>
  <c r="I2999" i="1"/>
  <c r="H2999" i="1"/>
  <c r="L2998" i="1"/>
  <c r="J2998" i="1"/>
  <c r="I2998" i="1"/>
  <c r="H2998" i="1"/>
  <c r="L2997" i="1"/>
  <c r="J2997" i="1"/>
  <c r="I2997" i="1"/>
  <c r="H2997" i="1"/>
  <c r="L2996" i="1"/>
  <c r="J2996" i="1"/>
  <c r="I2996" i="1"/>
  <c r="H2996" i="1"/>
  <c r="L2995" i="1"/>
  <c r="J2995" i="1"/>
  <c r="I2995" i="1"/>
  <c r="H2995" i="1"/>
  <c r="L2994" i="1"/>
  <c r="J2994" i="1"/>
  <c r="I2994" i="1"/>
  <c r="H2994" i="1"/>
  <c r="L2993" i="1"/>
  <c r="J2993" i="1"/>
  <c r="I2993" i="1"/>
  <c r="H2993" i="1"/>
  <c r="L2992" i="1"/>
  <c r="J2992" i="1"/>
  <c r="I2992" i="1"/>
  <c r="H2992" i="1"/>
  <c r="E3001" i="1"/>
  <c r="D3001" i="1"/>
  <c r="E3000" i="1"/>
  <c r="K3130" i="1" s="1"/>
  <c r="D3000" i="1"/>
  <c r="E2999" i="1"/>
  <c r="K3129" i="1" s="1"/>
  <c r="D2999" i="1"/>
  <c r="E2998" i="1"/>
  <c r="K3128" i="1" s="1"/>
  <c r="D2998" i="1"/>
  <c r="E2997" i="1"/>
  <c r="K3127" i="1" s="1"/>
  <c r="D2997" i="1"/>
  <c r="E2996" i="1"/>
  <c r="K3126" i="1" s="1"/>
  <c r="D2996" i="1"/>
  <c r="E2995" i="1"/>
  <c r="K3125" i="1" s="1"/>
  <c r="D2995" i="1"/>
  <c r="E2994" i="1"/>
  <c r="K3124" i="1" s="1"/>
  <c r="D2994" i="1"/>
  <c r="E2993" i="1"/>
  <c r="K3123" i="1" s="1"/>
  <c r="D2993" i="1"/>
  <c r="E2992" i="1"/>
  <c r="K3122" i="1" s="1"/>
  <c r="D2992" i="1"/>
  <c r="F2992" i="1" l="1"/>
  <c r="F2994" i="1"/>
  <c r="F2993" i="1"/>
  <c r="F2997" i="1"/>
  <c r="F2999" i="1"/>
  <c r="F3001" i="1"/>
  <c r="F2995" i="1"/>
  <c r="F3000" i="1"/>
  <c r="F2998" i="1"/>
  <c r="F2996" i="1"/>
  <c r="L2991" i="1"/>
  <c r="K2991" i="1"/>
  <c r="J2991" i="1"/>
  <c r="I2991" i="1"/>
  <c r="H2991" i="1"/>
  <c r="L2990" i="1"/>
  <c r="J2990" i="1"/>
  <c r="I2990" i="1"/>
  <c r="H2990" i="1"/>
  <c r="L2989" i="1"/>
  <c r="J2989" i="1"/>
  <c r="I2989" i="1"/>
  <c r="H2989" i="1"/>
  <c r="L2988" i="1"/>
  <c r="J2988" i="1"/>
  <c r="I2988" i="1"/>
  <c r="H2988" i="1"/>
  <c r="L2987" i="1"/>
  <c r="J2987" i="1"/>
  <c r="I2987" i="1"/>
  <c r="H2987" i="1"/>
  <c r="L2986" i="1"/>
  <c r="J2986" i="1"/>
  <c r="I2986" i="1"/>
  <c r="H2986" i="1"/>
  <c r="L2985" i="1"/>
  <c r="J2985" i="1"/>
  <c r="I2985" i="1"/>
  <c r="H2985" i="1"/>
  <c r="L2984" i="1"/>
  <c r="J2984" i="1"/>
  <c r="I2984" i="1"/>
  <c r="H2984" i="1"/>
  <c r="L2983" i="1"/>
  <c r="J2983" i="1"/>
  <c r="I2983" i="1"/>
  <c r="H2983" i="1"/>
  <c r="L2982" i="1"/>
  <c r="J2982" i="1"/>
  <c r="I2982" i="1"/>
  <c r="H2982" i="1"/>
  <c r="E2991" i="1"/>
  <c r="D2991" i="1"/>
  <c r="E2990" i="1"/>
  <c r="K3120" i="1" s="1"/>
  <c r="D2990" i="1"/>
  <c r="E2989" i="1"/>
  <c r="K3119" i="1" s="1"/>
  <c r="D2989" i="1"/>
  <c r="E2988" i="1"/>
  <c r="K3118" i="1" s="1"/>
  <c r="D2988" i="1"/>
  <c r="E2987" i="1"/>
  <c r="K3117" i="1" s="1"/>
  <c r="D2987" i="1"/>
  <c r="E2986" i="1"/>
  <c r="K3116" i="1" s="1"/>
  <c r="D2986" i="1"/>
  <c r="E2985" i="1"/>
  <c r="K3115" i="1" s="1"/>
  <c r="D2985" i="1"/>
  <c r="E2984" i="1"/>
  <c r="K3114" i="1" s="1"/>
  <c r="D2984" i="1"/>
  <c r="E2983" i="1"/>
  <c r="K3113" i="1" s="1"/>
  <c r="D2983" i="1"/>
  <c r="E2982" i="1"/>
  <c r="K3112" i="1" s="1"/>
  <c r="D2982" i="1"/>
  <c r="F2987" i="1" l="1"/>
  <c r="F2989" i="1"/>
  <c r="F2991" i="1"/>
  <c r="F2985" i="1"/>
  <c r="F2984" i="1"/>
  <c r="F2986" i="1"/>
  <c r="F2988" i="1"/>
  <c r="F2990" i="1"/>
  <c r="F2983" i="1"/>
  <c r="F2982" i="1"/>
  <c r="L2981" i="1"/>
  <c r="K2981" i="1"/>
  <c r="J2981" i="1"/>
  <c r="I2981" i="1"/>
  <c r="H2981" i="1"/>
  <c r="L2980" i="1"/>
  <c r="J2980" i="1"/>
  <c r="I2980" i="1"/>
  <c r="H2980" i="1"/>
  <c r="L2979" i="1"/>
  <c r="J2979" i="1"/>
  <c r="I2979" i="1"/>
  <c r="H2979" i="1"/>
  <c r="L2978" i="1"/>
  <c r="J2978" i="1"/>
  <c r="I2978" i="1"/>
  <c r="H2978" i="1"/>
  <c r="L2977" i="1"/>
  <c r="J2977" i="1"/>
  <c r="I2977" i="1"/>
  <c r="H2977" i="1"/>
  <c r="L2976" i="1"/>
  <c r="J2976" i="1"/>
  <c r="I2976" i="1"/>
  <c r="H2976" i="1"/>
  <c r="L2975" i="1"/>
  <c r="J2975" i="1"/>
  <c r="I2975" i="1"/>
  <c r="H2975" i="1"/>
  <c r="L2974" i="1"/>
  <c r="J2974" i="1"/>
  <c r="I2974" i="1"/>
  <c r="H2974" i="1"/>
  <c r="L2973" i="1"/>
  <c r="J2973" i="1"/>
  <c r="I2973" i="1"/>
  <c r="H2973" i="1"/>
  <c r="L2972" i="1"/>
  <c r="J2972" i="1"/>
  <c r="I2972" i="1"/>
  <c r="H2972" i="1"/>
  <c r="E2981" i="1"/>
  <c r="D2981" i="1"/>
  <c r="E2980" i="1"/>
  <c r="K3110" i="1" s="1"/>
  <c r="D2980" i="1"/>
  <c r="E2979" i="1"/>
  <c r="K3109" i="1" s="1"/>
  <c r="D2979" i="1"/>
  <c r="E2978" i="1"/>
  <c r="K3108" i="1" s="1"/>
  <c r="D2978" i="1"/>
  <c r="E2977" i="1"/>
  <c r="K3107" i="1" s="1"/>
  <c r="D2977" i="1"/>
  <c r="E2976" i="1"/>
  <c r="K3106" i="1" s="1"/>
  <c r="D2976" i="1"/>
  <c r="E2975" i="1"/>
  <c r="K3105" i="1" s="1"/>
  <c r="D2975" i="1"/>
  <c r="E2974" i="1"/>
  <c r="K3104" i="1" s="1"/>
  <c r="D2974" i="1"/>
  <c r="E2973" i="1"/>
  <c r="K3103" i="1" s="1"/>
  <c r="D2973" i="1"/>
  <c r="E2972" i="1"/>
  <c r="K3102" i="1" s="1"/>
  <c r="D2972" i="1"/>
  <c r="F2978" i="1" l="1"/>
  <c r="F2973" i="1"/>
  <c r="F2975" i="1"/>
  <c r="F2979" i="1"/>
  <c r="F2981" i="1"/>
  <c r="F2977" i="1"/>
  <c r="F2976" i="1"/>
  <c r="F2980" i="1"/>
  <c r="F2974" i="1"/>
  <c r="F2972" i="1"/>
  <c r="L2971" i="1"/>
  <c r="K2971" i="1"/>
  <c r="J2971" i="1"/>
  <c r="I2971" i="1"/>
  <c r="H2971" i="1"/>
  <c r="L2970" i="1"/>
  <c r="J2970" i="1"/>
  <c r="I2970" i="1"/>
  <c r="H2970" i="1"/>
  <c r="L2969" i="1"/>
  <c r="J2969" i="1"/>
  <c r="I2969" i="1"/>
  <c r="H2969" i="1"/>
  <c r="L2968" i="1"/>
  <c r="J2968" i="1"/>
  <c r="I2968" i="1"/>
  <c r="H2968" i="1"/>
  <c r="L2967" i="1"/>
  <c r="J2967" i="1"/>
  <c r="I2967" i="1"/>
  <c r="H2967" i="1"/>
  <c r="L2966" i="1"/>
  <c r="J2966" i="1"/>
  <c r="I2966" i="1"/>
  <c r="H2966" i="1"/>
  <c r="L2965" i="1"/>
  <c r="J2965" i="1"/>
  <c r="I2965" i="1"/>
  <c r="H2965" i="1"/>
  <c r="L2964" i="1"/>
  <c r="J2964" i="1"/>
  <c r="I2964" i="1"/>
  <c r="H2964" i="1"/>
  <c r="L2963" i="1"/>
  <c r="J2963" i="1"/>
  <c r="I2963" i="1"/>
  <c r="H2963" i="1"/>
  <c r="L2962" i="1"/>
  <c r="J2962" i="1"/>
  <c r="I2962" i="1"/>
  <c r="H2962" i="1"/>
  <c r="E2971" i="1"/>
  <c r="D2971" i="1"/>
  <c r="E2970" i="1"/>
  <c r="K3100" i="1" s="1"/>
  <c r="D2970" i="1"/>
  <c r="E2969" i="1"/>
  <c r="K3099" i="1" s="1"/>
  <c r="D2969" i="1"/>
  <c r="E2968" i="1"/>
  <c r="K3098" i="1" s="1"/>
  <c r="D2968" i="1"/>
  <c r="E2967" i="1"/>
  <c r="K3097" i="1" s="1"/>
  <c r="D2967" i="1"/>
  <c r="E2966" i="1"/>
  <c r="K3096" i="1" s="1"/>
  <c r="D2966" i="1"/>
  <c r="E2965" i="1"/>
  <c r="K3095" i="1" s="1"/>
  <c r="D2965" i="1"/>
  <c r="E2964" i="1"/>
  <c r="K3094" i="1" s="1"/>
  <c r="D2964" i="1"/>
  <c r="E2963" i="1"/>
  <c r="K3093" i="1" s="1"/>
  <c r="D2963" i="1"/>
  <c r="E2962" i="1"/>
  <c r="K3092" i="1" s="1"/>
  <c r="D2962" i="1"/>
  <c r="F2963" i="1" l="1"/>
  <c r="F2965" i="1"/>
  <c r="F2967" i="1"/>
  <c r="F2969" i="1"/>
  <c r="F2971" i="1"/>
  <c r="F2968" i="1"/>
  <c r="F2962" i="1"/>
  <c r="F2966" i="1"/>
  <c r="F2970" i="1"/>
  <c r="F2964" i="1"/>
  <c r="L2961" i="1"/>
  <c r="K2961" i="1"/>
  <c r="J2961" i="1"/>
  <c r="I2961" i="1"/>
  <c r="H2961" i="1"/>
  <c r="L2960" i="1"/>
  <c r="J2960" i="1"/>
  <c r="I2960" i="1"/>
  <c r="H2960" i="1"/>
  <c r="L2959" i="1"/>
  <c r="J2959" i="1"/>
  <c r="I2959" i="1"/>
  <c r="H2959" i="1"/>
  <c r="L2958" i="1"/>
  <c r="J2958" i="1"/>
  <c r="I2958" i="1"/>
  <c r="H2958" i="1"/>
  <c r="L2957" i="1"/>
  <c r="J2957" i="1"/>
  <c r="I2957" i="1"/>
  <c r="H2957" i="1"/>
  <c r="L2956" i="1"/>
  <c r="J2956" i="1"/>
  <c r="I2956" i="1"/>
  <c r="H2956" i="1"/>
  <c r="L2955" i="1"/>
  <c r="J2955" i="1"/>
  <c r="I2955" i="1"/>
  <c r="H2955" i="1"/>
  <c r="L2954" i="1"/>
  <c r="J2954" i="1"/>
  <c r="I2954" i="1"/>
  <c r="H2954" i="1"/>
  <c r="L2953" i="1"/>
  <c r="J2953" i="1"/>
  <c r="I2953" i="1"/>
  <c r="H2953" i="1"/>
  <c r="L2952" i="1"/>
  <c r="J2952" i="1"/>
  <c r="I2952" i="1"/>
  <c r="H2952" i="1"/>
  <c r="E2961" i="1"/>
  <c r="D2961" i="1"/>
  <c r="E2960" i="1"/>
  <c r="K3090" i="1" s="1"/>
  <c r="D2960" i="1"/>
  <c r="E2959" i="1"/>
  <c r="K3089" i="1" s="1"/>
  <c r="D2959" i="1"/>
  <c r="E2958" i="1"/>
  <c r="K3088" i="1" s="1"/>
  <c r="D2958" i="1"/>
  <c r="E2957" i="1"/>
  <c r="K3087" i="1" s="1"/>
  <c r="D2957" i="1"/>
  <c r="E2956" i="1"/>
  <c r="K3086" i="1" s="1"/>
  <c r="D2956" i="1"/>
  <c r="E2955" i="1"/>
  <c r="K3085" i="1" s="1"/>
  <c r="D2955" i="1"/>
  <c r="E2954" i="1"/>
  <c r="K3084" i="1" s="1"/>
  <c r="D2954" i="1"/>
  <c r="E2953" i="1"/>
  <c r="K3083" i="1" s="1"/>
  <c r="D2953" i="1"/>
  <c r="E2952" i="1"/>
  <c r="K3082" i="1" s="1"/>
  <c r="D2952" i="1"/>
  <c r="F2952" i="1" l="1"/>
  <c r="F2955" i="1"/>
  <c r="F2959" i="1"/>
  <c r="F2961" i="1"/>
  <c r="F2953" i="1"/>
  <c r="F2957" i="1"/>
  <c r="F2954" i="1"/>
  <c r="F2956" i="1"/>
  <c r="F2958" i="1"/>
  <c r="F2960" i="1"/>
  <c r="L2951" i="1"/>
  <c r="K2951" i="1"/>
  <c r="J2951" i="1"/>
  <c r="I2951" i="1"/>
  <c r="H2951" i="1"/>
  <c r="L2950" i="1"/>
  <c r="J2950" i="1"/>
  <c r="I2950" i="1"/>
  <c r="H2950" i="1"/>
  <c r="L2949" i="1"/>
  <c r="J2949" i="1"/>
  <c r="I2949" i="1"/>
  <c r="H2949" i="1"/>
  <c r="L2948" i="1"/>
  <c r="J2948" i="1"/>
  <c r="I2948" i="1"/>
  <c r="H2948" i="1"/>
  <c r="L2947" i="1"/>
  <c r="J2947" i="1"/>
  <c r="I2947" i="1"/>
  <c r="H2947" i="1"/>
  <c r="L2946" i="1"/>
  <c r="J2946" i="1"/>
  <c r="I2946" i="1"/>
  <c r="H2946" i="1"/>
  <c r="L2945" i="1"/>
  <c r="J2945" i="1"/>
  <c r="I2945" i="1"/>
  <c r="H2945" i="1"/>
  <c r="L2944" i="1"/>
  <c r="J2944" i="1"/>
  <c r="I2944" i="1"/>
  <c r="H2944" i="1"/>
  <c r="L2943" i="1"/>
  <c r="J2943" i="1"/>
  <c r="I2943" i="1"/>
  <c r="H2943" i="1"/>
  <c r="L2942" i="1"/>
  <c r="J2942" i="1"/>
  <c r="I2942" i="1"/>
  <c r="H2942" i="1"/>
  <c r="E2951" i="1"/>
  <c r="D2951" i="1"/>
  <c r="E2950" i="1"/>
  <c r="K3080" i="1" s="1"/>
  <c r="D2950" i="1"/>
  <c r="E2949" i="1"/>
  <c r="K3079" i="1" s="1"/>
  <c r="D2949" i="1"/>
  <c r="E2948" i="1"/>
  <c r="K3078" i="1" s="1"/>
  <c r="D2948" i="1"/>
  <c r="E2947" i="1"/>
  <c r="K3077" i="1" s="1"/>
  <c r="D2947" i="1"/>
  <c r="E2946" i="1"/>
  <c r="K3076" i="1" s="1"/>
  <c r="D2946" i="1"/>
  <c r="E2945" i="1"/>
  <c r="K3075" i="1" s="1"/>
  <c r="D2945" i="1"/>
  <c r="E2944" i="1"/>
  <c r="K3074" i="1" s="1"/>
  <c r="D2944" i="1"/>
  <c r="E2943" i="1"/>
  <c r="K3073" i="1" s="1"/>
  <c r="D2943" i="1"/>
  <c r="E2942" i="1"/>
  <c r="K3072" i="1" s="1"/>
  <c r="D2942" i="1"/>
  <c r="F2948" i="1" l="1"/>
  <c r="F2943" i="1"/>
  <c r="F2947" i="1"/>
  <c r="F2949" i="1"/>
  <c r="F2951" i="1"/>
  <c r="F2945" i="1"/>
  <c r="F2942" i="1"/>
  <c r="F2950" i="1"/>
  <c r="F2946" i="1"/>
  <c r="F2944" i="1"/>
  <c r="L2941" i="1"/>
  <c r="K2941" i="1"/>
  <c r="J2941" i="1"/>
  <c r="I2941" i="1"/>
  <c r="H2941" i="1"/>
  <c r="L2940" i="1"/>
  <c r="J2940" i="1"/>
  <c r="I2940" i="1"/>
  <c r="H2940" i="1"/>
  <c r="L2939" i="1"/>
  <c r="J2939" i="1"/>
  <c r="I2939" i="1"/>
  <c r="H2939" i="1"/>
  <c r="L2938" i="1"/>
  <c r="J2938" i="1"/>
  <c r="I2938" i="1"/>
  <c r="H2938" i="1"/>
  <c r="L2937" i="1"/>
  <c r="J2937" i="1"/>
  <c r="I2937" i="1"/>
  <c r="H2937" i="1"/>
  <c r="L2936" i="1"/>
  <c r="J2936" i="1"/>
  <c r="I2936" i="1"/>
  <c r="H2936" i="1"/>
  <c r="L2935" i="1"/>
  <c r="J2935" i="1"/>
  <c r="I2935" i="1"/>
  <c r="H2935" i="1"/>
  <c r="L2934" i="1"/>
  <c r="J2934" i="1"/>
  <c r="I2934" i="1"/>
  <c r="H2934" i="1"/>
  <c r="L2933" i="1"/>
  <c r="J2933" i="1"/>
  <c r="I2933" i="1"/>
  <c r="H2933" i="1"/>
  <c r="L2932" i="1"/>
  <c r="J2932" i="1"/>
  <c r="I2932" i="1"/>
  <c r="H2932" i="1"/>
  <c r="E2941" i="1"/>
  <c r="D2941" i="1"/>
  <c r="E2940" i="1"/>
  <c r="K3070" i="1" s="1"/>
  <c r="D2940" i="1"/>
  <c r="E2939" i="1"/>
  <c r="K3069" i="1" s="1"/>
  <c r="D2939" i="1"/>
  <c r="E2938" i="1"/>
  <c r="K3068" i="1" s="1"/>
  <c r="D2938" i="1"/>
  <c r="E2937" i="1"/>
  <c r="K3067" i="1" s="1"/>
  <c r="D2937" i="1"/>
  <c r="E2936" i="1"/>
  <c r="K3066" i="1" s="1"/>
  <c r="D2936" i="1"/>
  <c r="E2935" i="1"/>
  <c r="K3065" i="1" s="1"/>
  <c r="D2935" i="1"/>
  <c r="E2934" i="1"/>
  <c r="K3064" i="1" s="1"/>
  <c r="D2934" i="1"/>
  <c r="E2933" i="1"/>
  <c r="K3063" i="1" s="1"/>
  <c r="D2933" i="1"/>
  <c r="E2932" i="1"/>
  <c r="K3062" i="1" s="1"/>
  <c r="D2932" i="1"/>
  <c r="F2934" i="1" l="1"/>
  <c r="F2933" i="1"/>
  <c r="F2937" i="1"/>
  <c r="F2935" i="1"/>
  <c r="F2939" i="1"/>
  <c r="F2941" i="1"/>
  <c r="F2938" i="1"/>
  <c r="F2936" i="1"/>
  <c r="F2940" i="1"/>
  <c r="F2932" i="1"/>
  <c r="D2922" i="1"/>
  <c r="D2923" i="1"/>
  <c r="D2924" i="1"/>
  <c r="D2925" i="1"/>
  <c r="D2926" i="1"/>
  <c r="D2927" i="1"/>
  <c r="D2928" i="1"/>
  <c r="D2929" i="1"/>
  <c r="D2930" i="1"/>
  <c r="D2931" i="1"/>
  <c r="L2931" i="1"/>
  <c r="J2931" i="1"/>
  <c r="I2931" i="1"/>
  <c r="H2931" i="1"/>
  <c r="L2930" i="1"/>
  <c r="J2930" i="1"/>
  <c r="I2930" i="1"/>
  <c r="H2930" i="1"/>
  <c r="L2929" i="1"/>
  <c r="J2929" i="1"/>
  <c r="I2929" i="1"/>
  <c r="H2929" i="1"/>
  <c r="L2928" i="1"/>
  <c r="J2928" i="1"/>
  <c r="I2928" i="1"/>
  <c r="H2928" i="1"/>
  <c r="L2927" i="1"/>
  <c r="J2927" i="1"/>
  <c r="I2927" i="1"/>
  <c r="H2927" i="1"/>
  <c r="L2926" i="1"/>
  <c r="J2926" i="1"/>
  <c r="I2926" i="1"/>
  <c r="H2926" i="1"/>
  <c r="L2925" i="1"/>
  <c r="J2925" i="1"/>
  <c r="I2925" i="1"/>
  <c r="H2925" i="1"/>
  <c r="L2924" i="1"/>
  <c r="J2924" i="1"/>
  <c r="I2924" i="1"/>
  <c r="H2924" i="1"/>
  <c r="L2923" i="1"/>
  <c r="J2923" i="1"/>
  <c r="I2923" i="1"/>
  <c r="H2923" i="1"/>
  <c r="L2922" i="1"/>
  <c r="J2922" i="1"/>
  <c r="I2922" i="1"/>
  <c r="H2922" i="1"/>
  <c r="E2931" i="1"/>
  <c r="E2930" i="1"/>
  <c r="K3060" i="1" s="1"/>
  <c r="E2929" i="1"/>
  <c r="K3059" i="1" s="1"/>
  <c r="E2928" i="1"/>
  <c r="K3058" i="1" s="1"/>
  <c r="E2927" i="1"/>
  <c r="K3057" i="1" s="1"/>
  <c r="E2926" i="1"/>
  <c r="K3056" i="1" s="1"/>
  <c r="E2925" i="1"/>
  <c r="K3055" i="1" s="1"/>
  <c r="E2924" i="1"/>
  <c r="K3054" i="1" s="1"/>
  <c r="E2923" i="1"/>
  <c r="K3053" i="1" s="1"/>
  <c r="E2922" i="1"/>
  <c r="K2931" i="1" l="1"/>
  <c r="K3052" i="1"/>
  <c r="L2921" i="1"/>
  <c r="K2921" i="1"/>
  <c r="J2921" i="1"/>
  <c r="I2921" i="1"/>
  <c r="H2921" i="1"/>
  <c r="L2920" i="1"/>
  <c r="J2920" i="1"/>
  <c r="I2920" i="1"/>
  <c r="H2920" i="1"/>
  <c r="L2919" i="1"/>
  <c r="J2919" i="1"/>
  <c r="I2919" i="1"/>
  <c r="H2919" i="1"/>
  <c r="L2918" i="1"/>
  <c r="J2918" i="1"/>
  <c r="I2918" i="1"/>
  <c r="H2918" i="1"/>
  <c r="L2917" i="1"/>
  <c r="J2917" i="1"/>
  <c r="I2917" i="1"/>
  <c r="H2917" i="1"/>
  <c r="L2916" i="1"/>
  <c r="J2916" i="1"/>
  <c r="I2916" i="1"/>
  <c r="H2916" i="1"/>
  <c r="L2915" i="1"/>
  <c r="J2915" i="1"/>
  <c r="I2915" i="1"/>
  <c r="H2915" i="1"/>
  <c r="L2914" i="1"/>
  <c r="J2914" i="1"/>
  <c r="I2914" i="1"/>
  <c r="H2914" i="1"/>
  <c r="L2913" i="1"/>
  <c r="J2913" i="1"/>
  <c r="I2913" i="1"/>
  <c r="H2913" i="1"/>
  <c r="L2912" i="1"/>
  <c r="J2912" i="1"/>
  <c r="I2912" i="1"/>
  <c r="H2912" i="1"/>
  <c r="E2921" i="1"/>
  <c r="D2921" i="1"/>
  <c r="E2920" i="1"/>
  <c r="K3050" i="1" s="1"/>
  <c r="D2920" i="1"/>
  <c r="E2919" i="1"/>
  <c r="K3049" i="1" s="1"/>
  <c r="D2919" i="1"/>
  <c r="E2918" i="1"/>
  <c r="K3048" i="1" s="1"/>
  <c r="D2918" i="1"/>
  <c r="E2917" i="1"/>
  <c r="K3047" i="1" s="1"/>
  <c r="D2917" i="1"/>
  <c r="E2916" i="1"/>
  <c r="K3046" i="1" s="1"/>
  <c r="D2916" i="1"/>
  <c r="E2915" i="1"/>
  <c r="K3045" i="1" s="1"/>
  <c r="D2915" i="1"/>
  <c r="E2914" i="1"/>
  <c r="K3044" i="1" s="1"/>
  <c r="D2914" i="1"/>
  <c r="E2913" i="1"/>
  <c r="K3043" i="1" s="1"/>
  <c r="D2913" i="1"/>
  <c r="E2912" i="1"/>
  <c r="D2912" i="1"/>
  <c r="F2922" i="1" l="1"/>
  <c r="K3042" i="1"/>
  <c r="F2926" i="1"/>
  <c r="F2929" i="1"/>
  <c r="F2930" i="1"/>
  <c r="F2925" i="1"/>
  <c r="F2924" i="1"/>
  <c r="F2928" i="1"/>
  <c r="F2923" i="1"/>
  <c r="F2927" i="1"/>
  <c r="F2931" i="1"/>
  <c r="F2919" i="1"/>
  <c r="F2921" i="1"/>
  <c r="F2915" i="1"/>
  <c r="F2918" i="1"/>
  <c r="F2913" i="1"/>
  <c r="F2917" i="1"/>
  <c r="F2912" i="1"/>
  <c r="F2916" i="1"/>
  <c r="F2920" i="1"/>
  <c r="F2914" i="1"/>
  <c r="L2911" i="1"/>
  <c r="K2911" i="1"/>
  <c r="J2911" i="1"/>
  <c r="I2911" i="1"/>
  <c r="H2911" i="1"/>
  <c r="L2910" i="1"/>
  <c r="J2910" i="1"/>
  <c r="I2910" i="1"/>
  <c r="H2910" i="1"/>
  <c r="L2909" i="1"/>
  <c r="J2909" i="1"/>
  <c r="I2909" i="1"/>
  <c r="H2909" i="1"/>
  <c r="L2908" i="1"/>
  <c r="J2908" i="1"/>
  <c r="I2908" i="1"/>
  <c r="H2908" i="1"/>
  <c r="L2907" i="1"/>
  <c r="J2907" i="1"/>
  <c r="I2907" i="1"/>
  <c r="H2907" i="1"/>
  <c r="L2906" i="1"/>
  <c r="J2906" i="1"/>
  <c r="I2906" i="1"/>
  <c r="H2906" i="1"/>
  <c r="L2905" i="1"/>
  <c r="J2905" i="1"/>
  <c r="I2905" i="1"/>
  <c r="H2905" i="1"/>
  <c r="L2904" i="1"/>
  <c r="J2904" i="1"/>
  <c r="I2904" i="1"/>
  <c r="H2904" i="1"/>
  <c r="L2903" i="1"/>
  <c r="J2903" i="1"/>
  <c r="I2903" i="1"/>
  <c r="H2903" i="1"/>
  <c r="L2902" i="1"/>
  <c r="J2902" i="1"/>
  <c r="I2902" i="1"/>
  <c r="H2902" i="1"/>
  <c r="E2911" i="1"/>
  <c r="D2911" i="1"/>
  <c r="E2910" i="1"/>
  <c r="K3040" i="1" s="1"/>
  <c r="D2910" i="1"/>
  <c r="E2909" i="1"/>
  <c r="K3039" i="1" s="1"/>
  <c r="D2909" i="1"/>
  <c r="E2908" i="1"/>
  <c r="K3038" i="1" s="1"/>
  <c r="D2908" i="1"/>
  <c r="E2907" i="1"/>
  <c r="K3037" i="1" s="1"/>
  <c r="D2907" i="1"/>
  <c r="E2906" i="1"/>
  <c r="K3036" i="1" s="1"/>
  <c r="D2906" i="1"/>
  <c r="E2905" i="1"/>
  <c r="K3035" i="1" s="1"/>
  <c r="D2905" i="1"/>
  <c r="E2904" i="1"/>
  <c r="K3034" i="1" s="1"/>
  <c r="D2904" i="1"/>
  <c r="E2903" i="1"/>
  <c r="K3033" i="1" s="1"/>
  <c r="D2903" i="1"/>
  <c r="E2902" i="1"/>
  <c r="K3032" i="1" s="1"/>
  <c r="D2902" i="1"/>
  <c r="F2902" i="1" l="1"/>
  <c r="F2903" i="1"/>
  <c r="F2910" i="1"/>
  <c r="F2909" i="1"/>
  <c r="F2911" i="1"/>
  <c r="F2907" i="1"/>
  <c r="F2904" i="1"/>
  <c r="F2908" i="1"/>
  <c r="F2905" i="1"/>
  <c r="F2906" i="1"/>
  <c r="L2901" i="1"/>
  <c r="K2901" i="1"/>
  <c r="J2901" i="1"/>
  <c r="I2901" i="1"/>
  <c r="H2901" i="1"/>
  <c r="L2900" i="1"/>
  <c r="J2900" i="1"/>
  <c r="I2900" i="1"/>
  <c r="H2900" i="1"/>
  <c r="L2899" i="1"/>
  <c r="J2899" i="1"/>
  <c r="I2899" i="1"/>
  <c r="H2899" i="1"/>
  <c r="L2898" i="1"/>
  <c r="J2898" i="1"/>
  <c r="I2898" i="1"/>
  <c r="H2898" i="1"/>
  <c r="L2897" i="1"/>
  <c r="J2897" i="1"/>
  <c r="I2897" i="1"/>
  <c r="H2897" i="1"/>
  <c r="L2896" i="1"/>
  <c r="J2896" i="1"/>
  <c r="I2896" i="1"/>
  <c r="H2896" i="1"/>
  <c r="L2895" i="1"/>
  <c r="J2895" i="1"/>
  <c r="I2895" i="1"/>
  <c r="H2895" i="1"/>
  <c r="L2894" i="1"/>
  <c r="J2894" i="1"/>
  <c r="I2894" i="1"/>
  <c r="H2894" i="1"/>
  <c r="L2893" i="1"/>
  <c r="J2893" i="1"/>
  <c r="I2893" i="1"/>
  <c r="H2893" i="1"/>
  <c r="L2892" i="1"/>
  <c r="J2892" i="1"/>
  <c r="I2892" i="1"/>
  <c r="H2892" i="1"/>
  <c r="L2891" i="1"/>
  <c r="K2891" i="1"/>
  <c r="J2891" i="1"/>
  <c r="I2891" i="1"/>
  <c r="H2891" i="1"/>
  <c r="L2890" i="1"/>
  <c r="J2890" i="1"/>
  <c r="I2890" i="1"/>
  <c r="H2890" i="1"/>
  <c r="L2889" i="1"/>
  <c r="J2889" i="1"/>
  <c r="I2889" i="1"/>
  <c r="H2889" i="1"/>
  <c r="L2888" i="1"/>
  <c r="J2888" i="1"/>
  <c r="I2888" i="1"/>
  <c r="H2888" i="1"/>
  <c r="L2887" i="1"/>
  <c r="J2887" i="1"/>
  <c r="I2887" i="1"/>
  <c r="H2887" i="1"/>
  <c r="L2886" i="1"/>
  <c r="J2886" i="1"/>
  <c r="I2886" i="1"/>
  <c r="H2886" i="1"/>
  <c r="L2885" i="1"/>
  <c r="J2885" i="1"/>
  <c r="I2885" i="1"/>
  <c r="H2885" i="1"/>
  <c r="L2884" i="1"/>
  <c r="J2884" i="1"/>
  <c r="I2884" i="1"/>
  <c r="H2884" i="1"/>
  <c r="L2883" i="1"/>
  <c r="J2883" i="1"/>
  <c r="I2883" i="1"/>
  <c r="H2883" i="1"/>
  <c r="L2882" i="1"/>
  <c r="J2882" i="1"/>
  <c r="I2882" i="1"/>
  <c r="H2882" i="1"/>
  <c r="E2901" i="1"/>
  <c r="D2901" i="1"/>
  <c r="E2900" i="1"/>
  <c r="K3030" i="1" s="1"/>
  <c r="D2900" i="1"/>
  <c r="E2899" i="1"/>
  <c r="K3029" i="1" s="1"/>
  <c r="D2899" i="1"/>
  <c r="E2898" i="1"/>
  <c r="K3028" i="1" s="1"/>
  <c r="D2898" i="1"/>
  <c r="E2897" i="1"/>
  <c r="K3027" i="1" s="1"/>
  <c r="D2897" i="1"/>
  <c r="E2896" i="1"/>
  <c r="K3026" i="1" s="1"/>
  <c r="D2896" i="1"/>
  <c r="E2895" i="1"/>
  <c r="K3025" i="1" s="1"/>
  <c r="D2895" i="1"/>
  <c r="E2894" i="1"/>
  <c r="K3024" i="1" s="1"/>
  <c r="D2894" i="1"/>
  <c r="E2893" i="1"/>
  <c r="K3023" i="1" s="1"/>
  <c r="D2893" i="1"/>
  <c r="E2892" i="1"/>
  <c r="K3022" i="1" s="1"/>
  <c r="D2892" i="1"/>
  <c r="E2891" i="1"/>
  <c r="D2891" i="1"/>
  <c r="E2890" i="1"/>
  <c r="K3020" i="1" s="1"/>
  <c r="D2890" i="1"/>
  <c r="E2889" i="1"/>
  <c r="K3019" i="1" s="1"/>
  <c r="D2889" i="1"/>
  <c r="E2888" i="1"/>
  <c r="K3018" i="1" s="1"/>
  <c r="D2888" i="1"/>
  <c r="E2887" i="1"/>
  <c r="K3017" i="1" s="1"/>
  <c r="D2887" i="1"/>
  <c r="E2886" i="1"/>
  <c r="K3016" i="1" s="1"/>
  <c r="D2886" i="1"/>
  <c r="E2885" i="1"/>
  <c r="K3015" i="1" s="1"/>
  <c r="D2885" i="1"/>
  <c r="E2884" i="1"/>
  <c r="K3014" i="1" s="1"/>
  <c r="D2884" i="1"/>
  <c r="E2883" i="1"/>
  <c r="K3013" i="1" s="1"/>
  <c r="D2883" i="1"/>
  <c r="D2882" i="1"/>
  <c r="K3012" i="1" l="1"/>
  <c r="F2882" i="1"/>
  <c r="F2892" i="1"/>
  <c r="F2886" i="1"/>
  <c r="F2894" i="1"/>
  <c r="F2898" i="1"/>
  <c r="F2890" i="1"/>
  <c r="F2888" i="1"/>
  <c r="F2885" i="1"/>
  <c r="F2887" i="1"/>
  <c r="F2889" i="1"/>
  <c r="F2891" i="1"/>
  <c r="F2893" i="1"/>
  <c r="F2900" i="1"/>
  <c r="F2897" i="1"/>
  <c r="F2899" i="1"/>
  <c r="F2901" i="1"/>
  <c r="F2884" i="1"/>
  <c r="F2883" i="1"/>
  <c r="F2895" i="1"/>
  <c r="F2896" i="1"/>
  <c r="L2881" i="1"/>
  <c r="K2881" i="1"/>
  <c r="J2881" i="1"/>
  <c r="I2881" i="1"/>
  <c r="H2881" i="1"/>
  <c r="L2880" i="1"/>
  <c r="J2880" i="1"/>
  <c r="I2880" i="1"/>
  <c r="H2880" i="1"/>
  <c r="L2879" i="1"/>
  <c r="J2879" i="1"/>
  <c r="I2879" i="1"/>
  <c r="H2879" i="1"/>
  <c r="L2878" i="1"/>
  <c r="J2878" i="1"/>
  <c r="I2878" i="1"/>
  <c r="H2878" i="1"/>
  <c r="L2877" i="1"/>
  <c r="J2877" i="1"/>
  <c r="I2877" i="1"/>
  <c r="H2877" i="1"/>
  <c r="L2876" i="1"/>
  <c r="J2876" i="1"/>
  <c r="I2876" i="1"/>
  <c r="H2876" i="1"/>
  <c r="L2875" i="1"/>
  <c r="J2875" i="1"/>
  <c r="I2875" i="1"/>
  <c r="H2875" i="1"/>
  <c r="L2874" i="1"/>
  <c r="J2874" i="1"/>
  <c r="I2874" i="1"/>
  <c r="H2874" i="1"/>
  <c r="L2873" i="1"/>
  <c r="J2873" i="1"/>
  <c r="I2873" i="1"/>
  <c r="H2873" i="1"/>
  <c r="L2872" i="1"/>
  <c r="J2872" i="1"/>
  <c r="I2872" i="1"/>
  <c r="H2872" i="1"/>
  <c r="D2881" i="1"/>
  <c r="K3010" i="1"/>
  <c r="D2880" i="1"/>
  <c r="K3009" i="1"/>
  <c r="D2879" i="1"/>
  <c r="K3008" i="1"/>
  <c r="D2878" i="1"/>
  <c r="K3007" i="1"/>
  <c r="D2877" i="1"/>
  <c r="K3006" i="1"/>
  <c r="D2876" i="1"/>
  <c r="K3005" i="1"/>
  <c r="D2875" i="1"/>
  <c r="K3004" i="1"/>
  <c r="D2874" i="1"/>
  <c r="K3003" i="1"/>
  <c r="D2873" i="1"/>
  <c r="K3002" i="1"/>
  <c r="D2872" i="1"/>
  <c r="F2873" i="1" l="1"/>
  <c r="F2874" i="1"/>
  <c r="F2872" i="1"/>
  <c r="F2875" i="1"/>
  <c r="F2877" i="1"/>
  <c r="F2879" i="1"/>
  <c r="F2881" i="1"/>
  <c r="F2878" i="1"/>
  <c r="F2880" i="1"/>
  <c r="F2876" i="1"/>
  <c r="L2871" i="1" l="1"/>
  <c r="K2871" i="1"/>
  <c r="J2871" i="1"/>
  <c r="I2871" i="1"/>
  <c r="H2871" i="1"/>
  <c r="L2870" i="1"/>
  <c r="J2870" i="1"/>
  <c r="I2870" i="1"/>
  <c r="H2870" i="1"/>
  <c r="L2869" i="1"/>
  <c r="J2869" i="1"/>
  <c r="I2869" i="1"/>
  <c r="H2869" i="1"/>
  <c r="L2868" i="1"/>
  <c r="J2868" i="1"/>
  <c r="I2868" i="1"/>
  <c r="H2868" i="1"/>
  <c r="L2867" i="1"/>
  <c r="J2867" i="1"/>
  <c r="I2867" i="1"/>
  <c r="H2867" i="1"/>
  <c r="L2866" i="1"/>
  <c r="J2866" i="1"/>
  <c r="I2866" i="1"/>
  <c r="H2866" i="1"/>
  <c r="L2865" i="1"/>
  <c r="J2865" i="1"/>
  <c r="I2865" i="1"/>
  <c r="H2865" i="1"/>
  <c r="L2864" i="1"/>
  <c r="J2864" i="1"/>
  <c r="I2864" i="1"/>
  <c r="H2864" i="1"/>
  <c r="L2863" i="1"/>
  <c r="J2863" i="1"/>
  <c r="I2863" i="1"/>
  <c r="H2863" i="1"/>
  <c r="L2862" i="1"/>
  <c r="J2862" i="1"/>
  <c r="I2862" i="1"/>
  <c r="H2862" i="1"/>
  <c r="E2871" i="1"/>
  <c r="D2871" i="1"/>
  <c r="E2870" i="1"/>
  <c r="K3000" i="1" s="1"/>
  <c r="D2870" i="1"/>
  <c r="E2869" i="1"/>
  <c r="K2999" i="1" s="1"/>
  <c r="D2869" i="1"/>
  <c r="E2868" i="1"/>
  <c r="K2998" i="1" s="1"/>
  <c r="D2868" i="1"/>
  <c r="E2867" i="1"/>
  <c r="K2997" i="1" s="1"/>
  <c r="D2867" i="1"/>
  <c r="E2866" i="1"/>
  <c r="K2996" i="1" s="1"/>
  <c r="D2866" i="1"/>
  <c r="E2865" i="1"/>
  <c r="K2995" i="1" s="1"/>
  <c r="D2865" i="1"/>
  <c r="E2864" i="1"/>
  <c r="K2994" i="1" s="1"/>
  <c r="D2864" i="1"/>
  <c r="E2863" i="1"/>
  <c r="K2993" i="1" s="1"/>
  <c r="D2863" i="1"/>
  <c r="E2862" i="1"/>
  <c r="K2992" i="1" s="1"/>
  <c r="D2862" i="1"/>
  <c r="F2862" i="1" l="1"/>
  <c r="F2863" i="1"/>
  <c r="F2866" i="1"/>
  <c r="F2867" i="1"/>
  <c r="F2871" i="1"/>
  <c r="F2869" i="1"/>
  <c r="F2864" i="1"/>
  <c r="F2868" i="1"/>
  <c r="F2870" i="1"/>
  <c r="F2865" i="1"/>
  <c r="L2861" i="1"/>
  <c r="K2861" i="1"/>
  <c r="J2861" i="1"/>
  <c r="I2861" i="1"/>
  <c r="H2861" i="1"/>
  <c r="L2860" i="1"/>
  <c r="J2860" i="1"/>
  <c r="I2860" i="1"/>
  <c r="H2860" i="1"/>
  <c r="L2859" i="1"/>
  <c r="J2859" i="1"/>
  <c r="I2859" i="1"/>
  <c r="H2859" i="1"/>
  <c r="L2858" i="1"/>
  <c r="J2858" i="1"/>
  <c r="I2858" i="1"/>
  <c r="H2858" i="1"/>
  <c r="L2857" i="1"/>
  <c r="J2857" i="1"/>
  <c r="I2857" i="1"/>
  <c r="H2857" i="1"/>
  <c r="L2856" i="1"/>
  <c r="J2856" i="1"/>
  <c r="I2856" i="1"/>
  <c r="H2856" i="1"/>
  <c r="L2855" i="1"/>
  <c r="J2855" i="1"/>
  <c r="I2855" i="1"/>
  <c r="H2855" i="1"/>
  <c r="L2854" i="1"/>
  <c r="J2854" i="1"/>
  <c r="I2854" i="1"/>
  <c r="H2854" i="1"/>
  <c r="L2853" i="1"/>
  <c r="J2853" i="1"/>
  <c r="I2853" i="1"/>
  <c r="H2853" i="1"/>
  <c r="L2852" i="1"/>
  <c r="J2852" i="1"/>
  <c r="I2852" i="1"/>
  <c r="H2852" i="1"/>
  <c r="E2861" i="1"/>
  <c r="D2861" i="1"/>
  <c r="E2860" i="1"/>
  <c r="K2990" i="1" s="1"/>
  <c r="D2860" i="1"/>
  <c r="E2859" i="1"/>
  <c r="K2989" i="1" s="1"/>
  <c r="D2859" i="1"/>
  <c r="E2858" i="1"/>
  <c r="K2988" i="1" s="1"/>
  <c r="D2858" i="1"/>
  <c r="E2857" i="1"/>
  <c r="K2987" i="1" s="1"/>
  <c r="D2857" i="1"/>
  <c r="E2856" i="1"/>
  <c r="K2986" i="1" s="1"/>
  <c r="D2856" i="1"/>
  <c r="E2855" i="1"/>
  <c r="K2985" i="1" s="1"/>
  <c r="D2855" i="1"/>
  <c r="E2854" i="1"/>
  <c r="K2984" i="1" s="1"/>
  <c r="D2854" i="1"/>
  <c r="E2853" i="1"/>
  <c r="K2983" i="1" s="1"/>
  <c r="D2853" i="1"/>
  <c r="E2852" i="1"/>
  <c r="K2982" i="1" s="1"/>
  <c r="D2852" i="1"/>
  <c r="F2854" i="1" l="1"/>
  <c r="F2853" i="1"/>
  <c r="F2852" i="1"/>
  <c r="F2860" i="1"/>
  <c r="F2859" i="1"/>
  <c r="F2861" i="1"/>
  <c r="F2857" i="1"/>
  <c r="F2858" i="1"/>
  <c r="F2855" i="1"/>
  <c r="F2856" i="1"/>
  <c r="L2851" i="1"/>
  <c r="K2851" i="1"/>
  <c r="J2851" i="1"/>
  <c r="I2851" i="1"/>
  <c r="H2851" i="1"/>
  <c r="L2850" i="1"/>
  <c r="J2850" i="1"/>
  <c r="I2850" i="1"/>
  <c r="H2850" i="1"/>
  <c r="L2849" i="1"/>
  <c r="J2849" i="1"/>
  <c r="I2849" i="1"/>
  <c r="H2849" i="1"/>
  <c r="L2848" i="1"/>
  <c r="J2848" i="1"/>
  <c r="I2848" i="1"/>
  <c r="H2848" i="1"/>
  <c r="L2847" i="1"/>
  <c r="J2847" i="1"/>
  <c r="I2847" i="1"/>
  <c r="H2847" i="1"/>
  <c r="L2846" i="1"/>
  <c r="J2846" i="1"/>
  <c r="I2846" i="1"/>
  <c r="H2846" i="1"/>
  <c r="L2845" i="1"/>
  <c r="J2845" i="1"/>
  <c r="I2845" i="1"/>
  <c r="H2845" i="1"/>
  <c r="L2844" i="1"/>
  <c r="J2844" i="1"/>
  <c r="I2844" i="1"/>
  <c r="H2844" i="1"/>
  <c r="L2843" i="1"/>
  <c r="J2843" i="1"/>
  <c r="I2843" i="1"/>
  <c r="H2843" i="1"/>
  <c r="L2842" i="1"/>
  <c r="J2842" i="1"/>
  <c r="I2842" i="1"/>
  <c r="H2842" i="1"/>
  <c r="E2851" i="1"/>
  <c r="D2851" i="1"/>
  <c r="E2850" i="1"/>
  <c r="K2980" i="1" s="1"/>
  <c r="D2850" i="1"/>
  <c r="E2849" i="1"/>
  <c r="K2979" i="1" s="1"/>
  <c r="D2849" i="1"/>
  <c r="E2848" i="1"/>
  <c r="K2978" i="1" s="1"/>
  <c r="D2848" i="1"/>
  <c r="E2847" i="1"/>
  <c r="K2977" i="1" s="1"/>
  <c r="D2847" i="1"/>
  <c r="E2846" i="1"/>
  <c r="K2976" i="1" s="1"/>
  <c r="D2846" i="1"/>
  <c r="E2845" i="1"/>
  <c r="K2975" i="1" s="1"/>
  <c r="D2845" i="1"/>
  <c r="E2844" i="1"/>
  <c r="K2974" i="1" s="1"/>
  <c r="D2844" i="1"/>
  <c r="E2843" i="1"/>
  <c r="K2973" i="1" s="1"/>
  <c r="D2843" i="1"/>
  <c r="E2842" i="1"/>
  <c r="K2972" i="1" s="1"/>
  <c r="D2842" i="1"/>
  <c r="F2843" i="1" l="1"/>
  <c r="F2845" i="1"/>
  <c r="F2849" i="1"/>
  <c r="F2851" i="1"/>
  <c r="F2847" i="1"/>
  <c r="F2846" i="1"/>
  <c r="F2842" i="1"/>
  <c r="F2844" i="1"/>
  <c r="F2848" i="1"/>
  <c r="F2850" i="1"/>
  <c r="L2841" i="1"/>
  <c r="K2841" i="1"/>
  <c r="J2841" i="1"/>
  <c r="I2841" i="1"/>
  <c r="H2841" i="1"/>
  <c r="L2840" i="1"/>
  <c r="J2840" i="1"/>
  <c r="I2840" i="1"/>
  <c r="H2840" i="1"/>
  <c r="L2839" i="1"/>
  <c r="J2839" i="1"/>
  <c r="I2839" i="1"/>
  <c r="H2839" i="1"/>
  <c r="L2838" i="1"/>
  <c r="J2838" i="1"/>
  <c r="I2838" i="1"/>
  <c r="H2838" i="1"/>
  <c r="L2837" i="1"/>
  <c r="J2837" i="1"/>
  <c r="I2837" i="1"/>
  <c r="H2837" i="1"/>
  <c r="L2836" i="1"/>
  <c r="J2836" i="1"/>
  <c r="I2836" i="1"/>
  <c r="H2836" i="1"/>
  <c r="L2835" i="1"/>
  <c r="J2835" i="1"/>
  <c r="I2835" i="1"/>
  <c r="H2835" i="1"/>
  <c r="L2834" i="1"/>
  <c r="J2834" i="1"/>
  <c r="I2834" i="1"/>
  <c r="H2834" i="1"/>
  <c r="L2833" i="1"/>
  <c r="J2833" i="1"/>
  <c r="I2833" i="1"/>
  <c r="H2833" i="1"/>
  <c r="L2832" i="1"/>
  <c r="J2832" i="1"/>
  <c r="I2832" i="1"/>
  <c r="H2832" i="1"/>
  <c r="E2841" i="1"/>
  <c r="D2841" i="1"/>
  <c r="E2840" i="1"/>
  <c r="K2970" i="1" s="1"/>
  <c r="D2840" i="1"/>
  <c r="E2839" i="1"/>
  <c r="K2969" i="1" s="1"/>
  <c r="D2839" i="1"/>
  <c r="E2838" i="1"/>
  <c r="K2968" i="1" s="1"/>
  <c r="D2838" i="1"/>
  <c r="E2837" i="1"/>
  <c r="K2967" i="1" s="1"/>
  <c r="D2837" i="1"/>
  <c r="E2836" i="1"/>
  <c r="K2966" i="1" s="1"/>
  <c r="D2836" i="1"/>
  <c r="E2835" i="1"/>
  <c r="K2965" i="1" s="1"/>
  <c r="D2835" i="1"/>
  <c r="E2834" i="1"/>
  <c r="K2964" i="1" s="1"/>
  <c r="D2834" i="1"/>
  <c r="E2833" i="1"/>
  <c r="K2963" i="1" s="1"/>
  <c r="D2833" i="1"/>
  <c r="E2832" i="1"/>
  <c r="K2962" i="1" s="1"/>
  <c r="D2832" i="1"/>
  <c r="F2833" i="1" l="1"/>
  <c r="F2837" i="1"/>
  <c r="F2839" i="1"/>
  <c r="F2841" i="1"/>
  <c r="F2835" i="1"/>
  <c r="F2838" i="1"/>
  <c r="F2840" i="1"/>
  <c r="F2832" i="1"/>
  <c r="F2836" i="1"/>
  <c r="F2834" i="1"/>
  <c r="L2831" i="1"/>
  <c r="K2831" i="1"/>
  <c r="J2831" i="1"/>
  <c r="I2831" i="1"/>
  <c r="H2831" i="1"/>
  <c r="L2830" i="1"/>
  <c r="J2830" i="1"/>
  <c r="I2830" i="1"/>
  <c r="H2830" i="1"/>
  <c r="L2829" i="1"/>
  <c r="J2829" i="1"/>
  <c r="I2829" i="1"/>
  <c r="H2829" i="1"/>
  <c r="L2828" i="1"/>
  <c r="J2828" i="1"/>
  <c r="I2828" i="1"/>
  <c r="H2828" i="1"/>
  <c r="L2827" i="1"/>
  <c r="J2827" i="1"/>
  <c r="I2827" i="1"/>
  <c r="H2827" i="1"/>
  <c r="L2826" i="1"/>
  <c r="J2826" i="1"/>
  <c r="I2826" i="1"/>
  <c r="H2826" i="1"/>
  <c r="L2825" i="1"/>
  <c r="J2825" i="1"/>
  <c r="I2825" i="1"/>
  <c r="H2825" i="1"/>
  <c r="L2824" i="1"/>
  <c r="J2824" i="1"/>
  <c r="I2824" i="1"/>
  <c r="H2824" i="1"/>
  <c r="L2823" i="1"/>
  <c r="J2823" i="1"/>
  <c r="I2823" i="1"/>
  <c r="H2823" i="1"/>
  <c r="L2822" i="1"/>
  <c r="J2822" i="1"/>
  <c r="I2822" i="1"/>
  <c r="H2822" i="1"/>
  <c r="E2831" i="1"/>
  <c r="D2831" i="1"/>
  <c r="E2830" i="1"/>
  <c r="K2960" i="1" s="1"/>
  <c r="D2830" i="1"/>
  <c r="E2829" i="1"/>
  <c r="K2959" i="1" s="1"/>
  <c r="D2829" i="1"/>
  <c r="E2828" i="1"/>
  <c r="K2958" i="1" s="1"/>
  <c r="D2828" i="1"/>
  <c r="E2827" i="1"/>
  <c r="K2957" i="1" s="1"/>
  <c r="D2827" i="1"/>
  <c r="E2826" i="1"/>
  <c r="K2956" i="1" s="1"/>
  <c r="D2826" i="1"/>
  <c r="E2825" i="1"/>
  <c r="K2955" i="1" s="1"/>
  <c r="D2825" i="1"/>
  <c r="E2824" i="1"/>
  <c r="K2954" i="1" s="1"/>
  <c r="D2824" i="1"/>
  <c r="E2823" i="1"/>
  <c r="K2953" i="1" s="1"/>
  <c r="D2823" i="1"/>
  <c r="E2822" i="1"/>
  <c r="K2952" i="1" s="1"/>
  <c r="D2822" i="1"/>
  <c r="L2821" i="1"/>
  <c r="K2821" i="1"/>
  <c r="J2821" i="1"/>
  <c r="I2821" i="1"/>
  <c r="H2821" i="1"/>
  <c r="L2820" i="1"/>
  <c r="J2820" i="1"/>
  <c r="I2820" i="1"/>
  <c r="H2820" i="1"/>
  <c r="L2819" i="1"/>
  <c r="J2819" i="1"/>
  <c r="I2819" i="1"/>
  <c r="H2819" i="1"/>
  <c r="L2818" i="1"/>
  <c r="J2818" i="1"/>
  <c r="I2818" i="1"/>
  <c r="H2818" i="1"/>
  <c r="L2817" i="1"/>
  <c r="J2817" i="1"/>
  <c r="I2817" i="1"/>
  <c r="H2817" i="1"/>
  <c r="L2816" i="1"/>
  <c r="J2816" i="1"/>
  <c r="I2816" i="1"/>
  <c r="H2816" i="1"/>
  <c r="L2815" i="1"/>
  <c r="J2815" i="1"/>
  <c r="I2815" i="1"/>
  <c r="H2815" i="1"/>
  <c r="L2814" i="1"/>
  <c r="J2814" i="1"/>
  <c r="I2814" i="1"/>
  <c r="H2814" i="1"/>
  <c r="L2813" i="1"/>
  <c r="J2813" i="1"/>
  <c r="I2813" i="1"/>
  <c r="H2813" i="1"/>
  <c r="L2812" i="1"/>
  <c r="J2812" i="1"/>
  <c r="I2812" i="1"/>
  <c r="H2812" i="1"/>
  <c r="E2821" i="1"/>
  <c r="D2821" i="1"/>
  <c r="E2820" i="1"/>
  <c r="K2950" i="1" s="1"/>
  <c r="D2820" i="1"/>
  <c r="E2819" i="1"/>
  <c r="K2949" i="1" s="1"/>
  <c r="D2819" i="1"/>
  <c r="E2818" i="1"/>
  <c r="K2948" i="1" s="1"/>
  <c r="D2818" i="1"/>
  <c r="E2817" i="1"/>
  <c r="K2947" i="1" s="1"/>
  <c r="D2817" i="1"/>
  <c r="E2816" i="1"/>
  <c r="K2946" i="1" s="1"/>
  <c r="D2816" i="1"/>
  <c r="E2815" i="1"/>
  <c r="K2945" i="1" s="1"/>
  <c r="D2815" i="1"/>
  <c r="E2814" i="1"/>
  <c r="K2944" i="1" s="1"/>
  <c r="D2814" i="1"/>
  <c r="E2813" i="1"/>
  <c r="K2943" i="1" s="1"/>
  <c r="D2813" i="1"/>
  <c r="E2812" i="1"/>
  <c r="K2942" i="1" s="1"/>
  <c r="D2812" i="1"/>
  <c r="F2822" i="1" l="1"/>
  <c r="F2812" i="1"/>
  <c r="F2823" i="1"/>
  <c r="F2826" i="1"/>
  <c r="F2827" i="1"/>
  <c r="F2829" i="1"/>
  <c r="F2831" i="1"/>
  <c r="F2828" i="1"/>
  <c r="F2830" i="1"/>
  <c r="F2825" i="1"/>
  <c r="F2824" i="1"/>
  <c r="F2813" i="1"/>
  <c r="F2815" i="1"/>
  <c r="F2817" i="1"/>
  <c r="F2819" i="1"/>
  <c r="F2821" i="1"/>
  <c r="F2814" i="1"/>
  <c r="F2818" i="1"/>
  <c r="F2816" i="1"/>
  <c r="F2820" i="1"/>
  <c r="L2811" i="1"/>
  <c r="K2811" i="1"/>
  <c r="J2811" i="1"/>
  <c r="I2811" i="1"/>
  <c r="H2811" i="1"/>
  <c r="L2810" i="1"/>
  <c r="J2810" i="1"/>
  <c r="I2810" i="1"/>
  <c r="H2810" i="1"/>
  <c r="L2809" i="1"/>
  <c r="J2809" i="1"/>
  <c r="I2809" i="1"/>
  <c r="H2809" i="1"/>
  <c r="L2808" i="1"/>
  <c r="J2808" i="1"/>
  <c r="I2808" i="1"/>
  <c r="H2808" i="1"/>
  <c r="L2807" i="1"/>
  <c r="J2807" i="1"/>
  <c r="I2807" i="1"/>
  <c r="H2807" i="1"/>
  <c r="L2806" i="1"/>
  <c r="J2806" i="1"/>
  <c r="I2806" i="1"/>
  <c r="H2806" i="1"/>
  <c r="L2805" i="1"/>
  <c r="J2805" i="1"/>
  <c r="I2805" i="1"/>
  <c r="H2805" i="1"/>
  <c r="L2804" i="1"/>
  <c r="J2804" i="1"/>
  <c r="I2804" i="1"/>
  <c r="H2804" i="1"/>
  <c r="L2803" i="1"/>
  <c r="J2803" i="1"/>
  <c r="I2803" i="1"/>
  <c r="H2803" i="1"/>
  <c r="L2802" i="1"/>
  <c r="J2802" i="1"/>
  <c r="I2802" i="1"/>
  <c r="H2802" i="1"/>
  <c r="E2811" i="1"/>
  <c r="D2811" i="1"/>
  <c r="E2810" i="1"/>
  <c r="K2940" i="1" s="1"/>
  <c r="D2810" i="1"/>
  <c r="E2809" i="1"/>
  <c r="K2939" i="1" s="1"/>
  <c r="D2809" i="1"/>
  <c r="E2808" i="1"/>
  <c r="K2938" i="1" s="1"/>
  <c r="D2808" i="1"/>
  <c r="E2807" i="1"/>
  <c r="K2937" i="1" s="1"/>
  <c r="D2807" i="1"/>
  <c r="E2806" i="1"/>
  <c r="K2936" i="1" s="1"/>
  <c r="D2806" i="1"/>
  <c r="E2805" i="1"/>
  <c r="K2935" i="1" s="1"/>
  <c r="D2805" i="1"/>
  <c r="E2804" i="1"/>
  <c r="K2934" i="1" s="1"/>
  <c r="D2804" i="1"/>
  <c r="E2803" i="1"/>
  <c r="K2933" i="1" s="1"/>
  <c r="D2803" i="1"/>
  <c r="E2802" i="1"/>
  <c r="K2932" i="1" s="1"/>
  <c r="D2802" i="1"/>
  <c r="F2803" i="1" l="1"/>
  <c r="F2805" i="1"/>
  <c r="F2809" i="1"/>
  <c r="F2811" i="1"/>
  <c r="F2807" i="1"/>
  <c r="F2804" i="1"/>
  <c r="F2802" i="1"/>
  <c r="F2806" i="1"/>
  <c r="F2808" i="1"/>
  <c r="F2810" i="1"/>
  <c r="L2801" i="1" l="1"/>
  <c r="K2801" i="1"/>
  <c r="J2801" i="1"/>
  <c r="I2801" i="1"/>
  <c r="H2801" i="1"/>
  <c r="L2800" i="1"/>
  <c r="J2800" i="1"/>
  <c r="I2800" i="1"/>
  <c r="H2800" i="1"/>
  <c r="L2799" i="1"/>
  <c r="J2799" i="1"/>
  <c r="I2799" i="1"/>
  <c r="H2799" i="1"/>
  <c r="L2798" i="1"/>
  <c r="J2798" i="1"/>
  <c r="I2798" i="1"/>
  <c r="H2798" i="1"/>
  <c r="L2797" i="1"/>
  <c r="J2797" i="1"/>
  <c r="I2797" i="1"/>
  <c r="H2797" i="1"/>
  <c r="L2796" i="1"/>
  <c r="J2796" i="1"/>
  <c r="I2796" i="1"/>
  <c r="H2796" i="1"/>
  <c r="L2795" i="1"/>
  <c r="J2795" i="1"/>
  <c r="I2795" i="1"/>
  <c r="H2795" i="1"/>
  <c r="L2794" i="1"/>
  <c r="J2794" i="1"/>
  <c r="I2794" i="1"/>
  <c r="H2794" i="1"/>
  <c r="L2793" i="1"/>
  <c r="J2793" i="1"/>
  <c r="I2793" i="1"/>
  <c r="H2793" i="1"/>
  <c r="L2792" i="1"/>
  <c r="J2792" i="1"/>
  <c r="I2792" i="1"/>
  <c r="H279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F2792" i="1" l="1"/>
  <c r="F2793" i="1"/>
  <c r="F2795" i="1"/>
  <c r="F2797" i="1"/>
  <c r="F2799" i="1"/>
  <c r="F2801" i="1"/>
  <c r="F2794" i="1"/>
  <c r="F2798" i="1"/>
  <c r="F2796" i="1"/>
  <c r="F2800" i="1"/>
  <c r="L2791" i="1"/>
  <c r="K2791" i="1"/>
  <c r="J2791" i="1"/>
  <c r="I2791" i="1"/>
  <c r="H2791" i="1"/>
  <c r="L2790" i="1"/>
  <c r="J2790" i="1"/>
  <c r="I2790" i="1"/>
  <c r="H2790" i="1"/>
  <c r="L2789" i="1"/>
  <c r="J2789" i="1"/>
  <c r="I2789" i="1"/>
  <c r="H2789" i="1"/>
  <c r="L2788" i="1"/>
  <c r="J2788" i="1"/>
  <c r="I2788" i="1"/>
  <c r="H2788" i="1"/>
  <c r="L2787" i="1"/>
  <c r="J2787" i="1"/>
  <c r="I2787" i="1"/>
  <c r="H2787" i="1"/>
  <c r="L2786" i="1"/>
  <c r="J2786" i="1"/>
  <c r="I2786" i="1"/>
  <c r="H2786" i="1"/>
  <c r="L2785" i="1"/>
  <c r="J2785" i="1"/>
  <c r="I2785" i="1"/>
  <c r="H2785" i="1"/>
  <c r="L2784" i="1"/>
  <c r="J2784" i="1"/>
  <c r="I2784" i="1"/>
  <c r="H2784" i="1"/>
  <c r="L2783" i="1"/>
  <c r="J2783" i="1"/>
  <c r="I2783" i="1"/>
  <c r="H2783" i="1"/>
  <c r="L2782" i="1"/>
  <c r="J2782" i="1"/>
  <c r="I2782" i="1"/>
  <c r="H278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K2913" i="1" l="1"/>
  <c r="K2923" i="1"/>
  <c r="K2915" i="1"/>
  <c r="K2925" i="1"/>
  <c r="K2917" i="1"/>
  <c r="K2927" i="1"/>
  <c r="K2919" i="1"/>
  <c r="K2929" i="1"/>
  <c r="K2912" i="1"/>
  <c r="K2922" i="1"/>
  <c r="K2914" i="1"/>
  <c r="K2924" i="1"/>
  <c r="K2916" i="1"/>
  <c r="K2926" i="1"/>
  <c r="K2918" i="1"/>
  <c r="K2928" i="1"/>
  <c r="K2920" i="1"/>
  <c r="K2930" i="1"/>
  <c r="F2783" i="1"/>
  <c r="F2786" i="1"/>
  <c r="F2787" i="1"/>
  <c r="F2789" i="1"/>
  <c r="F2791" i="1"/>
  <c r="F2788" i="1"/>
  <c r="F2790" i="1"/>
  <c r="F2782" i="1"/>
  <c r="F2785" i="1"/>
  <c r="F2784" i="1"/>
  <c r="L2781" i="1" l="1"/>
  <c r="K2781" i="1"/>
  <c r="J2781" i="1"/>
  <c r="I2781" i="1"/>
  <c r="H2781" i="1"/>
  <c r="L2780" i="1"/>
  <c r="J2780" i="1"/>
  <c r="I2780" i="1"/>
  <c r="H2780" i="1"/>
  <c r="L2779" i="1"/>
  <c r="J2779" i="1"/>
  <c r="I2779" i="1"/>
  <c r="H2779" i="1"/>
  <c r="L2778" i="1"/>
  <c r="J2778" i="1"/>
  <c r="I2778" i="1"/>
  <c r="H2778" i="1"/>
  <c r="L2777" i="1"/>
  <c r="J2777" i="1"/>
  <c r="I2777" i="1"/>
  <c r="H2777" i="1"/>
  <c r="L2776" i="1"/>
  <c r="J2776" i="1"/>
  <c r="I2776" i="1"/>
  <c r="H2776" i="1"/>
  <c r="L2775" i="1"/>
  <c r="J2775" i="1"/>
  <c r="I2775" i="1"/>
  <c r="H2775" i="1"/>
  <c r="L2774" i="1"/>
  <c r="J2774" i="1"/>
  <c r="I2774" i="1"/>
  <c r="H2774" i="1"/>
  <c r="L2773" i="1"/>
  <c r="J2773" i="1"/>
  <c r="I2773" i="1"/>
  <c r="H2773" i="1"/>
  <c r="L2772" i="1"/>
  <c r="J2772" i="1"/>
  <c r="I2772" i="1"/>
  <c r="H2772" i="1"/>
  <c r="E2781" i="1"/>
  <c r="D2781" i="1"/>
  <c r="E2780" i="1"/>
  <c r="K2910" i="1" s="1"/>
  <c r="D2780" i="1"/>
  <c r="E2779" i="1"/>
  <c r="K2909" i="1" s="1"/>
  <c r="D2779" i="1"/>
  <c r="E2778" i="1"/>
  <c r="K2908" i="1" s="1"/>
  <c r="D2778" i="1"/>
  <c r="E2777" i="1"/>
  <c r="K2907" i="1" s="1"/>
  <c r="D2777" i="1"/>
  <c r="E2776" i="1"/>
  <c r="K2906" i="1" s="1"/>
  <c r="D2776" i="1"/>
  <c r="E2775" i="1"/>
  <c r="K2905" i="1" s="1"/>
  <c r="D2775" i="1"/>
  <c r="E2774" i="1"/>
  <c r="K2904" i="1" s="1"/>
  <c r="D2774" i="1"/>
  <c r="E2773" i="1"/>
  <c r="K2903" i="1" s="1"/>
  <c r="D2773" i="1"/>
  <c r="E2772" i="1"/>
  <c r="K2902" i="1" s="1"/>
  <c r="D2772" i="1"/>
  <c r="F2772" i="1" l="1"/>
  <c r="F2773" i="1"/>
  <c r="F2775" i="1"/>
  <c r="F2777" i="1"/>
  <c r="F2779" i="1"/>
  <c r="F2781" i="1"/>
  <c r="F2778" i="1"/>
  <c r="F2776" i="1"/>
  <c r="F2780" i="1"/>
  <c r="F2774" i="1"/>
  <c r="L2771" i="1"/>
  <c r="K2771" i="1"/>
  <c r="J2771" i="1"/>
  <c r="I2771" i="1"/>
  <c r="H2771" i="1"/>
  <c r="L2770" i="1"/>
  <c r="J2770" i="1"/>
  <c r="I2770" i="1"/>
  <c r="H2770" i="1"/>
  <c r="L2769" i="1"/>
  <c r="J2769" i="1"/>
  <c r="I2769" i="1"/>
  <c r="H2769" i="1"/>
  <c r="L2768" i="1"/>
  <c r="J2768" i="1"/>
  <c r="I2768" i="1"/>
  <c r="H2768" i="1"/>
  <c r="L2767" i="1"/>
  <c r="J2767" i="1"/>
  <c r="I2767" i="1"/>
  <c r="H2767" i="1"/>
  <c r="L2766" i="1"/>
  <c r="J2766" i="1"/>
  <c r="I2766" i="1"/>
  <c r="H2766" i="1"/>
  <c r="L2765" i="1"/>
  <c r="J2765" i="1"/>
  <c r="I2765" i="1"/>
  <c r="H2765" i="1"/>
  <c r="L2764" i="1"/>
  <c r="J2764" i="1"/>
  <c r="I2764" i="1"/>
  <c r="H2764" i="1"/>
  <c r="L2763" i="1"/>
  <c r="J2763" i="1"/>
  <c r="I2763" i="1"/>
  <c r="H2763" i="1"/>
  <c r="L2762" i="1"/>
  <c r="J2762" i="1"/>
  <c r="I2762" i="1"/>
  <c r="H2762" i="1"/>
  <c r="E2771" i="1"/>
  <c r="D2771" i="1"/>
  <c r="E2770" i="1"/>
  <c r="K2900" i="1" s="1"/>
  <c r="D2770" i="1"/>
  <c r="E2769" i="1"/>
  <c r="K2899" i="1" s="1"/>
  <c r="D2769" i="1"/>
  <c r="E2768" i="1"/>
  <c r="K2898" i="1" s="1"/>
  <c r="D2768" i="1"/>
  <c r="E2767" i="1"/>
  <c r="K2897" i="1" s="1"/>
  <c r="D2767" i="1"/>
  <c r="E2766" i="1"/>
  <c r="K2896" i="1" s="1"/>
  <c r="D2766" i="1"/>
  <c r="E2765" i="1"/>
  <c r="K2895" i="1" s="1"/>
  <c r="D2765" i="1"/>
  <c r="E2764" i="1"/>
  <c r="K2894" i="1" s="1"/>
  <c r="D2764" i="1"/>
  <c r="E2763" i="1"/>
  <c r="K2893" i="1" s="1"/>
  <c r="D2763" i="1"/>
  <c r="E2762" i="1"/>
  <c r="K2892" i="1" s="1"/>
  <c r="D2762" i="1"/>
  <c r="F2763" i="1" l="1"/>
  <c r="F2770" i="1"/>
  <c r="F2767" i="1"/>
  <c r="F2769" i="1"/>
  <c r="F2765" i="1"/>
  <c r="F2771" i="1"/>
  <c r="F2762" i="1"/>
  <c r="F2766" i="1"/>
  <c r="F2768" i="1"/>
  <c r="F2764" i="1"/>
  <c r="L2761" i="1"/>
  <c r="K2761" i="1"/>
  <c r="J2761" i="1"/>
  <c r="I2761" i="1"/>
  <c r="H2761" i="1"/>
  <c r="L2760" i="1"/>
  <c r="J2760" i="1"/>
  <c r="I2760" i="1"/>
  <c r="H2760" i="1"/>
  <c r="L2759" i="1"/>
  <c r="J2759" i="1"/>
  <c r="I2759" i="1"/>
  <c r="H2759" i="1"/>
  <c r="L2758" i="1"/>
  <c r="J2758" i="1"/>
  <c r="I2758" i="1"/>
  <c r="H2758" i="1"/>
  <c r="L2757" i="1"/>
  <c r="J2757" i="1"/>
  <c r="I2757" i="1"/>
  <c r="H2757" i="1"/>
  <c r="L2756" i="1"/>
  <c r="J2756" i="1"/>
  <c r="I2756" i="1"/>
  <c r="H2756" i="1"/>
  <c r="L2755" i="1"/>
  <c r="J2755" i="1"/>
  <c r="I2755" i="1"/>
  <c r="H2755" i="1"/>
  <c r="L2754" i="1"/>
  <c r="J2754" i="1"/>
  <c r="I2754" i="1"/>
  <c r="H2754" i="1"/>
  <c r="L2753" i="1"/>
  <c r="J2753" i="1"/>
  <c r="I2753" i="1"/>
  <c r="H2753" i="1"/>
  <c r="L2752" i="1"/>
  <c r="J2752" i="1"/>
  <c r="I2752" i="1"/>
  <c r="H2752" i="1"/>
  <c r="E2761" i="1"/>
  <c r="D2761" i="1"/>
  <c r="E2760" i="1"/>
  <c r="K2890" i="1" s="1"/>
  <c r="D2760" i="1"/>
  <c r="E2759" i="1"/>
  <c r="K2889" i="1" s="1"/>
  <c r="D2759" i="1"/>
  <c r="E2758" i="1"/>
  <c r="K2888" i="1" s="1"/>
  <c r="D2758" i="1"/>
  <c r="E2757" i="1"/>
  <c r="K2887" i="1" s="1"/>
  <c r="D2757" i="1"/>
  <c r="E2756" i="1"/>
  <c r="K2886" i="1" s="1"/>
  <c r="D2756" i="1"/>
  <c r="E2755" i="1"/>
  <c r="K2885" i="1" s="1"/>
  <c r="D2755" i="1"/>
  <c r="E2754" i="1"/>
  <c r="K2884" i="1" s="1"/>
  <c r="D2754" i="1"/>
  <c r="E2753" i="1"/>
  <c r="K2883" i="1" s="1"/>
  <c r="D2753" i="1"/>
  <c r="E2752" i="1"/>
  <c r="K2882" i="1" s="1"/>
  <c r="D2752" i="1"/>
  <c r="F2755" i="1" l="1"/>
  <c r="F2757" i="1"/>
  <c r="F2759" i="1"/>
  <c r="F2761" i="1"/>
  <c r="F2753" i="1"/>
  <c r="F2754" i="1"/>
  <c r="F2756" i="1"/>
  <c r="F2758" i="1"/>
  <c r="F2760" i="1"/>
  <c r="F2752" i="1"/>
  <c r="L2751" i="1"/>
  <c r="K2751" i="1"/>
  <c r="J2751" i="1"/>
  <c r="I2751" i="1"/>
  <c r="H2751" i="1"/>
  <c r="L2750" i="1"/>
  <c r="J2750" i="1"/>
  <c r="I2750" i="1"/>
  <c r="H2750" i="1"/>
  <c r="L2749" i="1"/>
  <c r="J2749" i="1"/>
  <c r="I2749" i="1"/>
  <c r="H2749" i="1"/>
  <c r="L2748" i="1"/>
  <c r="J2748" i="1"/>
  <c r="I2748" i="1"/>
  <c r="H2748" i="1"/>
  <c r="L2747" i="1"/>
  <c r="J2747" i="1"/>
  <c r="I2747" i="1"/>
  <c r="H2747" i="1"/>
  <c r="L2746" i="1"/>
  <c r="J2746" i="1"/>
  <c r="I2746" i="1"/>
  <c r="H2746" i="1"/>
  <c r="L2745" i="1"/>
  <c r="J2745" i="1"/>
  <c r="I2745" i="1"/>
  <c r="H2745" i="1"/>
  <c r="L2744" i="1"/>
  <c r="J2744" i="1"/>
  <c r="I2744" i="1"/>
  <c r="H2744" i="1"/>
  <c r="L2743" i="1"/>
  <c r="J2743" i="1"/>
  <c r="I2743" i="1"/>
  <c r="H2743" i="1"/>
  <c r="L2742" i="1"/>
  <c r="J2742" i="1"/>
  <c r="I2742" i="1"/>
  <c r="H2742" i="1"/>
  <c r="E2751" i="1"/>
  <c r="D2751" i="1"/>
  <c r="E2750" i="1"/>
  <c r="K2880" i="1" s="1"/>
  <c r="D2750" i="1"/>
  <c r="E2749" i="1"/>
  <c r="K2879" i="1" s="1"/>
  <c r="D2749" i="1"/>
  <c r="E2748" i="1"/>
  <c r="K2878" i="1" s="1"/>
  <c r="D2748" i="1"/>
  <c r="E2747" i="1"/>
  <c r="K2877" i="1" s="1"/>
  <c r="D2747" i="1"/>
  <c r="E2746" i="1"/>
  <c r="K2876" i="1" s="1"/>
  <c r="D2746" i="1"/>
  <c r="E2745" i="1"/>
  <c r="K2875" i="1" s="1"/>
  <c r="D2745" i="1"/>
  <c r="E2744" i="1"/>
  <c r="K2874" i="1" s="1"/>
  <c r="D2744" i="1"/>
  <c r="E2743" i="1"/>
  <c r="K2873" i="1" s="1"/>
  <c r="D2743" i="1"/>
  <c r="E2742" i="1"/>
  <c r="K2872" i="1" s="1"/>
  <c r="D2742" i="1"/>
  <c r="F2742" i="1" l="1"/>
  <c r="F2744" i="1"/>
  <c r="F2748" i="1"/>
  <c r="F2746" i="1"/>
  <c r="F2749" i="1"/>
  <c r="F2751" i="1"/>
  <c r="F2743" i="1"/>
  <c r="F2747" i="1"/>
  <c r="F2750" i="1"/>
  <c r="F2745" i="1"/>
  <c r="L2741" i="1"/>
  <c r="K2741" i="1"/>
  <c r="J2741" i="1"/>
  <c r="I2741" i="1"/>
  <c r="H2741" i="1"/>
  <c r="L2740" i="1"/>
  <c r="J2740" i="1"/>
  <c r="I2740" i="1"/>
  <c r="H2740" i="1"/>
  <c r="L2739" i="1"/>
  <c r="J2739" i="1"/>
  <c r="I2739" i="1"/>
  <c r="H2739" i="1"/>
  <c r="L2738" i="1"/>
  <c r="J2738" i="1"/>
  <c r="I2738" i="1"/>
  <c r="H2738" i="1"/>
  <c r="L2737" i="1"/>
  <c r="J2737" i="1"/>
  <c r="I2737" i="1"/>
  <c r="H2737" i="1"/>
  <c r="L2736" i="1"/>
  <c r="J2736" i="1"/>
  <c r="I2736" i="1"/>
  <c r="H2736" i="1"/>
  <c r="L2735" i="1"/>
  <c r="J2735" i="1"/>
  <c r="I2735" i="1"/>
  <c r="H2735" i="1"/>
  <c r="L2734" i="1"/>
  <c r="J2734" i="1"/>
  <c r="I2734" i="1"/>
  <c r="H2734" i="1"/>
  <c r="L2733" i="1"/>
  <c r="J2733" i="1"/>
  <c r="I2733" i="1"/>
  <c r="H2733" i="1"/>
  <c r="L2732" i="1"/>
  <c r="J2732" i="1"/>
  <c r="I2732" i="1"/>
  <c r="H2732" i="1"/>
  <c r="E2741" i="1"/>
  <c r="D2741" i="1"/>
  <c r="E2740" i="1"/>
  <c r="K2870" i="1" s="1"/>
  <c r="D2740" i="1"/>
  <c r="E2739" i="1"/>
  <c r="K2869" i="1" s="1"/>
  <c r="D2739" i="1"/>
  <c r="E2738" i="1"/>
  <c r="K2868" i="1" s="1"/>
  <c r="D2738" i="1"/>
  <c r="E2737" i="1"/>
  <c r="K2867" i="1" s="1"/>
  <c r="D2737" i="1"/>
  <c r="E2736" i="1"/>
  <c r="K2866" i="1" s="1"/>
  <c r="D2736" i="1"/>
  <c r="E2735" i="1"/>
  <c r="K2865" i="1" s="1"/>
  <c r="D2735" i="1"/>
  <c r="E2734" i="1"/>
  <c r="K2864" i="1" s="1"/>
  <c r="D2734" i="1"/>
  <c r="E2733" i="1"/>
  <c r="K2863" i="1" s="1"/>
  <c r="D2733" i="1"/>
  <c r="E2732" i="1"/>
  <c r="K2862" i="1" s="1"/>
  <c r="D2732" i="1"/>
  <c r="F2736" i="1" l="1"/>
  <c r="F2739" i="1"/>
  <c r="F2733" i="1"/>
  <c r="F2735" i="1"/>
  <c r="F2741" i="1"/>
  <c r="F2732" i="1"/>
  <c r="F2734" i="1"/>
  <c r="F2737" i="1"/>
  <c r="F2738" i="1"/>
  <c r="F2740" i="1"/>
  <c r="L2731" i="1"/>
  <c r="K2731" i="1"/>
  <c r="J2731" i="1"/>
  <c r="I2731" i="1"/>
  <c r="H2731" i="1"/>
  <c r="L2730" i="1"/>
  <c r="J2730" i="1"/>
  <c r="I2730" i="1"/>
  <c r="H2730" i="1"/>
  <c r="L2729" i="1"/>
  <c r="J2729" i="1"/>
  <c r="I2729" i="1"/>
  <c r="H2729" i="1"/>
  <c r="L2728" i="1"/>
  <c r="J2728" i="1"/>
  <c r="I2728" i="1"/>
  <c r="H2728" i="1"/>
  <c r="L2727" i="1"/>
  <c r="J2727" i="1"/>
  <c r="I2727" i="1"/>
  <c r="H2727" i="1"/>
  <c r="L2726" i="1"/>
  <c r="J2726" i="1"/>
  <c r="I2726" i="1"/>
  <c r="H2726" i="1"/>
  <c r="L2725" i="1"/>
  <c r="J2725" i="1"/>
  <c r="I2725" i="1"/>
  <c r="H2725" i="1"/>
  <c r="L2724" i="1"/>
  <c r="J2724" i="1"/>
  <c r="I2724" i="1"/>
  <c r="H2724" i="1"/>
  <c r="L2723" i="1"/>
  <c r="J2723" i="1"/>
  <c r="I2723" i="1"/>
  <c r="H2723" i="1"/>
  <c r="L2722" i="1"/>
  <c r="J2722" i="1"/>
  <c r="I2722" i="1"/>
  <c r="H2722" i="1"/>
  <c r="E2731" i="1"/>
  <c r="D2731" i="1"/>
  <c r="E2730" i="1"/>
  <c r="K2860" i="1" s="1"/>
  <c r="D2730" i="1"/>
  <c r="E2729" i="1"/>
  <c r="K2859" i="1" s="1"/>
  <c r="D2729" i="1"/>
  <c r="E2728" i="1"/>
  <c r="K2858" i="1" s="1"/>
  <c r="D2728" i="1"/>
  <c r="E2727" i="1"/>
  <c r="K2857" i="1" s="1"/>
  <c r="D2727" i="1"/>
  <c r="E2726" i="1"/>
  <c r="K2856" i="1" s="1"/>
  <c r="D2726" i="1"/>
  <c r="E2725" i="1"/>
  <c r="K2855" i="1" s="1"/>
  <c r="D2725" i="1"/>
  <c r="E2724" i="1"/>
  <c r="K2854" i="1" s="1"/>
  <c r="D2724" i="1"/>
  <c r="E2723" i="1"/>
  <c r="K2853" i="1" s="1"/>
  <c r="D2723" i="1"/>
  <c r="E2722" i="1"/>
  <c r="K2852" i="1" s="1"/>
  <c r="D2722" i="1"/>
  <c r="F2722" i="1" l="1"/>
  <c r="F2723" i="1"/>
  <c r="F2726" i="1"/>
  <c r="F2727" i="1"/>
  <c r="F2731" i="1"/>
  <c r="F2729" i="1"/>
  <c r="F2730" i="1"/>
  <c r="F2724" i="1"/>
  <c r="F2728" i="1"/>
  <c r="F2725" i="1"/>
  <c r="L2721" i="1"/>
  <c r="K2721" i="1"/>
  <c r="J2721" i="1"/>
  <c r="I2721" i="1"/>
  <c r="H2721" i="1"/>
  <c r="L2720" i="1"/>
  <c r="J2720" i="1"/>
  <c r="I2720" i="1"/>
  <c r="H2720" i="1"/>
  <c r="L2719" i="1"/>
  <c r="J2719" i="1"/>
  <c r="I2719" i="1"/>
  <c r="H2719" i="1"/>
  <c r="L2718" i="1"/>
  <c r="J2718" i="1"/>
  <c r="I2718" i="1"/>
  <c r="H2718" i="1"/>
  <c r="L2717" i="1"/>
  <c r="J2717" i="1"/>
  <c r="I2717" i="1"/>
  <c r="H2717" i="1"/>
  <c r="L2716" i="1"/>
  <c r="J2716" i="1"/>
  <c r="I2716" i="1"/>
  <c r="H2716" i="1"/>
  <c r="L2715" i="1"/>
  <c r="J2715" i="1"/>
  <c r="I2715" i="1"/>
  <c r="H2715" i="1"/>
  <c r="L2714" i="1"/>
  <c r="J2714" i="1"/>
  <c r="I2714" i="1"/>
  <c r="H2714" i="1"/>
  <c r="L2713" i="1"/>
  <c r="J2713" i="1"/>
  <c r="I2713" i="1"/>
  <c r="H2713" i="1"/>
  <c r="L2712" i="1"/>
  <c r="J2712" i="1"/>
  <c r="I2712" i="1"/>
  <c r="H2712" i="1"/>
  <c r="E2721" i="1"/>
  <c r="D2721" i="1"/>
  <c r="E2720" i="1"/>
  <c r="K2850" i="1" s="1"/>
  <c r="D2720" i="1"/>
  <c r="E2719" i="1"/>
  <c r="K2849" i="1" s="1"/>
  <c r="D2719" i="1"/>
  <c r="E2718" i="1"/>
  <c r="K2848" i="1" s="1"/>
  <c r="D2718" i="1"/>
  <c r="E2717" i="1"/>
  <c r="K2847" i="1" s="1"/>
  <c r="D2717" i="1"/>
  <c r="E2716" i="1"/>
  <c r="K2846" i="1" s="1"/>
  <c r="D2716" i="1"/>
  <c r="E2715" i="1"/>
  <c r="K2845" i="1" s="1"/>
  <c r="D2715" i="1"/>
  <c r="E2714" i="1"/>
  <c r="K2844" i="1" s="1"/>
  <c r="D2714" i="1"/>
  <c r="E2713" i="1"/>
  <c r="K2843" i="1" s="1"/>
  <c r="D2713" i="1"/>
  <c r="E2712" i="1"/>
  <c r="K2842" i="1" s="1"/>
  <c r="D2712" i="1"/>
  <c r="F2719" i="1" l="1"/>
  <c r="F2721" i="1"/>
  <c r="F2713" i="1"/>
  <c r="F2715" i="1"/>
  <c r="F2717" i="1"/>
  <c r="F2720" i="1"/>
  <c r="F2714" i="1"/>
  <c r="F2718" i="1"/>
  <c r="F2712" i="1"/>
  <c r="F2716" i="1"/>
  <c r="L2711" i="1"/>
  <c r="K2711" i="1"/>
  <c r="J2711" i="1"/>
  <c r="I2711" i="1"/>
  <c r="H2711" i="1"/>
  <c r="L2710" i="1"/>
  <c r="J2710" i="1"/>
  <c r="I2710" i="1"/>
  <c r="H2710" i="1"/>
  <c r="L2709" i="1"/>
  <c r="J2709" i="1"/>
  <c r="I2709" i="1"/>
  <c r="H2709" i="1"/>
  <c r="L2708" i="1"/>
  <c r="J2708" i="1"/>
  <c r="I2708" i="1"/>
  <c r="H2708" i="1"/>
  <c r="L2707" i="1"/>
  <c r="J2707" i="1"/>
  <c r="I2707" i="1"/>
  <c r="H2707" i="1"/>
  <c r="L2706" i="1"/>
  <c r="J2706" i="1"/>
  <c r="I2706" i="1"/>
  <c r="H2706" i="1"/>
  <c r="L2705" i="1"/>
  <c r="J2705" i="1"/>
  <c r="I2705" i="1"/>
  <c r="H2705" i="1"/>
  <c r="L2704" i="1"/>
  <c r="J2704" i="1"/>
  <c r="I2704" i="1"/>
  <c r="H2704" i="1"/>
  <c r="L2703" i="1"/>
  <c r="J2703" i="1"/>
  <c r="I2703" i="1"/>
  <c r="H2703" i="1"/>
  <c r="L2702" i="1"/>
  <c r="J2702" i="1"/>
  <c r="I2702" i="1"/>
  <c r="H2702" i="1"/>
  <c r="E2711" i="1"/>
  <c r="D2711" i="1"/>
  <c r="E2710" i="1"/>
  <c r="K2840" i="1" s="1"/>
  <c r="D2710" i="1"/>
  <c r="E2709" i="1"/>
  <c r="K2839" i="1" s="1"/>
  <c r="D2709" i="1"/>
  <c r="E2708" i="1"/>
  <c r="K2838" i="1" s="1"/>
  <c r="D2708" i="1"/>
  <c r="E2707" i="1"/>
  <c r="K2837" i="1" s="1"/>
  <c r="D2707" i="1"/>
  <c r="E2706" i="1"/>
  <c r="K2836" i="1" s="1"/>
  <c r="D2706" i="1"/>
  <c r="E2705" i="1"/>
  <c r="K2835" i="1" s="1"/>
  <c r="D2705" i="1"/>
  <c r="E2704" i="1"/>
  <c r="K2834" i="1" s="1"/>
  <c r="D2704" i="1"/>
  <c r="E2703" i="1"/>
  <c r="K2833" i="1" s="1"/>
  <c r="D2703" i="1"/>
  <c r="E2702" i="1"/>
  <c r="K2832" i="1" s="1"/>
  <c r="D2702" i="1"/>
  <c r="F2705" i="1" l="1"/>
  <c r="F2709" i="1"/>
  <c r="F2707" i="1"/>
  <c r="F2711" i="1"/>
  <c r="F2702" i="1"/>
  <c r="F2704" i="1"/>
  <c r="F2708" i="1"/>
  <c r="F2706" i="1"/>
  <c r="F2710" i="1"/>
  <c r="F2703" i="1"/>
  <c r="L2701" i="1"/>
  <c r="K2701" i="1"/>
  <c r="J2701" i="1"/>
  <c r="I2701" i="1"/>
  <c r="H2701" i="1"/>
  <c r="L2700" i="1"/>
  <c r="J2700" i="1"/>
  <c r="I2700" i="1"/>
  <c r="H2700" i="1"/>
  <c r="L2699" i="1"/>
  <c r="J2699" i="1"/>
  <c r="I2699" i="1"/>
  <c r="H2699" i="1"/>
  <c r="L2698" i="1"/>
  <c r="J2698" i="1"/>
  <c r="I2698" i="1"/>
  <c r="H2698" i="1"/>
  <c r="L2697" i="1"/>
  <c r="J2697" i="1"/>
  <c r="I2697" i="1"/>
  <c r="H2697" i="1"/>
  <c r="L2696" i="1"/>
  <c r="J2696" i="1"/>
  <c r="I2696" i="1"/>
  <c r="H2696" i="1"/>
  <c r="L2695" i="1"/>
  <c r="J2695" i="1"/>
  <c r="I2695" i="1"/>
  <c r="H2695" i="1"/>
  <c r="L2694" i="1"/>
  <c r="J2694" i="1"/>
  <c r="I2694" i="1"/>
  <c r="H2694" i="1"/>
  <c r="L2693" i="1"/>
  <c r="J2693" i="1"/>
  <c r="I2693" i="1"/>
  <c r="H2693" i="1"/>
  <c r="L2692" i="1"/>
  <c r="J2692" i="1"/>
  <c r="I2692" i="1"/>
  <c r="H2692" i="1"/>
  <c r="E2701" i="1"/>
  <c r="D2701" i="1"/>
  <c r="E2700" i="1"/>
  <c r="K2830" i="1" s="1"/>
  <c r="D2700" i="1"/>
  <c r="E2699" i="1"/>
  <c r="K2829" i="1" s="1"/>
  <c r="D2699" i="1"/>
  <c r="E2698" i="1"/>
  <c r="K2828" i="1" s="1"/>
  <c r="D2698" i="1"/>
  <c r="E2697" i="1"/>
  <c r="K2827" i="1" s="1"/>
  <c r="D2697" i="1"/>
  <c r="E2696" i="1"/>
  <c r="K2826" i="1" s="1"/>
  <c r="D2696" i="1"/>
  <c r="E2695" i="1"/>
  <c r="K2825" i="1" s="1"/>
  <c r="D2695" i="1"/>
  <c r="E2694" i="1"/>
  <c r="K2824" i="1" s="1"/>
  <c r="D2694" i="1"/>
  <c r="E2693" i="1"/>
  <c r="K2823" i="1" s="1"/>
  <c r="D2693" i="1"/>
  <c r="E2692" i="1"/>
  <c r="K2822" i="1" s="1"/>
  <c r="D2692" i="1"/>
  <c r="F2693" i="1" l="1"/>
  <c r="F2697" i="1"/>
  <c r="F2699" i="1"/>
  <c r="F2701" i="1"/>
  <c r="F2696" i="1"/>
  <c r="F2692" i="1"/>
  <c r="F2694" i="1"/>
  <c r="F2698" i="1"/>
  <c r="F2700" i="1"/>
  <c r="F2695" i="1"/>
  <c r="L2691" i="1" l="1"/>
  <c r="K2691" i="1"/>
  <c r="J2691" i="1"/>
  <c r="I2691" i="1"/>
  <c r="H2691" i="1"/>
  <c r="L2690" i="1"/>
  <c r="J2690" i="1"/>
  <c r="I2690" i="1"/>
  <c r="H2690" i="1"/>
  <c r="L2689" i="1"/>
  <c r="J2689" i="1"/>
  <c r="I2689" i="1"/>
  <c r="H2689" i="1"/>
  <c r="L2688" i="1"/>
  <c r="J2688" i="1"/>
  <c r="I2688" i="1"/>
  <c r="H2688" i="1"/>
  <c r="L2687" i="1"/>
  <c r="J2687" i="1"/>
  <c r="I2687" i="1"/>
  <c r="H2687" i="1"/>
  <c r="L2686" i="1"/>
  <c r="J2686" i="1"/>
  <c r="I2686" i="1"/>
  <c r="H2686" i="1"/>
  <c r="L2685" i="1"/>
  <c r="J2685" i="1"/>
  <c r="I2685" i="1"/>
  <c r="H2685" i="1"/>
  <c r="L2684" i="1"/>
  <c r="J2684" i="1"/>
  <c r="I2684" i="1"/>
  <c r="H2684" i="1"/>
  <c r="L2683" i="1"/>
  <c r="J2683" i="1"/>
  <c r="I2683" i="1"/>
  <c r="H2683" i="1"/>
  <c r="L2682" i="1"/>
  <c r="J2682" i="1"/>
  <c r="I2682" i="1"/>
  <c r="H2682" i="1"/>
  <c r="E2691" i="1"/>
  <c r="D2691" i="1"/>
  <c r="E2690" i="1"/>
  <c r="K2820" i="1" s="1"/>
  <c r="D2690" i="1"/>
  <c r="E2689" i="1"/>
  <c r="K2819" i="1" s="1"/>
  <c r="D2689" i="1"/>
  <c r="E2688" i="1"/>
  <c r="K2818" i="1" s="1"/>
  <c r="D2688" i="1"/>
  <c r="E2687" i="1"/>
  <c r="K2817" i="1" s="1"/>
  <c r="D2687" i="1"/>
  <c r="E2686" i="1"/>
  <c r="K2816" i="1" s="1"/>
  <c r="D2686" i="1"/>
  <c r="E2685" i="1"/>
  <c r="K2815" i="1" s="1"/>
  <c r="D2685" i="1"/>
  <c r="E2684" i="1"/>
  <c r="K2814" i="1" s="1"/>
  <c r="D2684" i="1"/>
  <c r="E2683" i="1"/>
  <c r="K2813" i="1" s="1"/>
  <c r="D2683" i="1"/>
  <c r="E2682" i="1"/>
  <c r="K2812" i="1" s="1"/>
  <c r="D2682" i="1"/>
  <c r="F2682" i="1" l="1"/>
  <c r="F2684" i="1"/>
  <c r="F2683" i="1"/>
  <c r="F2690" i="1"/>
  <c r="F2687" i="1"/>
  <c r="F2689" i="1"/>
  <c r="F2691" i="1"/>
  <c r="F2688" i="1"/>
  <c r="F2685" i="1"/>
  <c r="F2686" i="1"/>
  <c r="L2681" i="1"/>
  <c r="K2681" i="1"/>
  <c r="J2681" i="1"/>
  <c r="I2681" i="1"/>
  <c r="H2681" i="1"/>
  <c r="L2680" i="1"/>
  <c r="J2680" i="1"/>
  <c r="I2680" i="1"/>
  <c r="H2680" i="1"/>
  <c r="L2679" i="1"/>
  <c r="J2679" i="1"/>
  <c r="I2679" i="1"/>
  <c r="H2679" i="1"/>
  <c r="L2678" i="1"/>
  <c r="J2678" i="1"/>
  <c r="I2678" i="1"/>
  <c r="H2678" i="1"/>
  <c r="L2677" i="1"/>
  <c r="J2677" i="1"/>
  <c r="I2677" i="1"/>
  <c r="H2677" i="1"/>
  <c r="L2676" i="1"/>
  <c r="J2676" i="1"/>
  <c r="I2676" i="1"/>
  <c r="H2676" i="1"/>
  <c r="L2675" i="1"/>
  <c r="J2675" i="1"/>
  <c r="I2675" i="1"/>
  <c r="H2675" i="1"/>
  <c r="L2674" i="1"/>
  <c r="J2674" i="1"/>
  <c r="I2674" i="1"/>
  <c r="H2674" i="1"/>
  <c r="L2673" i="1"/>
  <c r="J2673" i="1"/>
  <c r="I2673" i="1"/>
  <c r="H2673" i="1"/>
  <c r="L2672" i="1"/>
  <c r="J2672" i="1"/>
  <c r="I2672" i="1"/>
  <c r="H2672" i="1"/>
  <c r="E2681" i="1"/>
  <c r="D2681" i="1"/>
  <c r="E2680" i="1"/>
  <c r="K2810" i="1" s="1"/>
  <c r="D2680" i="1"/>
  <c r="E2679" i="1"/>
  <c r="K2809" i="1" s="1"/>
  <c r="D2679" i="1"/>
  <c r="E2678" i="1"/>
  <c r="K2808" i="1" s="1"/>
  <c r="D2678" i="1"/>
  <c r="E2677" i="1"/>
  <c r="K2807" i="1" s="1"/>
  <c r="D2677" i="1"/>
  <c r="E2676" i="1"/>
  <c r="K2806" i="1" s="1"/>
  <c r="D2676" i="1"/>
  <c r="E2675" i="1"/>
  <c r="K2805" i="1" s="1"/>
  <c r="D2675" i="1"/>
  <c r="E2674" i="1"/>
  <c r="K2804" i="1" s="1"/>
  <c r="D2674" i="1"/>
  <c r="E2673" i="1"/>
  <c r="K2803" i="1" s="1"/>
  <c r="D2673" i="1"/>
  <c r="E2672" i="1"/>
  <c r="K2802" i="1" s="1"/>
  <c r="D2672" i="1"/>
  <c r="F2678" i="1" l="1"/>
  <c r="F2676" i="1"/>
  <c r="F2673" i="1"/>
  <c r="F2679" i="1"/>
  <c r="F2681" i="1"/>
  <c r="F2680" i="1"/>
  <c r="F2677" i="1"/>
  <c r="F2672" i="1"/>
  <c r="F2675" i="1"/>
  <c r="F2674" i="1"/>
  <c r="L2671" i="1"/>
  <c r="K2671" i="1"/>
  <c r="J2671" i="1"/>
  <c r="I2671" i="1"/>
  <c r="H2671" i="1"/>
  <c r="L2670" i="1"/>
  <c r="J2670" i="1"/>
  <c r="I2670" i="1"/>
  <c r="H2670" i="1"/>
  <c r="L2669" i="1"/>
  <c r="J2669" i="1"/>
  <c r="I2669" i="1"/>
  <c r="H2669" i="1"/>
  <c r="L2668" i="1"/>
  <c r="J2668" i="1"/>
  <c r="I2668" i="1"/>
  <c r="H2668" i="1"/>
  <c r="L2667" i="1"/>
  <c r="J2667" i="1"/>
  <c r="I2667" i="1"/>
  <c r="H2667" i="1"/>
  <c r="L2666" i="1"/>
  <c r="J2666" i="1"/>
  <c r="I2666" i="1"/>
  <c r="H2666" i="1"/>
  <c r="L2665" i="1"/>
  <c r="J2665" i="1"/>
  <c r="I2665" i="1"/>
  <c r="H2665" i="1"/>
  <c r="L2664" i="1"/>
  <c r="J2664" i="1"/>
  <c r="I2664" i="1"/>
  <c r="H2664" i="1"/>
  <c r="L2663" i="1"/>
  <c r="J2663" i="1"/>
  <c r="I2663" i="1"/>
  <c r="H2663" i="1"/>
  <c r="L2662" i="1"/>
  <c r="J2662" i="1"/>
  <c r="I2662" i="1"/>
  <c r="H2662" i="1"/>
  <c r="E2671" i="1"/>
  <c r="D2671" i="1"/>
  <c r="E2670" i="1"/>
  <c r="K2800" i="1" s="1"/>
  <c r="D2670" i="1"/>
  <c r="E2669" i="1"/>
  <c r="K2799" i="1" s="1"/>
  <c r="D2669" i="1"/>
  <c r="E2668" i="1"/>
  <c r="K2798" i="1" s="1"/>
  <c r="D2668" i="1"/>
  <c r="E2667" i="1"/>
  <c r="K2797" i="1" s="1"/>
  <c r="D2667" i="1"/>
  <c r="E2666" i="1"/>
  <c r="K2796" i="1" s="1"/>
  <c r="D2666" i="1"/>
  <c r="E2665" i="1"/>
  <c r="K2795" i="1" s="1"/>
  <c r="D2665" i="1"/>
  <c r="E2664" i="1"/>
  <c r="K2794" i="1" s="1"/>
  <c r="D2664" i="1"/>
  <c r="E2663" i="1"/>
  <c r="K2793" i="1" s="1"/>
  <c r="D2663" i="1"/>
  <c r="E2662" i="1"/>
  <c r="K2792" i="1" s="1"/>
  <c r="D2662" i="1"/>
  <c r="F2662" i="1" l="1"/>
  <c r="F2663" i="1"/>
  <c r="F2670" i="1"/>
  <c r="F2669" i="1"/>
  <c r="F2671" i="1"/>
  <c r="F2667" i="1"/>
  <c r="F2664" i="1"/>
  <c r="F2668" i="1"/>
  <c r="F2665" i="1"/>
  <c r="F2666" i="1"/>
  <c r="L2661" i="1"/>
  <c r="K2661" i="1"/>
  <c r="J2661" i="1"/>
  <c r="I2661" i="1"/>
  <c r="H2661" i="1"/>
  <c r="L2660" i="1"/>
  <c r="J2660" i="1"/>
  <c r="I2660" i="1"/>
  <c r="H2660" i="1"/>
  <c r="L2659" i="1"/>
  <c r="J2659" i="1"/>
  <c r="I2659" i="1"/>
  <c r="H2659" i="1"/>
  <c r="L2658" i="1"/>
  <c r="J2658" i="1"/>
  <c r="I2658" i="1"/>
  <c r="H2658" i="1"/>
  <c r="L2657" i="1"/>
  <c r="J2657" i="1"/>
  <c r="I2657" i="1"/>
  <c r="H2657" i="1"/>
  <c r="L2656" i="1"/>
  <c r="J2656" i="1"/>
  <c r="I2656" i="1"/>
  <c r="H2656" i="1"/>
  <c r="L2655" i="1"/>
  <c r="J2655" i="1"/>
  <c r="I2655" i="1"/>
  <c r="H2655" i="1"/>
  <c r="L2654" i="1"/>
  <c r="J2654" i="1"/>
  <c r="I2654" i="1"/>
  <c r="H2654" i="1"/>
  <c r="L2653" i="1"/>
  <c r="J2653" i="1"/>
  <c r="I2653" i="1"/>
  <c r="H2653" i="1"/>
  <c r="L2652" i="1"/>
  <c r="J2652" i="1"/>
  <c r="I2652" i="1"/>
  <c r="H2652" i="1"/>
  <c r="E2661" i="1"/>
  <c r="D2661" i="1"/>
  <c r="E2660" i="1"/>
  <c r="K2790" i="1" s="1"/>
  <c r="D2660" i="1"/>
  <c r="E2659" i="1"/>
  <c r="K2789" i="1" s="1"/>
  <c r="D2659" i="1"/>
  <c r="E2658" i="1"/>
  <c r="K2788" i="1" s="1"/>
  <c r="D2658" i="1"/>
  <c r="E2657" i="1"/>
  <c r="K2787" i="1" s="1"/>
  <c r="D2657" i="1"/>
  <c r="E2656" i="1"/>
  <c r="K2786" i="1" s="1"/>
  <c r="D2656" i="1"/>
  <c r="E2655" i="1"/>
  <c r="K2785" i="1" s="1"/>
  <c r="D2655" i="1"/>
  <c r="E2654" i="1"/>
  <c r="K2784" i="1" s="1"/>
  <c r="D2654" i="1"/>
  <c r="E2653" i="1"/>
  <c r="K2783" i="1" s="1"/>
  <c r="D2653" i="1"/>
  <c r="E2652" i="1"/>
  <c r="K2782" i="1" s="1"/>
  <c r="D2652" i="1"/>
  <c r="F2652" i="1" l="1"/>
  <c r="F2658" i="1"/>
  <c r="F2654" i="1"/>
  <c r="F2656" i="1"/>
  <c r="F2659" i="1"/>
  <c r="F2653" i="1"/>
  <c r="F2657" i="1"/>
  <c r="F2661" i="1"/>
  <c r="F2660" i="1"/>
  <c r="F2655" i="1"/>
  <c r="L2651" i="1"/>
  <c r="K2651" i="1"/>
  <c r="J2651" i="1"/>
  <c r="I2651" i="1"/>
  <c r="H2651" i="1"/>
  <c r="L2650" i="1"/>
  <c r="J2650" i="1"/>
  <c r="I2650" i="1"/>
  <c r="H2650" i="1"/>
  <c r="L2649" i="1"/>
  <c r="J2649" i="1"/>
  <c r="I2649" i="1"/>
  <c r="H2649" i="1"/>
  <c r="L2648" i="1"/>
  <c r="J2648" i="1"/>
  <c r="I2648" i="1"/>
  <c r="H2648" i="1"/>
  <c r="L2647" i="1"/>
  <c r="J2647" i="1"/>
  <c r="I2647" i="1"/>
  <c r="H2647" i="1"/>
  <c r="L2646" i="1"/>
  <c r="J2646" i="1"/>
  <c r="I2646" i="1"/>
  <c r="H2646" i="1"/>
  <c r="L2645" i="1"/>
  <c r="J2645" i="1"/>
  <c r="I2645" i="1"/>
  <c r="H2645" i="1"/>
  <c r="L2644" i="1"/>
  <c r="J2644" i="1"/>
  <c r="I2644" i="1"/>
  <c r="H2644" i="1"/>
  <c r="L2643" i="1"/>
  <c r="J2643" i="1"/>
  <c r="I2643" i="1"/>
  <c r="H2643" i="1"/>
  <c r="L2642" i="1"/>
  <c r="J2642" i="1"/>
  <c r="I2642" i="1"/>
  <c r="H2642" i="1"/>
  <c r="E2651" i="1"/>
  <c r="D2651" i="1"/>
  <c r="E2650" i="1"/>
  <c r="K2780" i="1" s="1"/>
  <c r="D2650" i="1"/>
  <c r="E2649" i="1"/>
  <c r="K2779" i="1" s="1"/>
  <c r="D2649" i="1"/>
  <c r="E2648" i="1"/>
  <c r="K2778" i="1" s="1"/>
  <c r="D2648" i="1"/>
  <c r="E2647" i="1"/>
  <c r="K2777" i="1" s="1"/>
  <c r="D2647" i="1"/>
  <c r="E2646" i="1"/>
  <c r="K2776" i="1" s="1"/>
  <c r="D2646" i="1"/>
  <c r="E2645" i="1"/>
  <c r="K2775" i="1" s="1"/>
  <c r="D2645" i="1"/>
  <c r="E2644" i="1"/>
  <c r="K2774" i="1" s="1"/>
  <c r="D2644" i="1"/>
  <c r="E2643" i="1"/>
  <c r="K2773" i="1" s="1"/>
  <c r="D2643" i="1"/>
  <c r="E2642" i="1"/>
  <c r="K2772" i="1" s="1"/>
  <c r="D2642" i="1"/>
  <c r="F2642" i="1" l="1"/>
  <c r="F2645" i="1"/>
  <c r="F2649" i="1"/>
  <c r="F2643" i="1"/>
  <c r="F2647" i="1"/>
  <c r="F2651" i="1"/>
  <c r="F2644" i="1"/>
  <c r="F2646" i="1"/>
  <c r="F2648" i="1"/>
  <c r="F2650" i="1"/>
  <c r="L2641" i="1"/>
  <c r="K2641" i="1"/>
  <c r="J2641" i="1"/>
  <c r="I2641" i="1"/>
  <c r="H2641" i="1"/>
  <c r="L2640" i="1"/>
  <c r="J2640" i="1"/>
  <c r="I2640" i="1"/>
  <c r="H2640" i="1"/>
  <c r="L2639" i="1"/>
  <c r="J2639" i="1"/>
  <c r="I2639" i="1"/>
  <c r="H2639" i="1"/>
  <c r="L2638" i="1"/>
  <c r="J2638" i="1"/>
  <c r="I2638" i="1"/>
  <c r="H2638" i="1"/>
  <c r="L2637" i="1"/>
  <c r="J2637" i="1"/>
  <c r="I2637" i="1"/>
  <c r="H2637" i="1"/>
  <c r="L2636" i="1"/>
  <c r="J2636" i="1"/>
  <c r="I2636" i="1"/>
  <c r="H2636" i="1"/>
  <c r="L2635" i="1"/>
  <c r="J2635" i="1"/>
  <c r="I2635" i="1"/>
  <c r="H2635" i="1"/>
  <c r="L2634" i="1"/>
  <c r="J2634" i="1"/>
  <c r="I2634" i="1"/>
  <c r="H2634" i="1"/>
  <c r="L2633" i="1"/>
  <c r="J2633" i="1"/>
  <c r="I2633" i="1"/>
  <c r="H2633" i="1"/>
  <c r="L2632" i="1"/>
  <c r="J2632" i="1"/>
  <c r="I2632" i="1"/>
  <c r="H2632" i="1"/>
  <c r="E2641" i="1"/>
  <c r="D2641" i="1"/>
  <c r="E2640" i="1"/>
  <c r="K2770" i="1" s="1"/>
  <c r="D2640" i="1"/>
  <c r="E2639" i="1"/>
  <c r="K2769" i="1" s="1"/>
  <c r="D2639" i="1"/>
  <c r="E2638" i="1"/>
  <c r="K2768" i="1" s="1"/>
  <c r="D2638" i="1"/>
  <c r="E2637" i="1"/>
  <c r="K2767" i="1" s="1"/>
  <c r="D2637" i="1"/>
  <c r="E2636" i="1"/>
  <c r="K2766" i="1" s="1"/>
  <c r="D2636" i="1"/>
  <c r="E2635" i="1"/>
  <c r="K2765" i="1" s="1"/>
  <c r="D2635" i="1"/>
  <c r="E2634" i="1"/>
  <c r="K2764" i="1" s="1"/>
  <c r="D2634" i="1"/>
  <c r="E2633" i="1"/>
  <c r="K2763" i="1" s="1"/>
  <c r="D2633" i="1"/>
  <c r="E2632" i="1"/>
  <c r="K2762" i="1" s="1"/>
  <c r="D2632" i="1"/>
  <c r="F2633" i="1" l="1"/>
  <c r="F2635" i="1"/>
  <c r="F2639" i="1"/>
  <c r="F2641" i="1"/>
  <c r="F2638" i="1"/>
  <c r="F2637" i="1"/>
  <c r="F2632" i="1"/>
  <c r="F2636" i="1"/>
  <c r="F2640" i="1"/>
  <c r="F2634" i="1"/>
  <c r="L2631" i="1"/>
  <c r="K2631" i="1"/>
  <c r="J2631" i="1"/>
  <c r="I2631" i="1"/>
  <c r="H2631" i="1"/>
  <c r="L2630" i="1"/>
  <c r="J2630" i="1"/>
  <c r="I2630" i="1"/>
  <c r="H2630" i="1"/>
  <c r="L2629" i="1"/>
  <c r="J2629" i="1"/>
  <c r="I2629" i="1"/>
  <c r="H2629" i="1"/>
  <c r="L2628" i="1"/>
  <c r="J2628" i="1"/>
  <c r="I2628" i="1"/>
  <c r="H2628" i="1"/>
  <c r="L2627" i="1"/>
  <c r="J2627" i="1"/>
  <c r="I2627" i="1"/>
  <c r="H2627" i="1"/>
  <c r="L2626" i="1"/>
  <c r="J2626" i="1"/>
  <c r="I2626" i="1"/>
  <c r="H2626" i="1"/>
  <c r="L2625" i="1"/>
  <c r="J2625" i="1"/>
  <c r="I2625" i="1"/>
  <c r="H2625" i="1"/>
  <c r="L2624" i="1"/>
  <c r="J2624" i="1"/>
  <c r="I2624" i="1"/>
  <c r="H2624" i="1"/>
  <c r="L2623" i="1"/>
  <c r="J2623" i="1"/>
  <c r="I2623" i="1"/>
  <c r="H2623" i="1"/>
  <c r="L2622" i="1"/>
  <c r="J2622" i="1"/>
  <c r="I2622" i="1"/>
  <c r="H2622" i="1"/>
  <c r="E2631" i="1"/>
  <c r="D2631" i="1"/>
  <c r="E2630" i="1"/>
  <c r="K2760" i="1" s="1"/>
  <c r="D2630" i="1"/>
  <c r="E2629" i="1"/>
  <c r="K2759" i="1" s="1"/>
  <c r="D2629" i="1"/>
  <c r="E2628" i="1"/>
  <c r="K2758" i="1" s="1"/>
  <c r="D2628" i="1"/>
  <c r="E2627" i="1"/>
  <c r="K2757" i="1" s="1"/>
  <c r="D2627" i="1"/>
  <c r="E2626" i="1"/>
  <c r="K2756" i="1" s="1"/>
  <c r="D2626" i="1"/>
  <c r="E2625" i="1"/>
  <c r="K2755" i="1" s="1"/>
  <c r="D2625" i="1"/>
  <c r="E2624" i="1"/>
  <c r="K2754" i="1" s="1"/>
  <c r="D2624" i="1"/>
  <c r="E2623" i="1"/>
  <c r="K2753" i="1" s="1"/>
  <c r="D2623" i="1"/>
  <c r="E2622" i="1"/>
  <c r="K2752" i="1" s="1"/>
  <c r="D2622" i="1"/>
  <c r="F2628" i="1" l="1"/>
  <c r="F2623" i="1"/>
  <c r="F2625" i="1"/>
  <c r="F2629" i="1"/>
  <c r="F2631" i="1"/>
  <c r="F2627" i="1"/>
  <c r="F2622" i="1"/>
  <c r="F2626" i="1"/>
  <c r="F2630" i="1"/>
  <c r="F2624" i="1"/>
  <c r="L2621" i="1"/>
  <c r="K2621" i="1"/>
  <c r="J2621" i="1"/>
  <c r="I2621" i="1"/>
  <c r="H2621" i="1"/>
  <c r="L2620" i="1"/>
  <c r="J2620" i="1"/>
  <c r="I2620" i="1"/>
  <c r="H2620" i="1"/>
  <c r="L2619" i="1"/>
  <c r="J2619" i="1"/>
  <c r="I2619" i="1"/>
  <c r="H2619" i="1"/>
  <c r="L2618" i="1"/>
  <c r="J2618" i="1"/>
  <c r="I2618" i="1"/>
  <c r="H2618" i="1"/>
  <c r="L2617" i="1"/>
  <c r="J2617" i="1"/>
  <c r="I2617" i="1"/>
  <c r="H2617" i="1"/>
  <c r="L2616" i="1"/>
  <c r="J2616" i="1"/>
  <c r="I2616" i="1"/>
  <c r="H2616" i="1"/>
  <c r="L2615" i="1"/>
  <c r="J2615" i="1"/>
  <c r="I2615" i="1"/>
  <c r="H2615" i="1"/>
  <c r="L2614" i="1"/>
  <c r="J2614" i="1"/>
  <c r="I2614" i="1"/>
  <c r="H2614" i="1"/>
  <c r="L2613" i="1"/>
  <c r="J2613" i="1"/>
  <c r="I2613" i="1"/>
  <c r="H2613" i="1"/>
  <c r="L2612" i="1"/>
  <c r="J2612" i="1"/>
  <c r="I2612" i="1"/>
  <c r="H2612" i="1"/>
  <c r="E2621" i="1"/>
  <c r="D2621" i="1"/>
  <c r="E2620" i="1"/>
  <c r="K2750" i="1" s="1"/>
  <c r="D2620" i="1"/>
  <c r="E2619" i="1"/>
  <c r="K2749" i="1" s="1"/>
  <c r="D2619" i="1"/>
  <c r="E2618" i="1"/>
  <c r="K2748" i="1" s="1"/>
  <c r="D2618" i="1"/>
  <c r="E2617" i="1"/>
  <c r="K2747" i="1" s="1"/>
  <c r="D2617" i="1"/>
  <c r="E2616" i="1"/>
  <c r="K2746" i="1" s="1"/>
  <c r="D2616" i="1"/>
  <c r="E2615" i="1"/>
  <c r="K2745" i="1" s="1"/>
  <c r="D2615" i="1"/>
  <c r="E2614" i="1"/>
  <c r="K2744" i="1" s="1"/>
  <c r="D2614" i="1"/>
  <c r="E2613" i="1"/>
  <c r="K2743" i="1" s="1"/>
  <c r="D2613" i="1"/>
  <c r="E2612" i="1"/>
  <c r="K2742" i="1" s="1"/>
  <c r="D2612" i="1"/>
  <c r="F2614" i="1" l="1"/>
  <c r="F2612" i="1"/>
  <c r="F2613" i="1"/>
  <c r="F2617" i="1"/>
  <c r="F2619" i="1"/>
  <c r="F2621" i="1"/>
  <c r="F2615" i="1"/>
  <c r="F2618" i="1"/>
  <c r="F2616" i="1"/>
  <c r="F2620" i="1"/>
  <c r="L2611" i="1" l="1"/>
  <c r="K2611" i="1"/>
  <c r="J2611" i="1"/>
  <c r="I2611" i="1"/>
  <c r="H2611" i="1"/>
  <c r="L2610" i="1"/>
  <c r="J2610" i="1"/>
  <c r="I2610" i="1"/>
  <c r="H2610" i="1"/>
  <c r="L2609" i="1"/>
  <c r="J2609" i="1"/>
  <c r="I2609" i="1"/>
  <c r="H2609" i="1"/>
  <c r="L2608" i="1"/>
  <c r="J2608" i="1"/>
  <c r="I2608" i="1"/>
  <c r="H2608" i="1"/>
  <c r="L2607" i="1"/>
  <c r="J2607" i="1"/>
  <c r="I2607" i="1"/>
  <c r="H2607" i="1"/>
  <c r="L2606" i="1"/>
  <c r="J2606" i="1"/>
  <c r="I2606" i="1"/>
  <c r="H2606" i="1"/>
  <c r="L2605" i="1"/>
  <c r="J2605" i="1"/>
  <c r="I2605" i="1"/>
  <c r="H2605" i="1"/>
  <c r="L2604" i="1"/>
  <c r="J2604" i="1"/>
  <c r="I2604" i="1"/>
  <c r="H2604" i="1"/>
  <c r="L2603" i="1"/>
  <c r="J2603" i="1"/>
  <c r="I2603" i="1"/>
  <c r="H2603" i="1"/>
  <c r="L2602" i="1"/>
  <c r="J2602" i="1"/>
  <c r="I2602" i="1"/>
  <c r="H2602" i="1"/>
  <c r="E2611" i="1"/>
  <c r="D2611" i="1"/>
  <c r="E2610" i="1"/>
  <c r="K2740" i="1" s="1"/>
  <c r="D2610" i="1"/>
  <c r="E2609" i="1"/>
  <c r="K2739" i="1" s="1"/>
  <c r="D2609" i="1"/>
  <c r="E2608" i="1"/>
  <c r="K2738" i="1" s="1"/>
  <c r="D2608" i="1"/>
  <c r="E2607" i="1"/>
  <c r="K2737" i="1" s="1"/>
  <c r="D2607" i="1"/>
  <c r="E2606" i="1"/>
  <c r="K2736" i="1" s="1"/>
  <c r="D2606" i="1"/>
  <c r="E2605" i="1"/>
  <c r="K2735" i="1" s="1"/>
  <c r="D2605" i="1"/>
  <c r="E2604" i="1"/>
  <c r="K2734" i="1" s="1"/>
  <c r="D2604" i="1"/>
  <c r="E2603" i="1"/>
  <c r="K2733" i="1" s="1"/>
  <c r="D2603" i="1"/>
  <c r="E2602" i="1"/>
  <c r="K2732" i="1" s="1"/>
  <c r="D2602" i="1"/>
  <c r="F2602" i="1" l="1"/>
  <c r="F2604" i="1"/>
  <c r="F2605" i="1"/>
  <c r="F2607" i="1"/>
  <c r="F2609" i="1"/>
  <c r="F2611" i="1"/>
  <c r="F2603" i="1"/>
  <c r="F2608" i="1"/>
  <c r="F2606" i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K2730" i="1" s="1"/>
  <c r="D2600" i="1"/>
  <c r="E2599" i="1"/>
  <c r="K2729" i="1" s="1"/>
  <c r="D2599" i="1"/>
  <c r="E2598" i="1"/>
  <c r="K2728" i="1" s="1"/>
  <c r="D2598" i="1"/>
  <c r="E2597" i="1"/>
  <c r="K2727" i="1" s="1"/>
  <c r="D2597" i="1"/>
  <c r="E2596" i="1"/>
  <c r="K2726" i="1" s="1"/>
  <c r="D2596" i="1"/>
  <c r="E2595" i="1"/>
  <c r="K2725" i="1" s="1"/>
  <c r="D2595" i="1"/>
  <c r="E2594" i="1"/>
  <c r="K2724" i="1" s="1"/>
  <c r="D2594" i="1"/>
  <c r="E2593" i="1"/>
  <c r="K2723" i="1" s="1"/>
  <c r="D2593" i="1"/>
  <c r="E2592" i="1"/>
  <c r="K2722" i="1" s="1"/>
  <c r="D2592" i="1"/>
  <c r="F2592" i="1" l="1"/>
  <c r="F2593" i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K2720" i="1" s="1"/>
  <c r="D2590" i="1"/>
  <c r="E2589" i="1"/>
  <c r="K2719" i="1" s="1"/>
  <c r="D2589" i="1"/>
  <c r="E2588" i="1"/>
  <c r="K2718" i="1" s="1"/>
  <c r="D2588" i="1"/>
  <c r="E2587" i="1"/>
  <c r="K2717" i="1" s="1"/>
  <c r="D2587" i="1"/>
  <c r="E2586" i="1"/>
  <c r="K2716" i="1" s="1"/>
  <c r="D2586" i="1"/>
  <c r="E2585" i="1"/>
  <c r="K2715" i="1" s="1"/>
  <c r="D2585" i="1"/>
  <c r="E2584" i="1"/>
  <c r="K2714" i="1" s="1"/>
  <c r="D2584" i="1"/>
  <c r="E2583" i="1"/>
  <c r="K2713" i="1" s="1"/>
  <c r="D2583" i="1"/>
  <c r="E2582" i="1"/>
  <c r="K2712" i="1" s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K2710" i="1" s="1"/>
  <c r="D2580" i="1"/>
  <c r="E2579" i="1"/>
  <c r="K2709" i="1" s="1"/>
  <c r="D2579" i="1"/>
  <c r="E2578" i="1"/>
  <c r="K2708" i="1" s="1"/>
  <c r="D2578" i="1"/>
  <c r="E2577" i="1"/>
  <c r="K2707" i="1" s="1"/>
  <c r="D2577" i="1"/>
  <c r="E2576" i="1"/>
  <c r="K2706" i="1" s="1"/>
  <c r="D2576" i="1"/>
  <c r="E2575" i="1"/>
  <c r="K2705" i="1" s="1"/>
  <c r="D2575" i="1"/>
  <c r="E2574" i="1"/>
  <c r="K2704" i="1" s="1"/>
  <c r="D2574" i="1"/>
  <c r="E2573" i="1"/>
  <c r="K2703" i="1" s="1"/>
  <c r="D2573" i="1"/>
  <c r="E2572" i="1"/>
  <c r="K2702" i="1" s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K2700" i="1" s="1"/>
  <c r="D2570" i="1"/>
  <c r="E2569" i="1"/>
  <c r="K2699" i="1" s="1"/>
  <c r="D2569" i="1"/>
  <c r="E2568" i="1"/>
  <c r="K2698" i="1" s="1"/>
  <c r="D2568" i="1"/>
  <c r="E2567" i="1"/>
  <c r="K2697" i="1" s="1"/>
  <c r="D2567" i="1"/>
  <c r="E2566" i="1"/>
  <c r="K2696" i="1" s="1"/>
  <c r="D2566" i="1"/>
  <c r="E2565" i="1"/>
  <c r="K2695" i="1" s="1"/>
  <c r="D2565" i="1"/>
  <c r="E2564" i="1"/>
  <c r="K2694" i="1" s="1"/>
  <c r="D2564" i="1"/>
  <c r="E2563" i="1"/>
  <c r="K2693" i="1" s="1"/>
  <c r="D2563" i="1"/>
  <c r="E2562" i="1"/>
  <c r="K2692" i="1" s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K2690" i="1" s="1"/>
  <c r="D2560" i="1"/>
  <c r="E2559" i="1"/>
  <c r="K2689" i="1" s="1"/>
  <c r="D2559" i="1"/>
  <c r="E2558" i="1"/>
  <c r="K2688" i="1" s="1"/>
  <c r="D2558" i="1"/>
  <c r="E2557" i="1"/>
  <c r="K2687" i="1" s="1"/>
  <c r="D2557" i="1"/>
  <c r="E2556" i="1"/>
  <c r="K2686" i="1" s="1"/>
  <c r="D2556" i="1"/>
  <c r="E2555" i="1"/>
  <c r="K2685" i="1" s="1"/>
  <c r="D2555" i="1"/>
  <c r="E2554" i="1"/>
  <c r="K2684" i="1" s="1"/>
  <c r="D2554" i="1"/>
  <c r="E2553" i="1"/>
  <c r="K2683" i="1" s="1"/>
  <c r="D2553" i="1"/>
  <c r="E2552" i="1"/>
  <c r="K2682" i="1" s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K2680" i="1" s="1"/>
  <c r="D2550" i="1"/>
  <c r="E2549" i="1"/>
  <c r="K2679" i="1" s="1"/>
  <c r="D2549" i="1"/>
  <c r="E2548" i="1"/>
  <c r="K2678" i="1" s="1"/>
  <c r="D2548" i="1"/>
  <c r="E2547" i="1"/>
  <c r="K2677" i="1" s="1"/>
  <c r="D2547" i="1"/>
  <c r="E2546" i="1"/>
  <c r="K2676" i="1" s="1"/>
  <c r="D2546" i="1"/>
  <c r="E2545" i="1"/>
  <c r="K2675" i="1" s="1"/>
  <c r="D2545" i="1"/>
  <c r="E2544" i="1"/>
  <c r="K2674" i="1" s="1"/>
  <c r="D2544" i="1"/>
  <c r="E2543" i="1"/>
  <c r="K2673" i="1" s="1"/>
  <c r="D2543" i="1"/>
  <c r="E2542" i="1"/>
  <c r="K2672" i="1" s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K2670" i="1" s="1"/>
  <c r="D2540" i="1"/>
  <c r="E2539" i="1"/>
  <c r="K2669" i="1" s="1"/>
  <c r="D2539" i="1"/>
  <c r="E2538" i="1"/>
  <c r="K2668" i="1" s="1"/>
  <c r="D2538" i="1"/>
  <c r="E2537" i="1"/>
  <c r="K2667" i="1" s="1"/>
  <c r="D2537" i="1"/>
  <c r="E2536" i="1"/>
  <c r="K2666" i="1" s="1"/>
  <c r="D2536" i="1"/>
  <c r="E2535" i="1"/>
  <c r="K2665" i="1" s="1"/>
  <c r="D2535" i="1"/>
  <c r="E2534" i="1"/>
  <c r="K2664" i="1" s="1"/>
  <c r="D2534" i="1"/>
  <c r="E2533" i="1"/>
  <c r="K2663" i="1" s="1"/>
  <c r="D2533" i="1"/>
  <c r="E2532" i="1"/>
  <c r="K2662" i="1" s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K2660" i="1" s="1"/>
  <c r="D2530" i="1"/>
  <c r="E2529" i="1"/>
  <c r="K2659" i="1" s="1"/>
  <c r="D2529" i="1"/>
  <c r="E2528" i="1"/>
  <c r="K2658" i="1" s="1"/>
  <c r="D2528" i="1"/>
  <c r="E2527" i="1"/>
  <c r="K2657" i="1" s="1"/>
  <c r="D2527" i="1"/>
  <c r="E2526" i="1"/>
  <c r="K2656" i="1" s="1"/>
  <c r="D2526" i="1"/>
  <c r="E2525" i="1"/>
  <c r="K2655" i="1" s="1"/>
  <c r="D2525" i="1"/>
  <c r="E2524" i="1"/>
  <c r="K2654" i="1" s="1"/>
  <c r="D2524" i="1"/>
  <c r="E2523" i="1"/>
  <c r="K2653" i="1" s="1"/>
  <c r="D2523" i="1"/>
  <c r="E2522" i="1"/>
  <c r="K2652" i="1" s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K2650" i="1" s="1"/>
  <c r="D2520" i="1"/>
  <c r="E2519" i="1"/>
  <c r="K2649" i="1" s="1"/>
  <c r="D2519" i="1"/>
  <c r="E2518" i="1"/>
  <c r="K2648" i="1" s="1"/>
  <c r="D2518" i="1"/>
  <c r="E2517" i="1"/>
  <c r="K2647" i="1" s="1"/>
  <c r="D2517" i="1"/>
  <c r="E2516" i="1"/>
  <c r="K2646" i="1" s="1"/>
  <c r="D2516" i="1"/>
  <c r="E2515" i="1"/>
  <c r="K2645" i="1" s="1"/>
  <c r="D2515" i="1"/>
  <c r="E2514" i="1"/>
  <c r="K2644" i="1" s="1"/>
  <c r="D2514" i="1"/>
  <c r="E2513" i="1"/>
  <c r="K2643" i="1" s="1"/>
  <c r="D2513" i="1"/>
  <c r="E2512" i="1"/>
  <c r="K2642" i="1" s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K2640" i="1" s="1"/>
  <c r="D2510" i="1"/>
  <c r="E2509" i="1"/>
  <c r="K2639" i="1" s="1"/>
  <c r="D2509" i="1"/>
  <c r="E2508" i="1"/>
  <c r="K2638" i="1" s="1"/>
  <c r="D2508" i="1"/>
  <c r="E2507" i="1"/>
  <c r="K2637" i="1" s="1"/>
  <c r="D2507" i="1"/>
  <c r="E2506" i="1"/>
  <c r="K2636" i="1" s="1"/>
  <c r="D2506" i="1"/>
  <c r="E2505" i="1"/>
  <c r="K2635" i="1" s="1"/>
  <c r="D2505" i="1"/>
  <c r="E2504" i="1"/>
  <c r="K2634" i="1" s="1"/>
  <c r="D2504" i="1"/>
  <c r="E2503" i="1"/>
  <c r="K2633" i="1" s="1"/>
  <c r="D2503" i="1"/>
  <c r="E2502" i="1"/>
  <c r="K2632" i="1" s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K2630" i="1" s="1"/>
  <c r="D2500" i="1"/>
  <c r="E2499" i="1"/>
  <c r="K2629" i="1" s="1"/>
  <c r="D2499" i="1"/>
  <c r="E2498" i="1"/>
  <c r="K2628" i="1" s="1"/>
  <c r="D2498" i="1"/>
  <c r="E2497" i="1"/>
  <c r="K2627" i="1" s="1"/>
  <c r="D2497" i="1"/>
  <c r="E2496" i="1"/>
  <c r="K2626" i="1" s="1"/>
  <c r="D2496" i="1"/>
  <c r="E2495" i="1"/>
  <c r="K2625" i="1" s="1"/>
  <c r="D2495" i="1"/>
  <c r="E2494" i="1"/>
  <c r="K2624" i="1" s="1"/>
  <c r="D2494" i="1"/>
  <c r="E2493" i="1"/>
  <c r="K2623" i="1" s="1"/>
  <c r="D2493" i="1"/>
  <c r="E2492" i="1"/>
  <c r="K2622" i="1" s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K2620" i="1" s="1"/>
  <c r="D2490" i="1"/>
  <c r="E2489" i="1"/>
  <c r="K2619" i="1" s="1"/>
  <c r="D2489" i="1"/>
  <c r="E2488" i="1"/>
  <c r="K2618" i="1" s="1"/>
  <c r="D2488" i="1"/>
  <c r="E2487" i="1"/>
  <c r="K2617" i="1" s="1"/>
  <c r="D2487" i="1"/>
  <c r="E2486" i="1"/>
  <c r="K2616" i="1" s="1"/>
  <c r="D2486" i="1"/>
  <c r="E2485" i="1"/>
  <c r="K2615" i="1" s="1"/>
  <c r="D2485" i="1"/>
  <c r="E2484" i="1"/>
  <c r="K2614" i="1" s="1"/>
  <c r="D2484" i="1"/>
  <c r="E2483" i="1"/>
  <c r="K2613" i="1" s="1"/>
  <c r="D2483" i="1"/>
  <c r="E2482" i="1"/>
  <c r="K2612" i="1" s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K2610" i="1" s="1"/>
  <c r="D2480" i="1"/>
  <c r="E2479" i="1"/>
  <c r="K2609" i="1" s="1"/>
  <c r="D2479" i="1"/>
  <c r="E2478" i="1"/>
  <c r="K2608" i="1" s="1"/>
  <c r="D2478" i="1"/>
  <c r="E2477" i="1"/>
  <c r="K2607" i="1" s="1"/>
  <c r="D2477" i="1"/>
  <c r="E2476" i="1"/>
  <c r="K2606" i="1" s="1"/>
  <c r="D2476" i="1"/>
  <c r="E2475" i="1"/>
  <c r="K2605" i="1" s="1"/>
  <c r="D2475" i="1"/>
  <c r="E2474" i="1"/>
  <c r="K2604" i="1" s="1"/>
  <c r="D2474" i="1"/>
  <c r="E2473" i="1"/>
  <c r="K2603" i="1" s="1"/>
  <c r="D2473" i="1"/>
  <c r="E2472" i="1"/>
  <c r="K2602" i="1" s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connections.xml><?xml version="1.0" encoding="utf-8"?>
<connections xmlns="http://schemas.openxmlformats.org/spreadsheetml/2006/main">
  <connection id="1" keepAlive="1" name="Query - ALL_AGE_FINAL" description="Connection to the 'ALL_AGE_FINAL' query in the workbook." type="5" refreshedVersion="6" background="1" saveData="1">
    <dbPr connection="Provider=Microsoft.Mashup.OleDb.1;Data Source=$Workbook$;Location=ALL_AGE_FINAL;Extended Properties=&quot;&quot;" command="SELECT * FROM [ALL_AGE_FINAL]"/>
  </connection>
</connections>
</file>

<file path=xl/sharedStrings.xml><?xml version="1.0" encoding="utf-8"?>
<sst xmlns="http://schemas.openxmlformats.org/spreadsheetml/2006/main" count="3259" uniqueCount="36">
  <si>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</si>
  <si>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</si>
  <si>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</si>
  <si>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</si>
  <si>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</si>
  <si>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</si>
  <si>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</si>
  <si>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</si>
  <si>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</si>
  <si>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</si>
  <si>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</si>
  <si>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</si>
  <si>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</si>
  <si>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</si>
  <si>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</si>
  <si>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</si>
  <si>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</si>
  <si>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</si>
  <si>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</si>
  <si>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</si>
  <si>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</si>
  <si>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</si>
  <si>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</si>
  <si>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</si>
  <si>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</si>
  <si>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</si>
  <si>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</si>
  <si>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</si>
  <si>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</si>
  <si>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</si>
  <si>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</si>
  <si>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</si>
  <si>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</si>
  <si>
    <t>AGE_RANGE</t>
  </si>
  <si>
    <t>AR_CASECOUNT</t>
  </si>
  <si>
    <t>AR_TOTALDEATHS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</si>
</sst>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4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164" fontId="0" fillId="2" borderId="0" xfId="0" applyNumberFormat="1" applyFill="1"/>
  </cellXfs>
  <cellStyles count="3">
    <cellStyle name="Comma" xfId="2" builtinId="3"/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DATE" tableColumnId="1"/>
      <queryTableField id="2" name="AGE_RANGE" tableColumnId="2"/>
      <queryTableField id="3" name="AR_CASECOUNT" tableColumnId="3"/>
      <queryTableField id="4" name="AR_TOTALDEATH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LL_AGE_FINAL" displayName="ALL_AGE_FINAL" ref="A1:D11" tableType="queryTable" totalsRowShown="0">
  <autoFilter ref="A1:D11"/>
  <tableColumns count="4">
    <tableColumn id="1" uniqueName="1" name="DATE" queryTableFieldId="1" dataDxfId="3"/>
    <tableColumn id="2" uniqueName="2" name="AGE_RANGE" queryTableFieldId="2" dataDxfId="2"/>
    <tableColumn id="3" uniqueName="3" name="AR_CASECOUNT" queryTableFieldId="3" dataDxfId="1"/>
    <tableColumn id="4" uniqueName="4" name="AR_TOTALDEATH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1"/>
  <sheetViews>
    <sheetView tabSelected="1" workbookViewId="0">
      <pane ySplit="1" topLeftCell="A3200" activePane="bottomLeft" state="frozen"/>
      <selection pane="bottomLeft" activeCell="A3222" sqref="A322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ref="D2542:D2551" si="466">C2542/SUMIF(A:A,A2542,C:C)</f>
        <v>4.9352621703267978E-2</v>
      </c>
      <c r="E2542" s="7">
        <f t="shared" ref="E2542:E2551" si="467">C2542-SUMIFS(C:C,A:A,A2542-1,B:B,B2542)</f>
        <v>322</v>
      </c>
      <c r="F2542" s="6">
        <f t="shared" ref="F2542:F2551" si="468">E2542/SUMIF(A:A,A2542,E:E)</f>
        <v>4.7703703703703706E-2</v>
      </c>
      <c r="G2542" s="97">
        <v>4</v>
      </c>
      <c r="H2542" s="7">
        <f t="shared" ref="H2542:H2551" si="469">G2542-SUMIFS(G:G,A:A,A2542-1,B:B,B2542)</f>
        <v>0</v>
      </c>
      <c r="I2542" s="6">
        <f t="shared" ref="I2542:I2551" si="470">G2542/SUMIF(A:A,A2542,G:G)</f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466"/>
        <v>0.13318714817892183</v>
      </c>
      <c r="E2543" s="7">
        <f t="shared" si="467"/>
        <v>865</v>
      </c>
      <c r="F2543" s="6">
        <f t="shared" si="468"/>
        <v>0.12814814814814815</v>
      </c>
      <c r="G2543" s="97">
        <v>2</v>
      </c>
      <c r="H2543" s="7">
        <f t="shared" si="469"/>
        <v>0</v>
      </c>
      <c r="I2543" s="6">
        <f t="shared" si="470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466"/>
        <v>0.19196843721283421</v>
      </c>
      <c r="E2544" s="7">
        <f t="shared" si="467"/>
        <v>1143</v>
      </c>
      <c r="F2544" s="6">
        <f t="shared" si="468"/>
        <v>0.16933333333333334</v>
      </c>
      <c r="G2544" s="97">
        <v>28</v>
      </c>
      <c r="H2544" s="7">
        <f t="shared" si="469"/>
        <v>0</v>
      </c>
      <c r="I2544" s="6">
        <f t="shared" si="470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466"/>
        <v>0.15741775021597618</v>
      </c>
      <c r="E2545" s="7">
        <f t="shared" si="467"/>
        <v>995</v>
      </c>
      <c r="F2545" s="6">
        <f t="shared" si="468"/>
        <v>0.1474074074074074</v>
      </c>
      <c r="G2545" s="97">
        <v>58</v>
      </c>
      <c r="H2545" s="7">
        <f t="shared" si="469"/>
        <v>0</v>
      </c>
      <c r="I2545" s="6">
        <f t="shared" si="470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466"/>
        <v>0.14846780716765806</v>
      </c>
      <c r="E2546" s="7">
        <f t="shared" si="467"/>
        <v>1011</v>
      </c>
      <c r="F2546" s="6">
        <f t="shared" si="468"/>
        <v>0.14977777777777779</v>
      </c>
      <c r="G2546" s="97">
        <v>154</v>
      </c>
      <c r="H2546" s="7">
        <f t="shared" si="469"/>
        <v>0</v>
      </c>
      <c r="I2546" s="6">
        <f t="shared" si="470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466"/>
        <v>0.13496448085928259</v>
      </c>
      <c r="E2547" s="7">
        <f t="shared" si="467"/>
        <v>951</v>
      </c>
      <c r="F2547" s="6">
        <f t="shared" si="468"/>
        <v>0.1408888888888889</v>
      </c>
      <c r="G2547" s="97">
        <v>421</v>
      </c>
      <c r="H2547" s="7">
        <f t="shared" si="469"/>
        <v>2</v>
      </c>
      <c r="I2547" s="6">
        <f t="shared" si="470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466"/>
        <v>9.5299147650674335E-2</v>
      </c>
      <c r="E2548" s="7">
        <f t="shared" si="467"/>
        <v>747</v>
      </c>
      <c r="F2548" s="6">
        <f t="shared" si="468"/>
        <v>0.11066666666666666</v>
      </c>
      <c r="G2548" s="97">
        <v>856</v>
      </c>
      <c r="H2548" s="7">
        <f t="shared" si="469"/>
        <v>1</v>
      </c>
      <c r="I2548" s="6">
        <f t="shared" si="470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466"/>
        <v>5.7119510490664875E-2</v>
      </c>
      <c r="E2549" s="7">
        <f t="shared" si="467"/>
        <v>447</v>
      </c>
      <c r="F2549" s="6">
        <f t="shared" si="468"/>
        <v>6.6222222222222224E-2</v>
      </c>
      <c r="G2549" s="97">
        <v>1361</v>
      </c>
      <c r="H2549" s="7">
        <f t="shared" si="469"/>
        <v>4</v>
      </c>
      <c r="I2549" s="6">
        <f t="shared" si="470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466"/>
        <v>3.075390820599451E-2</v>
      </c>
      <c r="E2550" s="7">
        <f t="shared" si="467"/>
        <v>254</v>
      </c>
      <c r="F2550" s="6">
        <f t="shared" si="468"/>
        <v>3.7629629629629631E-2</v>
      </c>
      <c r="G2550" s="97">
        <v>1656</v>
      </c>
      <c r="H2550" s="7">
        <f t="shared" si="469"/>
        <v>8</v>
      </c>
      <c r="I2550" s="6">
        <f t="shared" si="470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466"/>
        <v>1.4691883147254488E-3</v>
      </c>
      <c r="E2551" s="7">
        <f t="shared" si="467"/>
        <v>15</v>
      </c>
      <c r="F2551" s="6">
        <f t="shared" si="468"/>
        <v>2.2222222222222222E-3</v>
      </c>
      <c r="G2551" s="97">
        <v>1</v>
      </c>
      <c r="H2551" s="7">
        <f t="shared" si="469"/>
        <v>0</v>
      </c>
      <c r="I2551" s="6">
        <f t="shared" si="470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ref="D2552:D2561" si="471">C2552/SUMIF(A:A,A2552,C:C)</f>
        <v>4.9413671361297401E-2</v>
      </c>
      <c r="E2552" s="7">
        <f t="shared" ref="E2552:E2561" si="472">C2552-SUMIFS(C:C,A:A,A2552-1,B:B,B2552)</f>
        <v>173</v>
      </c>
      <c r="F2552" s="6">
        <f t="shared" ref="F2552:F2561" si="473">E2552/SUMIF(A:A,A2552,E:E)</f>
        <v>5.6684141546526866E-2</v>
      </c>
      <c r="G2552" s="99">
        <v>4</v>
      </c>
      <c r="H2552" s="7">
        <f t="shared" ref="H2552:H2561" si="474">G2552-SUMIFS(G:G,A:A,A2552-1,B:B,B2552)</f>
        <v>0</v>
      </c>
      <c r="I2552" s="6">
        <f t="shared" ref="I2552:I2561" si="475">G2552/SUMIF(A:A,A2552,G:G)</f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471"/>
        <v>0.13309851085076313</v>
      </c>
      <c r="E2553" s="7">
        <f t="shared" si="472"/>
        <v>374</v>
      </c>
      <c r="F2553" s="6">
        <f t="shared" si="473"/>
        <v>0.12254259501965924</v>
      </c>
      <c r="G2553" s="99">
        <v>2</v>
      </c>
      <c r="H2553" s="7">
        <f t="shared" si="474"/>
        <v>0</v>
      </c>
      <c r="I2553" s="6">
        <f t="shared" si="475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471"/>
        <v>0.19175865851063248</v>
      </c>
      <c r="E2554" s="7">
        <f t="shared" si="472"/>
        <v>509</v>
      </c>
      <c r="F2554" s="6">
        <f t="shared" si="473"/>
        <v>0.16677588466579293</v>
      </c>
      <c r="G2554" s="99">
        <v>28</v>
      </c>
      <c r="H2554" s="7">
        <f t="shared" si="474"/>
        <v>0</v>
      </c>
      <c r="I2554" s="6">
        <f t="shared" si="475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471"/>
        <v>0.15736471332922258</v>
      </c>
      <c r="E2555" s="7">
        <f t="shared" si="472"/>
        <v>461</v>
      </c>
      <c r="F2555" s="6">
        <f t="shared" si="473"/>
        <v>0.15104849279161206</v>
      </c>
      <c r="G2555" s="99">
        <v>59</v>
      </c>
      <c r="H2555" s="7">
        <f t="shared" si="474"/>
        <v>1</v>
      </c>
      <c r="I2555" s="6">
        <f t="shared" si="475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471"/>
        <v>0.14851385197998462</v>
      </c>
      <c r="E2556" s="7">
        <f t="shared" si="472"/>
        <v>470</v>
      </c>
      <c r="F2556" s="6">
        <f t="shared" si="473"/>
        <v>0.15399737876802097</v>
      </c>
      <c r="G2556" s="99">
        <v>154</v>
      </c>
      <c r="H2556" s="7">
        <f t="shared" si="474"/>
        <v>0</v>
      </c>
      <c r="I2556" s="6">
        <f t="shared" si="475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471"/>
        <v>0.13513388155561254</v>
      </c>
      <c r="E2557" s="7">
        <f t="shared" si="472"/>
        <v>474</v>
      </c>
      <c r="F2557" s="6">
        <f t="shared" si="473"/>
        <v>0.15530799475753604</v>
      </c>
      <c r="G2557" s="99">
        <v>423</v>
      </c>
      <c r="H2557" s="7">
        <f t="shared" si="474"/>
        <v>2</v>
      </c>
      <c r="I2557" s="6">
        <f t="shared" si="475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471"/>
        <v>9.5337746031572801E-2</v>
      </c>
      <c r="E2558" s="7">
        <f t="shared" si="472"/>
        <v>305</v>
      </c>
      <c r="F2558" s="6">
        <f t="shared" si="473"/>
        <v>9.9934469200524248E-2</v>
      </c>
      <c r="G2558" s="99">
        <v>859</v>
      </c>
      <c r="H2558" s="7">
        <f t="shared" si="474"/>
        <v>3</v>
      </c>
      <c r="I2558" s="6">
        <f t="shared" si="475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471"/>
        <v>5.7230477084345109E-2</v>
      </c>
      <c r="E2559" s="7">
        <f t="shared" si="472"/>
        <v>215</v>
      </c>
      <c r="F2559" s="6">
        <f t="shared" si="473"/>
        <v>7.044560943643513E-2</v>
      </c>
      <c r="G2559" s="99">
        <v>1364</v>
      </c>
      <c r="H2559" s="7">
        <f t="shared" si="474"/>
        <v>3</v>
      </c>
      <c r="I2559" s="6">
        <f t="shared" si="475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471"/>
        <v>3.0672436278709369E-2</v>
      </c>
      <c r="E2560" s="7">
        <f t="shared" si="472"/>
        <v>64</v>
      </c>
      <c r="F2560" s="6">
        <f t="shared" si="473"/>
        <v>2.0969855832241154E-2</v>
      </c>
      <c r="G2560" s="99">
        <v>1660</v>
      </c>
      <c r="H2560" s="7">
        <f t="shared" si="474"/>
        <v>4</v>
      </c>
      <c r="I2560" s="6">
        <f t="shared" si="475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471"/>
        <v>1.4760530178599687E-3</v>
      </c>
      <c r="E2561" s="7">
        <f t="shared" si="472"/>
        <v>7</v>
      </c>
      <c r="F2561" s="6">
        <f t="shared" si="473"/>
        <v>2.2935779816513763E-3</v>
      </c>
      <c r="G2561" s="99">
        <v>1</v>
      </c>
      <c r="H2561" s="7">
        <f t="shared" si="474"/>
        <v>0</v>
      </c>
      <c r="I2561" s="6">
        <f t="shared" si="475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571" si="476">C2562/SUMIF(A:A,A2562,C:C)</f>
        <v>4.9490911712635484E-2</v>
      </c>
      <c r="E2562" s="7">
        <f t="shared" ref="E2562:E2571" si="477">C2562-SUMIFS(C:C,A:A,A2562-1,B:B,B2562)</f>
        <v>423</v>
      </c>
      <c r="F2562" s="6">
        <f t="shared" ref="F2562:F2571" si="478">E2562/SUMIF(A:A,A2562,E:E)</f>
        <v>5.3040752351097176E-2</v>
      </c>
      <c r="G2562" s="99">
        <v>4</v>
      </c>
      <c r="H2562" s="7">
        <f t="shared" ref="H2562:H2571" si="479">G2562-SUMIFS(G:G,A:A,A2562-1,B:B,B2562)</f>
        <v>0</v>
      </c>
      <c r="I2562" s="6">
        <f t="shared" ref="I2562:I2571" si="480">G2562/SUMIF(A:A,A2562,G:G)</f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476"/>
        <v>0.13294507507483452</v>
      </c>
      <c r="E2563" s="7">
        <f t="shared" si="477"/>
        <v>1004</v>
      </c>
      <c r="F2563" s="6">
        <f t="shared" si="478"/>
        <v>0.12589341692789968</v>
      </c>
      <c r="G2563" s="99">
        <v>2</v>
      </c>
      <c r="H2563" s="7">
        <f t="shared" si="479"/>
        <v>0</v>
      </c>
      <c r="I2563" s="6">
        <f t="shared" si="480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476"/>
        <v>0.19137073323132875</v>
      </c>
      <c r="E2564" s="7">
        <f t="shared" si="477"/>
        <v>1384</v>
      </c>
      <c r="F2564" s="6">
        <f t="shared" si="478"/>
        <v>0.1735423197492163</v>
      </c>
      <c r="G2564" s="99">
        <v>29</v>
      </c>
      <c r="H2564" s="7">
        <f t="shared" si="479"/>
        <v>1</v>
      </c>
      <c r="I2564" s="6">
        <f t="shared" si="480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476"/>
        <v>0.15730334078340583</v>
      </c>
      <c r="E2565" s="7">
        <f t="shared" si="477"/>
        <v>1232</v>
      </c>
      <c r="F2565" s="6">
        <f t="shared" si="478"/>
        <v>0.15448275862068966</v>
      </c>
      <c r="G2565" s="99">
        <v>59</v>
      </c>
      <c r="H2565" s="7">
        <f t="shared" si="479"/>
        <v>0</v>
      </c>
      <c r="I2565" s="6">
        <f t="shared" si="480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476"/>
        <v>0.14876913587169854</v>
      </c>
      <c r="E2566" s="7">
        <f t="shared" si="477"/>
        <v>1280</v>
      </c>
      <c r="F2566" s="6">
        <f t="shared" si="478"/>
        <v>0.16050156739811913</v>
      </c>
      <c r="G2566" s="99">
        <v>156</v>
      </c>
      <c r="H2566" s="7">
        <f t="shared" si="479"/>
        <v>2</v>
      </c>
      <c r="I2566" s="6">
        <f t="shared" si="480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476"/>
        <v>0.13530559983764717</v>
      </c>
      <c r="E2567" s="7">
        <f t="shared" si="477"/>
        <v>1142</v>
      </c>
      <c r="F2567" s="6">
        <f t="shared" si="478"/>
        <v>0.14319749216300939</v>
      </c>
      <c r="G2567" s="99">
        <v>426</v>
      </c>
      <c r="H2567" s="7">
        <f t="shared" si="479"/>
        <v>3</v>
      </c>
      <c r="I2567" s="6">
        <f t="shared" si="480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476"/>
        <v>9.5454387665457024E-2</v>
      </c>
      <c r="E2568" s="7">
        <f t="shared" si="477"/>
        <v>804</v>
      </c>
      <c r="F2568" s="6">
        <f t="shared" si="478"/>
        <v>0.10081504702194358</v>
      </c>
      <c r="G2568" s="99">
        <v>869</v>
      </c>
      <c r="H2568" s="7">
        <f t="shared" si="479"/>
        <v>10</v>
      </c>
      <c r="I2568" s="6">
        <f t="shared" si="480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476"/>
        <v>5.733084463528023E-2</v>
      </c>
      <c r="E2569" s="7">
        <f t="shared" si="477"/>
        <v>494</v>
      </c>
      <c r="F2569" s="6">
        <f t="shared" si="478"/>
        <v>6.1943573667711596E-2</v>
      </c>
      <c r="G2569" s="99">
        <v>1380</v>
      </c>
      <c r="H2569" s="7">
        <f t="shared" si="479"/>
        <v>16</v>
      </c>
      <c r="I2569" s="6">
        <f t="shared" si="480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476"/>
        <v>3.0574670287562118E-2</v>
      </c>
      <c r="E2570" s="7">
        <f t="shared" si="477"/>
        <v>208</v>
      </c>
      <c r="F2570" s="6">
        <f t="shared" si="478"/>
        <v>2.6081504702194357E-2</v>
      </c>
      <c r="G2570" s="99">
        <v>1676</v>
      </c>
      <c r="H2570" s="7">
        <f t="shared" si="479"/>
        <v>16</v>
      </c>
      <c r="I2570" s="6">
        <f t="shared" si="480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476"/>
        <v>1.4553009001503365E-3</v>
      </c>
      <c r="E2571" s="7">
        <f t="shared" si="477"/>
        <v>4</v>
      </c>
      <c r="F2571" s="6">
        <f t="shared" si="478"/>
        <v>5.0156739811912227E-4</v>
      </c>
      <c r="G2571" s="99">
        <v>1</v>
      </c>
      <c r="H2571" s="7">
        <f t="shared" si="479"/>
        <v>0</v>
      </c>
      <c r="I2571" s="6">
        <f t="shared" si="480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ref="D2572:D2581" si="481">C2572/SUMIF(A:A,A2572,C:C)</f>
        <v>4.9649382144529255E-2</v>
      </c>
      <c r="E2572" s="7">
        <f t="shared" ref="E2572:E2581" si="482">C2572-SUMIFS(C:C,A:A,A2572-1,B:B,B2572)</f>
        <v>342</v>
      </c>
      <c r="F2572" s="6">
        <f t="shared" ref="F2572:F2581" si="483">E2572/SUMIF(A:A,A2572,E:E)</f>
        <v>6.0073774811171612E-2</v>
      </c>
      <c r="G2572" s="99">
        <v>4</v>
      </c>
      <c r="H2572" s="7">
        <f t="shared" ref="H2572:H2581" si="484">G2572-SUMIFS(G:G,A:A,A2572-1,B:B,B2572)</f>
        <v>0</v>
      </c>
      <c r="I2572" s="6">
        <f t="shared" ref="I2572:I2581" si="485">G2572/SUMIF(A:A,A2572,G:G)</f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481"/>
        <v>0.13255616987474553</v>
      </c>
      <c r="E2573" s="7">
        <f t="shared" si="482"/>
        <v>609</v>
      </c>
      <c r="F2573" s="6">
        <f t="shared" si="483"/>
        <v>0.10697347619884068</v>
      </c>
      <c r="G2573" s="99">
        <v>2</v>
      </c>
      <c r="H2573" s="7">
        <f t="shared" si="484"/>
        <v>0</v>
      </c>
      <c r="I2573" s="6">
        <f t="shared" si="485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481"/>
        <v>0.19101965879858807</v>
      </c>
      <c r="E2574" s="7">
        <f t="shared" si="482"/>
        <v>956</v>
      </c>
      <c r="F2574" s="6">
        <f t="shared" si="483"/>
        <v>0.16792552257157914</v>
      </c>
      <c r="G2574" s="99">
        <v>29</v>
      </c>
      <c r="H2574" s="7">
        <f t="shared" si="484"/>
        <v>0</v>
      </c>
      <c r="I2574" s="6">
        <f t="shared" si="485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481"/>
        <v>0.15724934637256502</v>
      </c>
      <c r="E2575" s="7">
        <f t="shared" si="482"/>
        <v>875</v>
      </c>
      <c r="F2575" s="6">
        <f t="shared" si="483"/>
        <v>0.15369752327419639</v>
      </c>
      <c r="G2575" s="99">
        <v>60</v>
      </c>
      <c r="H2575" s="7">
        <f t="shared" si="484"/>
        <v>1</v>
      </c>
      <c r="I2575" s="6">
        <f t="shared" si="485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481"/>
        <v>0.14885345593998728</v>
      </c>
      <c r="E2576" s="7">
        <f t="shared" si="482"/>
        <v>879</v>
      </c>
      <c r="F2576" s="6">
        <f t="shared" si="483"/>
        <v>0.15440014052344986</v>
      </c>
      <c r="G2576" s="99">
        <v>156</v>
      </c>
      <c r="H2576" s="7">
        <f t="shared" si="484"/>
        <v>0</v>
      </c>
      <c r="I2576" s="6">
        <f t="shared" si="485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481"/>
        <v>0.13552576896571678</v>
      </c>
      <c r="E2577" s="7">
        <f t="shared" si="482"/>
        <v>854</v>
      </c>
      <c r="F2577" s="6">
        <f t="shared" si="483"/>
        <v>0.15000878271561566</v>
      </c>
      <c r="G2577" s="99">
        <v>431</v>
      </c>
      <c r="H2577" s="7">
        <f t="shared" si="484"/>
        <v>5</v>
      </c>
      <c r="I2577" s="6">
        <f t="shared" si="485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481"/>
        <v>9.5676852908839358E-2</v>
      </c>
      <c r="E2578" s="7">
        <f t="shared" si="482"/>
        <v>628</v>
      </c>
      <c r="F2578" s="6">
        <f t="shared" si="483"/>
        <v>0.11031090813279466</v>
      </c>
      <c r="G2578" s="99">
        <v>874</v>
      </c>
      <c r="H2578" s="7">
        <f t="shared" si="484"/>
        <v>5</v>
      </c>
      <c r="I2578" s="6">
        <f t="shared" si="485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481"/>
        <v>5.7450826700614965E-2</v>
      </c>
      <c r="E2579" s="7">
        <f t="shared" si="482"/>
        <v>372</v>
      </c>
      <c r="F2579" s="6">
        <f t="shared" si="483"/>
        <v>6.5343404180572634E-2</v>
      </c>
      <c r="G2579" s="99">
        <v>1399</v>
      </c>
      <c r="H2579" s="7">
        <f t="shared" si="484"/>
        <v>19</v>
      </c>
      <c r="I2579" s="6">
        <f t="shared" si="485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481"/>
        <v>3.0587659724450662E-2</v>
      </c>
      <c r="E2580" s="7">
        <f t="shared" si="482"/>
        <v>179</v>
      </c>
      <c r="F2580" s="6">
        <f t="shared" si="483"/>
        <v>3.1442121904092749E-2</v>
      </c>
      <c r="G2580" s="99">
        <v>1681</v>
      </c>
      <c r="H2580" s="7">
        <f t="shared" si="484"/>
        <v>5</v>
      </c>
      <c r="I2580" s="6">
        <f t="shared" si="485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481"/>
        <v>1.4308785699631234E-3</v>
      </c>
      <c r="E2581" s="7">
        <f t="shared" si="482"/>
        <v>-1</v>
      </c>
      <c r="F2581" s="6">
        <f t="shared" si="483"/>
        <v>-1.756543123133673E-4</v>
      </c>
      <c r="G2581" s="99">
        <v>2</v>
      </c>
      <c r="H2581" s="7">
        <f t="shared" si="484"/>
        <v>1</v>
      </c>
      <c r="I2581" s="6">
        <f t="shared" si="485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ref="D2582:D2591" si="486">C2582/SUMIF(A:A,A2582,C:C)</f>
        <v>4.9663661084871906E-2</v>
      </c>
      <c r="E2582" s="7">
        <f t="shared" ref="E2582:E2591" si="487">C2582-SUMIFS(C:C,A:A,A2582-1,B:B,B2582)</f>
        <v>209</v>
      </c>
      <c r="F2582" s="6">
        <f t="shared" ref="F2582:F2591" si="488">E2582/SUMIF(A:A,A2582,E:E)</f>
        <v>5.0988045864845087E-2</v>
      </c>
      <c r="G2582" s="99">
        <v>4</v>
      </c>
      <c r="H2582" s="7">
        <f t="shared" ref="H2582:H2591" si="489">G2582-SUMIFS(G:G,A:A,A2582-1,B:B,B2582)</f>
        <v>0</v>
      </c>
      <c r="I2582" s="6">
        <f t="shared" ref="I2582:I2591" si="490">G2582/SUMIF(A:A,A2582,G:G)</f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486"/>
        <v>0.13232106379379888</v>
      </c>
      <c r="E2583" s="7">
        <f t="shared" si="487"/>
        <v>453</v>
      </c>
      <c r="F2583" s="6">
        <f t="shared" si="488"/>
        <v>0.1105147596974872</v>
      </c>
      <c r="G2583" s="99">
        <v>2</v>
      </c>
      <c r="H2583" s="7">
        <f t="shared" si="489"/>
        <v>0</v>
      </c>
      <c r="I2583" s="6">
        <f t="shared" si="490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486"/>
        <v>0.19084013167310721</v>
      </c>
      <c r="E2584" s="7">
        <f t="shared" si="487"/>
        <v>714</v>
      </c>
      <c r="F2584" s="6">
        <f t="shared" si="488"/>
        <v>0.17418882654305928</v>
      </c>
      <c r="G2584" s="99">
        <v>30</v>
      </c>
      <c r="H2584" s="7">
        <f t="shared" si="489"/>
        <v>1</v>
      </c>
      <c r="I2584" s="6">
        <f t="shared" si="490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486"/>
        <v>0.1572530803960602</v>
      </c>
      <c r="E2585" s="7">
        <f t="shared" si="487"/>
        <v>646</v>
      </c>
      <c r="F2585" s="6">
        <f t="shared" si="488"/>
        <v>0.15759941449133935</v>
      </c>
      <c r="G2585" s="99">
        <v>60</v>
      </c>
      <c r="H2585" s="7">
        <f t="shared" si="489"/>
        <v>0</v>
      </c>
      <c r="I2585" s="6">
        <f t="shared" si="490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486"/>
        <v>0.1488400536060476</v>
      </c>
      <c r="E2586" s="7">
        <f t="shared" si="487"/>
        <v>605</v>
      </c>
      <c r="F2586" s="6">
        <f t="shared" si="488"/>
        <v>0.14759697487191997</v>
      </c>
      <c r="G2586" s="99">
        <v>159</v>
      </c>
      <c r="H2586" s="7">
        <f t="shared" si="489"/>
        <v>3</v>
      </c>
      <c r="I2586" s="6">
        <f t="shared" si="490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486"/>
        <v>0.13557385794397386</v>
      </c>
      <c r="E2587" s="7">
        <f t="shared" si="487"/>
        <v>574</v>
      </c>
      <c r="F2587" s="6">
        <f t="shared" si="488"/>
        <v>0.14003415467187119</v>
      </c>
      <c r="G2587" s="99">
        <v>432</v>
      </c>
      <c r="H2587" s="7">
        <f t="shared" si="489"/>
        <v>1</v>
      </c>
      <c r="I2587" s="6">
        <f t="shared" si="490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486"/>
        <v>9.581950895819509E-2</v>
      </c>
      <c r="E2588" s="7">
        <f t="shared" si="487"/>
        <v>447</v>
      </c>
      <c r="F2588" s="6">
        <f t="shared" si="488"/>
        <v>0.10905098804586484</v>
      </c>
      <c r="G2588" s="99">
        <v>888</v>
      </c>
      <c r="H2588" s="7">
        <f t="shared" si="489"/>
        <v>14</v>
      </c>
      <c r="I2588" s="6">
        <f t="shared" si="490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486"/>
        <v>5.7655125753021848E-2</v>
      </c>
      <c r="E2589" s="7">
        <f t="shared" si="487"/>
        <v>314</v>
      </c>
      <c r="F2589" s="6">
        <f t="shared" si="488"/>
        <v>7.6604049768236149E-2</v>
      </c>
      <c r="G2589" s="99">
        <v>1416</v>
      </c>
      <c r="H2589" s="7">
        <f t="shared" si="489"/>
        <v>17</v>
      </c>
      <c r="I2589" s="6">
        <f t="shared" si="490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486"/>
        <v>3.0623105247407523E-2</v>
      </c>
      <c r="E2590" s="7">
        <f t="shared" si="487"/>
        <v>139</v>
      </c>
      <c r="F2590" s="6">
        <f t="shared" si="488"/>
        <v>3.3910709929251034E-2</v>
      </c>
      <c r="G2590" s="99">
        <v>1696</v>
      </c>
      <c r="H2590" s="7">
        <f t="shared" si="489"/>
        <v>15</v>
      </c>
      <c r="I2590" s="6">
        <f t="shared" si="490"/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486"/>
        <v>1.4104115435158802E-3</v>
      </c>
      <c r="E2591" s="7">
        <f t="shared" si="487"/>
        <v>-2</v>
      </c>
      <c r="F2591" s="6">
        <f t="shared" si="488"/>
        <v>-4.8792388387411563E-4</v>
      </c>
      <c r="G2591" s="99">
        <v>1</v>
      </c>
      <c r="H2591" s="7">
        <f t="shared" si="489"/>
        <v>-1</v>
      </c>
      <c r="I2591" s="6">
        <f t="shared" si="490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ref="D2592:D2601" si="491">C2592/SUMIF(A:A,A2592,C:C)</f>
        <v>4.9792402872361252E-2</v>
      </c>
      <c r="E2592" s="7">
        <f t="shared" ref="E2592:E2601" si="492">C2592-SUMIFS(C:C,A:A,A2592-1,B:B,B2592)</f>
        <v>247</v>
      </c>
      <c r="F2592" s="6">
        <f t="shared" ref="F2592:F2601" si="493">E2592/SUMIF(A:A,A2592,E:E)</f>
        <v>6.2263675321401563E-2</v>
      </c>
      <c r="G2592" s="99">
        <v>5</v>
      </c>
      <c r="H2592" s="7">
        <f t="shared" ref="H2592:H2601" si="494">G2592-SUMIFS(G:G,A:A,A2592-1,B:B,B2592)</f>
        <v>1</v>
      </c>
      <c r="I2592" s="6">
        <f t="shared" ref="I2592:I2601" si="495">G2592/SUMIF(A:A,A2592,G:G)</f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491"/>
        <v>0.13220794741559605</v>
      </c>
      <c r="E2593" s="7">
        <f t="shared" si="492"/>
        <v>481</v>
      </c>
      <c r="F2593" s="6">
        <f t="shared" si="493"/>
        <v>0.12125031509957146</v>
      </c>
      <c r="G2593" s="99">
        <v>3</v>
      </c>
      <c r="H2593" s="7">
        <f t="shared" si="494"/>
        <v>1</v>
      </c>
      <c r="I2593" s="6">
        <f t="shared" si="495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491"/>
        <v>0.19066740158453788</v>
      </c>
      <c r="E2594" s="7">
        <f t="shared" si="492"/>
        <v>690</v>
      </c>
      <c r="F2594" s="6">
        <f t="shared" si="493"/>
        <v>0.17393496344844972</v>
      </c>
      <c r="G2594" s="99">
        <v>31</v>
      </c>
      <c r="H2594" s="7">
        <f t="shared" si="494"/>
        <v>1</v>
      </c>
      <c r="I2594" s="6">
        <f t="shared" si="495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491"/>
        <v>0.15715308613992973</v>
      </c>
      <c r="E2595" s="7">
        <f t="shared" si="492"/>
        <v>585</v>
      </c>
      <c r="F2595" s="6">
        <f t="shared" si="493"/>
        <v>0.14746659944542476</v>
      </c>
      <c r="G2595" s="99">
        <v>61</v>
      </c>
      <c r="H2595" s="7">
        <f t="shared" si="494"/>
        <v>1</v>
      </c>
      <c r="I2595" s="6">
        <f t="shared" si="495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491"/>
        <v>0.14892647043672666</v>
      </c>
      <c r="E2596" s="7">
        <f t="shared" si="492"/>
        <v>624</v>
      </c>
      <c r="F2596" s="6">
        <f t="shared" si="493"/>
        <v>0.15729770607511973</v>
      </c>
      <c r="G2596" s="99">
        <v>161</v>
      </c>
      <c r="H2596" s="7">
        <f t="shared" si="494"/>
        <v>2</v>
      </c>
      <c r="I2596" s="6">
        <f t="shared" si="495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491"/>
        <v>0.13564643582003441</v>
      </c>
      <c r="E2597" s="7">
        <f t="shared" si="492"/>
        <v>566</v>
      </c>
      <c r="F2597" s="6">
        <f t="shared" si="493"/>
        <v>0.14267708595916309</v>
      </c>
      <c r="G2597" s="99">
        <v>439</v>
      </c>
      <c r="H2597" s="7">
        <f t="shared" si="494"/>
        <v>7</v>
      </c>
      <c r="I2597" s="6">
        <f t="shared" si="495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491"/>
        <v>9.5906782193008661E-2</v>
      </c>
      <c r="E2598" s="7">
        <f t="shared" si="492"/>
        <v>414</v>
      </c>
      <c r="F2598" s="6">
        <f t="shared" si="493"/>
        <v>0.10436097806906983</v>
      </c>
      <c r="G2598" s="99">
        <v>898</v>
      </c>
      <c r="H2598" s="7">
        <f t="shared" si="494"/>
        <v>10</v>
      </c>
      <c r="I2598" s="6">
        <f t="shared" si="495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491"/>
        <v>5.7668730618258245E-2</v>
      </c>
      <c r="E2599" s="7">
        <f t="shared" si="492"/>
        <v>234</v>
      </c>
      <c r="F2599" s="6">
        <f t="shared" si="493"/>
        <v>5.8986639778169904E-2</v>
      </c>
      <c r="G2599" s="99">
        <v>1447</v>
      </c>
      <c r="H2599" s="7">
        <f t="shared" si="494"/>
        <v>31</v>
      </c>
      <c r="I2599" s="6">
        <f t="shared" si="495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491"/>
        <v>3.0621864150088086E-2</v>
      </c>
      <c r="E2600" s="7">
        <f t="shared" si="492"/>
        <v>121</v>
      </c>
      <c r="F2600" s="6">
        <f t="shared" si="493"/>
        <v>3.0501638517771615E-2</v>
      </c>
      <c r="G2600" s="99">
        <v>1735</v>
      </c>
      <c r="H2600" s="7">
        <f t="shared" si="494"/>
        <v>39</v>
      </c>
      <c r="I2600" s="6">
        <f t="shared" si="495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491"/>
        <v>1.4088787694590112E-3</v>
      </c>
      <c r="E2601" s="7">
        <f t="shared" si="492"/>
        <v>5</v>
      </c>
      <c r="F2601" s="6">
        <f t="shared" si="493"/>
        <v>1.2603982858583312E-3</v>
      </c>
      <c r="G2601" s="99">
        <v>1</v>
      </c>
      <c r="H2601" s="7">
        <f t="shared" si="494"/>
        <v>0</v>
      </c>
      <c r="I2601" s="6">
        <f t="shared" si="495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ref="D2602:D2611" si="496">C2602/SUMIF(A:A,A2602,C:C)</f>
        <v>4.977738609503627E-2</v>
      </c>
      <c r="E2602" s="7">
        <f t="shared" ref="E2602:E2611" si="497">C2602-SUMIFS(C:C,A:A,A2602-1,B:B,B2602)</f>
        <v>211</v>
      </c>
      <c r="F2602" s="6">
        <f t="shared" ref="F2602:F2611" si="498">E2602/SUMIF(A:A,A2602,E:E)</f>
        <v>4.8438934802571165E-2</v>
      </c>
      <c r="G2602" s="99">
        <v>4</v>
      </c>
      <c r="H2602" s="7">
        <f t="shared" ref="H2602:H2611" si="499">G2602-SUMIFS(G:G,A:A,A2602-1,B:B,B2602)</f>
        <v>-1</v>
      </c>
      <c r="I2602" s="6">
        <f t="shared" ref="I2602:I2611" si="500">G2602/SUMIF(A:A,A2602,G:G)</f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496"/>
        <v>0.13195095362295214</v>
      </c>
      <c r="E2603" s="7">
        <f t="shared" si="497"/>
        <v>475</v>
      </c>
      <c r="F2603" s="6">
        <f t="shared" si="498"/>
        <v>0.10904499540863177</v>
      </c>
      <c r="G2603" s="99">
        <v>2</v>
      </c>
      <c r="H2603" s="7">
        <f t="shared" si="499"/>
        <v>-1</v>
      </c>
      <c r="I2603" s="6">
        <f t="shared" si="500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496"/>
        <v>0.19043677153802266</v>
      </c>
      <c r="E2604" s="7">
        <f t="shared" si="497"/>
        <v>740</v>
      </c>
      <c r="F2604" s="6">
        <f t="shared" si="498"/>
        <v>0.16988062442607896</v>
      </c>
      <c r="G2604" s="99">
        <v>31</v>
      </c>
      <c r="H2604" s="7">
        <f t="shared" si="499"/>
        <v>0</v>
      </c>
      <c r="I2604" s="6">
        <f t="shared" si="500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496"/>
        <v>0.15719241584481214</v>
      </c>
      <c r="E2605" s="7">
        <f t="shared" si="497"/>
        <v>700</v>
      </c>
      <c r="F2605" s="6">
        <f t="shared" si="498"/>
        <v>0.16069788797061524</v>
      </c>
      <c r="G2605" s="99">
        <v>62</v>
      </c>
      <c r="H2605" s="7">
        <f t="shared" si="499"/>
        <v>1</v>
      </c>
      <c r="I2605" s="6">
        <f t="shared" si="500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496"/>
        <v>0.14905707474121771</v>
      </c>
      <c r="E2606" s="7">
        <f t="shared" si="497"/>
        <v>700</v>
      </c>
      <c r="F2606" s="6">
        <f t="shared" si="498"/>
        <v>0.16069788797061524</v>
      </c>
      <c r="G2606" s="99">
        <v>162</v>
      </c>
      <c r="H2606" s="7">
        <f t="shared" si="499"/>
        <v>1</v>
      </c>
      <c r="I2606" s="6">
        <f t="shared" si="500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496"/>
        <v>0.13583523514548862</v>
      </c>
      <c r="E2607" s="7">
        <f t="shared" si="497"/>
        <v>665</v>
      </c>
      <c r="F2607" s="6">
        <f t="shared" si="498"/>
        <v>0.15266299357208449</v>
      </c>
      <c r="G2607" s="99">
        <v>450</v>
      </c>
      <c r="H2607" s="7">
        <f t="shared" si="499"/>
        <v>11</v>
      </c>
      <c r="I2607" s="6">
        <f t="shared" si="500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496"/>
        <v>9.6019439237101642E-2</v>
      </c>
      <c r="E2608" s="7">
        <f t="shared" si="497"/>
        <v>462</v>
      </c>
      <c r="F2608" s="6">
        <f t="shared" si="498"/>
        <v>0.10606060606060606</v>
      </c>
      <c r="G2608" s="99">
        <v>912</v>
      </c>
      <c r="H2608" s="7">
        <f t="shared" si="499"/>
        <v>14</v>
      </c>
      <c r="I2608" s="6">
        <f t="shared" si="500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496"/>
        <v>5.7711508680414053E-2</v>
      </c>
      <c r="E2609" s="7">
        <f t="shared" si="497"/>
        <v>268</v>
      </c>
      <c r="F2609" s="6">
        <f t="shared" si="498"/>
        <v>6.1524334251606978E-2</v>
      </c>
      <c r="G2609" s="99">
        <v>1475</v>
      </c>
      <c r="H2609" s="7">
        <f t="shared" si="499"/>
        <v>28</v>
      </c>
      <c r="I2609" s="6">
        <f t="shared" si="500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496"/>
        <v>3.0659079794604287E-2</v>
      </c>
      <c r="E2610" s="7">
        <f t="shared" si="497"/>
        <v>148</v>
      </c>
      <c r="F2610" s="6">
        <f t="shared" si="498"/>
        <v>3.3976124885215793E-2</v>
      </c>
      <c r="G2610" s="99">
        <v>1778</v>
      </c>
      <c r="H2610" s="7">
        <f t="shared" si="499"/>
        <v>43</v>
      </c>
      <c r="I2610" s="6">
        <f t="shared" si="500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496"/>
        <v>1.3601353003504769E-3</v>
      </c>
      <c r="E2611" s="7">
        <f t="shared" si="497"/>
        <v>-13</v>
      </c>
      <c r="F2611" s="6">
        <f t="shared" si="498"/>
        <v>-2.9843893480257116E-3</v>
      </c>
      <c r="G2611" s="99">
        <v>0</v>
      </c>
      <c r="H2611" s="7">
        <f t="shared" si="499"/>
        <v>-1</v>
      </c>
      <c r="I2611" s="6">
        <f t="shared" si="500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  <row r="2612" spans="1:12" x14ac:dyDescent="0.3">
      <c r="A2612" s="1">
        <v>44170</v>
      </c>
      <c r="B2612" s="11" t="s">
        <v>0</v>
      </c>
      <c r="C2612" s="100">
        <v>19773</v>
      </c>
      <c r="D2612" s="6">
        <f t="shared" ref="D2612:D2621" si="501">C2612/SUMIF(A:A,A2612,C:C)</f>
        <v>4.9740643285151515E-2</v>
      </c>
      <c r="E2612" s="7">
        <f t="shared" ref="E2612:E2621" si="502">C2612-SUMIFS(C:C,A:A,A2612-1,B:B,B2612)</f>
        <v>230</v>
      </c>
      <c r="F2612" s="6">
        <f t="shared" ref="F2612:F2621" si="503">E2612/SUMIF(A:A,A2612,E:E)</f>
        <v>4.6805046805046803E-2</v>
      </c>
      <c r="G2612" s="101">
        <v>4</v>
      </c>
      <c r="H2612" s="7">
        <f t="shared" ref="H2612:H2621" si="504">G2612-SUMIFS(G:G,A:A,A2612-1,B:B,B2612)</f>
        <v>0</v>
      </c>
      <c r="I2612" s="6">
        <f t="shared" ref="I2612:I2621" si="505">G2612/SUMIF(A:A,A2612,G:G)</f>
        <v>8.1549439347604487E-4</v>
      </c>
      <c r="J2612" s="10">
        <f>IF(B2612="Pending","",C2612/(VLOOKUP(B2612,Population!$A$2:$B$10,2,FALSE)/100000))</f>
        <v>2182.6093291564284</v>
      </c>
      <c r="K2612" s="10">
        <f>IF(B2612="Pending","",SUMIFS(E:E,A:A,"&lt;="&amp;A2612,A:A,"&gt;="&amp;A2612-13,B:B,B2612)/(VLOOKUP(B2612,Population!$A$2:$B$10,2,FALSE)/100000)/14)</f>
        <v>25.74296645387917</v>
      </c>
      <c r="L2612" s="13">
        <f>IF(B2612="Pending","",(G2612/C2612)/(VLOOKUP(B2612,Population!$A$2:$B$10,2,FALSE)/100000))</f>
        <v>2.2330110171847612E-5</v>
      </c>
    </row>
    <row r="2613" spans="1:12" x14ac:dyDescent="0.3">
      <c r="A2613" s="1">
        <v>44170</v>
      </c>
      <c r="B2613" s="99" t="s">
        <v>1</v>
      </c>
      <c r="C2613" s="100">
        <v>52385</v>
      </c>
      <c r="D2613" s="6">
        <f t="shared" si="501"/>
        <v>0.13177887010027117</v>
      </c>
      <c r="E2613" s="7">
        <f t="shared" si="502"/>
        <v>580</v>
      </c>
      <c r="F2613" s="6">
        <f t="shared" si="503"/>
        <v>0.11803011803011804</v>
      </c>
      <c r="G2613" s="101">
        <v>2</v>
      </c>
      <c r="H2613" s="7">
        <f t="shared" si="504"/>
        <v>0</v>
      </c>
      <c r="I2613" s="6">
        <f t="shared" si="505"/>
        <v>4.0774719673802244E-4</v>
      </c>
      <c r="J2613" s="10">
        <f>IF(B2613="Pending","",C2613/(VLOOKUP(B2613,Population!$A$2:$B$10,2,FALSE)/100000))</f>
        <v>6114.5641833727277</v>
      </c>
      <c r="K2613" s="10">
        <f>IF(B2613="Pending","",SUMIFS(E:E,A:A,"&lt;="&amp;A2613,A:A,"&gt;="&amp;A2613-13,B:B,B2613)/(VLOOKUP(B2613,Population!$A$2:$B$10,2,FALSE)/100000)/14)</f>
        <v>63.597670531050554</v>
      </c>
      <c r="L2613" s="13">
        <f>IF(B2613="Pending","",(G2613/C2613)/(VLOOKUP(B2613,Population!$A$2:$B$10,2,FALSE)/100000))</f>
        <v>4.4563737484681664E-6</v>
      </c>
    </row>
    <row r="2614" spans="1:12" x14ac:dyDescent="0.3">
      <c r="A2614" s="1">
        <v>44170</v>
      </c>
      <c r="B2614" s="99" t="s">
        <v>2</v>
      </c>
      <c r="C2614" s="100">
        <v>75621</v>
      </c>
      <c r="D2614" s="6">
        <f t="shared" si="501"/>
        <v>0.19023098092684179</v>
      </c>
      <c r="E2614" s="7">
        <f t="shared" si="502"/>
        <v>854</v>
      </c>
      <c r="F2614" s="6">
        <f t="shared" si="503"/>
        <v>0.1737891737891738</v>
      </c>
      <c r="G2614" s="101">
        <v>31</v>
      </c>
      <c r="H2614" s="7">
        <f t="shared" si="504"/>
        <v>0</v>
      </c>
      <c r="I2614" s="6">
        <f t="shared" si="505"/>
        <v>6.3200815494393473E-3</v>
      </c>
      <c r="J2614" s="10">
        <f>IF(B2614="Pending","",C2614/(VLOOKUP(B2614,Population!$A$2:$B$10,2,FALSE)/100000))</f>
        <v>7939.6460489181554</v>
      </c>
      <c r="K2614" s="10">
        <f>IF(B2614="Pending","",SUMIFS(E:E,A:A,"&lt;="&amp;A2614,A:A,"&gt;="&amp;A2614-13,B:B,B2614)/(VLOOKUP(B2614,Population!$A$2:$B$10,2,FALSE)/100000)/14)</f>
        <v>79.306916793057766</v>
      </c>
      <c r="L2614" s="13">
        <f>IF(B2614="Pending","",(G2614/C2614)/(VLOOKUP(B2614,Population!$A$2:$B$10,2,FALSE)/100000))</f>
        <v>4.3040568944224023E-5</v>
      </c>
    </row>
    <row r="2615" spans="1:12" x14ac:dyDescent="0.3">
      <c r="A2615" s="1">
        <v>44170</v>
      </c>
      <c r="B2615" s="99" t="s">
        <v>3</v>
      </c>
      <c r="C2615" s="100">
        <v>62495</v>
      </c>
      <c r="D2615" s="6">
        <f t="shared" si="501"/>
        <v>0.15721142477649036</v>
      </c>
      <c r="E2615" s="7">
        <f t="shared" si="502"/>
        <v>780</v>
      </c>
      <c r="F2615" s="6">
        <f t="shared" si="503"/>
        <v>0.15873015873015872</v>
      </c>
      <c r="G2615" s="101">
        <v>62</v>
      </c>
      <c r="H2615" s="7">
        <f t="shared" si="504"/>
        <v>0</v>
      </c>
      <c r="I2615" s="6">
        <f t="shared" si="505"/>
        <v>1.2640163098878695E-2</v>
      </c>
      <c r="J2615" s="10">
        <f>IF(B2615="Pending","",C2615/(VLOOKUP(B2615,Population!$A$2:$B$10,2,FALSE)/100000))</f>
        <v>7124.5191989803716</v>
      </c>
      <c r="K2615" s="10">
        <f>IF(B2615="Pending","",SUMIFS(E:E,A:A,"&lt;="&amp;A2615,A:A,"&gt;="&amp;A2615-13,B:B,B2615)/(VLOOKUP(B2615,Population!$A$2:$B$10,2,FALSE)/100000)/14)</f>
        <v>75.908664662195861</v>
      </c>
      <c r="L2615" s="13">
        <f>IF(B2615="Pending","",(G2615/C2615)/(VLOOKUP(B2615,Population!$A$2:$B$10,2,FALSE)/100000))</f>
        <v>1.1309846375658734E-4</v>
      </c>
    </row>
    <row r="2616" spans="1:12" x14ac:dyDescent="0.3">
      <c r="A2616" s="1">
        <v>44170</v>
      </c>
      <c r="B2616" s="99" t="s">
        <v>4</v>
      </c>
      <c r="C2616" s="100">
        <v>59292</v>
      </c>
      <c r="D2616" s="6">
        <f t="shared" si="501"/>
        <v>0.14915400908628956</v>
      </c>
      <c r="E2616" s="7">
        <f t="shared" si="502"/>
        <v>771</v>
      </c>
      <c r="F2616" s="6">
        <f t="shared" si="503"/>
        <v>0.1568986568986569</v>
      </c>
      <c r="G2616" s="101">
        <v>162</v>
      </c>
      <c r="H2616" s="7">
        <f t="shared" si="504"/>
        <v>0</v>
      </c>
      <c r="I2616" s="6">
        <f t="shared" si="505"/>
        <v>3.3027522935779818E-2</v>
      </c>
      <c r="J2616" s="10">
        <f>IF(B2616="Pending","",C2616/(VLOOKUP(B2616,Population!$A$2:$B$10,2,FALSE)/100000))</f>
        <v>6954.9101487355138</v>
      </c>
      <c r="K2616" s="10">
        <f>IF(B2616="Pending","",SUMIFS(E:E,A:A,"&lt;="&amp;A2616,A:A,"&gt;="&amp;A2616-13,B:B,B2616)/(VLOOKUP(B2616,Population!$A$2:$B$10,2,FALSE)/100000)/14)</f>
        <v>78.615667164909411</v>
      </c>
      <c r="L2616" s="13">
        <f>IF(B2616="Pending","",(G2616/C2616)/(VLOOKUP(B2616,Population!$A$2:$B$10,2,FALSE)/100000))</f>
        <v>3.2048989315892532E-4</v>
      </c>
    </row>
    <row r="2617" spans="1:12" x14ac:dyDescent="0.3">
      <c r="A2617" s="1">
        <v>44170</v>
      </c>
      <c r="B2617" s="99" t="s">
        <v>5</v>
      </c>
      <c r="C2617" s="100">
        <v>54049</v>
      </c>
      <c r="D2617" s="6">
        <f t="shared" si="501"/>
        <v>0.13596480194806829</v>
      </c>
      <c r="E2617" s="7">
        <f t="shared" si="502"/>
        <v>719</v>
      </c>
      <c r="F2617" s="6">
        <f t="shared" si="503"/>
        <v>0.14631664631664631</v>
      </c>
      <c r="G2617" s="101">
        <v>451</v>
      </c>
      <c r="H2617" s="7">
        <f t="shared" si="504"/>
        <v>1</v>
      </c>
      <c r="I2617" s="6">
        <f t="shared" si="505"/>
        <v>9.1946992864424051E-2</v>
      </c>
      <c r="J2617" s="10">
        <f>IF(B2617="Pending","",C2617/(VLOOKUP(B2617,Population!$A$2:$B$10,2,FALSE)/100000))</f>
        <v>6036.5595553078592</v>
      </c>
      <c r="K2617" s="10">
        <f>IF(B2617="Pending","",SUMIFS(E:E,A:A,"&lt;="&amp;A2617,A:A,"&gt;="&amp;A2617-13,B:B,B2617)/(VLOOKUP(B2617,Population!$A$2:$B$10,2,FALSE)/100000)/14)</f>
        <v>71.335951165427772</v>
      </c>
      <c r="L2617" s="13">
        <f>IF(B2617="Pending","",(G2617/C2617)/(VLOOKUP(B2617,Population!$A$2:$B$10,2,FALSE)/100000))</f>
        <v>9.3194590675691532E-4</v>
      </c>
    </row>
    <row r="2618" spans="1:12" x14ac:dyDescent="0.3">
      <c r="A2618" s="1">
        <v>44170</v>
      </c>
      <c r="B2618" s="99" t="s">
        <v>6</v>
      </c>
      <c r="C2618" s="100">
        <v>38175</v>
      </c>
      <c r="D2618" s="6">
        <f t="shared" si="501"/>
        <v>9.6032420847148081E-2</v>
      </c>
      <c r="E2618" s="7">
        <f t="shared" si="502"/>
        <v>477</v>
      </c>
      <c r="F2618" s="6">
        <f t="shared" si="503"/>
        <v>9.7069597069597072E-2</v>
      </c>
      <c r="G2618" s="101">
        <v>916</v>
      </c>
      <c r="H2618" s="7">
        <f t="shared" si="504"/>
        <v>4</v>
      </c>
      <c r="I2618" s="6">
        <f t="shared" si="505"/>
        <v>0.18674821610601428</v>
      </c>
      <c r="J2618" s="10">
        <f>IF(B2618="Pending","",C2618/(VLOOKUP(B2618,Population!$A$2:$B$10,2,FALSE)/100000))</f>
        <v>4844.3095383725149</v>
      </c>
      <c r="K2618" s="10">
        <f>IF(B2618="Pending","",SUMIFS(E:E,A:A,"&lt;="&amp;A2618,A:A,"&gt;="&amp;A2618-13,B:B,B2618)/(VLOOKUP(B2618,Population!$A$2:$B$10,2,FALSE)/100000)/14)</f>
        <v>58.671934964702579</v>
      </c>
      <c r="L2618" s="13">
        <f>IF(B2618="Pending","",(G2618/C2618)/(VLOOKUP(B2618,Population!$A$2:$B$10,2,FALSE)/100000))</f>
        <v>3.0448735935602973E-3</v>
      </c>
    </row>
    <row r="2619" spans="1:12" x14ac:dyDescent="0.3">
      <c r="A2619" s="1">
        <v>44170</v>
      </c>
      <c r="B2619" s="99" t="s">
        <v>7</v>
      </c>
      <c r="C2619" s="100">
        <v>22949</v>
      </c>
      <c r="D2619" s="6">
        <f t="shared" si="501"/>
        <v>5.7730138206187331E-2</v>
      </c>
      <c r="E2619" s="7">
        <f t="shared" si="502"/>
        <v>291</v>
      </c>
      <c r="F2619" s="6">
        <f t="shared" si="503"/>
        <v>5.9218559218559216E-2</v>
      </c>
      <c r="G2619" s="101">
        <v>1484</v>
      </c>
      <c r="H2619" s="7">
        <f t="shared" si="504"/>
        <v>9</v>
      </c>
      <c r="I2619" s="6">
        <f t="shared" si="505"/>
        <v>0.30254841997961263</v>
      </c>
      <c r="J2619" s="10">
        <f>IF(B2619="Pending","",C2619/(VLOOKUP(B2619,Population!$A$2:$B$10,2,FALSE)/100000))</f>
        <v>4785.0591225549788</v>
      </c>
      <c r="K2619" s="10">
        <f>IF(B2619="Pending","",SUMIFS(E:E,A:A,"&lt;="&amp;A2619,A:A,"&gt;="&amp;A2619-13,B:B,B2619)/(VLOOKUP(B2619,Population!$A$2:$B$10,2,FALSE)/100000)/14)</f>
        <v>59.722761282612581</v>
      </c>
      <c r="L2619" s="13">
        <f>IF(B2619="Pending","",(G2619/C2619)/(VLOOKUP(B2619,Population!$A$2:$B$10,2,FALSE)/100000))</f>
        <v>1.3483221750925303E-2</v>
      </c>
    </row>
    <row r="2620" spans="1:12" x14ac:dyDescent="0.3">
      <c r="A2620" s="1">
        <v>44170</v>
      </c>
      <c r="B2620" s="99" t="s">
        <v>25</v>
      </c>
      <c r="C2620" s="100">
        <v>12236</v>
      </c>
      <c r="D2620" s="6">
        <f t="shared" si="501"/>
        <v>3.0780686351950332E-2</v>
      </c>
      <c r="E2620" s="7">
        <f t="shared" si="502"/>
        <v>199</v>
      </c>
      <c r="F2620" s="6">
        <f t="shared" si="503"/>
        <v>4.0496540496540494E-2</v>
      </c>
      <c r="G2620" s="101">
        <v>1793</v>
      </c>
      <c r="H2620" s="7">
        <f t="shared" si="504"/>
        <v>15</v>
      </c>
      <c r="I2620" s="6">
        <f t="shared" si="505"/>
        <v>0.36554536187563713</v>
      </c>
      <c r="J2620" s="10">
        <f>IF(B2620="Pending","",C2620/(VLOOKUP(B2620,Population!$A$2:$B$10,2,FALSE)/100000))</f>
        <v>5527.4225388378673</v>
      </c>
      <c r="K2620" s="10">
        <f>IF(B2620="Pending","",SUMIFS(E:E,A:A,"&lt;="&amp;A2620,A:A,"&gt;="&amp;A2620-13,B:B,B2620)/(VLOOKUP(B2620,Population!$A$2:$B$10,2,FALSE)/100000)/14)</f>
        <v>63.952689207354489</v>
      </c>
      <c r="L2620" s="13">
        <f>IF(B2620="Pending","",(G2620/C2620)/(VLOOKUP(B2620,Population!$A$2:$B$10,2,FALSE)/100000))</f>
        <v>6.6194821903300533E-2</v>
      </c>
    </row>
    <row r="2621" spans="1:12" x14ac:dyDescent="0.3">
      <c r="A2621" s="1">
        <v>44170</v>
      </c>
      <c r="B2621" s="99" t="s">
        <v>21</v>
      </c>
      <c r="C2621" s="100">
        <v>547</v>
      </c>
      <c r="D2621" s="6">
        <f t="shared" si="501"/>
        <v>1.3760244716015718E-3</v>
      </c>
      <c r="E2621" s="7">
        <f t="shared" si="502"/>
        <v>13</v>
      </c>
      <c r="F2621" s="6">
        <f t="shared" si="503"/>
        <v>2.6455026455026454E-3</v>
      </c>
      <c r="G2621" s="101">
        <v>0</v>
      </c>
      <c r="H2621" s="7">
        <f t="shared" si="504"/>
        <v>0</v>
      </c>
      <c r="I2621" s="6">
        <f t="shared" si="505"/>
        <v>0</v>
      </c>
      <c r="J2621" s="10" t="str">
        <f>IF(B2621="Pending","",C2621/(VLOOKUP(B2621,Population!$A$2:$B$10,2,FALSE)/100000))</f>
        <v/>
      </c>
      <c r="K2621" s="10" t="str">
        <f>IF(B2621="Pending","",SUMIFS(E:E,A:A,"&lt;="&amp;A2621,A:A,"&gt;="&amp;A2621-13,B:B,B2621)/(VLOOKUP(B2621,Population!$A$2:$B$10,2,FALSE)/100000)/14)</f>
        <v/>
      </c>
      <c r="L2621" s="13" t="str">
        <f>IF(B2621="Pending","",(G2621/C2621)/(VLOOKUP(B2621,Population!$A$2:$B$10,2,FALSE)/100000))</f>
        <v/>
      </c>
    </row>
    <row r="2622" spans="1:12" x14ac:dyDescent="0.3">
      <c r="A2622" s="1">
        <v>44171</v>
      </c>
      <c r="B2622" s="11" t="s">
        <v>0</v>
      </c>
      <c r="C2622" s="101">
        <v>19909</v>
      </c>
      <c r="D2622" s="6">
        <f t="shared" ref="D2622:D2631" si="506">C2622/SUMIF(A:A,A2622,C:C)</f>
        <v>4.9698697434310046E-2</v>
      </c>
      <c r="E2622" s="7">
        <f t="shared" ref="E2622:E2631" si="507">C2622-SUMIFS(C:C,A:A,A2622-1,B:B,B2622)</f>
        <v>136</v>
      </c>
      <c r="F2622" s="6">
        <f t="shared" ref="F2622:F2631" si="508">E2622/SUMIF(A:A,A2622,E:E)</f>
        <v>4.4270833333333336E-2</v>
      </c>
      <c r="G2622" s="101">
        <v>4</v>
      </c>
      <c r="H2622" s="7">
        <f t="shared" ref="H2622:H2631" si="509">G2622-SUMIFS(G:G,A:A,A2622-1,B:B,B2622)</f>
        <v>0</v>
      </c>
      <c r="I2622" s="6">
        <f t="shared" ref="I2622:I2631" si="510">G2622/SUMIF(A:A,A2622,G:G)</f>
        <v>8.0922516690269067E-4</v>
      </c>
      <c r="J2622" s="10">
        <f>IF(B2622="Pending","",C2622/(VLOOKUP(B2622,Population!$A$2:$B$10,2,FALSE)/100000))</f>
        <v>2197.6214602829787</v>
      </c>
      <c r="K2622" s="10">
        <f>IF(B2622="Pending","",SUMIFS(E:E,A:A,"&lt;="&amp;A2622,A:A,"&gt;="&amp;A2622-13,B:B,B2622)/(VLOOKUP(B2622,Population!$A$2:$B$10,2,FALSE)/100000)/14)</f>
        <v>24.891438007625279</v>
      </c>
      <c r="L2622" s="13">
        <f>IF(B2622="Pending","",(G2622/C2622)/(VLOOKUP(B2622,Population!$A$2:$B$10,2,FALSE)/100000))</f>
        <v>2.217757137113581E-5</v>
      </c>
    </row>
    <row r="2623" spans="1:12" x14ac:dyDescent="0.3">
      <c r="A2623" s="1">
        <v>44171</v>
      </c>
      <c r="B2623" s="101" t="s">
        <v>1</v>
      </c>
      <c r="C2623" s="101">
        <v>52714</v>
      </c>
      <c r="D2623" s="6">
        <f t="shared" si="506"/>
        <v>0.13158958945965241</v>
      </c>
      <c r="E2623" s="7">
        <f t="shared" si="507"/>
        <v>329</v>
      </c>
      <c r="F2623" s="6">
        <f t="shared" si="508"/>
        <v>0.10709635416666667</v>
      </c>
      <c r="G2623" s="101">
        <v>2</v>
      </c>
      <c r="H2623" s="7">
        <f t="shared" si="509"/>
        <v>0</v>
      </c>
      <c r="I2623" s="6">
        <f t="shared" si="510"/>
        <v>4.0461258345134534E-4</v>
      </c>
      <c r="J2623" s="10">
        <f>IF(B2623="Pending","",C2623/(VLOOKUP(B2623,Population!$A$2:$B$10,2,FALSE)/100000))</f>
        <v>6152.9662377075492</v>
      </c>
      <c r="K2623" s="10">
        <f>IF(B2623="Pending","",SUMIFS(E:E,A:A,"&lt;="&amp;A2623,A:A,"&gt;="&amp;A2623-13,B:B,B2623)/(VLOOKUP(B2623,Population!$A$2:$B$10,2,FALSE)/100000)/14)</f>
        <v>61.204837358212124</v>
      </c>
      <c r="L2623" s="13">
        <f>IF(B2623="Pending","",(G2623/C2623)/(VLOOKUP(B2623,Population!$A$2:$B$10,2,FALSE)/100000))</f>
        <v>4.4285605116952792E-6</v>
      </c>
    </row>
    <row r="2624" spans="1:12" x14ac:dyDescent="0.3">
      <c r="A2624" s="1">
        <v>44171</v>
      </c>
      <c r="B2624" s="101" t="s">
        <v>2</v>
      </c>
      <c r="C2624" s="101">
        <v>76157</v>
      </c>
      <c r="D2624" s="6">
        <f t="shared" si="506"/>
        <v>0.19011018637323573</v>
      </c>
      <c r="E2624" s="7">
        <f t="shared" si="507"/>
        <v>536</v>
      </c>
      <c r="F2624" s="6">
        <f t="shared" si="508"/>
        <v>0.17447916666666666</v>
      </c>
      <c r="G2624" s="101">
        <v>31</v>
      </c>
      <c r="H2624" s="7">
        <f t="shared" si="509"/>
        <v>0</v>
      </c>
      <c r="I2624" s="6">
        <f t="shared" si="510"/>
        <v>6.2714950434958529E-3</v>
      </c>
      <c r="J2624" s="10">
        <f>IF(B2624="Pending","",C2624/(VLOOKUP(B2624,Population!$A$2:$B$10,2,FALSE)/100000))</f>
        <v>7995.9220870850686</v>
      </c>
      <c r="K2624" s="10">
        <f>IF(B2624="Pending","",SUMIFS(E:E,A:A,"&lt;="&amp;A2624,A:A,"&gt;="&amp;A2624-13,B:B,B2624)/(VLOOKUP(B2624,Population!$A$2:$B$10,2,FALSE)/100000)/14)</f>
        <v>77.492044560062965</v>
      </c>
      <c r="L2624" s="13">
        <f>IF(B2624="Pending","",(G2624/C2624)/(VLOOKUP(B2624,Population!$A$2:$B$10,2,FALSE)/100000))</f>
        <v>4.2737645444688799E-5</v>
      </c>
    </row>
    <row r="2625" spans="1:12" x14ac:dyDescent="0.3">
      <c r="A2625" s="1">
        <v>44171</v>
      </c>
      <c r="B2625" s="101" t="s">
        <v>3</v>
      </c>
      <c r="C2625" s="101">
        <v>62994</v>
      </c>
      <c r="D2625" s="6">
        <f t="shared" si="506"/>
        <v>0.1572514815498984</v>
      </c>
      <c r="E2625" s="7">
        <f t="shared" si="507"/>
        <v>499</v>
      </c>
      <c r="F2625" s="6">
        <f t="shared" si="508"/>
        <v>0.16243489583333334</v>
      </c>
      <c r="G2625" s="101">
        <v>62</v>
      </c>
      <c r="H2625" s="7">
        <f t="shared" si="509"/>
        <v>0</v>
      </c>
      <c r="I2625" s="6">
        <f t="shared" si="510"/>
        <v>1.2542990086991706E-2</v>
      </c>
      <c r="J2625" s="10">
        <f>IF(B2625="Pending","",C2625/(VLOOKUP(B2625,Population!$A$2:$B$10,2,FALSE)/100000))</f>
        <v>7181.4059112020086</v>
      </c>
      <c r="K2625" s="10">
        <f>IF(B2625="Pending","",SUMIFS(E:E,A:A,"&lt;="&amp;A2625,A:A,"&gt;="&amp;A2625-13,B:B,B2625)/(VLOOKUP(B2625,Population!$A$2:$B$10,2,FALSE)/100000)/14)</f>
        <v>74.402217230045423</v>
      </c>
      <c r="L2625" s="13">
        <f>IF(B2625="Pending","",(G2625/C2625)/(VLOOKUP(B2625,Population!$A$2:$B$10,2,FALSE)/100000))</f>
        <v>1.1220256679156628E-4</v>
      </c>
    </row>
    <row r="2626" spans="1:12" x14ac:dyDescent="0.3">
      <c r="A2626" s="1">
        <v>44171</v>
      </c>
      <c r="B2626" s="101" t="s">
        <v>4</v>
      </c>
      <c r="C2626" s="101">
        <v>59785</v>
      </c>
      <c r="D2626" s="6">
        <f t="shared" si="506"/>
        <v>0.14924087729721364</v>
      </c>
      <c r="E2626" s="7">
        <f t="shared" si="507"/>
        <v>493</v>
      </c>
      <c r="F2626" s="6">
        <f t="shared" si="508"/>
        <v>0.16048177083333334</v>
      </c>
      <c r="G2626" s="101">
        <v>164</v>
      </c>
      <c r="H2626" s="7">
        <f t="shared" si="509"/>
        <v>2</v>
      </c>
      <c r="I2626" s="6">
        <f t="shared" si="510"/>
        <v>3.3178231843010317E-2</v>
      </c>
      <c r="J2626" s="10">
        <f>IF(B2626="Pending","",C2626/(VLOOKUP(B2626,Population!$A$2:$B$10,2,FALSE)/100000))</f>
        <v>7012.7387040773237</v>
      </c>
      <c r="K2626" s="10">
        <f>IF(B2626="Pending","",SUMIFS(E:E,A:A,"&lt;="&amp;A2626,A:A,"&gt;="&amp;A2626-13,B:B,B2626)/(VLOOKUP(B2626,Population!$A$2:$B$10,2,FALSE)/100000)/14)</f>
        <v>77.107533296244426</v>
      </c>
      <c r="L2626" s="13">
        <f>IF(B2626="Pending","",(G2626/C2626)/(VLOOKUP(B2626,Population!$A$2:$B$10,2,FALSE)/100000))</f>
        <v>3.2177110223252208E-4</v>
      </c>
    </row>
    <row r="2627" spans="1:12" x14ac:dyDescent="0.3">
      <c r="A2627" s="1">
        <v>44171</v>
      </c>
      <c r="B2627" s="101" t="s">
        <v>5</v>
      </c>
      <c r="C2627" s="101">
        <v>54495</v>
      </c>
      <c r="D2627" s="6">
        <f t="shared" si="506"/>
        <v>0.13603548730135748</v>
      </c>
      <c r="E2627" s="7">
        <f t="shared" si="507"/>
        <v>446</v>
      </c>
      <c r="F2627" s="6">
        <f t="shared" si="508"/>
        <v>0.14518229166666666</v>
      </c>
      <c r="G2627" s="101">
        <v>455</v>
      </c>
      <c r="H2627" s="7">
        <f t="shared" si="509"/>
        <v>4</v>
      </c>
      <c r="I2627" s="6">
        <f t="shared" si="510"/>
        <v>9.2049362735181064E-2</v>
      </c>
      <c r="J2627" s="10">
        <f>IF(B2627="Pending","",C2627/(VLOOKUP(B2627,Population!$A$2:$B$10,2,FALSE)/100000))</f>
        <v>6086.3718656497213</v>
      </c>
      <c r="K2627" s="10">
        <f>IF(B2627="Pending","",SUMIFS(E:E,A:A,"&lt;="&amp;A2627,A:A,"&gt;="&amp;A2627-13,B:B,B2627)/(VLOOKUP(B2627,Population!$A$2:$B$10,2,FALSE)/100000)/14)</f>
        <v>69.540984825434336</v>
      </c>
      <c r="L2627" s="13">
        <f>IF(B2627="Pending","",(G2627/C2627)/(VLOOKUP(B2627,Population!$A$2:$B$10,2,FALSE)/100000))</f>
        <v>9.3251658853580027E-4</v>
      </c>
    </row>
    <row r="2628" spans="1:12" x14ac:dyDescent="0.3">
      <c r="A2628" s="1">
        <v>44171</v>
      </c>
      <c r="B2628" s="101" t="s">
        <v>6</v>
      </c>
      <c r="C2628" s="101">
        <v>38534</v>
      </c>
      <c r="D2628" s="6">
        <f t="shared" si="506"/>
        <v>9.6192154650344239E-2</v>
      </c>
      <c r="E2628" s="7">
        <f t="shared" si="507"/>
        <v>359</v>
      </c>
      <c r="F2628" s="6">
        <f t="shared" si="508"/>
        <v>0.11686197916666667</v>
      </c>
      <c r="G2628" s="101">
        <v>920</v>
      </c>
      <c r="H2628" s="7">
        <f t="shared" si="509"/>
        <v>4</v>
      </c>
      <c r="I2628" s="6">
        <f t="shared" si="510"/>
        <v>0.18612178838761886</v>
      </c>
      <c r="J2628" s="10">
        <f>IF(B2628="Pending","",C2628/(VLOOKUP(B2628,Population!$A$2:$B$10,2,FALSE)/100000))</f>
        <v>4889.865717135468</v>
      </c>
      <c r="K2628" s="10">
        <f>IF(B2628="Pending","",SUMIFS(E:E,A:A,"&lt;="&amp;A2628,A:A,"&gt;="&amp;A2628-13,B:B,B2628)/(VLOOKUP(B2628,Population!$A$2:$B$10,2,FALSE)/100000)/14)</f>
        <v>57.63862728882183</v>
      </c>
      <c r="L2628" s="13">
        <f>IF(B2628="Pending","",(G2628/C2628)/(VLOOKUP(B2628,Population!$A$2:$B$10,2,FALSE)/100000))</f>
        <v>3.0296787037339674E-3</v>
      </c>
    </row>
    <row r="2629" spans="1:12" x14ac:dyDescent="0.3">
      <c r="A2629" s="1">
        <v>44171</v>
      </c>
      <c r="B2629" s="101" t="s">
        <v>7</v>
      </c>
      <c r="C2629" s="101">
        <v>23124</v>
      </c>
      <c r="D2629" s="6">
        <f t="shared" si="506"/>
        <v>5.7724279445024139E-2</v>
      </c>
      <c r="E2629" s="7">
        <f t="shared" si="507"/>
        <v>175</v>
      </c>
      <c r="F2629" s="6">
        <f t="shared" si="508"/>
        <v>5.6966145833333336E-2</v>
      </c>
      <c r="G2629" s="101">
        <v>1489</v>
      </c>
      <c r="H2629" s="7">
        <f t="shared" si="509"/>
        <v>5</v>
      </c>
      <c r="I2629" s="6">
        <f t="shared" si="510"/>
        <v>0.3012340683795266</v>
      </c>
      <c r="J2629" s="10">
        <f>IF(B2629="Pending","",C2629/(VLOOKUP(B2629,Population!$A$2:$B$10,2,FALSE)/100000))</f>
        <v>4821.5480914184209</v>
      </c>
      <c r="K2629" s="10">
        <f>IF(B2629="Pending","",SUMIFS(E:E,A:A,"&lt;="&amp;A2629,A:A,"&gt;="&amp;A2629-13,B:B,B2629)/(VLOOKUP(B2629,Population!$A$2:$B$10,2,FALSE)/100000)/14)</f>
        <v>57.53342315080608</v>
      </c>
      <c r="L2629" s="13">
        <f>IF(B2629="Pending","",(G2629/C2629)/(VLOOKUP(B2629,Population!$A$2:$B$10,2,FALSE)/100000))</f>
        <v>1.3426266992281253E-2</v>
      </c>
    </row>
    <row r="2630" spans="1:12" x14ac:dyDescent="0.3">
      <c r="A2630" s="1">
        <v>44171</v>
      </c>
      <c r="B2630" s="101" t="s">
        <v>25</v>
      </c>
      <c r="C2630" s="101">
        <v>12336</v>
      </c>
      <c r="D2630" s="6">
        <f t="shared" si="506"/>
        <v>3.0794270508295182E-2</v>
      </c>
      <c r="E2630" s="7">
        <f t="shared" si="507"/>
        <v>100</v>
      </c>
      <c r="F2630" s="6">
        <f t="shared" si="508"/>
        <v>3.2552083333333336E-2</v>
      </c>
      <c r="G2630" s="101">
        <v>1816</v>
      </c>
      <c r="H2630" s="7">
        <f t="shared" si="509"/>
        <v>23</v>
      </c>
      <c r="I2630" s="6">
        <f t="shared" si="510"/>
        <v>0.36738822577382158</v>
      </c>
      <c r="J2630" s="10">
        <f>IF(B2630="Pending","",C2630/(VLOOKUP(B2630,Population!$A$2:$B$10,2,FALSE)/100000))</f>
        <v>5572.5959822739405</v>
      </c>
      <c r="K2630" s="10">
        <f>IF(B2630="Pending","",SUMIFS(E:E,A:A,"&lt;="&amp;A2630,A:A,"&gt;="&amp;A2630-13,B:B,B2630)/(VLOOKUP(B2630,Population!$A$2:$B$10,2,FALSE)/100000)/14)</f>
        <v>63.113753829255991</v>
      </c>
      <c r="L2630" s="13">
        <f>IF(B2630="Pending","",(G2630/C2630)/(VLOOKUP(B2630,Population!$A$2:$B$10,2,FALSE)/100000))</f>
        <v>6.6500464721066965E-2</v>
      </c>
    </row>
    <row r="2631" spans="1:12" x14ac:dyDescent="0.3">
      <c r="A2631" s="1">
        <v>44171</v>
      </c>
      <c r="B2631" s="101" t="s">
        <v>21</v>
      </c>
      <c r="C2631" s="101">
        <v>546</v>
      </c>
      <c r="D2631" s="6">
        <f t="shared" si="506"/>
        <v>1.362975980668707E-3</v>
      </c>
      <c r="E2631" s="7">
        <f t="shared" si="507"/>
        <v>-1</v>
      </c>
      <c r="F2631" s="6">
        <f t="shared" si="508"/>
        <v>-3.2552083333333332E-4</v>
      </c>
      <c r="G2631" s="101">
        <v>0</v>
      </c>
      <c r="H2631" s="7">
        <f t="shared" si="509"/>
        <v>0</v>
      </c>
      <c r="I2631" s="6">
        <f t="shared" si="510"/>
        <v>0</v>
      </c>
      <c r="J2631" s="10" t="str">
        <f>IF(B2631="Pending","",C2631/(VLOOKUP(B2631,Population!$A$2:$B$10,2,FALSE)/100000))</f>
        <v/>
      </c>
      <c r="K2631" s="10" t="str">
        <f>IF(B2631="Pending","",SUMIFS(E:E,A:A,"&lt;="&amp;A2631,A:A,"&gt;="&amp;A2631-13,B:B,B2631)/(VLOOKUP(B2631,Population!$A$2:$B$10,2,FALSE)/100000)/14)</f>
        <v/>
      </c>
      <c r="L2631" s="13" t="str">
        <f>IF(B2631="Pending","",(G2631/C2631)/(VLOOKUP(B2631,Population!$A$2:$B$10,2,FALSE)/100000))</f>
        <v/>
      </c>
    </row>
    <row r="2632" spans="1:12" x14ac:dyDescent="0.3">
      <c r="A2632" s="1">
        <v>44172</v>
      </c>
      <c r="B2632" s="11" t="s">
        <v>0</v>
      </c>
      <c r="C2632" s="101">
        <v>20367</v>
      </c>
      <c r="D2632" s="6">
        <f t="shared" ref="D2632:D2641" si="511">C2632/SUMIF(A:A,A2632,C:C)</f>
        <v>4.9829961099014018E-2</v>
      </c>
      <c r="E2632" s="7">
        <f t="shared" ref="E2632:E2641" si="512">C2632-SUMIFS(C:C,A:A,A2632-1,B:B,B2632)</f>
        <v>458</v>
      </c>
      <c r="F2632" s="6">
        <f t="shared" ref="F2632:F2641" si="513">E2632/SUMIF(A:A,A2632,E:E)</f>
        <v>5.6293018682399214E-2</v>
      </c>
      <c r="G2632" s="101">
        <v>4</v>
      </c>
      <c r="H2632" s="7">
        <f t="shared" ref="H2632:H2641" si="514">G2632-SUMIFS(G:G,A:A,A2632-1,B:B,B2632)</f>
        <v>0</v>
      </c>
      <c r="I2632" s="6">
        <f t="shared" ref="I2632:I2641" si="515">G2632/SUMIF(A:A,A2632,G:G)</f>
        <v>7.9856258734278297E-4</v>
      </c>
      <c r="J2632" s="10">
        <f>IF(B2632="Pending","",C2632/(VLOOKUP(B2632,Population!$A$2:$B$10,2,FALSE)/100000))</f>
        <v>2248.1770195179779</v>
      </c>
      <c r="K2632" s="10">
        <f>IF(B2632="Pending","",SUMIFS(E:E,A:A,"&lt;="&amp;A2632,A:A,"&gt;="&amp;A2632-13,B:B,B2632)/(VLOOKUP(B2632,Population!$A$2:$B$10,2,FALSE)/100000)/14)</f>
        <v>26.681224649288545</v>
      </c>
      <c r="L2632" s="13">
        <f>IF(B2632="Pending","",(G2632/C2632)/(VLOOKUP(B2632,Population!$A$2:$B$10,2,FALSE)/100000))</f>
        <v>2.167885640634079E-5</v>
      </c>
    </row>
    <row r="2633" spans="1:12" x14ac:dyDescent="0.3">
      <c r="A2633" s="1">
        <v>44172</v>
      </c>
      <c r="B2633" s="101" t="s">
        <v>1</v>
      </c>
      <c r="C2633" s="101">
        <v>53725</v>
      </c>
      <c r="D2633" s="6">
        <f t="shared" si="511"/>
        <v>0.13144374036650111</v>
      </c>
      <c r="E2633" s="7">
        <f t="shared" si="512"/>
        <v>1011</v>
      </c>
      <c r="F2633" s="6">
        <f t="shared" si="513"/>
        <v>0.12426253687315635</v>
      </c>
      <c r="G2633" s="101">
        <v>2</v>
      </c>
      <c r="H2633" s="7">
        <f t="shared" si="514"/>
        <v>0</v>
      </c>
      <c r="I2633" s="6">
        <f t="shared" si="515"/>
        <v>3.9928129367139149E-4</v>
      </c>
      <c r="J2633" s="10">
        <f>IF(B2633="Pending","",C2633/(VLOOKUP(B2633,Population!$A$2:$B$10,2,FALSE)/100000))</f>
        <v>6270.973766377776</v>
      </c>
      <c r="K2633" s="10">
        <f>IF(B2633="Pending","",SUMIFS(E:E,A:A,"&lt;="&amp;A2633,A:A,"&gt;="&amp;A2633-13,B:B,B2633)/(VLOOKUP(B2633,Population!$A$2:$B$10,2,FALSE)/100000)/14)</f>
        <v>64.848280203265759</v>
      </c>
      <c r="L2633" s="13">
        <f>IF(B2633="Pending","",(G2633/C2633)/(VLOOKUP(B2633,Population!$A$2:$B$10,2,FALSE)/100000))</f>
        <v>4.3452236168172162E-6</v>
      </c>
    </row>
    <row r="2634" spans="1:12" x14ac:dyDescent="0.3">
      <c r="A2634" s="1">
        <v>44172</v>
      </c>
      <c r="B2634" s="101" t="s">
        <v>2</v>
      </c>
      <c r="C2634" s="101">
        <v>77496</v>
      </c>
      <c r="D2634" s="6">
        <f t="shared" si="511"/>
        <v>0.18960193770949038</v>
      </c>
      <c r="E2634" s="7">
        <f t="shared" si="512"/>
        <v>1339</v>
      </c>
      <c r="F2634" s="6">
        <f t="shared" si="513"/>
        <v>0.16457718780727632</v>
      </c>
      <c r="G2634" s="101">
        <v>31</v>
      </c>
      <c r="H2634" s="7">
        <f t="shared" si="514"/>
        <v>0</v>
      </c>
      <c r="I2634" s="6">
        <f t="shared" si="515"/>
        <v>6.1888600519065685E-3</v>
      </c>
      <c r="J2634" s="10">
        <f>IF(B2634="Pending","",C2634/(VLOOKUP(B2634,Population!$A$2:$B$10,2,FALSE)/100000))</f>
        <v>8136.5071898938313</v>
      </c>
      <c r="K2634" s="10">
        <f>IF(B2634="Pending","",SUMIFS(E:E,A:A,"&lt;="&amp;A2634,A:A,"&gt;="&amp;A2634-13,B:B,B2634)/(VLOOKUP(B2634,Population!$A$2:$B$10,2,FALSE)/100000)/14)</f>
        <v>82.216711943479169</v>
      </c>
      <c r="L2634" s="13">
        <f>IF(B2634="Pending","",(G2634/C2634)/(VLOOKUP(B2634,Population!$A$2:$B$10,2,FALSE)/100000))</f>
        <v>4.1999211109362612E-5</v>
      </c>
    </row>
    <row r="2635" spans="1:12" x14ac:dyDescent="0.3">
      <c r="A2635" s="1">
        <v>44172</v>
      </c>
      <c r="B2635" s="101" t="s">
        <v>3</v>
      </c>
      <c r="C2635" s="101">
        <v>64188</v>
      </c>
      <c r="D2635" s="6">
        <f t="shared" si="511"/>
        <v>0.15704254642428989</v>
      </c>
      <c r="E2635" s="7">
        <f t="shared" si="512"/>
        <v>1194</v>
      </c>
      <c r="F2635" s="6">
        <f t="shared" si="513"/>
        <v>0.14675516224188789</v>
      </c>
      <c r="G2635" s="101">
        <v>63</v>
      </c>
      <c r="H2635" s="7">
        <f t="shared" si="514"/>
        <v>1</v>
      </c>
      <c r="I2635" s="6">
        <f t="shared" si="515"/>
        <v>1.2577360750648832E-2</v>
      </c>
      <c r="J2635" s="10">
        <f>IF(B2635="Pending","",C2635/(VLOOKUP(B2635,Population!$A$2:$B$10,2,FALSE)/100000))</f>
        <v>7317.5236153956648</v>
      </c>
      <c r="K2635" s="10">
        <f>IF(B2635="Pending","",SUMIFS(E:E,A:A,"&lt;="&amp;A2635,A:A,"&gt;="&amp;A2635-13,B:B,B2635)/(VLOOKUP(B2635,Population!$A$2:$B$10,2,FALSE)/100000)/14)</f>
        <v>79.369422276595486</v>
      </c>
      <c r="L2635" s="13">
        <f>IF(B2635="Pending","",(G2635/C2635)/(VLOOKUP(B2635,Population!$A$2:$B$10,2,FALSE)/100000))</f>
        <v>1.1189147379207632E-4</v>
      </c>
    </row>
    <row r="2636" spans="1:12" x14ac:dyDescent="0.3">
      <c r="A2636" s="1">
        <v>44172</v>
      </c>
      <c r="B2636" s="101" t="s">
        <v>4</v>
      </c>
      <c r="C2636" s="101">
        <v>61083</v>
      </c>
      <c r="D2636" s="6">
        <f t="shared" si="511"/>
        <v>0.14944584444498812</v>
      </c>
      <c r="E2636" s="7">
        <f t="shared" si="512"/>
        <v>1298</v>
      </c>
      <c r="F2636" s="6">
        <f t="shared" si="513"/>
        <v>0.1595378564405113</v>
      </c>
      <c r="G2636" s="101">
        <v>166</v>
      </c>
      <c r="H2636" s="7">
        <f t="shared" si="514"/>
        <v>2</v>
      </c>
      <c r="I2636" s="6">
        <f t="shared" si="515"/>
        <v>3.3140347374725494E-2</v>
      </c>
      <c r="J2636" s="10">
        <f>IF(B2636="Pending","",C2636/(VLOOKUP(B2636,Population!$A$2:$B$10,2,FALSE)/100000))</f>
        <v>7164.9931966405484</v>
      </c>
      <c r="K2636" s="10">
        <f>IF(B2636="Pending","",SUMIFS(E:E,A:A,"&lt;="&amp;A2636,A:A,"&gt;="&amp;A2636-13,B:B,B2636)/(VLOOKUP(B2636,Population!$A$2:$B$10,2,FALSE)/100000)/14)</f>
        <v>83.031147991500831</v>
      </c>
      <c r="L2636" s="13">
        <f>IF(B2636="Pending","",(G2636/C2636)/(VLOOKUP(B2636,Population!$A$2:$B$10,2,FALSE)/100000))</f>
        <v>3.1877419165338416E-4</v>
      </c>
    </row>
    <row r="2637" spans="1:12" x14ac:dyDescent="0.3">
      <c r="A2637" s="1">
        <v>44172</v>
      </c>
      <c r="B2637" s="101" t="s">
        <v>5</v>
      </c>
      <c r="C2637" s="101">
        <v>55686</v>
      </c>
      <c r="D2637" s="6">
        <f t="shared" si="511"/>
        <v>0.13624152863748684</v>
      </c>
      <c r="E2637" s="7">
        <f t="shared" si="512"/>
        <v>1191</v>
      </c>
      <c r="F2637" s="6">
        <f t="shared" si="513"/>
        <v>0.14638643067846607</v>
      </c>
      <c r="G2637" s="101">
        <v>457</v>
      </c>
      <c r="H2637" s="7">
        <f t="shared" si="514"/>
        <v>2</v>
      </c>
      <c r="I2637" s="6">
        <f t="shared" si="515"/>
        <v>9.1235775603912952E-2</v>
      </c>
      <c r="J2637" s="10">
        <f>IF(B2637="Pending","",C2637/(VLOOKUP(B2637,Population!$A$2:$B$10,2,FALSE)/100000))</f>
        <v>6219.3908378855012</v>
      </c>
      <c r="K2637" s="10">
        <f>IF(B2637="Pending","",SUMIFS(E:E,A:A,"&lt;="&amp;A2637,A:A,"&gt;="&amp;A2637-13,B:B,B2637)/(VLOOKUP(B2637,Population!$A$2:$B$10,2,FALSE)/100000)/14)</f>
        <v>73.904747438662824</v>
      </c>
      <c r="L2637" s="13">
        <f>IF(B2637="Pending","",(G2637/C2637)/(VLOOKUP(B2637,Population!$A$2:$B$10,2,FALSE)/100000))</f>
        <v>9.1658343356023763E-4</v>
      </c>
    </row>
    <row r="2638" spans="1:12" x14ac:dyDescent="0.3">
      <c r="A2638" s="1">
        <v>44172</v>
      </c>
      <c r="B2638" s="101" t="s">
        <v>6</v>
      </c>
      <c r="C2638" s="101">
        <v>39448</v>
      </c>
      <c r="D2638" s="6">
        <f t="shared" si="511"/>
        <v>9.6513590879064415E-2</v>
      </c>
      <c r="E2638" s="7">
        <f t="shared" si="512"/>
        <v>914</v>
      </c>
      <c r="F2638" s="6">
        <f t="shared" si="513"/>
        <v>0.11234021632251721</v>
      </c>
      <c r="G2638" s="101">
        <v>932</v>
      </c>
      <c r="H2638" s="7">
        <f t="shared" si="514"/>
        <v>12</v>
      </c>
      <c r="I2638" s="6">
        <f t="shared" si="515"/>
        <v>0.18606508285086842</v>
      </c>
      <c r="J2638" s="10">
        <f>IF(B2638="Pending","",C2638/(VLOOKUP(B2638,Population!$A$2:$B$10,2,FALSE)/100000))</f>
        <v>5005.8499717018722</v>
      </c>
      <c r="K2638" s="10">
        <f>IF(B2638="Pending","",SUMIFS(E:E,A:A,"&lt;="&amp;A2638,A:A,"&gt;="&amp;A2638-13,B:B,B2638)/(VLOOKUP(B2638,Population!$A$2:$B$10,2,FALSE)/100000)/14)</f>
        <v>62.333832342385229</v>
      </c>
      <c r="L2638" s="13">
        <f>IF(B2638="Pending","",(G2638/C2638)/(VLOOKUP(B2638,Population!$A$2:$B$10,2,FALSE)/100000))</f>
        <v>2.998083765368227E-3</v>
      </c>
    </row>
    <row r="2639" spans="1:12" x14ac:dyDescent="0.3">
      <c r="A2639" s="1">
        <v>44172</v>
      </c>
      <c r="B2639" s="101" t="s">
        <v>7</v>
      </c>
      <c r="C2639" s="101">
        <v>23604</v>
      </c>
      <c r="D2639" s="6">
        <f t="shared" si="511"/>
        <v>5.7749614660044531E-2</v>
      </c>
      <c r="E2639" s="7">
        <f t="shared" si="512"/>
        <v>480</v>
      </c>
      <c r="F2639" s="6">
        <f t="shared" si="513"/>
        <v>5.8997050147492625E-2</v>
      </c>
      <c r="G2639" s="101">
        <v>1510</v>
      </c>
      <c r="H2639" s="7">
        <f t="shared" si="514"/>
        <v>21</v>
      </c>
      <c r="I2639" s="6">
        <f t="shared" si="515"/>
        <v>0.30145737672190059</v>
      </c>
      <c r="J2639" s="10">
        <f>IF(B2639="Pending","",C2639/(VLOOKUP(B2639,Population!$A$2:$B$10,2,FALSE)/100000))</f>
        <v>4921.6321203010029</v>
      </c>
      <c r="K2639" s="10">
        <f>IF(B2639="Pending","",SUMIFS(E:E,A:A,"&lt;="&amp;A2639,A:A,"&gt;="&amp;A2639-13,B:B,B2639)/(VLOOKUP(B2639,Population!$A$2:$B$10,2,FALSE)/100000)/14)</f>
        <v>61.286574233902932</v>
      </c>
      <c r="L2639" s="13">
        <f>IF(B2639="Pending","",(G2639/C2639)/(VLOOKUP(B2639,Population!$A$2:$B$10,2,FALSE)/100000))</f>
        <v>1.333874233999003E-2</v>
      </c>
    </row>
    <row r="2640" spans="1:12" x14ac:dyDescent="0.3">
      <c r="A2640" s="1">
        <v>44172</v>
      </c>
      <c r="B2640" s="101" t="s">
        <v>25</v>
      </c>
      <c r="C2640" s="101">
        <v>12584</v>
      </c>
      <c r="D2640" s="6">
        <f t="shared" si="511"/>
        <v>3.0788050791476035E-2</v>
      </c>
      <c r="E2640" s="7">
        <f t="shared" si="512"/>
        <v>248</v>
      </c>
      <c r="F2640" s="6">
        <f t="shared" si="513"/>
        <v>3.0481809242871191E-2</v>
      </c>
      <c r="G2640" s="101">
        <v>1844</v>
      </c>
      <c r="H2640" s="7">
        <f t="shared" si="514"/>
        <v>28</v>
      </c>
      <c r="I2640" s="6">
        <f t="shared" si="515"/>
        <v>0.36813735276502296</v>
      </c>
      <c r="J2640" s="10">
        <f>IF(B2640="Pending","",C2640/(VLOOKUP(B2640,Population!$A$2:$B$10,2,FALSE)/100000))</f>
        <v>5684.6261219954013</v>
      </c>
      <c r="K2640" s="10">
        <f>IF(B2640="Pending","",SUMIFS(E:E,A:A,"&lt;="&amp;A2640,A:A,"&gt;="&amp;A2640-13,B:B,B2640)/(VLOOKUP(B2640,Population!$A$2:$B$10,2,FALSE)/100000)/14)</f>
        <v>67.824698644732152</v>
      </c>
      <c r="L2640" s="13">
        <f>IF(B2640="Pending","",(G2640/C2640)/(VLOOKUP(B2640,Population!$A$2:$B$10,2,FALSE)/100000))</f>
        <v>6.6195033134232542E-2</v>
      </c>
    </row>
    <row r="2641" spans="1:12" x14ac:dyDescent="0.3">
      <c r="A2641" s="1">
        <v>44172</v>
      </c>
      <c r="B2641" s="101" t="s">
        <v>21</v>
      </c>
      <c r="C2641" s="101">
        <v>549</v>
      </c>
      <c r="D2641" s="6">
        <f t="shared" si="511"/>
        <v>1.3431849876446554E-3</v>
      </c>
      <c r="E2641" s="7">
        <f t="shared" si="512"/>
        <v>3</v>
      </c>
      <c r="F2641" s="6">
        <f t="shared" si="513"/>
        <v>3.687315634218289E-4</v>
      </c>
      <c r="G2641" s="101">
        <v>0</v>
      </c>
      <c r="H2641" s="7">
        <f t="shared" si="514"/>
        <v>0</v>
      </c>
      <c r="I2641" s="6">
        <f t="shared" si="515"/>
        <v>0</v>
      </c>
      <c r="J2641" s="10" t="str">
        <f>IF(B2641="Pending","",C2641/(VLOOKUP(B2641,Population!$A$2:$B$10,2,FALSE)/100000))</f>
        <v/>
      </c>
      <c r="K2641" s="10" t="str">
        <f>IF(B2641="Pending","",SUMIFS(E:E,A:A,"&lt;="&amp;A2641,A:A,"&gt;="&amp;A2641-13,B:B,B2641)/(VLOOKUP(B2641,Population!$A$2:$B$10,2,FALSE)/100000)/14)</f>
        <v/>
      </c>
      <c r="L2641" s="13" t="str">
        <f>IF(B2641="Pending","",(G2641/C2641)/(VLOOKUP(B2641,Population!$A$2:$B$10,2,FALSE)/100000))</f>
        <v/>
      </c>
    </row>
    <row r="2642" spans="1:12" x14ac:dyDescent="0.3">
      <c r="A2642" s="1">
        <v>44173</v>
      </c>
      <c r="B2642" s="11" t="s">
        <v>0</v>
      </c>
      <c r="C2642" s="101">
        <v>20668</v>
      </c>
      <c r="D2642" s="6">
        <f t="shared" ref="D2642:D2651" si="516">C2642/SUMIF(A:A,A2642,C:C)</f>
        <v>4.9832549325013444E-2</v>
      </c>
      <c r="E2642" s="7">
        <f t="shared" ref="E2642:E2651" si="517">C2642-SUMIFS(C:C,A:A,A2642-1,B:B,B2642)</f>
        <v>301</v>
      </c>
      <c r="F2642" s="6">
        <f t="shared" ref="F2642:F2651" si="518">E2642/SUMIF(A:A,A2642,E:E)</f>
        <v>5.0008307027745474E-2</v>
      </c>
      <c r="G2642" s="101">
        <v>4</v>
      </c>
      <c r="H2642" s="7">
        <f t="shared" ref="H2642:H2651" si="519">G2642-SUMIFS(G:G,A:A,A2642-1,B:B,B2642)</f>
        <v>0</v>
      </c>
      <c r="I2642" s="6">
        <f t="shared" ref="I2642:I2651" si="520">G2642/SUMIF(A:A,A2642,G:G)</f>
        <v>7.8293208064200432E-4</v>
      </c>
      <c r="J2642" s="10">
        <f>IF(B2642="Pending","",C2642/(VLOOKUP(B2642,Population!$A$2:$B$10,2,FALSE)/100000))</f>
        <v>2281.4023979671806</v>
      </c>
      <c r="K2642" s="10">
        <f>IF(B2642="Pending","",SUMIFS(E:E,A:A,"&lt;="&amp;A2642,A:A,"&gt;="&amp;A2642-13,B:B,B2642)/(VLOOKUP(B2642,Population!$A$2:$B$10,2,FALSE)/100000)/14)</f>
        <v>28.534087472155807</v>
      </c>
      <c r="L2642" s="13">
        <f>IF(B2642="Pending","",(G2642/C2642)/(VLOOKUP(B2642,Population!$A$2:$B$10,2,FALSE)/100000))</f>
        <v>2.1363134721692608E-5</v>
      </c>
    </row>
    <row r="2643" spans="1:12" x14ac:dyDescent="0.3">
      <c r="A2643" s="1">
        <v>44173</v>
      </c>
      <c r="B2643" s="101" t="s">
        <v>1</v>
      </c>
      <c r="C2643" s="101">
        <v>54422</v>
      </c>
      <c r="D2643" s="6">
        <f t="shared" si="516"/>
        <v>0.13121671179436237</v>
      </c>
      <c r="E2643" s="7">
        <f t="shared" si="517"/>
        <v>697</v>
      </c>
      <c r="F2643" s="6">
        <f t="shared" si="518"/>
        <v>0.11579996677188902</v>
      </c>
      <c r="G2643" s="101">
        <v>3</v>
      </c>
      <c r="H2643" s="7">
        <f t="shared" si="519"/>
        <v>1</v>
      </c>
      <c r="I2643" s="6">
        <f t="shared" si="520"/>
        <v>5.8719906048150322E-4</v>
      </c>
      <c r="J2643" s="10">
        <f>IF(B2643="Pending","",C2643/(VLOOKUP(B2643,Population!$A$2:$B$10,2,FALSE)/100000))</f>
        <v>6352.3300942542828</v>
      </c>
      <c r="K2643" s="10">
        <f>IF(B2643="Pending","",SUMIFS(E:E,A:A,"&lt;="&amp;A2643,A:A,"&gt;="&amp;A2643-13,B:B,B2643)/(VLOOKUP(B2643,Population!$A$2:$B$10,2,FALSE)/100000)/14)</f>
        <v>69.258763647278059</v>
      </c>
      <c r="L2643" s="13">
        <f>IF(B2643="Pending","",(G2643/C2643)/(VLOOKUP(B2643,Population!$A$2:$B$10,2,FALSE)/100000))</f>
        <v>6.4343594175197049E-6</v>
      </c>
    </row>
    <row r="2644" spans="1:12" x14ac:dyDescent="0.3">
      <c r="A2644" s="1">
        <v>44173</v>
      </c>
      <c r="B2644" s="101" t="s">
        <v>2</v>
      </c>
      <c r="C2644" s="101">
        <v>78495</v>
      </c>
      <c r="D2644" s="6">
        <f t="shared" si="516"/>
        <v>0.18925904583253969</v>
      </c>
      <c r="E2644" s="7">
        <f t="shared" si="517"/>
        <v>999</v>
      </c>
      <c r="F2644" s="6">
        <f t="shared" si="518"/>
        <v>0.16597441435454394</v>
      </c>
      <c r="G2644" s="101">
        <v>31</v>
      </c>
      <c r="H2644" s="7">
        <f t="shared" si="519"/>
        <v>0</v>
      </c>
      <c r="I2644" s="6">
        <f t="shared" si="520"/>
        <v>6.0677236249755337E-3</v>
      </c>
      <c r="J2644" s="10">
        <f>IF(B2644="Pending","",C2644/(VLOOKUP(B2644,Population!$A$2:$B$10,2,FALSE)/100000))</f>
        <v>8241.3948058056703</v>
      </c>
      <c r="K2644" s="10">
        <f>IF(B2644="Pending","",SUMIFS(E:E,A:A,"&lt;="&amp;A2644,A:A,"&gt;="&amp;A2644-13,B:B,B2644)/(VLOOKUP(B2644,Population!$A$2:$B$10,2,FALSE)/100000)/14)</f>
        <v>88.141294852842364</v>
      </c>
      <c r="L2644" s="13">
        <f>IF(B2644="Pending","",(G2644/C2644)/(VLOOKUP(B2644,Population!$A$2:$B$10,2,FALSE)/100000))</f>
        <v>4.1464690287676474E-5</v>
      </c>
    </row>
    <row r="2645" spans="1:12" x14ac:dyDescent="0.3">
      <c r="A2645" s="1">
        <v>44173</v>
      </c>
      <c r="B2645" s="101" t="s">
        <v>3</v>
      </c>
      <c r="C2645" s="101">
        <v>65071</v>
      </c>
      <c r="D2645" s="6">
        <f t="shared" si="516"/>
        <v>0.15689248195896796</v>
      </c>
      <c r="E2645" s="7">
        <f t="shared" si="517"/>
        <v>883</v>
      </c>
      <c r="F2645" s="6">
        <f t="shared" si="518"/>
        <v>0.14670210998504735</v>
      </c>
      <c r="G2645" s="101">
        <v>63</v>
      </c>
      <c r="H2645" s="7">
        <f t="shared" si="519"/>
        <v>0</v>
      </c>
      <c r="I2645" s="6">
        <f t="shared" si="520"/>
        <v>1.2331180270111567E-2</v>
      </c>
      <c r="J2645" s="10">
        <f>IF(B2645="Pending","",C2645/(VLOOKUP(B2645,Population!$A$2:$B$10,2,FALSE)/100000))</f>
        <v>7418.1868756996837</v>
      </c>
      <c r="K2645" s="10">
        <f>IF(B2645="Pending","",SUMIFS(E:E,A:A,"&lt;="&amp;A2645,A:A,"&gt;="&amp;A2645-13,B:B,B2645)/(VLOOKUP(B2645,Population!$A$2:$B$10,2,FALSE)/100000)/14)</f>
        <v>85.126494355137893</v>
      </c>
      <c r="L2645" s="13">
        <f>IF(B2645="Pending","",(G2645/C2645)/(VLOOKUP(B2645,Population!$A$2:$B$10,2,FALSE)/100000))</f>
        <v>1.1037312965477395E-4</v>
      </c>
    </row>
    <row r="2646" spans="1:12" x14ac:dyDescent="0.3">
      <c r="A2646" s="1">
        <v>44173</v>
      </c>
      <c r="B2646" s="101" t="s">
        <v>4</v>
      </c>
      <c r="C2646" s="101">
        <v>62006</v>
      </c>
      <c r="D2646" s="6">
        <f t="shared" si="516"/>
        <v>0.14950247016870444</v>
      </c>
      <c r="E2646" s="7">
        <f t="shared" si="517"/>
        <v>923</v>
      </c>
      <c r="F2646" s="6">
        <f t="shared" si="518"/>
        <v>0.15334773218142547</v>
      </c>
      <c r="G2646" s="101">
        <v>167</v>
      </c>
      <c r="H2646" s="7">
        <f t="shared" si="519"/>
        <v>1</v>
      </c>
      <c r="I2646" s="6">
        <f t="shared" si="520"/>
        <v>3.2687414366803683E-2</v>
      </c>
      <c r="J2646" s="10">
        <f>IF(B2646="Pending","",C2646/(VLOOKUP(B2646,Population!$A$2:$B$10,2,FALSE)/100000))</f>
        <v>7273.2604513677097</v>
      </c>
      <c r="K2646" s="10">
        <f>IF(B2646="Pending","",SUMIFS(E:E,A:A,"&lt;="&amp;A2646,A:A,"&gt;="&amp;A2646-13,B:B,B2646)/(VLOOKUP(B2646,Population!$A$2:$B$10,2,FALSE)/100000)/14)</f>
        <v>89.105576073623752</v>
      </c>
      <c r="L2646" s="13">
        <f>IF(B2646="Pending","",(G2646/C2646)/(VLOOKUP(B2646,Population!$A$2:$B$10,2,FALSE)/100000))</f>
        <v>3.1592076975873031E-4</v>
      </c>
    </row>
    <row r="2647" spans="1:12" x14ac:dyDescent="0.3">
      <c r="A2647" s="1">
        <v>44173</v>
      </c>
      <c r="B2647" s="101" t="s">
        <v>5</v>
      </c>
      <c r="C2647" s="101">
        <v>56560</v>
      </c>
      <c r="D2647" s="6">
        <f t="shared" si="516"/>
        <v>0.13637163682130637</v>
      </c>
      <c r="E2647" s="7">
        <f t="shared" si="517"/>
        <v>874</v>
      </c>
      <c r="F2647" s="6">
        <f t="shared" si="518"/>
        <v>0.14520684499086228</v>
      </c>
      <c r="G2647" s="101">
        <v>468</v>
      </c>
      <c r="H2647" s="7">
        <f t="shared" si="519"/>
        <v>11</v>
      </c>
      <c r="I2647" s="6">
        <f t="shared" si="520"/>
        <v>9.1603053435114504E-2</v>
      </c>
      <c r="J2647" s="10">
        <f>IF(B2647="Pending","",C2647/(VLOOKUP(B2647,Population!$A$2:$B$10,2,FALSE)/100000))</f>
        <v>6317.0050962684327</v>
      </c>
      <c r="K2647" s="10">
        <f>IF(B2647="Pending","",SUMIFS(E:E,A:A,"&lt;="&amp;A2647,A:A,"&gt;="&amp;A2647-13,B:B,B2647)/(VLOOKUP(B2647,Population!$A$2:$B$10,2,FALSE)/100000)/14)</f>
        <v>79.409310881309338</v>
      </c>
      <c r="L2647" s="13">
        <f>IF(B2647="Pending","",(G2647/C2647)/(VLOOKUP(B2647,Population!$A$2:$B$10,2,FALSE)/100000))</f>
        <v>9.2414108593721141E-4</v>
      </c>
    </row>
    <row r="2648" spans="1:12" x14ac:dyDescent="0.3">
      <c r="A2648" s="1">
        <v>44173</v>
      </c>
      <c r="B2648" s="101" t="s">
        <v>6</v>
      </c>
      <c r="C2648" s="101">
        <v>40115</v>
      </c>
      <c r="D2648" s="6">
        <f t="shared" si="516"/>
        <v>9.6721149418081784E-2</v>
      </c>
      <c r="E2648" s="7">
        <f t="shared" si="517"/>
        <v>667</v>
      </c>
      <c r="F2648" s="6">
        <f t="shared" si="518"/>
        <v>0.11081575012460541</v>
      </c>
      <c r="G2648" s="101">
        <v>960</v>
      </c>
      <c r="H2648" s="7">
        <f t="shared" si="519"/>
        <v>28</v>
      </c>
      <c r="I2648" s="6">
        <f t="shared" si="520"/>
        <v>0.18790369935408102</v>
      </c>
      <c r="J2648" s="10">
        <f>IF(B2648="Pending","",C2648/(VLOOKUP(B2648,Population!$A$2:$B$10,2,FALSE)/100000))</f>
        <v>5090.4905600998936</v>
      </c>
      <c r="K2648" s="10">
        <f>IF(B2648="Pending","",SUMIFS(E:E,A:A,"&lt;="&amp;A2648,A:A,"&gt;="&amp;A2648-13,B:B,B2648)/(VLOOKUP(B2648,Population!$A$2:$B$10,2,FALSE)/100000)/14)</f>
        <v>67.001845088688611</v>
      </c>
      <c r="L2648" s="13">
        <f>IF(B2648="Pending","",(G2648/C2648)/(VLOOKUP(B2648,Population!$A$2:$B$10,2,FALSE)/100000))</f>
        <v>3.0368075912972302E-3</v>
      </c>
    </row>
    <row r="2649" spans="1:12" x14ac:dyDescent="0.3">
      <c r="A2649" s="1">
        <v>44173</v>
      </c>
      <c r="B2649" s="101" t="s">
        <v>7</v>
      </c>
      <c r="C2649" s="101">
        <v>24033</v>
      </c>
      <c r="D2649" s="6">
        <f t="shared" si="516"/>
        <v>5.794589016489491E-2</v>
      </c>
      <c r="E2649" s="7">
        <f t="shared" si="517"/>
        <v>429</v>
      </c>
      <c r="F2649" s="6">
        <f t="shared" si="518"/>
        <v>7.1274298056155511E-2</v>
      </c>
      <c r="G2649" s="101">
        <v>1544</v>
      </c>
      <c r="H2649" s="7">
        <f t="shared" si="519"/>
        <v>34</v>
      </c>
      <c r="I2649" s="6">
        <f t="shared" si="520"/>
        <v>0.30221178312781366</v>
      </c>
      <c r="J2649" s="10">
        <f>IF(B2649="Pending","",C2649/(VLOOKUP(B2649,Population!$A$2:$B$10,2,FALSE)/100000))</f>
        <v>5011.0822211148115</v>
      </c>
      <c r="K2649" s="10">
        <f>IF(B2649="Pending","",SUMIFS(E:E,A:A,"&lt;="&amp;A2649,A:A,"&gt;="&amp;A2649-13,B:B,B2649)/(VLOOKUP(B2649,Population!$A$2:$B$10,2,FALSE)/100000)/14)</f>
        <v>66.007800001131912</v>
      </c>
      <c r="L2649" s="13">
        <f>IF(B2649="Pending","",(G2649/C2649)/(VLOOKUP(B2649,Population!$A$2:$B$10,2,FALSE)/100000))</f>
        <v>1.3395621003299947E-2</v>
      </c>
    </row>
    <row r="2650" spans="1:12" x14ac:dyDescent="0.3">
      <c r="A2650" s="1">
        <v>44173</v>
      </c>
      <c r="B2650" s="101" t="s">
        <v>25</v>
      </c>
      <c r="C2650" s="101">
        <v>12819</v>
      </c>
      <c r="D2650" s="6">
        <f t="shared" si="516"/>
        <v>3.0907850290175502E-2</v>
      </c>
      <c r="E2650" s="7">
        <f t="shared" si="517"/>
        <v>235</v>
      </c>
      <c r="F2650" s="6">
        <f t="shared" si="518"/>
        <v>3.9043030403721549E-2</v>
      </c>
      <c r="G2650" s="101">
        <v>1869</v>
      </c>
      <c r="H2650" s="7">
        <f t="shared" si="519"/>
        <v>25</v>
      </c>
      <c r="I2650" s="6">
        <f t="shared" si="520"/>
        <v>0.36582501467997652</v>
      </c>
      <c r="J2650" s="10">
        <f>IF(B2650="Pending","",C2650/(VLOOKUP(B2650,Population!$A$2:$B$10,2,FALSE)/100000))</f>
        <v>5790.7837140701722</v>
      </c>
      <c r="K2650" s="10">
        <f>IF(B2650="Pending","",SUMIFS(E:E,A:A,"&lt;="&amp;A2650,A:A,"&gt;="&amp;A2650-13,B:B,B2650)/(VLOOKUP(B2650,Population!$A$2:$B$10,2,FALSE)/100000)/14)</f>
        <v>73.955380253913475</v>
      </c>
      <c r="L2650" s="13">
        <f>IF(B2650="Pending","",(G2650/C2650)/(VLOOKUP(B2650,Population!$A$2:$B$10,2,FALSE)/100000))</f>
        <v>6.5862521087463974E-2</v>
      </c>
    </row>
    <row r="2651" spans="1:12" x14ac:dyDescent="0.3">
      <c r="A2651" s="1">
        <v>44173</v>
      </c>
      <c r="B2651" s="101" t="s">
        <v>21</v>
      </c>
      <c r="C2651" s="101">
        <v>560</v>
      </c>
      <c r="D2651" s="6">
        <f t="shared" si="516"/>
        <v>1.3502142259535284E-3</v>
      </c>
      <c r="E2651" s="7">
        <f t="shared" si="517"/>
        <v>11</v>
      </c>
      <c r="F2651" s="6">
        <f t="shared" si="518"/>
        <v>1.8275461040039873E-3</v>
      </c>
      <c r="G2651" s="101">
        <v>0</v>
      </c>
      <c r="H2651" s="7">
        <f t="shared" si="519"/>
        <v>0</v>
      </c>
      <c r="I2651" s="6">
        <f t="shared" si="520"/>
        <v>0</v>
      </c>
      <c r="J2651" s="10" t="str">
        <f>IF(B2651="Pending","",C2651/(VLOOKUP(B2651,Population!$A$2:$B$10,2,FALSE)/100000))</f>
        <v/>
      </c>
      <c r="K2651" s="10" t="str">
        <f>IF(B2651="Pending","",SUMIFS(E:E,A:A,"&lt;="&amp;A2651,A:A,"&gt;="&amp;A2651-13,B:B,B2651)/(VLOOKUP(B2651,Population!$A$2:$B$10,2,FALSE)/100000)/14)</f>
        <v/>
      </c>
      <c r="L2651" s="13" t="str">
        <f>IF(B2651="Pending","",(G2651/C2651)/(VLOOKUP(B2651,Population!$A$2:$B$10,2,FALSE)/100000))</f>
        <v/>
      </c>
    </row>
    <row r="2652" spans="1:12" x14ac:dyDescent="0.3">
      <c r="A2652" s="1">
        <v>44174</v>
      </c>
      <c r="B2652" s="11" t="s">
        <v>0</v>
      </c>
      <c r="C2652" s="101">
        <v>21146</v>
      </c>
      <c r="D2652" s="6">
        <f t="shared" ref="D2652:D2661" si="521">C2652/SUMIF(A:A,A2652,C:C)</f>
        <v>4.9995035014965883E-2</v>
      </c>
      <c r="E2652" s="7">
        <f t="shared" ref="E2652:E2661" si="522">C2652-SUMIFS(C:C,A:A,A2652-1,B:B,B2652)</f>
        <v>478</v>
      </c>
      <c r="F2652" s="6">
        <f t="shared" ref="F2652:F2661" si="523">E2652/SUMIF(A:A,A2652,E:E)</f>
        <v>5.820041397784001E-2</v>
      </c>
      <c r="G2652" s="101">
        <v>4</v>
      </c>
      <c r="H2652" s="7">
        <f t="shared" ref="H2652:H2661" si="524">G2652-SUMIFS(G:G,A:A,A2652-1,B:B,B2652)</f>
        <v>0</v>
      </c>
      <c r="I2652" s="6">
        <f t="shared" ref="I2652:I2661" si="525">G2652/SUMIF(A:A,A2652,G:G)</f>
        <v>7.7354476890350026E-4</v>
      </c>
      <c r="J2652" s="10">
        <f>IF(B2652="Pending","",C2652/(VLOOKUP(B2652,Population!$A$2:$B$10,2,FALSE)/100000))</f>
        <v>2334.1656235443197</v>
      </c>
      <c r="K2652" s="10">
        <f>IF(B2652="Pending","",SUMIFS(E:E,A:A,"&lt;="&amp;A2652,A:A,"&gt;="&amp;A2652-13,B:B,B2652)/(VLOOKUP(B2652,Population!$A$2:$B$10,2,FALSE)/100000)/14)</f>
        <v>31.451360852840427</v>
      </c>
      <c r="L2652" s="13">
        <f>IF(B2652="Pending","",(G2652/C2652)/(VLOOKUP(B2652,Population!$A$2:$B$10,2,FALSE)/100000))</f>
        <v>2.0880226446039102E-5</v>
      </c>
    </row>
    <row r="2653" spans="1:12" x14ac:dyDescent="0.3">
      <c r="A2653" s="1">
        <v>44174</v>
      </c>
      <c r="B2653" s="101" t="s">
        <v>1</v>
      </c>
      <c r="C2653" s="101">
        <v>55518</v>
      </c>
      <c r="D2653" s="6">
        <f t="shared" si="521"/>
        <v>0.13126001863051526</v>
      </c>
      <c r="E2653" s="7">
        <f t="shared" si="522"/>
        <v>1096</v>
      </c>
      <c r="F2653" s="6">
        <f t="shared" si="523"/>
        <v>0.13344697430902228</v>
      </c>
      <c r="G2653" s="101">
        <v>2</v>
      </c>
      <c r="H2653" s="7">
        <f t="shared" si="524"/>
        <v>-1</v>
      </c>
      <c r="I2653" s="6">
        <f t="shared" si="525"/>
        <v>3.8677238445175013E-4</v>
      </c>
      <c r="J2653" s="10">
        <f>IF(B2653="Pending","",C2653/(VLOOKUP(B2653,Population!$A$2:$B$10,2,FALSE)/100000))</f>
        <v>6480.2591263240829</v>
      </c>
      <c r="K2653" s="10">
        <f>IF(B2653="Pending","",SUMIFS(E:E,A:A,"&lt;="&amp;A2653,A:A,"&gt;="&amp;A2653-13,B:B,B2653)/(VLOOKUP(B2653,Population!$A$2:$B$10,2,FALSE)/100000)/14)</f>
        <v>75.745259147167573</v>
      </c>
      <c r="L2653" s="13">
        <f>IF(B2653="Pending","",(G2653/C2653)/(VLOOKUP(B2653,Population!$A$2:$B$10,2,FALSE)/100000))</f>
        <v>4.2048910049624439E-6</v>
      </c>
    </row>
    <row r="2654" spans="1:12" x14ac:dyDescent="0.3">
      <c r="A2654" s="1">
        <v>44174</v>
      </c>
      <c r="B2654" s="101" t="s">
        <v>2</v>
      </c>
      <c r="C2654" s="101">
        <v>79935</v>
      </c>
      <c r="D2654" s="6">
        <f t="shared" si="521"/>
        <v>0.18898860890576458</v>
      </c>
      <c r="E2654" s="7">
        <f t="shared" si="522"/>
        <v>1440</v>
      </c>
      <c r="F2654" s="6">
        <f t="shared" si="523"/>
        <v>0.17533179106294899</v>
      </c>
      <c r="G2654" s="101">
        <v>31</v>
      </c>
      <c r="H2654" s="7">
        <f t="shared" si="524"/>
        <v>0</v>
      </c>
      <c r="I2654" s="6">
        <f t="shared" si="525"/>
        <v>5.9949719590021268E-3</v>
      </c>
      <c r="J2654" s="10">
        <f>IF(B2654="Pending","",C2654/(VLOOKUP(B2654,Population!$A$2:$B$10,2,FALSE)/100000))</f>
        <v>8392.5841620749889</v>
      </c>
      <c r="K2654" s="10">
        <f>IF(B2654="Pending","",SUMIFS(E:E,A:A,"&lt;="&amp;A2654,A:A,"&gt;="&amp;A2654-13,B:B,B2654)/(VLOOKUP(B2654,Population!$A$2:$B$10,2,FALSE)/100000)/14)</f>
        <v>96.645696142991525</v>
      </c>
      <c r="L2654" s="13">
        <f>IF(B2654="Pending","",(G2654/C2654)/(VLOOKUP(B2654,Population!$A$2:$B$10,2,FALSE)/100000))</f>
        <v>4.0717718948285044E-5</v>
      </c>
    </row>
    <row r="2655" spans="1:12" x14ac:dyDescent="0.3">
      <c r="A2655" s="1">
        <v>44174</v>
      </c>
      <c r="B2655" s="101" t="s">
        <v>3</v>
      </c>
      <c r="C2655" s="101">
        <v>66342</v>
      </c>
      <c r="D2655" s="6">
        <f t="shared" si="521"/>
        <v>0.15685097006350451</v>
      </c>
      <c r="E2655" s="7">
        <f t="shared" si="522"/>
        <v>1271</v>
      </c>
      <c r="F2655" s="6">
        <f t="shared" si="523"/>
        <v>0.15475465725070012</v>
      </c>
      <c r="G2655" s="101">
        <v>63</v>
      </c>
      <c r="H2655" s="7">
        <f t="shared" si="524"/>
        <v>0</v>
      </c>
      <c r="I2655" s="6">
        <f t="shared" si="525"/>
        <v>1.218333011023013E-2</v>
      </c>
      <c r="J2655" s="10">
        <f>IF(B2655="Pending","",C2655/(VLOOKUP(B2655,Population!$A$2:$B$10,2,FALSE)/100000))</f>
        <v>7563.0826897952766</v>
      </c>
      <c r="K2655" s="10">
        <f>IF(B2655="Pending","",SUMIFS(E:E,A:A,"&lt;="&amp;A2655,A:A,"&gt;="&amp;A2655-13,B:B,B2655)/(VLOOKUP(B2655,Population!$A$2:$B$10,2,FALSE)/100000)/14)</f>
        <v>93.350883038769922</v>
      </c>
      <c r="L2655" s="13">
        <f>IF(B2655="Pending","",(G2655/C2655)/(VLOOKUP(B2655,Population!$A$2:$B$10,2,FALSE)/100000))</f>
        <v>1.0825856802275777E-4</v>
      </c>
    </row>
    <row r="2656" spans="1:12" x14ac:dyDescent="0.3">
      <c r="A2656" s="1">
        <v>44174</v>
      </c>
      <c r="B2656" s="101" t="s">
        <v>4</v>
      </c>
      <c r="C2656" s="101">
        <v>63217</v>
      </c>
      <c r="D2656" s="6">
        <f t="shared" si="521"/>
        <v>0.14946259947702156</v>
      </c>
      <c r="E2656" s="7">
        <f t="shared" si="522"/>
        <v>1211</v>
      </c>
      <c r="F2656" s="6">
        <f t="shared" si="523"/>
        <v>0.14744916595641056</v>
      </c>
      <c r="G2656" s="101">
        <v>170</v>
      </c>
      <c r="H2656" s="7">
        <f t="shared" si="524"/>
        <v>3</v>
      </c>
      <c r="I2656" s="6">
        <f t="shared" si="525"/>
        <v>3.2875652678398759E-2</v>
      </c>
      <c r="J2656" s="10">
        <f>IF(B2656="Pending","",C2656/(VLOOKUP(B2656,Population!$A$2:$B$10,2,FALSE)/100000))</f>
        <v>7415.3099047529677</v>
      </c>
      <c r="K2656" s="10">
        <f>IF(B2656="Pending","",SUMIFS(E:E,A:A,"&lt;="&amp;A2656,A:A,"&gt;="&amp;A2656-13,B:B,B2656)/(VLOOKUP(B2656,Population!$A$2:$B$10,2,FALSE)/100000)/14)</f>
        <v>96.646245416948744</v>
      </c>
      <c r="L2656" s="13">
        <f>IF(B2656="Pending","",(G2656/C2656)/(VLOOKUP(B2656,Population!$A$2:$B$10,2,FALSE)/100000))</f>
        <v>3.1543542326191269E-4</v>
      </c>
    </row>
    <row r="2657" spans="1:12" x14ac:dyDescent="0.3">
      <c r="A2657" s="1">
        <v>44174</v>
      </c>
      <c r="B2657" s="101" t="s">
        <v>5</v>
      </c>
      <c r="C2657" s="101">
        <v>57696</v>
      </c>
      <c r="D2657" s="6">
        <f t="shared" si="521"/>
        <v>0.13640941739447043</v>
      </c>
      <c r="E2657" s="7">
        <f t="shared" si="522"/>
        <v>1136</v>
      </c>
      <c r="F2657" s="6">
        <f t="shared" si="523"/>
        <v>0.13831730183854865</v>
      </c>
      <c r="G2657" s="101">
        <v>471</v>
      </c>
      <c r="H2657" s="7">
        <f t="shared" si="524"/>
        <v>3</v>
      </c>
      <c r="I2657" s="6">
        <f t="shared" si="525"/>
        <v>9.1084896538387153E-2</v>
      </c>
      <c r="J2657" s="10">
        <f>IF(B2657="Pending","",C2657/(VLOOKUP(B2657,Population!$A$2:$B$10,2,FALSE)/100000))</f>
        <v>6443.8812948073464</v>
      </c>
      <c r="K2657" s="10">
        <f>IF(B2657="Pending","",SUMIFS(E:E,A:A,"&lt;="&amp;A2657,A:A,"&gt;="&amp;A2657-13,B:B,B2657)/(VLOOKUP(B2657,Population!$A$2:$B$10,2,FALSE)/100000)/14)</f>
        <v>86.110518550618139</v>
      </c>
      <c r="L2657" s="13">
        <f>IF(B2657="Pending","",(G2657/C2657)/(VLOOKUP(B2657,Population!$A$2:$B$10,2,FALSE)/100000))</f>
        <v>9.1175263803511708E-4</v>
      </c>
    </row>
    <row r="2658" spans="1:12" x14ac:dyDescent="0.3">
      <c r="A2658" s="1">
        <v>44174</v>
      </c>
      <c r="B2658" s="101" t="s">
        <v>6</v>
      </c>
      <c r="C2658" s="101">
        <v>40940</v>
      </c>
      <c r="D2658" s="6">
        <f t="shared" si="521"/>
        <v>9.6793565379395791E-2</v>
      </c>
      <c r="E2658" s="7">
        <f t="shared" si="522"/>
        <v>825</v>
      </c>
      <c r="F2658" s="6">
        <f t="shared" si="523"/>
        <v>0.10045050529648118</v>
      </c>
      <c r="G2658" s="101">
        <v>975</v>
      </c>
      <c r="H2658" s="7">
        <f t="shared" si="524"/>
        <v>15</v>
      </c>
      <c r="I2658" s="6">
        <f t="shared" si="525"/>
        <v>0.1885515374202282</v>
      </c>
      <c r="J2658" s="10">
        <f>IF(B2658="Pending","",C2658/(VLOOKUP(B2658,Population!$A$2:$B$10,2,FALSE)/100000))</f>
        <v>5195.1809430509702</v>
      </c>
      <c r="K2658" s="10">
        <f>IF(B2658="Pending","",SUMIFS(E:E,A:A,"&lt;="&amp;A2658,A:A,"&gt;="&amp;A2658-13,B:B,B2658)/(VLOOKUP(B2658,Population!$A$2:$B$10,2,FALSE)/100000)/14)</f>
        <v>72.54001166731264</v>
      </c>
      <c r="L2658" s="13">
        <f>IF(B2658="Pending","",(G2658/C2658)/(VLOOKUP(B2658,Population!$A$2:$B$10,2,FALSE)/100000))</f>
        <v>3.0221054722298431E-3</v>
      </c>
    </row>
    <row r="2659" spans="1:12" x14ac:dyDescent="0.3">
      <c r="A2659" s="1">
        <v>44174</v>
      </c>
      <c r="B2659" s="101" t="s">
        <v>7</v>
      </c>
      <c r="C2659" s="101">
        <v>24560</v>
      </c>
      <c r="D2659" s="6">
        <f t="shared" si="521"/>
        <v>5.806668211328677E-2</v>
      </c>
      <c r="E2659" s="7">
        <f t="shared" si="522"/>
        <v>527</v>
      </c>
      <c r="F2659" s="6">
        <f t="shared" si="523"/>
        <v>6.4166565201509804E-2</v>
      </c>
      <c r="G2659" s="101">
        <v>1563</v>
      </c>
      <c r="H2659" s="7">
        <f t="shared" si="524"/>
        <v>19</v>
      </c>
      <c r="I2659" s="6">
        <f t="shared" si="525"/>
        <v>0.30226261844904273</v>
      </c>
      <c r="J2659" s="10">
        <f>IF(B2659="Pending","",C2659/(VLOOKUP(B2659,Population!$A$2:$B$10,2,FALSE)/100000))</f>
        <v>5120.9661444921467</v>
      </c>
      <c r="K2659" s="10">
        <f>IF(B2659="Pending","",SUMIFS(E:E,A:A,"&lt;="&amp;A2659,A:A,"&gt;="&amp;A2659-13,B:B,B2659)/(VLOOKUP(B2659,Population!$A$2:$B$10,2,FALSE)/100000)/14)</f>
        <v>71.086468728655817</v>
      </c>
      <c r="L2659" s="13">
        <f>IF(B2659="Pending","",(G2659/C2659)/(VLOOKUP(B2659,Population!$A$2:$B$10,2,FALSE)/100000))</f>
        <v>1.3269487746291116E-2</v>
      </c>
    </row>
    <row r="2660" spans="1:12" x14ac:dyDescent="0.3">
      <c r="A2660" s="1">
        <v>44174</v>
      </c>
      <c r="B2660" s="101" t="s">
        <v>25</v>
      </c>
      <c r="C2660" s="101">
        <v>13060</v>
      </c>
      <c r="D2660" s="6">
        <f t="shared" si="521"/>
        <v>3.087747835502953E-2</v>
      </c>
      <c r="E2660" s="7">
        <f t="shared" si="522"/>
        <v>241</v>
      </c>
      <c r="F2660" s="6">
        <f t="shared" si="523"/>
        <v>2.9343723365396323E-2</v>
      </c>
      <c r="G2660" s="101">
        <v>1892</v>
      </c>
      <c r="H2660" s="7">
        <f t="shared" si="524"/>
        <v>23</v>
      </c>
      <c r="I2660" s="6">
        <f t="shared" si="525"/>
        <v>0.36588667569135563</v>
      </c>
      <c r="J2660" s="10">
        <f>IF(B2660="Pending","",C2660/(VLOOKUP(B2660,Population!$A$2:$B$10,2,FALSE)/100000))</f>
        <v>5899.6517127511079</v>
      </c>
      <c r="K2660" s="10">
        <f>IF(B2660="Pending","",SUMIFS(E:E,A:A,"&lt;="&amp;A2660,A:A,"&gt;="&amp;A2660-13,B:B,B2660)/(VLOOKUP(B2660,Population!$A$2:$B$10,2,FALSE)/100000)/14)</f>
        <v>77.859656436602606</v>
      </c>
      <c r="L2660" s="13">
        <f>IF(B2660="Pending","",(G2660/C2660)/(VLOOKUP(B2660,Population!$A$2:$B$10,2,FALSE)/100000))</f>
        <v>6.5442691409685866E-2</v>
      </c>
    </row>
    <row r="2661" spans="1:12" x14ac:dyDescent="0.3">
      <c r="A2661" s="1">
        <v>44174</v>
      </c>
      <c r="B2661" s="101" t="s">
        <v>21</v>
      </c>
      <c r="C2661" s="101">
        <v>548</v>
      </c>
      <c r="D2661" s="6">
        <f t="shared" si="521"/>
        <v>1.2956246660456494E-3</v>
      </c>
      <c r="E2661" s="7">
        <f t="shared" si="522"/>
        <v>-12</v>
      </c>
      <c r="F2661" s="6">
        <f t="shared" si="523"/>
        <v>-1.4610982588579083E-3</v>
      </c>
      <c r="G2661" s="101">
        <v>0</v>
      </c>
      <c r="H2661" s="7">
        <f t="shared" si="524"/>
        <v>0</v>
      </c>
      <c r="I2661" s="6">
        <f t="shared" si="525"/>
        <v>0</v>
      </c>
      <c r="J2661" s="10" t="str">
        <f>IF(B2661="Pending","",C2661/(VLOOKUP(B2661,Population!$A$2:$B$10,2,FALSE)/100000))</f>
        <v/>
      </c>
      <c r="K2661" s="10" t="str">
        <f>IF(B2661="Pending","",SUMIFS(E:E,A:A,"&lt;="&amp;A2661,A:A,"&gt;="&amp;A2661-13,B:B,B2661)/(VLOOKUP(B2661,Population!$A$2:$B$10,2,FALSE)/100000)/14)</f>
        <v/>
      </c>
      <c r="L2661" s="13" t="str">
        <f>IF(B2661="Pending","",(G2661/C2661)/(VLOOKUP(B2661,Population!$A$2:$B$10,2,FALSE)/100000))</f>
        <v/>
      </c>
    </row>
    <row r="2662" spans="1:12" x14ac:dyDescent="0.3">
      <c r="A2662" s="1">
        <v>44175</v>
      </c>
      <c r="B2662" s="11" t="s">
        <v>0</v>
      </c>
      <c r="C2662" s="101">
        <v>21516</v>
      </c>
      <c r="D2662" s="6">
        <f t="shared" ref="D2662:D2671" si="526">C2662/SUMIF(A:A,A2662,C:C)</f>
        <v>5.0157002888293667E-2</v>
      </c>
      <c r="E2662" s="7">
        <f t="shared" ref="E2662:E2671" si="527">C2662-SUMIFS(C:C,A:A,A2662-1,B:B,B2662)</f>
        <v>370</v>
      </c>
      <c r="F2662" s="6">
        <f t="shared" ref="F2662:F2671" si="528">E2662/SUMIF(A:A,A2662,E:E)</f>
        <v>6.1553818000332723E-2</v>
      </c>
      <c r="G2662" s="101">
        <v>4</v>
      </c>
      <c r="H2662" s="7">
        <f t="shared" ref="H2662:H2671" si="529">G2662-SUMIFS(G:G,A:A,A2662-1,B:B,B2662)</f>
        <v>0</v>
      </c>
      <c r="I2662" s="6">
        <f t="shared" ref="I2662:I2671" si="530">G2662/SUMIF(A:A,A2662,G:G)</f>
        <v>7.6335877862595419E-4</v>
      </c>
      <c r="J2662" s="10">
        <f>IF(B2662="Pending","",C2662/(VLOOKUP(B2662,Population!$A$2:$B$10,2,FALSE)/100000))</f>
        <v>2375.0074508739044</v>
      </c>
      <c r="K2662" s="10">
        <f>IF(B2662="Pending","",SUMIFS(E:E,A:A,"&lt;="&amp;A2662,A:A,"&gt;="&amp;A2662-13,B:B,B2662)/(VLOOKUP(B2662,Population!$A$2:$B$10,2,FALSE)/100000)/14)</f>
        <v>32.673461863667775</v>
      </c>
      <c r="L2662" s="13">
        <f>IF(B2662="Pending","",(G2662/C2662)/(VLOOKUP(B2662,Population!$A$2:$B$10,2,FALSE)/100000))</f>
        <v>2.0521159529091968E-5</v>
      </c>
    </row>
    <row r="2663" spans="1:12" x14ac:dyDescent="0.3">
      <c r="A2663" s="1">
        <v>44175</v>
      </c>
      <c r="B2663" s="101" t="s">
        <v>1</v>
      </c>
      <c r="C2663" s="101">
        <v>56292</v>
      </c>
      <c r="D2663" s="6">
        <f t="shared" si="526"/>
        <v>0.13122504213551903</v>
      </c>
      <c r="E2663" s="7">
        <f t="shared" si="527"/>
        <v>774</v>
      </c>
      <c r="F2663" s="6">
        <f t="shared" si="528"/>
        <v>0.12876393278988521</v>
      </c>
      <c r="G2663" s="101">
        <v>3</v>
      </c>
      <c r="H2663" s="7">
        <f t="shared" si="529"/>
        <v>1</v>
      </c>
      <c r="I2663" s="6">
        <f t="shared" si="530"/>
        <v>5.7251908396946567E-4</v>
      </c>
      <c r="J2663" s="10">
        <f>IF(B2663="Pending","",C2663/(VLOOKUP(B2663,Population!$A$2:$B$10,2,FALSE)/100000))</f>
        <v>6570.6031690449099</v>
      </c>
      <c r="K2663" s="10">
        <f>IF(B2663="Pending","",SUMIFS(E:E,A:A,"&lt;="&amp;A2663,A:A,"&gt;="&amp;A2663-13,B:B,B2663)/(VLOOKUP(B2663,Population!$A$2:$B$10,2,FALSE)/100000)/14)</f>
        <v>77.454425699195028</v>
      </c>
      <c r="L2663" s="13">
        <f>IF(B2663="Pending","",(G2663/C2663)/(VLOOKUP(B2663,Population!$A$2:$B$10,2,FALSE)/100000))</f>
        <v>6.2206123111677926E-6</v>
      </c>
    </row>
    <row r="2664" spans="1:12" x14ac:dyDescent="0.3">
      <c r="A2664" s="1">
        <v>44175</v>
      </c>
      <c r="B2664" s="101" t="s">
        <v>2</v>
      </c>
      <c r="C2664" s="101">
        <v>80949</v>
      </c>
      <c r="D2664" s="6">
        <f t="shared" si="526"/>
        <v>0.18870418417942389</v>
      </c>
      <c r="E2664" s="7">
        <f t="shared" si="527"/>
        <v>1014</v>
      </c>
      <c r="F2664" s="6">
        <f t="shared" si="528"/>
        <v>0.1686907336549659</v>
      </c>
      <c r="G2664" s="101">
        <v>31</v>
      </c>
      <c r="H2664" s="7">
        <f t="shared" si="529"/>
        <v>0</v>
      </c>
      <c r="I2664" s="6">
        <f t="shared" si="530"/>
        <v>5.916030534351145E-3</v>
      </c>
      <c r="J2664" s="10">
        <f>IF(B2664="Pending","",C2664/(VLOOKUP(B2664,Population!$A$2:$B$10,2,FALSE)/100000))</f>
        <v>8499.0466671146351</v>
      </c>
      <c r="K2664" s="10">
        <f>IF(B2664="Pending","",SUMIFS(E:E,A:A,"&lt;="&amp;A2664,A:A,"&gt;="&amp;A2664-13,B:B,B2664)/(VLOOKUP(B2664,Population!$A$2:$B$10,2,FALSE)/100000)/14)</f>
        <v>98.430570487837642</v>
      </c>
      <c r="L2664" s="13">
        <f>IF(B2664="Pending","",(G2664/C2664)/(VLOOKUP(B2664,Population!$A$2:$B$10,2,FALSE)/100000))</f>
        <v>4.0207672289109992E-5</v>
      </c>
    </row>
    <row r="2665" spans="1:12" x14ac:dyDescent="0.3">
      <c r="A2665" s="1">
        <v>44175</v>
      </c>
      <c r="B2665" s="101" t="s">
        <v>3</v>
      </c>
      <c r="C2665" s="101">
        <v>67256</v>
      </c>
      <c r="D2665" s="6">
        <f t="shared" si="526"/>
        <v>0.15678376028328123</v>
      </c>
      <c r="E2665" s="7">
        <f t="shared" si="527"/>
        <v>914</v>
      </c>
      <c r="F2665" s="6">
        <f t="shared" si="528"/>
        <v>0.15205456662784894</v>
      </c>
      <c r="G2665" s="101">
        <v>63</v>
      </c>
      <c r="H2665" s="7">
        <f t="shared" si="529"/>
        <v>0</v>
      </c>
      <c r="I2665" s="6">
        <f t="shared" si="530"/>
        <v>1.2022900763358779E-2</v>
      </c>
      <c r="J2665" s="10">
        <f>IF(B2665="Pending","",C2665/(VLOOKUP(B2665,Population!$A$2:$B$10,2,FALSE)/100000))</f>
        <v>7667.2799943455293</v>
      </c>
      <c r="K2665" s="10">
        <f>IF(B2665="Pending","",SUMIFS(E:E,A:A,"&lt;="&amp;A2665,A:A,"&gt;="&amp;A2665-13,B:B,B2665)/(VLOOKUP(B2665,Population!$A$2:$B$10,2,FALSE)/100000)/14)</f>
        <v>95.525053116522159</v>
      </c>
      <c r="L2665" s="13">
        <f>IF(B2665="Pending","",(G2665/C2665)/(VLOOKUP(B2665,Population!$A$2:$B$10,2,FALSE)/100000))</f>
        <v>1.0678734863455745E-4</v>
      </c>
    </row>
    <row r="2666" spans="1:12" x14ac:dyDescent="0.3">
      <c r="A2666" s="1">
        <v>44175</v>
      </c>
      <c r="B2666" s="101" t="s">
        <v>4</v>
      </c>
      <c r="C2666" s="101">
        <v>64113</v>
      </c>
      <c r="D2666" s="6">
        <f t="shared" si="526"/>
        <v>0.14945695882957669</v>
      </c>
      <c r="E2666" s="7">
        <f t="shared" si="527"/>
        <v>896</v>
      </c>
      <c r="F2666" s="6">
        <f t="shared" si="528"/>
        <v>0.14906005656296789</v>
      </c>
      <c r="G2666" s="101">
        <v>174</v>
      </c>
      <c r="H2666" s="7">
        <f t="shared" si="529"/>
        <v>4</v>
      </c>
      <c r="I2666" s="6">
        <f t="shared" si="530"/>
        <v>3.3206106870229006E-2</v>
      </c>
      <c r="J2666" s="10">
        <f>IF(B2666="Pending","",C2666/(VLOOKUP(B2666,Population!$A$2:$B$10,2,FALSE)/100000))</f>
        <v>7520.4100783559334</v>
      </c>
      <c r="K2666" s="10">
        <f>IF(B2666="Pending","",SUMIFS(E:E,A:A,"&lt;="&amp;A2666,A:A,"&gt;="&amp;A2666-13,B:B,B2666)/(VLOOKUP(B2666,Population!$A$2:$B$10,2,FALSE)/100000)/14)</f>
        <v>98.941960305916581</v>
      </c>
      <c r="L2666" s="13">
        <f>IF(B2666="Pending","",(G2666/C2666)/(VLOOKUP(B2666,Population!$A$2:$B$10,2,FALSE)/100000))</f>
        <v>3.1834539572213121E-4</v>
      </c>
    </row>
    <row r="2667" spans="1:12" x14ac:dyDescent="0.3">
      <c r="A2667" s="1">
        <v>44175</v>
      </c>
      <c r="B2667" s="101" t="s">
        <v>5</v>
      </c>
      <c r="C2667" s="101">
        <v>58533</v>
      </c>
      <c r="D2667" s="6">
        <f t="shared" si="526"/>
        <v>0.13644914714912126</v>
      </c>
      <c r="E2667" s="7">
        <f t="shared" si="527"/>
        <v>837</v>
      </c>
      <c r="F2667" s="6">
        <f t="shared" si="528"/>
        <v>0.13924471801696889</v>
      </c>
      <c r="G2667" s="101">
        <v>471</v>
      </c>
      <c r="H2667" s="7">
        <f t="shared" si="529"/>
        <v>0</v>
      </c>
      <c r="I2667" s="6">
        <f t="shared" si="530"/>
        <v>8.9885496183206112E-2</v>
      </c>
      <c r="J2667" s="10">
        <f>IF(B2667="Pending","",C2667/(VLOOKUP(B2667,Population!$A$2:$B$10,2,FALSE)/100000))</f>
        <v>6537.3631417942042</v>
      </c>
      <c r="K2667" s="10">
        <f>IF(B2667="Pending","",SUMIFS(E:E,A:A,"&lt;="&amp;A2667,A:A,"&gt;="&amp;A2667-13,B:B,B2667)/(VLOOKUP(B2667,Population!$A$2:$B$10,2,FALSE)/100000)/14)</f>
        <v>87.913462518789316</v>
      </c>
      <c r="L2667" s="13">
        <f>IF(B2667="Pending","",(G2667/C2667)/(VLOOKUP(B2667,Population!$A$2:$B$10,2,FALSE)/100000))</f>
        <v>8.9871491644156489E-4</v>
      </c>
    </row>
    <row r="2668" spans="1:12" x14ac:dyDescent="0.3">
      <c r="A2668" s="1">
        <v>44175</v>
      </c>
      <c r="B2668" s="101" t="s">
        <v>6</v>
      </c>
      <c r="C2668" s="101">
        <v>41570</v>
      </c>
      <c r="D2668" s="6">
        <f t="shared" si="526"/>
        <v>9.690586587034615E-2</v>
      </c>
      <c r="E2668" s="7">
        <f t="shared" si="527"/>
        <v>630</v>
      </c>
      <c r="F2668" s="6">
        <f t="shared" si="528"/>
        <v>0.1048078522708368</v>
      </c>
      <c r="G2668" s="101">
        <v>988</v>
      </c>
      <c r="H2668" s="7">
        <f t="shared" si="529"/>
        <v>13</v>
      </c>
      <c r="I2668" s="6">
        <f t="shared" si="530"/>
        <v>0.18854961832061068</v>
      </c>
      <c r="J2668" s="10">
        <f>IF(B2668="Pending","",C2668/(VLOOKUP(B2668,Population!$A$2:$B$10,2,FALSE)/100000))</f>
        <v>5275.1263263954279</v>
      </c>
      <c r="K2668" s="10">
        <f>IF(B2668="Pending","",SUMIFS(E:E,A:A,"&lt;="&amp;A2668,A:A,"&gt;="&amp;A2668-13,B:B,B2668)/(VLOOKUP(B2668,Population!$A$2:$B$10,2,FALSE)/100000)/14)</f>
        <v>73.799921903693544</v>
      </c>
      <c r="L2668" s="13">
        <f>IF(B2668="Pending","",(G2668/C2668)/(VLOOKUP(B2668,Population!$A$2:$B$10,2,FALSE)/100000))</f>
        <v>3.0159890467532108E-3</v>
      </c>
    </row>
    <row r="2669" spans="1:12" x14ac:dyDescent="0.3">
      <c r="A2669" s="1">
        <v>44175</v>
      </c>
      <c r="B2669" s="101" t="s">
        <v>7</v>
      </c>
      <c r="C2669" s="101">
        <v>24940</v>
      </c>
      <c r="D2669" s="6">
        <f t="shared" si="526"/>
        <v>5.813885722411434E-2</v>
      </c>
      <c r="E2669" s="7">
        <f t="shared" si="527"/>
        <v>380</v>
      </c>
      <c r="F2669" s="6">
        <f t="shared" si="528"/>
        <v>6.3217434703044417E-2</v>
      </c>
      <c r="G2669" s="101">
        <v>1587</v>
      </c>
      <c r="H2669" s="7">
        <f t="shared" si="529"/>
        <v>24</v>
      </c>
      <c r="I2669" s="6">
        <f t="shared" si="530"/>
        <v>0.30286259541984734</v>
      </c>
      <c r="J2669" s="10">
        <f>IF(B2669="Pending","",C2669/(VLOOKUP(B2669,Population!$A$2:$B$10,2,FALSE)/100000))</f>
        <v>5200.1993340241916</v>
      </c>
      <c r="K2669" s="10">
        <f>IF(B2669="Pending","",SUMIFS(E:E,A:A,"&lt;="&amp;A2669,A:A,"&gt;="&amp;A2669-13,B:B,B2669)/(VLOOKUP(B2669,Population!$A$2:$B$10,2,FALSE)/100000)/14)</f>
        <v>72.441773286440792</v>
      </c>
      <c r="L2669" s="13">
        <f>IF(B2669="Pending","",(G2669/C2669)/(VLOOKUP(B2669,Population!$A$2:$B$10,2,FALSE)/100000))</f>
        <v>1.3267955913914956E-2</v>
      </c>
    </row>
    <row r="2670" spans="1:12" x14ac:dyDescent="0.3">
      <c r="A2670" s="1">
        <v>44175</v>
      </c>
      <c r="B2670" s="101" t="s">
        <v>25</v>
      </c>
      <c r="C2670" s="101">
        <v>13263</v>
      </c>
      <c r="D2670" s="6">
        <f t="shared" si="526"/>
        <v>3.0918029806071713E-2</v>
      </c>
      <c r="E2670" s="7">
        <f t="shared" si="527"/>
        <v>203</v>
      </c>
      <c r="F2670" s="6">
        <f t="shared" si="528"/>
        <v>3.3771419065047416E-2</v>
      </c>
      <c r="G2670" s="101">
        <v>1919</v>
      </c>
      <c r="H2670" s="7">
        <f t="shared" si="529"/>
        <v>27</v>
      </c>
      <c r="I2670" s="6">
        <f t="shared" si="530"/>
        <v>0.36622137404580152</v>
      </c>
      <c r="J2670" s="10">
        <f>IF(B2670="Pending","",C2670/(VLOOKUP(B2670,Population!$A$2:$B$10,2,FALSE)/100000))</f>
        <v>5991.3538029263354</v>
      </c>
      <c r="K2670" s="10">
        <f>IF(B2670="Pending","",SUMIFS(E:E,A:A,"&lt;="&amp;A2670,A:A,"&gt;="&amp;A2670-13,B:B,B2670)/(VLOOKUP(B2670,Population!$A$2:$B$10,2,FALSE)/100000)/14)</f>
        <v>78.924459031881483</v>
      </c>
      <c r="L2670" s="13">
        <f>IF(B2670="Pending","",(G2670/C2670)/(VLOOKUP(B2670,Population!$A$2:$B$10,2,FALSE)/100000))</f>
        <v>6.5360655925374128E-2</v>
      </c>
    </row>
    <row r="2671" spans="1:12" x14ac:dyDescent="0.3">
      <c r="A2671" s="1">
        <v>44175</v>
      </c>
      <c r="B2671" s="101" t="s">
        <v>21</v>
      </c>
      <c r="C2671" s="101">
        <v>541</v>
      </c>
      <c r="D2671" s="6">
        <f t="shared" si="526"/>
        <v>1.2611516342520392E-3</v>
      </c>
      <c r="E2671" s="7">
        <f t="shared" si="527"/>
        <v>-7</v>
      </c>
      <c r="F2671" s="6">
        <f t="shared" si="528"/>
        <v>-1.1645316918981866E-3</v>
      </c>
      <c r="G2671" s="101">
        <v>0</v>
      </c>
      <c r="H2671" s="7">
        <f t="shared" si="529"/>
        <v>0</v>
      </c>
      <c r="I2671" s="6">
        <f t="shared" si="530"/>
        <v>0</v>
      </c>
      <c r="J2671" s="10" t="str">
        <f>IF(B2671="Pending","",C2671/(VLOOKUP(B2671,Population!$A$2:$B$10,2,FALSE)/100000))</f>
        <v/>
      </c>
      <c r="K2671" s="10" t="str">
        <f>IF(B2671="Pending","",SUMIFS(E:E,A:A,"&lt;="&amp;A2671,A:A,"&gt;="&amp;A2671-13,B:B,B2671)/(VLOOKUP(B2671,Population!$A$2:$B$10,2,FALSE)/100000)/14)</f>
        <v/>
      </c>
      <c r="L2671" s="13" t="str">
        <f>IF(B2671="Pending","",(G2671/C2671)/(VLOOKUP(B2671,Population!$A$2:$B$10,2,FALSE)/100000))</f>
        <v/>
      </c>
    </row>
    <row r="2672" spans="1:12" x14ac:dyDescent="0.3">
      <c r="A2672" s="1">
        <v>44176</v>
      </c>
      <c r="B2672" s="11" t="s">
        <v>0</v>
      </c>
      <c r="C2672" s="101">
        <v>21986</v>
      </c>
      <c r="D2672" s="6">
        <f t="shared" ref="D2672:D2681" si="531">C2672/SUMIF(A:A,A2672,C:C)</f>
        <v>5.0396321476543909E-2</v>
      </c>
      <c r="E2672" s="7">
        <f t="shared" ref="E2672:E2681" si="532">C2672-SUMIFS(C:C,A:A,A2672-1,B:B,B2672)</f>
        <v>470</v>
      </c>
      <c r="F2672" s="6">
        <f t="shared" ref="F2672:F2681" si="533">E2672/SUMIF(A:A,A2672,E:E)</f>
        <v>6.4480724379201534E-2</v>
      </c>
      <c r="G2672" s="101">
        <v>5</v>
      </c>
      <c r="H2672" s="7">
        <f t="shared" ref="H2672:H2681" si="534">G2672-SUMIFS(G:G,A:A,A2672-1,B:B,B2672)</f>
        <v>1</v>
      </c>
      <c r="I2672" s="6">
        <f t="shared" ref="I2672:I2681" si="535">G2672/SUMIF(A:A,A2672,G:G)</f>
        <v>9.3861460484325138E-4</v>
      </c>
      <c r="J2672" s="10">
        <f>IF(B2672="Pending","",C2672/(VLOOKUP(B2672,Population!$A$2:$B$10,2,FALSE)/100000))</f>
        <v>2426.887609914188</v>
      </c>
      <c r="K2672" s="10">
        <f>IF(B2672="Pending","",SUMIFS(E:E,A:A,"&lt;="&amp;A2672,A:A,"&gt;="&amp;A2672-13,B:B,B2672)/(VLOOKUP(B2672,Population!$A$2:$B$10,2,FALSE)/100000)/14)</f>
        <v>34.455363982680538</v>
      </c>
      <c r="L2672" s="13">
        <f>IF(B2672="Pending","",(G2672/C2672)/(VLOOKUP(B2672,Population!$A$2:$B$10,2,FALSE)/100000))</f>
        <v>2.5103092219363619E-5</v>
      </c>
    </row>
    <row r="2673" spans="1:12" x14ac:dyDescent="0.3">
      <c r="A2673" s="1">
        <v>44176</v>
      </c>
      <c r="B2673" s="101" t="s">
        <v>1</v>
      </c>
      <c r="C2673" s="101">
        <v>57228</v>
      </c>
      <c r="D2673" s="6">
        <f t="shared" si="531"/>
        <v>0.13117805355497383</v>
      </c>
      <c r="E2673" s="7">
        <f t="shared" si="532"/>
        <v>936</v>
      </c>
      <c r="F2673" s="6">
        <f t="shared" si="533"/>
        <v>0.1284126766360269</v>
      </c>
      <c r="G2673" s="101">
        <v>3</v>
      </c>
      <c r="H2673" s="7">
        <f t="shared" si="534"/>
        <v>0</v>
      </c>
      <c r="I2673" s="6">
        <f t="shared" si="535"/>
        <v>5.6316876290595083E-4</v>
      </c>
      <c r="J2673" s="10">
        <f>IF(B2673="Pending","",C2673/(VLOOKUP(B2673,Population!$A$2:$B$10,2,FALSE)/100000))</f>
        <v>6679.8564300096305</v>
      </c>
      <c r="K2673" s="10">
        <f>IF(B2673="Pending","",SUMIFS(E:E,A:A,"&lt;="&amp;A2673,A:A,"&gt;="&amp;A2673-13,B:B,B2673)/(VLOOKUP(B2673,Population!$A$2:$B$10,2,FALSE)/100000)/14)</f>
        <v>80.739360438213637</v>
      </c>
      <c r="L2673" s="13">
        <f>IF(B2673="Pending","",(G2673/C2673)/(VLOOKUP(B2673,Population!$A$2:$B$10,2,FALSE)/100000))</f>
        <v>6.1188702771415634E-6</v>
      </c>
    </row>
    <row r="2674" spans="1:12" x14ac:dyDescent="0.3">
      <c r="A2674" s="1">
        <v>44176</v>
      </c>
      <c r="B2674" s="101" t="s">
        <v>2</v>
      </c>
      <c r="C2674" s="101">
        <v>82089</v>
      </c>
      <c r="D2674" s="6">
        <f t="shared" si="531"/>
        <v>0.18816445163686041</v>
      </c>
      <c r="E2674" s="7">
        <f t="shared" si="532"/>
        <v>1140</v>
      </c>
      <c r="F2674" s="6">
        <f t="shared" si="533"/>
        <v>0.15640005487721223</v>
      </c>
      <c r="G2674" s="101">
        <v>31</v>
      </c>
      <c r="H2674" s="7">
        <f t="shared" si="534"/>
        <v>0</v>
      </c>
      <c r="I2674" s="6">
        <f t="shared" si="535"/>
        <v>5.8194105500281581E-3</v>
      </c>
      <c r="J2674" s="10">
        <f>IF(B2674="Pending","",C2674/(VLOOKUP(B2674,Population!$A$2:$B$10,2,FALSE)/100000))</f>
        <v>8618.7382408278445</v>
      </c>
      <c r="K2674" s="10">
        <f>IF(B2674="Pending","",SUMIFS(E:E,A:A,"&lt;="&amp;A2674,A:A,"&gt;="&amp;A2674-13,B:B,B2674)/(VLOOKUP(B2674,Population!$A$2:$B$10,2,FALSE)/100000)/14)</f>
        <v>100.92789467621479</v>
      </c>
      <c r="L2674" s="13">
        <f>IF(B2674="Pending","",(G2674/C2674)/(VLOOKUP(B2674,Population!$A$2:$B$10,2,FALSE)/100000))</f>
        <v>3.9649293621936741E-5</v>
      </c>
    </row>
    <row r="2675" spans="1:12" x14ac:dyDescent="0.3">
      <c r="A2675" s="1">
        <v>44176</v>
      </c>
      <c r="B2675" s="101" t="s">
        <v>3</v>
      </c>
      <c r="C2675" s="101">
        <v>68358</v>
      </c>
      <c r="D2675" s="6">
        <f t="shared" si="531"/>
        <v>0.15669024576974386</v>
      </c>
      <c r="E2675" s="7">
        <f t="shared" si="532"/>
        <v>1102</v>
      </c>
      <c r="F2675" s="6">
        <f t="shared" si="533"/>
        <v>0.15118671971463848</v>
      </c>
      <c r="G2675" s="101">
        <v>63</v>
      </c>
      <c r="H2675" s="7">
        <f t="shared" si="534"/>
        <v>0</v>
      </c>
      <c r="I2675" s="6">
        <f t="shared" si="535"/>
        <v>1.1826544021024968E-2</v>
      </c>
      <c r="J2675" s="10">
        <f>IF(B2675="Pending","",C2675/(VLOOKUP(B2675,Population!$A$2:$B$10,2,FALSE)/100000))</f>
        <v>7792.9095672277817</v>
      </c>
      <c r="K2675" s="10">
        <f>IF(B2675="Pending","",SUMIFS(E:E,A:A,"&lt;="&amp;A2675,A:A,"&gt;="&amp;A2675-13,B:B,B2675)/(VLOOKUP(B2675,Population!$A$2:$B$10,2,FALSE)/100000)/14)</f>
        <v>98.83109450816039</v>
      </c>
      <c r="L2675" s="13">
        <f>IF(B2675="Pending","",(G2675/C2675)/(VLOOKUP(B2675,Population!$A$2:$B$10,2,FALSE)/100000))</f>
        <v>1.050658287218145E-4</v>
      </c>
    </row>
    <row r="2676" spans="1:12" x14ac:dyDescent="0.3">
      <c r="A2676" s="1">
        <v>44176</v>
      </c>
      <c r="B2676" s="101" t="s">
        <v>4</v>
      </c>
      <c r="C2676" s="101">
        <v>65160</v>
      </c>
      <c r="D2676" s="6">
        <f t="shared" si="531"/>
        <v>0.14935978838404446</v>
      </c>
      <c r="E2676" s="7">
        <f t="shared" si="532"/>
        <v>1047</v>
      </c>
      <c r="F2676" s="6">
        <f t="shared" si="533"/>
        <v>0.14364110303196598</v>
      </c>
      <c r="G2676" s="101">
        <v>174</v>
      </c>
      <c r="H2676" s="7">
        <f t="shared" si="534"/>
        <v>0</v>
      </c>
      <c r="I2676" s="6">
        <f t="shared" si="535"/>
        <v>3.2663788248545149E-2</v>
      </c>
      <c r="J2676" s="10">
        <f>IF(B2676="Pending","",C2676/(VLOOKUP(B2676,Population!$A$2:$B$10,2,FALSE)/100000))</f>
        <v>7643.2224463942193</v>
      </c>
      <c r="K2676" s="10">
        <f>IF(B2676="Pending","",SUMIFS(E:E,A:A,"&lt;="&amp;A2676,A:A,"&gt;="&amp;A2676-13,B:B,B2676)/(VLOOKUP(B2676,Population!$A$2:$B$10,2,FALSE)/100000)/14)</f>
        <v>102.28499038145732</v>
      </c>
      <c r="L2676" s="13">
        <f>IF(B2676="Pending","",(G2676/C2676)/(VLOOKUP(B2676,Population!$A$2:$B$10,2,FALSE)/100000))</f>
        <v>3.1323017734703805E-4</v>
      </c>
    </row>
    <row r="2677" spans="1:12" x14ac:dyDescent="0.3">
      <c r="A2677" s="1">
        <v>44176</v>
      </c>
      <c r="B2677" s="101" t="s">
        <v>5</v>
      </c>
      <c r="C2677" s="101">
        <v>59591</v>
      </c>
      <c r="D2677" s="6">
        <f t="shared" si="531"/>
        <v>0.13659452347442591</v>
      </c>
      <c r="E2677" s="7">
        <f t="shared" si="532"/>
        <v>1058</v>
      </c>
      <c r="F2677" s="6">
        <f t="shared" si="533"/>
        <v>0.14515022636850047</v>
      </c>
      <c r="G2677" s="101">
        <v>477</v>
      </c>
      <c r="H2677" s="7">
        <f t="shared" si="534"/>
        <v>6</v>
      </c>
      <c r="I2677" s="6">
        <f t="shared" si="535"/>
        <v>8.9543833302046183E-2</v>
      </c>
      <c r="J2677" s="10">
        <f>IF(B2677="Pending","",C2677/(VLOOKUP(B2677,Population!$A$2:$B$10,2,FALSE)/100000))</f>
        <v>6655.5277703630163</v>
      </c>
      <c r="K2677" s="10">
        <f>IF(B2677="Pending","",SUMIFS(E:E,A:A,"&lt;="&amp;A2677,A:A,"&gt;="&amp;A2677-13,B:B,B2677)/(VLOOKUP(B2677,Population!$A$2:$B$10,2,FALSE)/100000)/14)</f>
        <v>91.639014877797891</v>
      </c>
      <c r="L2677" s="13">
        <f>IF(B2677="Pending","",(G2677/C2677)/(VLOOKUP(B2677,Population!$A$2:$B$10,2,FALSE)/100000))</f>
        <v>8.940041444346461E-4</v>
      </c>
    </row>
    <row r="2678" spans="1:12" x14ac:dyDescent="0.3">
      <c r="A2678" s="1">
        <v>44176</v>
      </c>
      <c r="B2678" s="101" t="s">
        <v>6</v>
      </c>
      <c r="C2678" s="101">
        <v>42389</v>
      </c>
      <c r="D2678" s="6">
        <f t="shared" si="531"/>
        <v>9.7164089469172196E-2</v>
      </c>
      <c r="E2678" s="7">
        <f t="shared" si="532"/>
        <v>819</v>
      </c>
      <c r="F2678" s="6">
        <f t="shared" si="533"/>
        <v>0.11236109205652353</v>
      </c>
      <c r="G2678" s="101">
        <v>1000</v>
      </c>
      <c r="H2678" s="7">
        <f t="shared" si="534"/>
        <v>12</v>
      </c>
      <c r="I2678" s="6">
        <f t="shared" si="535"/>
        <v>0.18772292096865026</v>
      </c>
      <c r="J2678" s="10">
        <f>IF(B2678="Pending","",C2678/(VLOOKUP(B2678,Population!$A$2:$B$10,2,FALSE)/100000))</f>
        <v>5379.0553247432235</v>
      </c>
      <c r="K2678" s="10">
        <f>IF(B2678="Pending","",SUMIFS(E:E,A:A,"&lt;="&amp;A2678,A:A,"&gt;="&amp;A2678-13,B:B,B2678)/(VLOOKUP(B2678,Population!$A$2:$B$10,2,FALSE)/100000)/14)</f>
        <v>77.026742365215895</v>
      </c>
      <c r="L2678" s="13">
        <f>IF(B2678="Pending","",(G2678/C2678)/(VLOOKUP(B2678,Population!$A$2:$B$10,2,FALSE)/100000))</f>
        <v>2.9936406586636172E-3</v>
      </c>
    </row>
    <row r="2679" spans="1:12" x14ac:dyDescent="0.3">
      <c r="A2679" s="1">
        <v>44176</v>
      </c>
      <c r="B2679" s="101" t="s">
        <v>7</v>
      </c>
      <c r="C2679" s="101">
        <v>25433</v>
      </c>
      <c r="D2679" s="6">
        <f t="shared" si="531"/>
        <v>5.8297536801279963E-2</v>
      </c>
      <c r="E2679" s="7">
        <f t="shared" si="532"/>
        <v>493</v>
      </c>
      <c r="F2679" s="6">
        <f t="shared" si="533"/>
        <v>6.7636164082864589E-2</v>
      </c>
      <c r="G2679" s="101">
        <v>1615</v>
      </c>
      <c r="H2679" s="7">
        <f t="shared" si="534"/>
        <v>28</v>
      </c>
      <c r="I2679" s="6">
        <f t="shared" si="535"/>
        <v>0.30317251736437018</v>
      </c>
      <c r="J2679" s="10">
        <f>IF(B2679="Pending","",C2679/(VLOOKUP(B2679,Population!$A$2:$B$10,2,FALSE)/100000))</f>
        <v>5302.9939720223438</v>
      </c>
      <c r="K2679" s="10">
        <f>IF(B2679="Pending","",SUMIFS(E:E,A:A,"&lt;="&amp;A2679,A:A,"&gt;="&amp;A2679-13,B:B,B2679)/(VLOOKUP(B2679,Population!$A$2:$B$10,2,FALSE)/100000)/14)</f>
        <v>76.239604739574503</v>
      </c>
      <c r="L2679" s="13">
        <f>IF(B2679="Pending","",(G2679/C2679)/(VLOOKUP(B2679,Population!$A$2:$B$10,2,FALSE)/100000))</f>
        <v>1.3240319880123841E-2</v>
      </c>
    </row>
    <row r="2680" spans="1:12" x14ac:dyDescent="0.3">
      <c r="A2680" s="1">
        <v>44176</v>
      </c>
      <c r="B2680" s="101" t="s">
        <v>25</v>
      </c>
      <c r="C2680" s="101">
        <v>13487</v>
      </c>
      <c r="D2680" s="6">
        <f t="shared" si="531"/>
        <v>3.0914908930871815E-2</v>
      </c>
      <c r="E2680" s="7">
        <f t="shared" si="532"/>
        <v>224</v>
      </c>
      <c r="F2680" s="6">
        <f t="shared" si="533"/>
        <v>3.0731238853066264E-2</v>
      </c>
      <c r="G2680" s="101">
        <v>1959</v>
      </c>
      <c r="H2680" s="7">
        <f t="shared" si="534"/>
        <v>40</v>
      </c>
      <c r="I2680" s="6">
        <f t="shared" si="535"/>
        <v>0.36774920217758589</v>
      </c>
      <c r="J2680" s="10">
        <f>IF(B2680="Pending","",C2680/(VLOOKUP(B2680,Population!$A$2:$B$10,2,FALSE)/100000))</f>
        <v>6092.5423162231382</v>
      </c>
      <c r="K2680" s="10">
        <f>IF(B2680="Pending","",SUMIFS(E:E,A:A,"&lt;="&amp;A2680,A:A,"&gt;="&amp;A2680-13,B:B,B2680)/(VLOOKUP(B2680,Population!$A$2:$B$10,2,FALSE)/100000)/14)</f>
        <v>82.699668233324701</v>
      </c>
      <c r="L2680" s="13">
        <f>IF(B2680="Pending","",(G2680/C2680)/(VLOOKUP(B2680,Population!$A$2:$B$10,2,FALSE)/100000))</f>
        <v>6.5614870387237054E-2</v>
      </c>
    </row>
    <row r="2681" spans="1:12" x14ac:dyDescent="0.3">
      <c r="A2681" s="1">
        <v>44176</v>
      </c>
      <c r="B2681" s="101" t="s">
        <v>21</v>
      </c>
      <c r="C2681" s="101">
        <v>541</v>
      </c>
      <c r="D2681" s="6">
        <f t="shared" si="531"/>
        <v>1.2400805020836103E-3</v>
      </c>
      <c r="E2681" s="7">
        <f t="shared" si="532"/>
        <v>0</v>
      </c>
      <c r="F2681" s="6">
        <f t="shared" si="533"/>
        <v>0</v>
      </c>
      <c r="G2681" s="101">
        <v>0</v>
      </c>
      <c r="H2681" s="7">
        <f t="shared" si="534"/>
        <v>0</v>
      </c>
      <c r="I2681" s="6">
        <f t="shared" si="535"/>
        <v>0</v>
      </c>
      <c r="J2681" s="10" t="str">
        <f>IF(B2681="Pending","",C2681/(VLOOKUP(B2681,Population!$A$2:$B$10,2,FALSE)/100000))</f>
        <v/>
      </c>
      <c r="K2681" s="10" t="str">
        <f>IF(B2681="Pending","",SUMIFS(E:E,A:A,"&lt;="&amp;A2681,A:A,"&gt;="&amp;A2681-13,B:B,B2681)/(VLOOKUP(B2681,Population!$A$2:$B$10,2,FALSE)/100000)/14)</f>
        <v/>
      </c>
      <c r="L2681" s="13" t="str">
        <f>IF(B2681="Pending","",(G2681/C2681)/(VLOOKUP(B2681,Population!$A$2:$B$10,2,FALSE)/100000))</f>
        <v/>
      </c>
    </row>
    <row r="2682" spans="1:12" x14ac:dyDescent="0.3">
      <c r="A2682" s="1">
        <v>44177</v>
      </c>
      <c r="B2682" s="11" t="s">
        <v>0</v>
      </c>
      <c r="C2682" s="101">
        <v>22375</v>
      </c>
      <c r="D2682" s="6">
        <f t="shared" ref="D2682:D2691" si="536">C2682/SUMIF(A:A,A2682,C:C)</f>
        <v>5.051325987181484E-2</v>
      </c>
      <c r="E2682" s="7">
        <f t="shared" ref="E2682:E2691" si="537">C2682-SUMIFS(C:C,A:A,A2682-1,B:B,B2682)</f>
        <v>389</v>
      </c>
      <c r="F2682" s="6">
        <f t="shared" ref="F2682:F2691" si="538">E2682/SUMIF(A:A,A2682,E:E)</f>
        <v>5.8137797040801076E-2</v>
      </c>
      <c r="G2682" s="101">
        <v>6</v>
      </c>
      <c r="H2682" s="7">
        <f t="shared" ref="H2682:H2691" si="539">G2682-SUMIFS(G:G,A:A,A2682-1,B:B,B2682)</f>
        <v>1</v>
      </c>
      <c r="I2682" s="6">
        <f t="shared" ref="I2682:I2691" si="540">G2682/SUMIF(A:A,A2682,G:G)</f>
        <v>1.1111111111111111E-3</v>
      </c>
      <c r="J2682" s="10">
        <f>IF(B2682="Pending","",C2682/(VLOOKUP(B2682,Population!$A$2:$B$10,2,FALSE)/100000))</f>
        <v>2469.8267202688053</v>
      </c>
      <c r="K2682" s="10">
        <f>IF(B2682="Pending","",SUMIFS(E:E,A:A,"&lt;="&amp;A2682,A:A,"&gt;="&amp;A2682-13,B:B,B2682)/(VLOOKUP(B2682,Population!$A$2:$B$10,2,FALSE)/100000)/14)</f>
        <v>34.983627000263972</v>
      </c>
      <c r="L2682" s="13">
        <f>IF(B2682="Pending","",(G2682/C2682)/(VLOOKUP(B2682,Population!$A$2:$B$10,2,FALSE)/100000))</f>
        <v>2.9599995648800638E-5</v>
      </c>
    </row>
    <row r="2683" spans="1:12" x14ac:dyDescent="0.3">
      <c r="A2683" s="1">
        <v>44177</v>
      </c>
      <c r="B2683" s="101" t="s">
        <v>1</v>
      </c>
      <c r="C2683" s="101">
        <v>58021</v>
      </c>
      <c r="D2683" s="6">
        <f t="shared" si="536"/>
        <v>0.13098680898424889</v>
      </c>
      <c r="E2683" s="7">
        <f t="shared" si="537"/>
        <v>793</v>
      </c>
      <c r="F2683" s="6">
        <f t="shared" si="538"/>
        <v>0.11851741144821402</v>
      </c>
      <c r="G2683" s="101">
        <v>3</v>
      </c>
      <c r="H2683" s="7">
        <f t="shared" si="539"/>
        <v>0</v>
      </c>
      <c r="I2683" s="6">
        <f t="shared" si="540"/>
        <v>5.5555555555555556E-4</v>
      </c>
      <c r="J2683" s="10">
        <f>IF(B2683="Pending","",C2683/(VLOOKUP(B2683,Population!$A$2:$B$10,2,FALSE)/100000))</f>
        <v>6772.4182205491843</v>
      </c>
      <c r="K2683" s="10">
        <f>IF(B2683="Pending","",SUMIFS(E:E,A:A,"&lt;="&amp;A2683,A:A,"&gt;="&amp;A2683-13,B:B,B2683)/(VLOOKUP(B2683,Population!$A$2:$B$10,2,FALSE)/100000)/14)</f>
        <v>80.139067795550332</v>
      </c>
      <c r="L2683" s="13">
        <f>IF(B2683="Pending","",(G2683/C2683)/(VLOOKUP(B2683,Population!$A$2:$B$10,2,FALSE)/100000))</f>
        <v>6.0352408303934336E-6</v>
      </c>
    </row>
    <row r="2684" spans="1:12" x14ac:dyDescent="0.3">
      <c r="A2684" s="1">
        <v>44177</v>
      </c>
      <c r="B2684" s="101" t="s">
        <v>2</v>
      </c>
      <c r="C2684" s="101">
        <v>83218</v>
      </c>
      <c r="D2684" s="6">
        <f t="shared" si="536"/>
        <v>0.18787094793352793</v>
      </c>
      <c r="E2684" s="7">
        <f t="shared" si="537"/>
        <v>1129</v>
      </c>
      <c r="F2684" s="6">
        <f t="shared" si="538"/>
        <v>0.16873412046031983</v>
      </c>
      <c r="G2684" s="101">
        <v>31</v>
      </c>
      <c r="H2684" s="7">
        <f t="shared" si="539"/>
        <v>0</v>
      </c>
      <c r="I2684" s="6">
        <f t="shared" si="540"/>
        <v>5.7407407407407407E-3</v>
      </c>
      <c r="J2684" s="10">
        <f>IF(B2684="Pending","",C2684/(VLOOKUP(B2684,Population!$A$2:$B$10,2,FALSE)/100000))</f>
        <v>8737.2748958473312</v>
      </c>
      <c r="K2684" s="10">
        <f>IF(B2684="Pending","",SUMIFS(E:E,A:A,"&lt;="&amp;A2684,A:A,"&gt;="&amp;A2684-13,B:B,B2684)/(VLOOKUP(B2684,Population!$A$2:$B$10,2,FALSE)/100000)/14)</f>
        <v>100.82290206769444</v>
      </c>
      <c r="L2684" s="13">
        <f>IF(B2684="Pending","",(G2684/C2684)/(VLOOKUP(B2684,Population!$A$2:$B$10,2,FALSE)/100000))</f>
        <v>3.9111380520213956E-5</v>
      </c>
    </row>
    <row r="2685" spans="1:12" x14ac:dyDescent="0.3">
      <c r="A2685" s="1">
        <v>44177</v>
      </c>
      <c r="B2685" s="101" t="s">
        <v>3</v>
      </c>
      <c r="C2685" s="101">
        <v>69450</v>
      </c>
      <c r="D2685" s="6">
        <f t="shared" si="536"/>
        <v>0.1567886434903929</v>
      </c>
      <c r="E2685" s="7">
        <f t="shared" si="537"/>
        <v>1092</v>
      </c>
      <c r="F2685" s="6">
        <f t="shared" si="538"/>
        <v>0.1632043042893439</v>
      </c>
      <c r="G2685" s="101">
        <v>63</v>
      </c>
      <c r="H2685" s="7">
        <f t="shared" si="539"/>
        <v>0</v>
      </c>
      <c r="I2685" s="6">
        <f t="shared" si="540"/>
        <v>1.1666666666666667E-2</v>
      </c>
      <c r="J2685" s="10">
        <f>IF(B2685="Pending","",C2685/(VLOOKUP(B2685,Population!$A$2:$B$10,2,FALSE)/100000))</f>
        <v>7917.3991258370552</v>
      </c>
      <c r="K2685" s="10">
        <f>IF(B2685="Pending","",SUMIFS(E:E,A:A,"&lt;="&amp;A2685,A:A,"&gt;="&amp;A2685-13,B:B,B2685)/(VLOOKUP(B2685,Population!$A$2:$B$10,2,FALSE)/100000)/14)</f>
        <v>99.620961540152763</v>
      </c>
      <c r="L2685" s="13">
        <f>IF(B2685="Pending","",(G2685/C2685)/(VLOOKUP(B2685,Population!$A$2:$B$10,2,FALSE)/100000))</f>
        <v>1.0341382173888834E-4</v>
      </c>
    </row>
    <row r="2686" spans="1:12" x14ac:dyDescent="0.3">
      <c r="A2686" s="1">
        <v>44177</v>
      </c>
      <c r="B2686" s="101" t="s">
        <v>4</v>
      </c>
      <c r="C2686" s="101">
        <v>66148</v>
      </c>
      <c r="D2686" s="6">
        <f t="shared" si="536"/>
        <v>0.14933412800003612</v>
      </c>
      <c r="E2686" s="7">
        <f t="shared" si="537"/>
        <v>988</v>
      </c>
      <c r="F2686" s="6">
        <f t="shared" si="538"/>
        <v>0.14766103721416829</v>
      </c>
      <c r="G2686" s="101">
        <v>175</v>
      </c>
      <c r="H2686" s="7">
        <f t="shared" si="539"/>
        <v>1</v>
      </c>
      <c r="I2686" s="6">
        <f t="shared" si="540"/>
        <v>3.2407407407407406E-2</v>
      </c>
      <c r="J2686" s="10">
        <f>IF(B2686="Pending","",C2686/(VLOOKUP(B2686,Population!$A$2:$B$10,2,FALSE)/100000))</f>
        <v>7759.1141556796319</v>
      </c>
      <c r="K2686" s="10">
        <f>IF(B2686="Pending","",SUMIFS(E:E,A:A,"&lt;="&amp;A2686,A:A,"&gt;="&amp;A2686-13,B:B,B2686)/(VLOOKUP(B2686,Population!$A$2:$B$10,2,FALSE)/100000)/14)</f>
        <v>102.09228438712792</v>
      </c>
      <c r="L2686" s="13">
        <f>IF(B2686="Pending","",(G2686/C2686)/(VLOOKUP(B2686,Population!$A$2:$B$10,2,FALSE)/100000))</f>
        <v>3.1032499330031391E-4</v>
      </c>
    </row>
    <row r="2687" spans="1:12" x14ac:dyDescent="0.3">
      <c r="A2687" s="1">
        <v>44177</v>
      </c>
      <c r="B2687" s="101" t="s">
        <v>5</v>
      </c>
      <c r="C2687" s="101">
        <v>60555</v>
      </c>
      <c r="D2687" s="6">
        <f t="shared" si="536"/>
        <v>0.13670750621397756</v>
      </c>
      <c r="E2687" s="7">
        <f t="shared" si="537"/>
        <v>964</v>
      </c>
      <c r="F2687" s="6">
        <f t="shared" si="538"/>
        <v>0.14407412942758929</v>
      </c>
      <c r="G2687" s="101">
        <v>479</v>
      </c>
      <c r="H2687" s="7">
        <f t="shared" si="539"/>
        <v>2</v>
      </c>
      <c r="I2687" s="6">
        <f t="shared" si="540"/>
        <v>8.8703703703703701E-2</v>
      </c>
      <c r="J2687" s="10">
        <f>IF(B2687="Pending","",C2687/(VLOOKUP(B2687,Population!$A$2:$B$10,2,FALSE)/100000))</f>
        <v>6763.1938402499109</v>
      </c>
      <c r="K2687" s="10">
        <f>IF(B2687="Pending","",SUMIFS(E:E,A:A,"&lt;="&amp;A2687,A:A,"&gt;="&amp;A2687-13,B:B,B2687)/(VLOOKUP(B2687,Population!$A$2:$B$10,2,FALSE)/100000)/14)</f>
        <v>91.742724044108627</v>
      </c>
      <c r="L2687" s="13">
        <f>IF(B2687="Pending","",(G2687/C2687)/(VLOOKUP(B2687,Population!$A$2:$B$10,2,FALSE)/100000))</f>
        <v>8.8346089604461977E-4</v>
      </c>
    </row>
    <row r="2688" spans="1:12" x14ac:dyDescent="0.3">
      <c r="A2688" s="1">
        <v>44177</v>
      </c>
      <c r="B2688" s="101" t="s">
        <v>6</v>
      </c>
      <c r="C2688" s="101">
        <v>43075</v>
      </c>
      <c r="D2688" s="6">
        <f t="shared" si="536"/>
        <v>9.724508017780667E-2</v>
      </c>
      <c r="E2688" s="7">
        <f t="shared" si="537"/>
        <v>686</v>
      </c>
      <c r="F2688" s="6">
        <f t="shared" si="538"/>
        <v>0.10252578089971603</v>
      </c>
      <c r="G2688" s="101">
        <v>1015</v>
      </c>
      <c r="H2688" s="7">
        <f t="shared" si="539"/>
        <v>15</v>
      </c>
      <c r="I2688" s="6">
        <f t="shared" si="540"/>
        <v>0.18796296296296297</v>
      </c>
      <c r="J2688" s="10">
        <f>IF(B2688="Pending","",C2688/(VLOOKUP(B2688,Population!$A$2:$B$10,2,FALSE)/100000))</f>
        <v>5466.106964384966</v>
      </c>
      <c r="K2688" s="10">
        <f>IF(B2688="Pending","",SUMIFS(E:E,A:A,"&lt;="&amp;A2688,A:A,"&gt;="&amp;A2688-13,B:B,B2688)/(VLOOKUP(B2688,Population!$A$2:$B$10,2,FALSE)/100000)/14)</f>
        <v>76.473832117595492</v>
      </c>
      <c r="L2688" s="13">
        <f>IF(B2688="Pending","",(G2688/C2688)/(VLOOKUP(B2688,Population!$A$2:$B$10,2,FALSE)/100000))</f>
        <v>2.9901542748297961E-3</v>
      </c>
    </row>
    <row r="2689" spans="1:12" x14ac:dyDescent="0.3">
      <c r="A2689" s="1">
        <v>44177</v>
      </c>
      <c r="B2689" s="101" t="s">
        <v>7</v>
      </c>
      <c r="C2689" s="101">
        <v>25823</v>
      </c>
      <c r="D2689" s="6">
        <f t="shared" si="536"/>
        <v>5.8297381437759761E-2</v>
      </c>
      <c r="E2689" s="7">
        <f t="shared" si="537"/>
        <v>390</v>
      </c>
      <c r="F2689" s="6">
        <f t="shared" si="538"/>
        <v>5.8287251531908536E-2</v>
      </c>
      <c r="G2689" s="101">
        <v>1640</v>
      </c>
      <c r="H2689" s="7">
        <f t="shared" si="539"/>
        <v>25</v>
      </c>
      <c r="I2689" s="6">
        <f t="shared" si="540"/>
        <v>0.3037037037037037</v>
      </c>
      <c r="J2689" s="10">
        <f>IF(B2689="Pending","",C2689/(VLOOKUP(B2689,Population!$A$2:$B$10,2,FALSE)/100000))</f>
        <v>5384.3122454894428</v>
      </c>
      <c r="K2689" s="10">
        <f>IF(B2689="Pending","",SUMIFS(E:E,A:A,"&lt;="&amp;A2689,A:A,"&gt;="&amp;A2689-13,B:B,B2689)/(VLOOKUP(B2689,Population!$A$2:$B$10,2,FALSE)/100000)/14)</f>
        <v>75.390677708874037</v>
      </c>
      <c r="L2689" s="13">
        <f>IF(B2689="Pending","",(G2689/C2689)/(VLOOKUP(B2689,Population!$A$2:$B$10,2,FALSE)/100000))</f>
        <v>1.324221683572103E-2</v>
      </c>
    </row>
    <row r="2690" spans="1:12" x14ac:dyDescent="0.3">
      <c r="A2690" s="1">
        <v>44177</v>
      </c>
      <c r="B2690" s="101" t="s">
        <v>25</v>
      </c>
      <c r="C2690" s="101">
        <v>13734</v>
      </c>
      <c r="D2690" s="6">
        <f t="shared" si="536"/>
        <v>3.1005546863888494E-2</v>
      </c>
      <c r="E2690" s="7">
        <f t="shared" si="537"/>
        <v>247</v>
      </c>
      <c r="F2690" s="6">
        <f t="shared" si="538"/>
        <v>3.6915259303542072E-2</v>
      </c>
      <c r="G2690" s="101">
        <v>1988</v>
      </c>
      <c r="H2690" s="7">
        <f t="shared" si="539"/>
        <v>29</v>
      </c>
      <c r="I2690" s="6">
        <f t="shared" si="540"/>
        <v>0.36814814814814817</v>
      </c>
      <c r="J2690" s="10">
        <f>IF(B2690="Pending","",C2690/(VLOOKUP(B2690,Population!$A$2:$B$10,2,FALSE)/100000))</f>
        <v>6204.1207215102377</v>
      </c>
      <c r="K2690" s="10">
        <f>IF(B2690="Pending","",SUMIFS(E:E,A:A,"&lt;="&amp;A2690,A:A,"&gt;="&amp;A2690-13,B:B,B2690)/(VLOOKUP(B2690,Population!$A$2:$B$10,2,FALSE)/100000)/14)</f>
        <v>82.473801016144336</v>
      </c>
      <c r="L2690" s="13">
        <f>IF(B2690="Pending","",(G2690/C2690)/(VLOOKUP(B2690,Population!$A$2:$B$10,2,FALSE)/100000))</f>
        <v>6.5388674494621185E-2</v>
      </c>
    </row>
    <row r="2691" spans="1:12" x14ac:dyDescent="0.3">
      <c r="A2691" s="1">
        <v>44177</v>
      </c>
      <c r="B2691" s="101" t="s">
        <v>21</v>
      </c>
      <c r="C2691" s="101">
        <v>554</v>
      </c>
      <c r="D2691" s="6">
        <f t="shared" si="536"/>
        <v>1.2506970265468344E-3</v>
      </c>
      <c r="E2691" s="7">
        <f t="shared" si="537"/>
        <v>13</v>
      </c>
      <c r="F2691" s="6">
        <f t="shared" si="538"/>
        <v>1.942908384396951E-3</v>
      </c>
      <c r="G2691" s="101">
        <v>0</v>
      </c>
      <c r="H2691" s="7">
        <f t="shared" si="539"/>
        <v>0</v>
      </c>
      <c r="I2691" s="6">
        <f t="shared" si="540"/>
        <v>0</v>
      </c>
      <c r="J2691" s="10" t="str">
        <f>IF(B2691="Pending","",C2691/(VLOOKUP(B2691,Population!$A$2:$B$10,2,FALSE)/100000))</f>
        <v/>
      </c>
      <c r="K2691" s="10" t="str">
        <f>IF(B2691="Pending","",SUMIFS(E:E,A:A,"&lt;="&amp;A2691,A:A,"&gt;="&amp;A2691-13,B:B,B2691)/(VLOOKUP(B2691,Population!$A$2:$B$10,2,FALSE)/100000)/14)</f>
        <v/>
      </c>
      <c r="L2691" s="13" t="str">
        <f>IF(B2691="Pending","",(G2691/C2691)/(VLOOKUP(B2691,Population!$A$2:$B$10,2,FALSE)/100000))</f>
        <v/>
      </c>
    </row>
    <row r="2692" spans="1:12" x14ac:dyDescent="0.3">
      <c r="A2692" s="1">
        <v>44178</v>
      </c>
      <c r="B2692" s="11" t="s">
        <v>0</v>
      </c>
      <c r="C2692" s="101">
        <v>22982</v>
      </c>
      <c r="D2692" s="6">
        <f t="shared" ref="D2692:D2701" si="541">C2692/SUMIF(A:A,A2692,C:C)</f>
        <v>5.0587160607961611E-2</v>
      </c>
      <c r="E2692" s="7">
        <f t="shared" ref="E2692:E2701" si="542">C2692-SUMIFS(C:C,A:A,A2692-1,B:B,B2692)</f>
        <v>607</v>
      </c>
      <c r="F2692" s="6">
        <f t="shared" ref="F2692:F2701" si="543">E2692/SUMIF(A:A,A2692,E:E)</f>
        <v>5.3470754052149398E-2</v>
      </c>
      <c r="G2692" s="101">
        <v>4</v>
      </c>
      <c r="H2692" s="7">
        <f t="shared" ref="H2692:H2701" si="544">G2692-SUMIFS(G:G,A:A,A2692-1,B:B,B2692)</f>
        <v>-2</v>
      </c>
      <c r="I2692" s="6">
        <f t="shared" ref="I2692:I2701" si="545">G2692/SUMIF(A:A,A2692,G:G)</f>
        <v>7.3233247894544118E-4</v>
      </c>
      <c r="J2692" s="10">
        <f>IF(B2692="Pending","",C2692/(VLOOKUP(B2692,Population!$A$2:$B$10,2,FALSE)/100000))</f>
        <v>2536.8293937527455</v>
      </c>
      <c r="K2692" s="10">
        <f>IF(B2692="Pending","",SUMIFS(E:E,A:A,"&lt;="&amp;A2692,A:A,"&gt;="&amp;A2692-13,B:B,B2692)/(VLOOKUP(B2692,Population!$A$2:$B$10,2,FALSE)/100000)/14)</f>
        <v>38.405509830580527</v>
      </c>
      <c r="L2692" s="13">
        <f>IF(B2692="Pending","",(G2692/C2692)/(VLOOKUP(B2692,Population!$A$2:$B$10,2,FALSE)/100000))</f>
        <v>1.9212134210597112E-5</v>
      </c>
    </row>
    <row r="2693" spans="1:12" x14ac:dyDescent="0.3">
      <c r="A2693" s="1">
        <v>44178</v>
      </c>
      <c r="B2693" s="101" t="s">
        <v>1</v>
      </c>
      <c r="C2693" s="101">
        <v>59451</v>
      </c>
      <c r="D2693" s="6">
        <f t="shared" si="541"/>
        <v>0.13086142569419223</v>
      </c>
      <c r="E2693" s="7">
        <f t="shared" si="542"/>
        <v>1430</v>
      </c>
      <c r="F2693" s="6">
        <f t="shared" si="543"/>
        <v>0.12596899224806202</v>
      </c>
      <c r="G2693" s="101">
        <v>3</v>
      </c>
      <c r="H2693" s="7">
        <f t="shared" si="544"/>
        <v>0</v>
      </c>
      <c r="I2693" s="6">
        <f t="shared" si="545"/>
        <v>5.4924935920908091E-4</v>
      </c>
      <c r="J2693" s="10">
        <f>IF(B2693="Pending","",C2693/(VLOOKUP(B2693,Population!$A$2:$B$10,2,FALSE)/100000))</f>
        <v>6939.3329248008404</v>
      </c>
      <c r="K2693" s="10">
        <f>IF(B2693="Pending","",SUMIFS(E:E,A:A,"&lt;="&amp;A2693,A:A,"&gt;="&amp;A2693-13,B:B,B2693)/(VLOOKUP(B2693,Population!$A$2:$B$10,2,FALSE)/100000)/14)</f>
        <v>88.943359887945377</v>
      </c>
      <c r="L2693" s="13">
        <f>IF(B2693="Pending","",(G2693/C2693)/(VLOOKUP(B2693,Population!$A$2:$B$10,2,FALSE)/100000))</f>
        <v>5.8900726349473922E-6</v>
      </c>
    </row>
    <row r="2694" spans="1:12" x14ac:dyDescent="0.3">
      <c r="A2694" s="1">
        <v>44178</v>
      </c>
      <c r="B2694" s="101" t="s">
        <v>2</v>
      </c>
      <c r="C2694" s="101">
        <v>85216</v>
      </c>
      <c r="D2694" s="6">
        <f t="shared" si="541"/>
        <v>0.18757442687181519</v>
      </c>
      <c r="E2694" s="7">
        <f t="shared" si="542"/>
        <v>1998</v>
      </c>
      <c r="F2694" s="6">
        <f t="shared" si="543"/>
        <v>0.17600422832980972</v>
      </c>
      <c r="G2694" s="101">
        <v>31</v>
      </c>
      <c r="H2694" s="7">
        <f t="shared" si="544"/>
        <v>0</v>
      </c>
      <c r="I2694" s="6">
        <f t="shared" si="545"/>
        <v>5.6755767118271691E-3</v>
      </c>
      <c r="J2694" s="10">
        <f>IF(B2694="Pending","",C2694/(VLOOKUP(B2694,Population!$A$2:$B$10,2,FALSE)/100000))</f>
        <v>8947.0501276710111</v>
      </c>
      <c r="K2694" s="10">
        <f>IF(B2694="Pending","",SUMIFS(E:E,A:A,"&lt;="&amp;A2694,A:A,"&gt;="&amp;A2694-13,B:B,B2694)/(VLOOKUP(B2694,Population!$A$2:$B$10,2,FALSE)/100000)/14)</f>
        <v>111.98961593103844</v>
      </c>
      <c r="L2694" s="13">
        <f>IF(B2694="Pending","",(G2694/C2694)/(VLOOKUP(B2694,Population!$A$2:$B$10,2,FALSE)/100000))</f>
        <v>3.8194363313593281E-5</v>
      </c>
    </row>
    <row r="2695" spans="1:12" x14ac:dyDescent="0.3">
      <c r="A2695" s="1">
        <v>44178</v>
      </c>
      <c r="B2695" s="101" t="s">
        <v>3</v>
      </c>
      <c r="C2695" s="101">
        <v>71183</v>
      </c>
      <c r="D2695" s="6">
        <f t="shared" si="541"/>
        <v>0.15668548662242326</v>
      </c>
      <c r="E2695" s="7">
        <f t="shared" si="542"/>
        <v>1733</v>
      </c>
      <c r="F2695" s="6">
        <f t="shared" si="543"/>
        <v>0.15266032417195208</v>
      </c>
      <c r="G2695" s="101">
        <v>64</v>
      </c>
      <c r="H2695" s="7">
        <f t="shared" si="544"/>
        <v>1</v>
      </c>
      <c r="I2695" s="6">
        <f t="shared" si="545"/>
        <v>1.1717319663127059E-2</v>
      </c>
      <c r="J2695" s="10">
        <f>IF(B2695="Pending","",C2695/(VLOOKUP(B2695,Population!$A$2:$B$10,2,FALSE)/100000))</f>
        <v>8114.9635993442635</v>
      </c>
      <c r="K2695" s="10">
        <f>IF(B2695="Pending","",SUMIFS(E:E,A:A,"&lt;="&amp;A2695,A:A,"&gt;="&amp;A2695-13,B:B,B2695)/(VLOOKUP(B2695,Population!$A$2:$B$10,2,FALSE)/100000)/14)</f>
        <v>109.97880550607351</v>
      </c>
      <c r="L2695" s="13">
        <f>IF(B2695="Pending","",(G2695/C2695)/(VLOOKUP(B2695,Population!$A$2:$B$10,2,FALSE)/100000))</f>
        <v>1.024976658340287E-4</v>
      </c>
    </row>
    <row r="2696" spans="1:12" x14ac:dyDescent="0.3">
      <c r="A2696" s="1">
        <v>44178</v>
      </c>
      <c r="B2696" s="101" t="s">
        <v>4</v>
      </c>
      <c r="C2696" s="101">
        <v>67838</v>
      </c>
      <c r="D2696" s="6">
        <f t="shared" si="541"/>
        <v>0.14932259165098338</v>
      </c>
      <c r="E2696" s="7">
        <f t="shared" si="542"/>
        <v>1690</v>
      </c>
      <c r="F2696" s="6">
        <f t="shared" si="543"/>
        <v>0.14887244538407329</v>
      </c>
      <c r="G2696" s="101">
        <v>176</v>
      </c>
      <c r="H2696" s="7">
        <f t="shared" si="544"/>
        <v>1</v>
      </c>
      <c r="I2696" s="6">
        <f t="shared" si="545"/>
        <v>3.2222629073599414E-2</v>
      </c>
      <c r="J2696" s="10">
        <f>IF(B2696="Pending","",C2696/(VLOOKUP(B2696,Population!$A$2:$B$10,2,FALSE)/100000))</f>
        <v>7957.3499741941541</v>
      </c>
      <c r="K2696" s="10">
        <f>IF(B2696="Pending","",SUMIFS(E:E,A:A,"&lt;="&amp;A2696,A:A,"&gt;="&amp;A2696-13,B:B,B2696)/(VLOOKUP(B2696,Population!$A$2:$B$10,2,FALSE)/100000)/14)</f>
        <v>112.31408060807958</v>
      </c>
      <c r="L2696" s="13">
        <f>IF(B2696="Pending","",(G2696/C2696)/(VLOOKUP(B2696,Population!$A$2:$B$10,2,FALSE)/100000))</f>
        <v>3.0432319581540334E-4</v>
      </c>
    </row>
    <row r="2697" spans="1:12" x14ac:dyDescent="0.3">
      <c r="A2697" s="1">
        <v>44178</v>
      </c>
      <c r="B2697" s="101" t="s">
        <v>5</v>
      </c>
      <c r="C2697" s="101">
        <v>62228</v>
      </c>
      <c r="D2697" s="6">
        <f t="shared" si="541"/>
        <v>0.13697405927735773</v>
      </c>
      <c r="E2697" s="7">
        <f t="shared" si="542"/>
        <v>1673</v>
      </c>
      <c r="F2697" s="6">
        <f t="shared" si="543"/>
        <v>0.14737491190979563</v>
      </c>
      <c r="G2697" s="101">
        <v>483</v>
      </c>
      <c r="H2697" s="7">
        <f t="shared" si="544"/>
        <v>4</v>
      </c>
      <c r="I2697" s="6">
        <f t="shared" si="545"/>
        <v>8.8429146832662023E-2</v>
      </c>
      <c r="J2697" s="10">
        <f>IF(B2697="Pending","",C2697/(VLOOKUP(B2697,Population!$A$2:$B$10,2,FALSE)/100000))</f>
        <v>6950.0458474291381</v>
      </c>
      <c r="K2697" s="10">
        <f>IF(B2697="Pending","",SUMIFS(E:E,A:A,"&lt;="&amp;A2697,A:A,"&gt;="&amp;A2697-13,B:B,B2697)/(VLOOKUP(B2697,Population!$A$2:$B$10,2,FALSE)/100000)/14)</f>
        <v>101.30790022922918</v>
      </c>
      <c r="L2697" s="13">
        <f>IF(B2697="Pending","",(G2697/C2697)/(VLOOKUP(B2697,Population!$A$2:$B$10,2,FALSE)/100000))</f>
        <v>8.6688824545117752E-4</v>
      </c>
    </row>
    <row r="2698" spans="1:12" x14ac:dyDescent="0.3">
      <c r="A2698" s="1">
        <v>44178</v>
      </c>
      <c r="B2698" s="101" t="s">
        <v>6</v>
      </c>
      <c r="C2698" s="101">
        <v>44264</v>
      </c>
      <c r="D2698" s="6">
        <f t="shared" si="541"/>
        <v>9.7432341708763942E-2</v>
      </c>
      <c r="E2698" s="7">
        <f t="shared" si="542"/>
        <v>1189</v>
      </c>
      <c r="F2698" s="6">
        <f t="shared" si="543"/>
        <v>0.10473925299506695</v>
      </c>
      <c r="G2698" s="101">
        <v>1024</v>
      </c>
      <c r="H2698" s="7">
        <f t="shared" si="544"/>
        <v>9</v>
      </c>
      <c r="I2698" s="6">
        <f t="shared" si="545"/>
        <v>0.18747711461003294</v>
      </c>
      <c r="J2698" s="10">
        <f>IF(B2698="Pending","",C2698/(VLOOKUP(B2698,Population!$A$2:$B$10,2,FALSE)/100000))</f>
        <v>5616.9880132683957</v>
      </c>
      <c r="K2698" s="10">
        <f>IF(B2698="Pending","",SUMIFS(E:E,A:A,"&lt;="&amp;A2698,A:A,"&gt;="&amp;A2698-13,B:B,B2698)/(VLOOKUP(B2698,Population!$A$2:$B$10,2,FALSE)/100000)/14)</f>
        <v>84.486498656881309</v>
      </c>
      <c r="L2698" s="13">
        <f>IF(B2698="Pending","",(G2698/C2698)/(VLOOKUP(B2698,Population!$A$2:$B$10,2,FALSE)/100000))</f>
        <v>2.9356355569585733E-3</v>
      </c>
    </row>
    <row r="2699" spans="1:12" x14ac:dyDescent="0.3">
      <c r="A2699" s="1">
        <v>44178</v>
      </c>
      <c r="B2699" s="101" t="s">
        <v>7</v>
      </c>
      <c r="C2699" s="101">
        <v>26480</v>
      </c>
      <c r="D2699" s="6">
        <f t="shared" si="541"/>
        <v>5.828683373504584E-2</v>
      </c>
      <c r="E2699" s="7">
        <f t="shared" si="542"/>
        <v>657</v>
      </c>
      <c r="F2699" s="6">
        <f t="shared" si="543"/>
        <v>5.7875264270613111E-2</v>
      </c>
      <c r="G2699" s="101">
        <v>1659</v>
      </c>
      <c r="H2699" s="7">
        <f t="shared" si="544"/>
        <v>19</v>
      </c>
      <c r="I2699" s="6">
        <f t="shared" si="545"/>
        <v>0.30373489564262174</v>
      </c>
      <c r="J2699" s="10">
        <f>IF(B2699="Pending","",C2699/(VLOOKUP(B2699,Population!$A$2:$B$10,2,FALSE)/100000))</f>
        <v>5521.3022600224776</v>
      </c>
      <c r="K2699" s="10">
        <f>IF(B2699="Pending","",SUMIFS(E:E,A:A,"&lt;="&amp;A2699,A:A,"&gt;="&amp;A2699-13,B:B,B2699)/(VLOOKUP(B2699,Population!$A$2:$B$10,2,FALSE)/100000)/14)</f>
        <v>81.973585560972467</v>
      </c>
      <c r="L2699" s="13">
        <f>IF(B2699="Pending","",(G2699/C2699)/(VLOOKUP(B2699,Population!$A$2:$B$10,2,FALSE)/100000))</f>
        <v>1.3063271330265348E-2</v>
      </c>
    </row>
    <row r="2700" spans="1:12" x14ac:dyDescent="0.3">
      <c r="A2700" s="1">
        <v>44178</v>
      </c>
      <c r="B2700" s="101" t="s">
        <v>25</v>
      </c>
      <c r="C2700" s="101">
        <v>14103</v>
      </c>
      <c r="D2700" s="6">
        <f t="shared" si="541"/>
        <v>3.1043021758510252E-2</v>
      </c>
      <c r="E2700" s="7">
        <f t="shared" si="542"/>
        <v>369</v>
      </c>
      <c r="F2700" s="6">
        <f t="shared" si="543"/>
        <v>3.2505285412262157E-2</v>
      </c>
      <c r="G2700" s="101">
        <v>2018</v>
      </c>
      <c r="H2700" s="7">
        <f t="shared" si="544"/>
        <v>30</v>
      </c>
      <c r="I2700" s="6">
        <f t="shared" si="545"/>
        <v>0.36946173562797507</v>
      </c>
      <c r="J2700" s="10">
        <f>IF(B2700="Pending","",C2700/(VLOOKUP(B2700,Population!$A$2:$B$10,2,FALSE)/100000))</f>
        <v>6370.8107277893469</v>
      </c>
      <c r="K2700" s="10">
        <f>IF(B2700="Pending","",SUMIFS(E:E,A:A,"&lt;="&amp;A2700,A:A,"&gt;="&amp;A2700-13,B:B,B2700)/(VLOOKUP(B2700,Population!$A$2:$B$10,2,FALSE)/100000)/14)</f>
        <v>92.315158336145913</v>
      </c>
      <c r="L2700" s="13">
        <f>IF(B2700="Pending","",(G2700/C2700)/(VLOOKUP(B2700,Population!$A$2:$B$10,2,FALSE)/100000))</f>
        <v>6.4638735626458846E-2</v>
      </c>
    </row>
    <row r="2701" spans="1:12" x14ac:dyDescent="0.3">
      <c r="A2701" s="1">
        <v>44178</v>
      </c>
      <c r="B2701" s="101" t="s">
        <v>21</v>
      </c>
      <c r="C2701" s="101">
        <v>560</v>
      </c>
      <c r="D2701" s="6">
        <f t="shared" si="541"/>
        <v>1.2326520729465888E-3</v>
      </c>
      <c r="E2701" s="7">
        <f t="shared" si="542"/>
        <v>6</v>
      </c>
      <c r="F2701" s="6">
        <f t="shared" si="543"/>
        <v>5.2854122621564484E-4</v>
      </c>
      <c r="G2701" s="101">
        <v>0</v>
      </c>
      <c r="H2701" s="7">
        <f t="shared" si="544"/>
        <v>0</v>
      </c>
      <c r="I2701" s="6">
        <f t="shared" si="545"/>
        <v>0</v>
      </c>
      <c r="J2701" s="10" t="str">
        <f>IF(B2701="Pending","",C2701/(VLOOKUP(B2701,Population!$A$2:$B$10,2,FALSE)/100000))</f>
        <v/>
      </c>
      <c r="K2701" s="10" t="str">
        <f>IF(B2701="Pending","",SUMIFS(E:E,A:A,"&lt;="&amp;A2701,A:A,"&gt;="&amp;A2701-13,B:B,B2701)/(VLOOKUP(B2701,Population!$A$2:$B$10,2,FALSE)/100000)/14)</f>
        <v/>
      </c>
      <c r="L2701" s="13" t="str">
        <f>IF(B2701="Pending","",(G2701/C2701)/(VLOOKUP(B2701,Population!$A$2:$B$10,2,FALSE)/100000))</f>
        <v/>
      </c>
    </row>
    <row r="2702" spans="1:12" x14ac:dyDescent="0.3">
      <c r="A2702" s="1">
        <v>44179</v>
      </c>
      <c r="B2702" s="11" t="s">
        <v>0</v>
      </c>
      <c r="C2702" s="101">
        <v>23562</v>
      </c>
      <c r="D2702" s="6">
        <f t="shared" ref="D2702:D2711" si="546">C2702/SUMIF(A:A,A2702,C:C)</f>
        <v>5.0711973552808293E-2</v>
      </c>
      <c r="E2702" s="7">
        <f t="shared" ref="E2702:E2711" si="547">C2702-SUMIFS(C:C,A:A,A2702-1,B:B,B2702)</f>
        <v>580</v>
      </c>
      <c r="F2702" s="6">
        <f t="shared" ref="F2702:F2711" si="548">E2702/SUMIF(A:A,A2702,E:E)</f>
        <v>5.6206996802015699E-2</v>
      </c>
      <c r="G2702" s="101">
        <v>4</v>
      </c>
      <c r="H2702" s="7">
        <f t="shared" ref="H2702:H2711" si="549">G2702-SUMIFS(G:G,A:A,A2702-1,B:B,B2702)</f>
        <v>0</v>
      </c>
      <c r="I2702" s="6">
        <f t="shared" ref="I2702:I2711" si="550">G2702/SUMIF(A:A,A2702,G:G)</f>
        <v>7.2189135535101966E-4</v>
      </c>
      <c r="J2702" s="10">
        <f>IF(B2702="Pending","",C2702/(VLOOKUP(B2702,Population!$A$2:$B$10,2,FALSE)/100000))</f>
        <v>2600.8517176747973</v>
      </c>
      <c r="K2702" s="10">
        <f>IF(B2702="Pending","",SUMIFS(E:E,A:A,"&lt;="&amp;A2702,A:A,"&gt;="&amp;A2702-13,B:B,B2702)/(VLOOKUP(B2702,Population!$A$2:$B$10,2,FALSE)/100000)/14)</f>
        <v>39.643379886708871</v>
      </c>
      <c r="L2702" s="13">
        <f>IF(B2702="Pending","",(G2702/C2702)/(VLOOKUP(B2702,Population!$A$2:$B$10,2,FALSE)/100000))</f>
        <v>1.8739210102196029E-5</v>
      </c>
    </row>
    <row r="2703" spans="1:12" x14ac:dyDescent="0.3">
      <c r="A2703" s="1">
        <v>44179</v>
      </c>
      <c r="B2703" s="101" t="s">
        <v>1</v>
      </c>
      <c r="C2703" s="101">
        <v>60811</v>
      </c>
      <c r="D2703" s="6">
        <f t="shared" si="546"/>
        <v>0.13088217569475533</v>
      </c>
      <c r="E2703" s="7">
        <f t="shared" si="547"/>
        <v>1360</v>
      </c>
      <c r="F2703" s="6">
        <f t="shared" si="548"/>
        <v>0.13179571663920922</v>
      </c>
      <c r="G2703" s="101">
        <v>3</v>
      </c>
      <c r="H2703" s="7">
        <f t="shared" si="549"/>
        <v>0</v>
      </c>
      <c r="I2703" s="6">
        <f t="shared" si="550"/>
        <v>5.4141851651326478E-4</v>
      </c>
      <c r="J2703" s="10">
        <f>IF(B2703="Pending","",C2703/(VLOOKUP(B2703,Population!$A$2:$B$10,2,FALSE)/100000))</f>
        <v>7098.0769791940238</v>
      </c>
      <c r="K2703" s="10">
        <f>IF(B2703="Pending","",SUMIFS(E:E,A:A,"&lt;="&amp;A2703,A:A,"&gt;="&amp;A2703-13,B:B,B2703)/(VLOOKUP(B2703,Population!$A$2:$B$10,2,FALSE)/100000)/14)</f>
        <v>91.911473510002793</v>
      </c>
      <c r="L2703" s="13">
        <f>IF(B2703="Pending","",(G2703/C2703)/(VLOOKUP(B2703,Population!$A$2:$B$10,2,FALSE)/100000))</f>
        <v>5.7583448425491673E-6</v>
      </c>
    </row>
    <row r="2704" spans="1:12" x14ac:dyDescent="0.3">
      <c r="A2704" s="1">
        <v>44179</v>
      </c>
      <c r="B2704" s="101" t="s">
        <v>2</v>
      </c>
      <c r="C2704" s="101">
        <v>87015</v>
      </c>
      <c r="D2704" s="6">
        <f t="shared" si="546"/>
        <v>0.18728046764695755</v>
      </c>
      <c r="E2704" s="7">
        <f t="shared" si="547"/>
        <v>1799</v>
      </c>
      <c r="F2704" s="6">
        <f t="shared" si="548"/>
        <v>0.17433859870142457</v>
      </c>
      <c r="G2704" s="101">
        <v>31</v>
      </c>
      <c r="H2704" s="7">
        <f t="shared" si="549"/>
        <v>0</v>
      </c>
      <c r="I2704" s="6">
        <f t="shared" si="550"/>
        <v>5.5946580039704027E-3</v>
      </c>
      <c r="J2704" s="10">
        <f>IF(B2704="Pending","",C2704/(VLOOKUP(B2704,Population!$A$2:$B$10,2,FALSE)/100000))</f>
        <v>9135.9318303991386</v>
      </c>
      <c r="K2704" s="10">
        <f>IF(B2704="Pending","",SUMIFS(E:E,A:A,"&lt;="&amp;A2704,A:A,"&gt;="&amp;A2704-13,B:B,B2704)/(VLOOKUP(B2704,Population!$A$2:$B$10,2,FALSE)/100000)/14)</f>
        <v>115.10189682646342</v>
      </c>
      <c r="L2704" s="13">
        <f>IF(B2704="Pending","",(G2704/C2704)/(VLOOKUP(B2704,Population!$A$2:$B$10,2,FALSE)/100000))</f>
        <v>3.7404710269851922E-5</v>
      </c>
    </row>
    <row r="2705" spans="1:12" x14ac:dyDescent="0.3">
      <c r="A2705" s="1">
        <v>44179</v>
      </c>
      <c r="B2705" s="101" t="s">
        <v>3</v>
      </c>
      <c r="C2705" s="101">
        <v>72787</v>
      </c>
      <c r="D2705" s="6">
        <f t="shared" si="546"/>
        <v>0.15665785667550536</v>
      </c>
      <c r="E2705" s="7">
        <f t="shared" si="547"/>
        <v>1604</v>
      </c>
      <c r="F2705" s="6">
        <f t="shared" si="548"/>
        <v>0.15544141874212616</v>
      </c>
      <c r="G2705" s="101">
        <v>64</v>
      </c>
      <c r="H2705" s="7">
        <f t="shared" si="549"/>
        <v>0</v>
      </c>
      <c r="I2705" s="6">
        <f t="shared" si="550"/>
        <v>1.1550261685616315E-2</v>
      </c>
      <c r="J2705" s="10">
        <f>IF(B2705="Pending","",C2705/(VLOOKUP(B2705,Population!$A$2:$B$10,2,FALSE)/100000))</f>
        <v>8297.8218887300463</v>
      </c>
      <c r="K2705" s="10">
        <f>IF(B2705="Pending","",SUMIFS(E:E,A:A,"&lt;="&amp;A2705,A:A,"&gt;="&amp;A2705-13,B:B,B2705)/(VLOOKUP(B2705,Population!$A$2:$B$10,2,FALSE)/100000)/14)</f>
        <v>113.00798628855976</v>
      </c>
      <c r="L2705" s="13">
        <f>IF(B2705="Pending","",(G2705/C2705)/(VLOOKUP(B2705,Population!$A$2:$B$10,2,FALSE)/100000))</f>
        <v>1.0023893479692342E-4</v>
      </c>
    </row>
    <row r="2706" spans="1:12" x14ac:dyDescent="0.3">
      <c r="A2706" s="1">
        <v>44179</v>
      </c>
      <c r="B2706" s="101" t="s">
        <v>4</v>
      </c>
      <c r="C2706" s="101">
        <v>69344</v>
      </c>
      <c r="D2706" s="6">
        <f t="shared" si="546"/>
        <v>0.14924756362133682</v>
      </c>
      <c r="E2706" s="7">
        <f t="shared" si="547"/>
        <v>1506</v>
      </c>
      <c r="F2706" s="6">
        <f t="shared" si="548"/>
        <v>0.14594437445488903</v>
      </c>
      <c r="G2706" s="101">
        <v>176</v>
      </c>
      <c r="H2706" s="7">
        <f t="shared" si="549"/>
        <v>0</v>
      </c>
      <c r="I2706" s="6">
        <f t="shared" si="550"/>
        <v>3.1763219635444866E-2</v>
      </c>
      <c r="J2706" s="10">
        <f>IF(B2706="Pending","",C2706/(VLOOKUP(B2706,Population!$A$2:$B$10,2,FALSE)/100000))</f>
        <v>8134.0027213437806</v>
      </c>
      <c r="K2706" s="10">
        <f>IF(B2706="Pending","",SUMIFS(E:E,A:A,"&lt;="&amp;A2706,A:A,"&gt;="&amp;A2706-13,B:B,B2706)/(VLOOKUP(B2706,Population!$A$2:$B$10,2,FALSE)/100000)/14)</f>
        <v>114.20762646540342</v>
      </c>
      <c r="L2706" s="13">
        <f>IF(B2706="Pending","",(G2706/C2706)/(VLOOKUP(B2706,Population!$A$2:$B$10,2,FALSE)/100000))</f>
        <v>2.9771396166539761E-4</v>
      </c>
    </row>
    <row r="2707" spans="1:12" x14ac:dyDescent="0.3">
      <c r="A2707" s="1">
        <v>44179</v>
      </c>
      <c r="B2707" s="101" t="s">
        <v>5</v>
      </c>
      <c r="C2707" s="101">
        <v>63694</v>
      </c>
      <c r="D2707" s="6">
        <f t="shared" si="546"/>
        <v>0.13708719308516135</v>
      </c>
      <c r="E2707" s="7">
        <f t="shared" si="547"/>
        <v>1466</v>
      </c>
      <c r="F2707" s="6">
        <f t="shared" si="548"/>
        <v>0.14206802984785347</v>
      </c>
      <c r="G2707" s="101">
        <v>487</v>
      </c>
      <c r="H2707" s="7">
        <f t="shared" si="549"/>
        <v>4</v>
      </c>
      <c r="I2707" s="6">
        <f t="shared" si="550"/>
        <v>8.789027251398665E-2</v>
      </c>
      <c r="J2707" s="10">
        <f>IF(B2707="Pending","",C2707/(VLOOKUP(B2707,Population!$A$2:$B$10,2,FALSE)/100000))</f>
        <v>7113.7786881492493</v>
      </c>
      <c r="K2707" s="10">
        <f>IF(B2707="Pending","",SUMIFS(E:E,A:A,"&lt;="&amp;A2707,A:A,"&gt;="&amp;A2707-13,B:B,B2707)/(VLOOKUP(B2707,Population!$A$2:$B$10,2,FALSE)/100000)/14)</f>
        <v>103.89265175881971</v>
      </c>
      <c r="L2707" s="13">
        <f>IF(B2707="Pending","",(G2707/C2707)/(VLOOKUP(B2707,Population!$A$2:$B$10,2,FALSE)/100000))</f>
        <v>8.539496485679937E-4</v>
      </c>
    </row>
    <row r="2708" spans="1:12" x14ac:dyDescent="0.3">
      <c r="A2708" s="1">
        <v>44179</v>
      </c>
      <c r="B2708" s="101" t="s">
        <v>6</v>
      </c>
      <c r="C2708" s="101">
        <v>45319</v>
      </c>
      <c r="D2708" s="6">
        <f t="shared" si="546"/>
        <v>9.7539085367953443E-2</v>
      </c>
      <c r="E2708" s="7">
        <f t="shared" si="547"/>
        <v>1055</v>
      </c>
      <c r="F2708" s="6">
        <f t="shared" si="548"/>
        <v>0.10223858901056304</v>
      </c>
      <c r="G2708" s="101">
        <v>1036</v>
      </c>
      <c r="H2708" s="7">
        <f t="shared" si="549"/>
        <v>12</v>
      </c>
      <c r="I2708" s="6">
        <f t="shared" si="550"/>
        <v>0.18696986103591409</v>
      </c>
      <c r="J2708" s="10">
        <f>IF(B2708="Pending","",C2708/(VLOOKUP(B2708,Population!$A$2:$B$10,2,FALSE)/100000))</f>
        <v>5750.8648060118931</v>
      </c>
      <c r="K2708" s="10">
        <f>IF(B2708="Pending","",SUMIFS(E:E,A:A,"&lt;="&amp;A2708,A:A,"&gt;="&amp;A2708-13,B:B,B2708)/(VLOOKUP(B2708,Population!$A$2:$B$10,2,FALSE)/100000)/14)</f>
        <v>86.761588364302952</v>
      </c>
      <c r="L2708" s="13">
        <f>IF(B2708="Pending","",(G2708/C2708)/(VLOOKUP(B2708,Population!$A$2:$B$10,2,FALSE)/100000))</f>
        <v>2.9008967872145323E-3</v>
      </c>
    </row>
    <row r="2709" spans="1:12" x14ac:dyDescent="0.3">
      <c r="A2709" s="1">
        <v>44179</v>
      </c>
      <c r="B2709" s="101" t="s">
        <v>7</v>
      </c>
      <c r="C2709" s="101">
        <v>27119</v>
      </c>
      <c r="D2709" s="6">
        <f t="shared" si="546"/>
        <v>5.836762629567134E-2</v>
      </c>
      <c r="E2709" s="7">
        <f t="shared" si="547"/>
        <v>639</v>
      </c>
      <c r="F2709" s="6">
        <f t="shared" si="548"/>
        <v>6.1924605097393157E-2</v>
      </c>
      <c r="G2709" s="101">
        <v>1681</v>
      </c>
      <c r="H2709" s="7">
        <f t="shared" si="549"/>
        <v>22</v>
      </c>
      <c r="I2709" s="6">
        <f t="shared" si="550"/>
        <v>0.30337484208626603</v>
      </c>
      <c r="J2709" s="10">
        <f>IF(B2709="Pending","",C2709/(VLOOKUP(B2709,Population!$A$2:$B$10,2,FALSE)/100000))</f>
        <v>5654.5391234724157</v>
      </c>
      <c r="K2709" s="10">
        <f>IF(B2709="Pending","",SUMIFS(E:E,A:A,"&lt;="&amp;A2709,A:A,"&gt;="&amp;A2709-13,B:B,B2709)/(VLOOKUP(B2709,Population!$A$2:$B$10,2,FALSE)/100000)/14)</f>
        <v>84.133136779421065</v>
      </c>
      <c r="L2709" s="13">
        <f>IF(B2709="Pending","",(G2709/C2709)/(VLOOKUP(B2709,Population!$A$2:$B$10,2,FALSE)/100000))</f>
        <v>1.2924614089108917E-2</v>
      </c>
    </row>
    <row r="2710" spans="1:12" x14ac:dyDescent="0.3">
      <c r="A2710" s="1">
        <v>44179</v>
      </c>
      <c r="B2710" s="101" t="s">
        <v>25</v>
      </c>
      <c r="C2710" s="101">
        <v>14406</v>
      </c>
      <c r="D2710" s="6">
        <f t="shared" si="546"/>
        <v>3.1005716450290988E-2</v>
      </c>
      <c r="E2710" s="7">
        <f t="shared" si="547"/>
        <v>303</v>
      </c>
      <c r="F2710" s="6">
        <f t="shared" si="548"/>
        <v>2.9363310398294408E-2</v>
      </c>
      <c r="G2710" s="101">
        <v>2059</v>
      </c>
      <c r="H2710" s="7">
        <f t="shared" si="549"/>
        <v>41</v>
      </c>
      <c r="I2710" s="6">
        <f t="shared" si="550"/>
        <v>0.37159357516693736</v>
      </c>
      <c r="J2710" s="10">
        <f>IF(B2710="Pending","",C2710/(VLOOKUP(B2710,Population!$A$2:$B$10,2,FALSE)/100000))</f>
        <v>6507.6862614006477</v>
      </c>
      <c r="K2710" s="10">
        <f>IF(B2710="Pending","",SUMIFS(E:E,A:A,"&lt;="&amp;A2710,A:A,"&gt;="&amp;A2710-13,B:B,B2710)/(VLOOKUP(B2710,Population!$A$2:$B$10,2,FALSE)/100000)/14)</f>
        <v>95.380499140736561</v>
      </c>
      <c r="L2710" s="13">
        <f>IF(B2710="Pending","",(G2710/C2710)/(VLOOKUP(B2710,Population!$A$2:$B$10,2,FALSE)/100000))</f>
        <v>6.4564848004216219E-2</v>
      </c>
    </row>
    <row r="2711" spans="1:12" x14ac:dyDescent="0.3">
      <c r="A2711" s="1">
        <v>44179</v>
      </c>
      <c r="B2711" s="101" t="s">
        <v>21</v>
      </c>
      <c r="C2711" s="101">
        <v>567</v>
      </c>
      <c r="D2711" s="6">
        <f t="shared" si="546"/>
        <v>1.2203416095595578E-3</v>
      </c>
      <c r="E2711" s="7">
        <f t="shared" si="547"/>
        <v>7</v>
      </c>
      <c r="F2711" s="6">
        <f t="shared" si="548"/>
        <v>6.78360306231224E-4</v>
      </c>
      <c r="G2711" s="101">
        <v>0</v>
      </c>
      <c r="H2711" s="7">
        <f t="shared" si="549"/>
        <v>0</v>
      </c>
      <c r="I2711" s="6">
        <f t="shared" si="550"/>
        <v>0</v>
      </c>
      <c r="J2711" s="10" t="str">
        <f>IF(B2711="Pending","",C2711/(VLOOKUP(B2711,Population!$A$2:$B$10,2,FALSE)/100000))</f>
        <v/>
      </c>
      <c r="K2711" s="10" t="str">
        <f>IF(B2711="Pending","",SUMIFS(E:E,A:A,"&lt;="&amp;A2711,A:A,"&gt;="&amp;A2711-13,B:B,B2711)/(VLOOKUP(B2711,Population!$A$2:$B$10,2,FALSE)/100000)/14)</f>
        <v/>
      </c>
      <c r="L2711" s="13" t="str">
        <f>IF(B2711="Pending","",(G2711/C2711)/(VLOOKUP(B2711,Population!$A$2:$B$10,2,FALSE)/100000))</f>
        <v/>
      </c>
    </row>
    <row r="2712" spans="1:12" x14ac:dyDescent="0.3">
      <c r="A2712" s="1">
        <v>44180</v>
      </c>
      <c r="B2712" s="11" t="s">
        <v>0</v>
      </c>
      <c r="C2712" s="101">
        <v>24077</v>
      </c>
      <c r="D2712" s="6">
        <f t="shared" ref="D2712:D2721" si="551">C2712/SUMIF(A:A,A2712,C:C)</f>
        <v>5.0916204070843248E-2</v>
      </c>
      <c r="E2712" s="7">
        <f t="shared" ref="E2712:E2721" si="552">C2712-SUMIFS(C:C,A:A,A2712-1,B:B,B2712)</f>
        <v>515</v>
      </c>
      <c r="F2712" s="6">
        <f t="shared" ref="F2712:F2721" si="553">E2712/SUMIF(A:A,A2712,E:E)</f>
        <v>6.2416676766452552E-2</v>
      </c>
      <c r="G2712" s="101">
        <v>4</v>
      </c>
      <c r="H2712" s="7">
        <f t="shared" ref="H2712:H2721" si="554">G2712-SUMIFS(G:G,A:A,A2712-1,B:B,B2712)</f>
        <v>0</v>
      </c>
      <c r="I2712" s="6">
        <f t="shared" ref="I2712:I2721" si="555">G2712/SUMIF(A:A,A2712,G:G)</f>
        <v>7.1237756010685666E-4</v>
      </c>
      <c r="J2712" s="10">
        <f>IF(B2712="Pending","",C2712/(VLOOKUP(B2712,Population!$A$2:$B$10,2,FALSE)/100000))</f>
        <v>2657.6991259848951</v>
      </c>
      <c r="K2712" s="10">
        <f>IF(B2712="Pending","",SUMIFS(E:E,A:A,"&lt;="&amp;A2712,A:A,"&gt;="&amp;A2712-13,B:B,B2712)/(VLOOKUP(B2712,Population!$A$2:$B$10,2,FALSE)/100000)/14)</f>
        <v>41.007402305245193</v>
      </c>
      <c r="L2712" s="13">
        <f>IF(B2712="Pending","",(G2712/C2712)/(VLOOKUP(B2712,Population!$A$2:$B$10,2,FALSE)/100000))</f>
        <v>1.8338383869582706E-5</v>
      </c>
    </row>
    <row r="2713" spans="1:12" x14ac:dyDescent="0.3">
      <c r="A2713" s="1">
        <v>44180</v>
      </c>
      <c r="B2713" s="101" t="s">
        <v>1</v>
      </c>
      <c r="C2713" s="101">
        <v>61932</v>
      </c>
      <c r="D2713" s="6">
        <f t="shared" si="551"/>
        <v>0.13096907216494846</v>
      </c>
      <c r="E2713" s="7">
        <f t="shared" si="552"/>
        <v>1121</v>
      </c>
      <c r="F2713" s="6">
        <f t="shared" si="553"/>
        <v>0.13586231971882196</v>
      </c>
      <c r="G2713" s="101">
        <v>3</v>
      </c>
      <c r="H2713" s="7">
        <f t="shared" si="554"/>
        <v>0</v>
      </c>
      <c r="I2713" s="6">
        <f t="shared" si="555"/>
        <v>5.3428317008014244E-4</v>
      </c>
      <c r="J2713" s="10">
        <f>IF(B2713="Pending","",C2713/(VLOOKUP(B2713,Population!$A$2:$B$10,2,FALSE)/100000))</f>
        <v>7228.9241004989935</v>
      </c>
      <c r="K2713" s="10">
        <f>IF(B2713="Pending","",SUMIFS(E:E,A:A,"&lt;="&amp;A2713,A:A,"&gt;="&amp;A2713-13,B:B,B2713)/(VLOOKUP(B2713,Population!$A$2:$B$10,2,FALSE)/100000)/14)</f>
        <v>96.180221191164037</v>
      </c>
      <c r="L2713" s="13">
        <f>IF(B2713="Pending","",(G2713/C2713)/(VLOOKUP(B2713,Population!$A$2:$B$10,2,FALSE)/100000))</f>
        <v>5.6541159371610374E-6</v>
      </c>
    </row>
    <row r="2714" spans="1:12" x14ac:dyDescent="0.3">
      <c r="A2714" s="1">
        <v>44180</v>
      </c>
      <c r="B2714" s="101" t="s">
        <v>2</v>
      </c>
      <c r="C2714" s="101">
        <v>88470</v>
      </c>
      <c r="D2714" s="6">
        <f t="shared" si="551"/>
        <v>0.18708961141950833</v>
      </c>
      <c r="E2714" s="7">
        <f t="shared" si="552"/>
        <v>1455</v>
      </c>
      <c r="F2714" s="6">
        <f t="shared" si="553"/>
        <v>0.17634226154405527</v>
      </c>
      <c r="G2714" s="101">
        <v>31</v>
      </c>
      <c r="H2714" s="7">
        <f t="shared" si="554"/>
        <v>0</v>
      </c>
      <c r="I2714" s="6">
        <f t="shared" si="555"/>
        <v>5.5209260908281391E-3</v>
      </c>
      <c r="J2714" s="10">
        <f>IF(B2714="Pending","",C2714/(VLOOKUP(B2714,Population!$A$2:$B$10,2,FALSE)/100000))</f>
        <v>9288.6960757962643</v>
      </c>
      <c r="K2714" s="10">
        <f>IF(B2714="Pending","",SUMIFS(E:E,A:A,"&lt;="&amp;A2714,A:A,"&gt;="&amp;A2714-13,B:B,B2714)/(VLOOKUP(B2714,Population!$A$2:$B$10,2,FALSE)/100000)/14)</f>
        <v>118.84413337301054</v>
      </c>
      <c r="L2714" s="13">
        <f>IF(B2714="Pending","",(G2714/C2714)/(VLOOKUP(B2714,Population!$A$2:$B$10,2,FALSE)/100000))</f>
        <v>3.6789542942592574E-5</v>
      </c>
    </row>
    <row r="2715" spans="1:12" x14ac:dyDescent="0.3">
      <c r="A2715" s="1">
        <v>44180</v>
      </c>
      <c r="B2715" s="101" t="s">
        <v>3</v>
      </c>
      <c r="C2715" s="101">
        <v>73976</v>
      </c>
      <c r="D2715" s="6">
        <f t="shared" si="551"/>
        <v>0.15643880518107323</v>
      </c>
      <c r="E2715" s="7">
        <f t="shared" si="552"/>
        <v>1189</v>
      </c>
      <c r="F2715" s="6">
        <f t="shared" si="553"/>
        <v>0.14410374500060599</v>
      </c>
      <c r="G2715" s="101">
        <v>64</v>
      </c>
      <c r="H2715" s="7">
        <f t="shared" si="554"/>
        <v>0</v>
      </c>
      <c r="I2715" s="6">
        <f t="shared" si="555"/>
        <v>1.1398040961709707E-2</v>
      </c>
      <c r="J2715" s="10">
        <f>IF(B2715="Pending","",C2715/(VLOOKUP(B2715,Population!$A$2:$B$10,2,FALSE)/100000))</f>
        <v>8433.3695857872135</v>
      </c>
      <c r="K2715" s="10">
        <f>IF(B2715="Pending","",SUMIFS(E:E,A:A,"&lt;="&amp;A2715,A:A,"&gt;="&amp;A2715-13,B:B,B2715)/(VLOOKUP(B2715,Population!$A$2:$B$10,2,FALSE)/100000)/14)</f>
        <v>115.56487544366914</v>
      </c>
      <c r="L2715" s="13">
        <f>IF(B2715="Pending","",(G2715/C2715)/(VLOOKUP(B2715,Population!$A$2:$B$10,2,FALSE)/100000))</f>
        <v>9.8627816414292009E-5</v>
      </c>
    </row>
    <row r="2716" spans="1:12" x14ac:dyDescent="0.3">
      <c r="A2716" s="1">
        <v>44180</v>
      </c>
      <c r="B2716" s="101" t="s">
        <v>4</v>
      </c>
      <c r="C2716" s="101">
        <v>70487</v>
      </c>
      <c r="D2716" s="6">
        <f t="shared" si="551"/>
        <v>0.14906053396775046</v>
      </c>
      <c r="E2716" s="7">
        <f t="shared" si="552"/>
        <v>1143</v>
      </c>
      <c r="F2716" s="6">
        <f t="shared" si="553"/>
        <v>0.13852866319234033</v>
      </c>
      <c r="G2716" s="101">
        <v>179</v>
      </c>
      <c r="H2716" s="7">
        <f t="shared" si="554"/>
        <v>3</v>
      </c>
      <c r="I2716" s="6">
        <f t="shared" si="555"/>
        <v>3.1878895814781837E-2</v>
      </c>
      <c r="J2716" s="10">
        <f>IF(B2716="Pending","",C2716/(VLOOKUP(B2716,Population!$A$2:$B$10,2,FALSE)/100000))</f>
        <v>8268.0758222680997</v>
      </c>
      <c r="K2716" s="10">
        <f>IF(B2716="Pending","",SUMIFS(E:E,A:A,"&lt;="&amp;A2716,A:A,"&gt;="&amp;A2716-13,B:B,B2716)/(VLOOKUP(B2716,Population!$A$2:$B$10,2,FALSE)/100000)/14)</f>
        <v>116.4195561394454</v>
      </c>
      <c r="L2716" s="13">
        <f>IF(B2716="Pending","",(G2716/C2716)/(VLOOKUP(B2716,Population!$A$2:$B$10,2,FALSE)/100000))</f>
        <v>2.9787868486974664E-4</v>
      </c>
    </row>
    <row r="2717" spans="1:12" x14ac:dyDescent="0.3">
      <c r="A2717" s="1">
        <v>44180</v>
      </c>
      <c r="B2717" s="101" t="s">
        <v>5</v>
      </c>
      <c r="C2717" s="101">
        <v>64902</v>
      </c>
      <c r="D2717" s="6">
        <f t="shared" si="551"/>
        <v>0.1372498017446471</v>
      </c>
      <c r="E2717" s="7">
        <f t="shared" si="552"/>
        <v>1208</v>
      </c>
      <c r="F2717" s="6">
        <f t="shared" si="553"/>
        <v>0.14640649618228094</v>
      </c>
      <c r="G2717" s="101">
        <v>497</v>
      </c>
      <c r="H2717" s="7">
        <f t="shared" si="554"/>
        <v>10</v>
      </c>
      <c r="I2717" s="6">
        <f t="shared" si="555"/>
        <v>8.8512911843276934E-2</v>
      </c>
      <c r="J2717" s="10">
        <f>IF(B2717="Pending","",C2717/(VLOOKUP(B2717,Population!$A$2:$B$10,2,FALSE)/100000))</f>
        <v>7248.6963358913335</v>
      </c>
      <c r="K2717" s="10">
        <f>IF(B2717="Pending","",SUMIFS(E:E,A:A,"&lt;="&amp;A2717,A:A,"&gt;="&amp;A2717-13,B:B,B2717)/(VLOOKUP(B2717,Population!$A$2:$B$10,2,FALSE)/100000)/14)</f>
        <v>106.71673213374272</v>
      </c>
      <c r="L2717" s="13">
        <f>IF(B2717="Pending","",(G2717/C2717)/(VLOOKUP(B2717,Population!$A$2:$B$10,2,FALSE)/100000))</f>
        <v>8.5526388802771255E-4</v>
      </c>
    </row>
    <row r="2718" spans="1:12" x14ac:dyDescent="0.3">
      <c r="A2718" s="1">
        <v>44180</v>
      </c>
      <c r="B2718" s="101" t="s">
        <v>6</v>
      </c>
      <c r="C2718" s="101">
        <v>46118</v>
      </c>
      <c r="D2718" s="6">
        <f t="shared" si="551"/>
        <v>9.752683055775839E-2</v>
      </c>
      <c r="E2718" s="7">
        <f t="shared" si="552"/>
        <v>799</v>
      </c>
      <c r="F2718" s="6">
        <f t="shared" si="553"/>
        <v>9.6836747060962305E-2</v>
      </c>
      <c r="G2718" s="101">
        <v>1042</v>
      </c>
      <c r="H2718" s="7">
        <f t="shared" si="554"/>
        <v>6</v>
      </c>
      <c r="I2718" s="6">
        <f t="shared" si="555"/>
        <v>0.18557435440783615</v>
      </c>
      <c r="J2718" s="10">
        <f>IF(B2718="Pending","",C2718/(VLOOKUP(B2718,Population!$A$2:$B$10,2,FALSE)/100000))</f>
        <v>5852.2558556820868</v>
      </c>
      <c r="K2718" s="10">
        <f>IF(B2718="Pending","",SUMIFS(E:E,A:A,"&lt;="&amp;A2718,A:A,"&gt;="&amp;A2718-13,B:B,B2718)/(VLOOKUP(B2718,Population!$A$2:$B$10,2,FALSE)/100000)/14)</f>
        <v>88.311549878124083</v>
      </c>
      <c r="L2718" s="13">
        <f>IF(B2718="Pending","",(G2718/C2718)/(VLOOKUP(B2718,Population!$A$2:$B$10,2,FALSE)/100000))</f>
        <v>2.8671478837559291E-3</v>
      </c>
    </row>
    <row r="2719" spans="1:12" x14ac:dyDescent="0.3">
      <c r="A2719" s="1">
        <v>44180</v>
      </c>
      <c r="B2719" s="101" t="s">
        <v>7</v>
      </c>
      <c r="C2719" s="101">
        <v>27645</v>
      </c>
      <c r="D2719" s="6">
        <f t="shared" si="551"/>
        <v>5.8461538461538461E-2</v>
      </c>
      <c r="E2719" s="7">
        <f t="shared" si="552"/>
        <v>526</v>
      </c>
      <c r="F2719" s="6">
        <f t="shared" si="553"/>
        <v>6.3749848503211734E-2</v>
      </c>
      <c r="G2719" s="101">
        <v>1703</v>
      </c>
      <c r="H2719" s="7">
        <f t="shared" si="554"/>
        <v>22</v>
      </c>
      <c r="I2719" s="6">
        <f t="shared" si="555"/>
        <v>0.30329474621549424</v>
      </c>
      <c r="J2719" s="10">
        <f>IF(B2719="Pending","",C2719/(VLOOKUP(B2719,Population!$A$2:$B$10,2,FALSE)/100000))</f>
        <v>5764.2145384562464</v>
      </c>
      <c r="K2719" s="10">
        <f>IF(B2719="Pending","",SUMIFS(E:E,A:A,"&lt;="&amp;A2719,A:A,"&gt;="&amp;A2719-13,B:B,B2719)/(VLOOKUP(B2719,Population!$A$2:$B$10,2,FALSE)/100000)/14)</f>
        <v>86.42672910798025</v>
      </c>
      <c r="L2719" s="13">
        <f>IF(B2719="Pending","",(G2719/C2719)/(VLOOKUP(B2719,Population!$A$2:$B$10,2,FALSE)/100000))</f>
        <v>1.284462992004569E-2</v>
      </c>
    </row>
    <row r="2720" spans="1:12" x14ac:dyDescent="0.3">
      <c r="A2720" s="1">
        <v>44180</v>
      </c>
      <c r="B2720" s="101" t="s">
        <v>25</v>
      </c>
      <c r="C2720" s="101">
        <v>14701</v>
      </c>
      <c r="D2720" s="6">
        <f t="shared" si="551"/>
        <v>3.1088554057626224E-2</v>
      </c>
      <c r="E2720" s="7">
        <f t="shared" si="552"/>
        <v>295</v>
      </c>
      <c r="F2720" s="6">
        <f t="shared" si="553"/>
        <v>3.5753242031268936E-2</v>
      </c>
      <c r="G2720" s="101">
        <v>2092</v>
      </c>
      <c r="H2720" s="7">
        <f t="shared" si="554"/>
        <v>33</v>
      </c>
      <c r="I2720" s="6">
        <f t="shared" si="555"/>
        <v>0.37257346393588603</v>
      </c>
      <c r="J2720" s="10">
        <f>IF(B2720="Pending","",C2720/(VLOOKUP(B2720,Population!$A$2:$B$10,2,FALSE)/100000))</f>
        <v>6640.9479195370623</v>
      </c>
      <c r="K2720" s="10">
        <f>IF(B2720="Pending","",SUMIFS(E:E,A:A,"&lt;="&amp;A2720,A:A,"&gt;="&amp;A2720-13,B:B,B2720)/(VLOOKUP(B2720,Population!$A$2:$B$10,2,FALSE)/100000)/14)</f>
        <v>99.123441596868318</v>
      </c>
      <c r="L2720" s="13">
        <f>IF(B2720="Pending","",(G2720/C2720)/(VLOOKUP(B2720,Population!$A$2:$B$10,2,FALSE)/100000))</f>
        <v>6.4283275741966059E-2</v>
      </c>
    </row>
    <row r="2721" spans="1:12" x14ac:dyDescent="0.3">
      <c r="A2721" s="1">
        <v>44180</v>
      </c>
      <c r="B2721" s="101" t="s">
        <v>21</v>
      </c>
      <c r="C2721" s="101">
        <v>567</v>
      </c>
      <c r="D2721" s="6">
        <f t="shared" si="551"/>
        <v>1.1990483743061062E-3</v>
      </c>
      <c r="E2721" s="7">
        <f t="shared" si="552"/>
        <v>0</v>
      </c>
      <c r="F2721" s="6">
        <f t="shared" si="553"/>
        <v>0</v>
      </c>
      <c r="G2721" s="101">
        <v>0</v>
      </c>
      <c r="H2721" s="7">
        <f t="shared" si="554"/>
        <v>0</v>
      </c>
      <c r="I2721" s="6">
        <f t="shared" si="555"/>
        <v>0</v>
      </c>
      <c r="J2721" s="10" t="str">
        <f>IF(B2721="Pending","",C2721/(VLOOKUP(B2721,Population!$A$2:$B$10,2,FALSE)/100000))</f>
        <v/>
      </c>
      <c r="K2721" s="10" t="str">
        <f>IF(B2721="Pending","",SUMIFS(E:E,A:A,"&lt;="&amp;A2721,A:A,"&gt;="&amp;A2721-13,B:B,B2721)/(VLOOKUP(B2721,Population!$A$2:$B$10,2,FALSE)/100000)/14)</f>
        <v/>
      </c>
      <c r="L2721" s="13" t="str">
        <f>IF(B2721="Pending","",(G2721/C2721)/(VLOOKUP(B2721,Population!$A$2:$B$10,2,FALSE)/100000))</f>
        <v/>
      </c>
    </row>
    <row r="2722" spans="1:12" x14ac:dyDescent="0.3">
      <c r="A2722" s="1">
        <v>44181</v>
      </c>
      <c r="B2722" s="11" t="s">
        <v>0</v>
      </c>
      <c r="C2722" s="101">
        <v>24695</v>
      </c>
      <c r="D2722" s="6">
        <f t="shared" ref="D2722:D2731" si="556">C2722/SUMIF(A:A,A2722,C:C)</f>
        <v>5.0992700579204395E-2</v>
      </c>
      <c r="E2722" s="7">
        <f t="shared" ref="E2722:E2731" si="557">C2722-SUMIFS(C:C,A:A,A2722-1,B:B,B2722)</f>
        <v>618</v>
      </c>
      <c r="F2722" s="6">
        <f t="shared" ref="F2722:F2731" si="558">E2722/SUMIF(A:A,A2722,E:E)</f>
        <v>5.4163014899211215E-2</v>
      </c>
      <c r="G2722" s="101">
        <v>4</v>
      </c>
      <c r="H2722" s="7">
        <f t="shared" ref="H2722:H2731" si="559">G2722-SUMIFS(G:G,A:A,A2722-1,B:B,B2722)</f>
        <v>0</v>
      </c>
      <c r="I2722" s="6">
        <f t="shared" ref="I2722:I2731" si="560">G2722/SUMIF(A:A,A2722,G:G)</f>
        <v>7.0571630204657732E-4</v>
      </c>
      <c r="J2722" s="10">
        <f>IF(B2722="Pending","",C2722/(VLOOKUP(B2722,Population!$A$2:$B$10,2,FALSE)/100000))</f>
        <v>2725.916015957012</v>
      </c>
      <c r="K2722" s="10">
        <f>IF(B2722="Pending","",SUMIFS(E:E,A:A,"&lt;="&amp;A2722,A:A,"&gt;="&amp;A2722-13,B:B,B2722)/(VLOOKUP(B2722,Population!$A$2:$B$10,2,FALSE)/100000)/14)</f>
        <v>44.232172069299274</v>
      </c>
      <c r="L2722" s="13">
        <f>IF(B2722="Pending","",(G2722/C2722)/(VLOOKUP(B2722,Population!$A$2:$B$10,2,FALSE)/100000))</f>
        <v>1.7879460150959416E-5</v>
      </c>
    </row>
    <row r="2723" spans="1:12" x14ac:dyDescent="0.3">
      <c r="A2723" s="1">
        <v>44181</v>
      </c>
      <c r="B2723" s="101" t="s">
        <v>1</v>
      </c>
      <c r="C2723" s="101">
        <v>63328</v>
      </c>
      <c r="D2723" s="6">
        <f t="shared" si="556"/>
        <v>0.13076597458108347</v>
      </c>
      <c r="E2723" s="7">
        <f t="shared" si="557"/>
        <v>1396</v>
      </c>
      <c r="F2723" s="6">
        <f t="shared" si="558"/>
        <v>0.12234881682734443</v>
      </c>
      <c r="G2723" s="101">
        <v>3</v>
      </c>
      <c r="H2723" s="7">
        <f t="shared" si="559"/>
        <v>0</v>
      </c>
      <c r="I2723" s="6">
        <f t="shared" si="560"/>
        <v>5.2928722653493299E-4</v>
      </c>
      <c r="J2723" s="10">
        <f>IF(B2723="Pending","",C2723/(VLOOKUP(B2723,Population!$A$2:$B$10,2,FALSE)/100000))</f>
        <v>7391.8702033908203</v>
      </c>
      <c r="K2723" s="10">
        <f>IF(B2723="Pending","",SUMIFS(E:E,A:A,"&lt;="&amp;A2723,A:A,"&gt;="&amp;A2723-13,B:B,B2723)/(VLOOKUP(B2723,Population!$A$2:$B$10,2,FALSE)/100000)/14)</f>
        <v>104.04238733049029</v>
      </c>
      <c r="L2723" s="13">
        <f>IF(B2723="Pending","",(G2723/C2723)/(VLOOKUP(B2723,Population!$A$2:$B$10,2,FALSE)/100000))</f>
        <v>5.5294768225785974E-6</v>
      </c>
    </row>
    <row r="2724" spans="1:12" x14ac:dyDescent="0.3">
      <c r="A2724" s="1">
        <v>44181</v>
      </c>
      <c r="B2724" s="101" t="s">
        <v>2</v>
      </c>
      <c r="C2724" s="101">
        <v>90258</v>
      </c>
      <c r="D2724" s="6">
        <f t="shared" si="556"/>
        <v>0.18637372621493542</v>
      </c>
      <c r="E2724" s="7">
        <f t="shared" si="557"/>
        <v>1788</v>
      </c>
      <c r="F2724" s="6">
        <f t="shared" si="558"/>
        <v>0.15670464504820333</v>
      </c>
      <c r="G2724" s="101">
        <v>31</v>
      </c>
      <c r="H2724" s="7">
        <f t="shared" si="559"/>
        <v>0</v>
      </c>
      <c r="I2724" s="6">
        <f t="shared" si="560"/>
        <v>5.4693013408609742E-3</v>
      </c>
      <c r="J2724" s="10">
        <f>IF(B2724="Pending","",C2724/(VLOOKUP(B2724,Population!$A$2:$B$10,2,FALSE)/100000))</f>
        <v>9476.4228598306672</v>
      </c>
      <c r="K2724" s="10">
        <f>IF(B2724="Pending","",SUMIFS(E:E,A:A,"&lt;="&amp;A2724,A:A,"&gt;="&amp;A2724-13,B:B,B2724)/(VLOOKUP(B2724,Population!$A$2:$B$10,2,FALSE)/100000)/14)</f>
        <v>126.89856634092959</v>
      </c>
      <c r="L2724" s="13">
        <f>IF(B2724="Pending","",(G2724/C2724)/(VLOOKUP(B2724,Population!$A$2:$B$10,2,FALSE)/100000))</f>
        <v>3.6060746572394302E-5</v>
      </c>
    </row>
    <row r="2725" spans="1:12" x14ac:dyDescent="0.3">
      <c r="A2725" s="1">
        <v>44181</v>
      </c>
      <c r="B2725" s="101" t="s">
        <v>3</v>
      </c>
      <c r="C2725" s="101">
        <v>75682</v>
      </c>
      <c r="D2725" s="6">
        <f t="shared" si="556"/>
        <v>0.15627574671939043</v>
      </c>
      <c r="E2725" s="7">
        <f t="shared" si="557"/>
        <v>1706</v>
      </c>
      <c r="F2725" s="6">
        <f t="shared" si="558"/>
        <v>0.1495179666958808</v>
      </c>
      <c r="G2725" s="101">
        <v>64</v>
      </c>
      <c r="H2725" s="7">
        <f t="shared" si="559"/>
        <v>0</v>
      </c>
      <c r="I2725" s="6">
        <f t="shared" si="560"/>
        <v>1.1291460832745237E-2</v>
      </c>
      <c r="J2725" s="10">
        <f>IF(B2725="Pending","",C2725/(VLOOKUP(B2725,Population!$A$2:$B$10,2,FALSE)/100000))</f>
        <v>8627.8560207573792</v>
      </c>
      <c r="K2725" s="10">
        <f>IF(B2725="Pending","",SUMIFS(E:E,A:A,"&lt;="&amp;A2725,A:A,"&gt;="&amp;A2725-13,B:B,B2725)/(VLOOKUP(B2725,Population!$A$2:$B$10,2,FALSE)/100000)/14)</f>
        <v>124.1964120819364</v>
      </c>
      <c r="L2725" s="13">
        <f>IF(B2725="Pending","",(G2725/C2725)/(VLOOKUP(B2725,Population!$A$2:$B$10,2,FALSE)/100000))</f>
        <v>9.640457898924005E-5</v>
      </c>
    </row>
    <row r="2726" spans="1:12" x14ac:dyDescent="0.3">
      <c r="A2726" s="1">
        <v>44181</v>
      </c>
      <c r="B2726" s="101" t="s">
        <v>4</v>
      </c>
      <c r="C2726" s="101">
        <v>72271</v>
      </c>
      <c r="D2726" s="6">
        <f t="shared" si="556"/>
        <v>0.14923237349907595</v>
      </c>
      <c r="E2726" s="7">
        <f t="shared" si="557"/>
        <v>1784</v>
      </c>
      <c r="F2726" s="6">
        <f t="shared" si="558"/>
        <v>0.15635407537248028</v>
      </c>
      <c r="G2726" s="101">
        <v>179</v>
      </c>
      <c r="H2726" s="7">
        <f t="shared" si="559"/>
        <v>0</v>
      </c>
      <c r="I2726" s="6">
        <f t="shared" si="560"/>
        <v>3.1580804516584335E-2</v>
      </c>
      <c r="J2726" s="10">
        <f>IF(B2726="Pending","",C2726/(VLOOKUP(B2726,Population!$A$2:$B$10,2,FALSE)/100000))</f>
        <v>8477.3377750668606</v>
      </c>
      <c r="K2726" s="10">
        <f>IF(B2726="Pending","",SUMIFS(E:E,A:A,"&lt;="&amp;A2726,A:A,"&gt;="&amp;A2726-13,B:B,B2726)/(VLOOKUP(B2726,Population!$A$2:$B$10,2,FALSE)/100000)/14)</f>
        <v>126.29783297920116</v>
      </c>
      <c r="L2726" s="13">
        <f>IF(B2726="Pending","",(G2726/C2726)/(VLOOKUP(B2726,Population!$A$2:$B$10,2,FALSE)/100000))</f>
        <v>2.9052558924622367E-4</v>
      </c>
    </row>
    <row r="2727" spans="1:12" x14ac:dyDescent="0.3">
      <c r="A2727" s="1">
        <v>44181</v>
      </c>
      <c r="B2727" s="101" t="s">
        <v>5</v>
      </c>
      <c r="C2727" s="101">
        <v>66557</v>
      </c>
      <c r="D2727" s="6">
        <f t="shared" si="556"/>
        <v>0.13743353603766378</v>
      </c>
      <c r="E2727" s="7">
        <f t="shared" si="557"/>
        <v>1655</v>
      </c>
      <c r="F2727" s="6">
        <f t="shared" si="558"/>
        <v>0.14504820333041191</v>
      </c>
      <c r="G2727" s="101">
        <v>501</v>
      </c>
      <c r="H2727" s="7">
        <f t="shared" si="559"/>
        <v>4</v>
      </c>
      <c r="I2727" s="6">
        <f t="shared" si="560"/>
        <v>8.8390966831333809E-2</v>
      </c>
      <c r="J2727" s="10">
        <f>IF(B2727="Pending","",C2727/(VLOOKUP(B2727,Population!$A$2:$B$10,2,FALSE)/100000))</f>
        <v>7433.5379807697682</v>
      </c>
      <c r="K2727" s="10">
        <f>IF(B2727="Pending","",SUMIFS(E:E,A:A,"&lt;="&amp;A2727,A:A,"&gt;="&amp;A2727-13,B:B,B2727)/(VLOOKUP(B2727,Population!$A$2:$B$10,2,FALSE)/100000)/14)</f>
        <v>115.34054819388892</v>
      </c>
      <c r="L2727" s="13">
        <f>IF(B2727="Pending","",(G2727/C2727)/(VLOOKUP(B2727,Population!$A$2:$B$10,2,FALSE)/100000))</f>
        <v>8.4070922725977006E-4</v>
      </c>
    </row>
    <row r="2728" spans="1:12" x14ac:dyDescent="0.3">
      <c r="A2728" s="1">
        <v>44181</v>
      </c>
      <c r="B2728" s="101" t="s">
        <v>6</v>
      </c>
      <c r="C2728" s="101">
        <v>47309</v>
      </c>
      <c r="D2728" s="6">
        <f t="shared" si="556"/>
        <v>9.7688344673074745E-2</v>
      </c>
      <c r="E2728" s="7">
        <f t="shared" si="557"/>
        <v>1191</v>
      </c>
      <c r="F2728" s="6">
        <f t="shared" si="558"/>
        <v>0.10438212094653812</v>
      </c>
      <c r="G2728" s="101">
        <v>1049</v>
      </c>
      <c r="H2728" s="7">
        <f t="shared" si="559"/>
        <v>7</v>
      </c>
      <c r="I2728" s="6">
        <f t="shared" si="560"/>
        <v>0.18507410021171489</v>
      </c>
      <c r="J2728" s="10">
        <f>IF(B2728="Pending","",C2728/(VLOOKUP(B2728,Population!$A$2:$B$10,2,FALSE)/100000))</f>
        <v>6003.3906994332765</v>
      </c>
      <c r="K2728" s="10">
        <f>IF(B2728="Pending","",SUMIFS(E:E,A:A,"&lt;="&amp;A2728,A:A,"&gt;="&amp;A2728-13,B:B,B2728)/(VLOOKUP(B2728,Population!$A$2:$B$10,2,FALSE)/100000)/14)</f>
        <v>95.055242078608984</v>
      </c>
      <c r="L2728" s="13">
        <f>IF(B2728="Pending","",(G2728/C2728)/(VLOOKUP(B2728,Population!$A$2:$B$10,2,FALSE)/100000))</f>
        <v>2.8137438571987699E-3</v>
      </c>
    </row>
    <row r="2729" spans="1:12" x14ac:dyDescent="0.3">
      <c r="A2729" s="1">
        <v>44181</v>
      </c>
      <c r="B2729" s="101" t="s">
        <v>7</v>
      </c>
      <c r="C2729" s="101">
        <v>28440</v>
      </c>
      <c r="D2729" s="6">
        <f t="shared" si="556"/>
        <v>5.8725750332965093E-2</v>
      </c>
      <c r="E2729" s="7">
        <f t="shared" si="557"/>
        <v>795</v>
      </c>
      <c r="F2729" s="6">
        <f t="shared" si="558"/>
        <v>6.9675723049956173E-2</v>
      </c>
      <c r="G2729" s="101">
        <v>1720</v>
      </c>
      <c r="H2729" s="7">
        <f t="shared" si="559"/>
        <v>17</v>
      </c>
      <c r="I2729" s="6">
        <f t="shared" si="560"/>
        <v>0.30345800988002825</v>
      </c>
      <c r="J2729" s="10">
        <f>IF(B2729="Pending","",C2729/(VLOOKUP(B2729,Population!$A$2:$B$10,2,FALSE)/100000))</f>
        <v>5929.9787112930235</v>
      </c>
      <c r="K2729" s="10">
        <f>IF(B2729="Pending","",SUMIFS(E:E,A:A,"&lt;="&amp;A2729,A:A,"&gt;="&amp;A2729-13,B:B,B2729)/(VLOOKUP(B2729,Population!$A$2:$B$10,2,FALSE)/100000)/14)</f>
        <v>93.590481770557972</v>
      </c>
      <c r="L2729" s="13">
        <f>IF(B2729="Pending","",(G2729/C2729)/(VLOOKUP(B2729,Population!$A$2:$B$10,2,FALSE)/100000))</f>
        <v>1.2610212265444959E-2</v>
      </c>
    </row>
    <row r="2730" spans="1:12" x14ac:dyDescent="0.3">
      <c r="A2730" s="1">
        <v>44181</v>
      </c>
      <c r="B2730" s="101" t="s">
        <v>25</v>
      </c>
      <c r="C2730" s="101">
        <v>15184</v>
      </c>
      <c r="D2730" s="6">
        <f t="shared" si="556"/>
        <v>3.1353438574393176E-2</v>
      </c>
      <c r="E2730" s="7">
        <f t="shared" si="557"/>
        <v>483</v>
      </c>
      <c r="F2730" s="6">
        <f t="shared" si="558"/>
        <v>4.2331288343558281E-2</v>
      </c>
      <c r="G2730" s="101">
        <v>2117</v>
      </c>
      <c r="H2730" s="7">
        <f t="shared" si="559"/>
        <v>25</v>
      </c>
      <c r="I2730" s="6">
        <f t="shared" si="560"/>
        <v>0.37350035285815103</v>
      </c>
      <c r="J2730" s="10">
        <f>IF(B2730="Pending","",C2730/(VLOOKUP(B2730,Population!$A$2:$B$10,2,FALSE)/100000))</f>
        <v>6859.1356513332939</v>
      </c>
      <c r="K2730" s="10">
        <f>IF(B2730="Pending","",SUMIFS(E:E,A:A,"&lt;="&amp;A2730,A:A,"&gt;="&amp;A2730-13,B:B,B2730)/(VLOOKUP(B2730,Population!$A$2:$B$10,2,FALSE)/100000)/14)</f>
        <v>110.22320198401762</v>
      </c>
      <c r="L2730" s="13">
        <f>IF(B2730="Pending","",(G2730/C2730)/(VLOOKUP(B2730,Population!$A$2:$B$10,2,FALSE)/100000))</f>
        <v>6.2982204790678425E-2</v>
      </c>
    </row>
    <row r="2731" spans="1:12" x14ac:dyDescent="0.3">
      <c r="A2731" s="1">
        <v>44181</v>
      </c>
      <c r="B2731" s="101" t="s">
        <v>21</v>
      </c>
      <c r="C2731" s="101">
        <v>561</v>
      </c>
      <c r="D2731" s="6">
        <f t="shared" si="556"/>
        <v>1.158408788213552E-3</v>
      </c>
      <c r="E2731" s="7">
        <f t="shared" si="557"/>
        <v>-6</v>
      </c>
      <c r="F2731" s="6">
        <f t="shared" si="558"/>
        <v>-5.258545135845749E-4</v>
      </c>
      <c r="G2731" s="101">
        <v>0</v>
      </c>
      <c r="H2731" s="7">
        <f t="shared" si="559"/>
        <v>0</v>
      </c>
      <c r="I2731" s="6">
        <f t="shared" si="560"/>
        <v>0</v>
      </c>
      <c r="J2731" s="10" t="str">
        <f>IF(B2731="Pending","",C2731/(VLOOKUP(B2731,Population!$A$2:$B$10,2,FALSE)/100000))</f>
        <v/>
      </c>
      <c r="K2731" s="10" t="str">
        <f>IF(B2731="Pending","",SUMIFS(E:E,A:A,"&lt;="&amp;A2731,A:A,"&gt;="&amp;A2731-13,B:B,B2731)/(VLOOKUP(B2731,Population!$A$2:$B$10,2,FALSE)/100000)/14)</f>
        <v/>
      </c>
      <c r="L2731" s="13" t="str">
        <f>IF(B2731="Pending","",(G2731/C2731)/(VLOOKUP(B2731,Population!$A$2:$B$10,2,FALSE)/100000))</f>
        <v/>
      </c>
    </row>
    <row r="2732" spans="1:12" x14ac:dyDescent="0.3">
      <c r="A2732" s="1">
        <v>44182</v>
      </c>
      <c r="B2732" s="11" t="s">
        <v>0</v>
      </c>
      <c r="C2732" s="101">
        <v>25176</v>
      </c>
      <c r="D2732" s="6">
        <f t="shared" ref="D2732:D2741" si="561">C2732/SUMIF(A:A,A2732,C:C)</f>
        <v>5.1043123897573144E-2</v>
      </c>
      <c r="E2732" s="7">
        <f t="shared" ref="E2732:E2741" si="562">C2732-SUMIFS(C:C,A:A,A2732-1,B:B,B2732)</f>
        <v>481</v>
      </c>
      <c r="F2732" s="6">
        <f t="shared" ref="F2732:F2741" si="563">E2732/SUMIF(A:A,A2732,E:E)</f>
        <v>5.3773057574063726E-2</v>
      </c>
      <c r="G2732" s="101">
        <v>4</v>
      </c>
      <c r="H2732" s="7">
        <f t="shared" ref="H2732:H2741" si="564">G2732-SUMIFS(G:G,A:A,A2732-1,B:B,B2732)</f>
        <v>0</v>
      </c>
      <c r="I2732" s="6">
        <f t="shared" ref="I2732:I2741" si="565">G2732/SUMIF(A:A,A2732,G:G)</f>
        <v>6.843455945252353E-4</v>
      </c>
      <c r="J2732" s="10">
        <f>IF(B2732="Pending","",C2732/(VLOOKUP(B2732,Population!$A$2:$B$10,2,FALSE)/100000))</f>
        <v>2779.0103914854722</v>
      </c>
      <c r="K2732" s="10">
        <f>IF(B2732="Pending","",SUMIFS(E:E,A:A,"&lt;="&amp;A2732,A:A,"&gt;="&amp;A2732-13,B:B,B2732)/(VLOOKUP(B2732,Population!$A$2:$B$10,2,FALSE)/100000)/14)</f>
        <v>46.07715036951604</v>
      </c>
      <c r="L2732" s="13">
        <f>IF(B2732="Pending","",(G2732/C2732)/(VLOOKUP(B2732,Population!$A$2:$B$10,2,FALSE)/100000))</f>
        <v>1.753786417333742E-5</v>
      </c>
    </row>
    <row r="2733" spans="1:12" x14ac:dyDescent="0.3">
      <c r="A2733" s="1">
        <v>44182</v>
      </c>
      <c r="B2733" s="101" t="s">
        <v>1</v>
      </c>
      <c r="C2733" s="101">
        <v>64447</v>
      </c>
      <c r="D2733" s="6">
        <f t="shared" si="561"/>
        <v>0.13066317944974962</v>
      </c>
      <c r="E2733" s="7">
        <f t="shared" si="562"/>
        <v>1119</v>
      </c>
      <c r="F2733" s="6">
        <f t="shared" si="563"/>
        <v>0.12509782001117942</v>
      </c>
      <c r="G2733" s="101">
        <v>4</v>
      </c>
      <c r="H2733" s="7">
        <f t="shared" si="564"/>
        <v>1</v>
      </c>
      <c r="I2733" s="6">
        <f t="shared" si="565"/>
        <v>6.843455945252353E-4</v>
      </c>
      <c r="J2733" s="10">
        <f>IF(B2733="Pending","",C2733/(VLOOKUP(B2733,Population!$A$2:$B$10,2,FALSE)/100000))</f>
        <v>7522.483877556976</v>
      </c>
      <c r="K2733" s="10">
        <f>IF(B2733="Pending","",SUMIFS(E:E,A:A,"&lt;="&amp;A2733,A:A,"&gt;="&amp;A2733-13,B:B,B2733)/(VLOOKUP(B2733,Population!$A$2:$B$10,2,FALSE)/100000)/14)</f>
        <v>109.36164713631229</v>
      </c>
      <c r="L2733" s="13">
        <f>IF(B2733="Pending","",(G2733/C2733)/(VLOOKUP(B2733,Population!$A$2:$B$10,2,FALSE)/100000))</f>
        <v>7.2446239177465184E-6</v>
      </c>
    </row>
    <row r="2734" spans="1:12" x14ac:dyDescent="0.3">
      <c r="A2734" s="1">
        <v>44182</v>
      </c>
      <c r="B2734" s="101" t="s">
        <v>2</v>
      </c>
      <c r="C2734" s="101">
        <v>91850</v>
      </c>
      <c r="D2734" s="6">
        <f t="shared" si="561"/>
        <v>0.18622143827423313</v>
      </c>
      <c r="E2734" s="7">
        <f t="shared" si="562"/>
        <v>1592</v>
      </c>
      <c r="F2734" s="6">
        <f t="shared" si="563"/>
        <v>0.17797652319731694</v>
      </c>
      <c r="G2734" s="101">
        <v>31</v>
      </c>
      <c r="H2734" s="7">
        <f t="shared" si="564"/>
        <v>0</v>
      </c>
      <c r="I2734" s="6">
        <f t="shared" si="565"/>
        <v>5.303678357570573E-3</v>
      </c>
      <c r="J2734" s="10">
        <f>IF(B2734="Pending","",C2734/(VLOOKUP(B2734,Population!$A$2:$B$10,2,FALSE)/100000))</f>
        <v>9643.5710925950807</v>
      </c>
      <c r="K2734" s="10">
        <f>IF(B2734="Pending","",SUMIFS(E:E,A:A,"&lt;="&amp;A2734,A:A,"&gt;="&amp;A2734-13,B:B,B2734)/(VLOOKUP(B2734,Population!$A$2:$B$10,2,FALSE)/100000)/14)</f>
        <v>133.66309011845564</v>
      </c>
      <c r="L2734" s="13">
        <f>IF(B2734="Pending","",(G2734/C2734)/(VLOOKUP(B2734,Population!$A$2:$B$10,2,FALSE)/100000))</f>
        <v>3.5435719805456337E-5</v>
      </c>
    </row>
    <row r="2735" spans="1:12" x14ac:dyDescent="0.3">
      <c r="A2735" s="1">
        <v>44182</v>
      </c>
      <c r="B2735" s="101" t="s">
        <v>3</v>
      </c>
      <c r="C2735" s="101">
        <v>77121</v>
      </c>
      <c r="D2735" s="6">
        <f t="shared" si="561"/>
        <v>0.15635910224438904</v>
      </c>
      <c r="E2735" s="7">
        <f t="shared" si="562"/>
        <v>1439</v>
      </c>
      <c r="F2735" s="6">
        <f t="shared" si="563"/>
        <v>0.16087199552822806</v>
      </c>
      <c r="G2735" s="101">
        <v>66</v>
      </c>
      <c r="H2735" s="7">
        <f t="shared" si="564"/>
        <v>2</v>
      </c>
      <c r="I2735" s="6">
        <f t="shared" si="565"/>
        <v>1.1291702309666382E-2</v>
      </c>
      <c r="J2735" s="10">
        <f>IF(B2735="Pending","",C2735/(VLOOKUP(B2735,Population!$A$2:$B$10,2,FALSE)/100000))</f>
        <v>8791.9040746390147</v>
      </c>
      <c r="K2735" s="10">
        <f>IF(B2735="Pending","",SUMIFS(E:E,A:A,"&lt;="&amp;A2735,A:A,"&gt;="&amp;A2735-13,B:B,B2735)/(VLOOKUP(B2735,Population!$A$2:$B$10,2,FALSE)/100000)/14)</f>
        <v>131.15049914710647</v>
      </c>
      <c r="L2735" s="13">
        <f>IF(B2735="Pending","",(G2735/C2735)/(VLOOKUP(B2735,Population!$A$2:$B$10,2,FALSE)/100000))</f>
        <v>9.7562197088463644E-5</v>
      </c>
    </row>
    <row r="2736" spans="1:12" x14ac:dyDescent="0.3">
      <c r="A2736" s="1">
        <v>44182</v>
      </c>
      <c r="B2736" s="101" t="s">
        <v>4</v>
      </c>
      <c r="C2736" s="101">
        <v>73709</v>
      </c>
      <c r="D2736" s="6">
        <f t="shared" si="561"/>
        <v>0.14944143705776211</v>
      </c>
      <c r="E2736" s="7">
        <f t="shared" si="562"/>
        <v>1438</v>
      </c>
      <c r="F2736" s="6">
        <f t="shared" si="563"/>
        <v>0.16076020122973728</v>
      </c>
      <c r="G2736" s="101">
        <v>183</v>
      </c>
      <c r="H2736" s="7">
        <f t="shared" si="564"/>
        <v>4</v>
      </c>
      <c r="I2736" s="6">
        <f t="shared" si="565"/>
        <v>3.130881094952951E-2</v>
      </c>
      <c r="J2736" s="10">
        <f>IF(B2736="Pending","",C2736/(VLOOKUP(B2736,Population!$A$2:$B$10,2,FALSE)/100000))</f>
        <v>8646.0141697555482</v>
      </c>
      <c r="K2736" s="10">
        <f>IF(B2736="Pending","",SUMIFS(E:E,A:A,"&lt;="&amp;A2736,A:A,"&gt;="&amp;A2736-13,B:B,B2736)/(VLOOKUP(B2736,Population!$A$2:$B$10,2,FALSE)/100000)/14)</f>
        <v>133.11794947416399</v>
      </c>
      <c r="L2736" s="13">
        <f>IF(B2736="Pending","",(G2736/C2736)/(VLOOKUP(B2736,Population!$A$2:$B$10,2,FALSE)/100000))</f>
        <v>2.9122321648643312E-4</v>
      </c>
    </row>
    <row r="2737" spans="1:12" x14ac:dyDescent="0.3">
      <c r="A2737" s="1">
        <v>44182</v>
      </c>
      <c r="B2737" s="101" t="s">
        <v>5</v>
      </c>
      <c r="C2737" s="101">
        <v>67839</v>
      </c>
      <c r="D2737" s="6">
        <f t="shared" si="561"/>
        <v>0.13754029560245726</v>
      </c>
      <c r="E2737" s="7">
        <f t="shared" si="562"/>
        <v>1282</v>
      </c>
      <c r="F2737" s="6">
        <f t="shared" si="563"/>
        <v>0.14332029066517607</v>
      </c>
      <c r="G2737" s="101">
        <v>507</v>
      </c>
      <c r="H2737" s="7">
        <f t="shared" si="564"/>
        <v>6</v>
      </c>
      <c r="I2737" s="6">
        <f t="shared" si="565"/>
        <v>8.6740804106073571E-2</v>
      </c>
      <c r="J2737" s="10">
        <f>IF(B2737="Pending","",C2737/(VLOOKUP(B2737,Population!$A$2:$B$10,2,FALSE)/100000))</f>
        <v>7576.7204513039997</v>
      </c>
      <c r="K2737" s="10">
        <f>IF(B2737="Pending","",SUMIFS(E:E,A:A,"&lt;="&amp;A2737,A:A,"&gt;="&amp;A2737-13,B:B,B2737)/(VLOOKUP(B2737,Population!$A$2:$B$10,2,FALSE)/100000)/14)</f>
        <v>121.05252996915691</v>
      </c>
      <c r="L2737" s="13">
        <f>IF(B2737="Pending","",(G2737/C2737)/(VLOOKUP(B2737,Population!$A$2:$B$10,2,FALSE)/100000))</f>
        <v>8.3469987478676565E-4</v>
      </c>
    </row>
    <row r="2738" spans="1:12" x14ac:dyDescent="0.3">
      <c r="A2738" s="1">
        <v>44182</v>
      </c>
      <c r="B2738" s="101" t="s">
        <v>6</v>
      </c>
      <c r="C2738" s="101">
        <v>48210</v>
      </c>
      <c r="D2738" s="6">
        <f t="shared" si="561"/>
        <v>9.77434462623928E-2</v>
      </c>
      <c r="E2738" s="7">
        <f t="shared" si="562"/>
        <v>901</v>
      </c>
      <c r="F2738" s="6">
        <f t="shared" si="563"/>
        <v>0.10072666294019005</v>
      </c>
      <c r="G2738" s="101">
        <v>1079</v>
      </c>
      <c r="H2738" s="7">
        <f t="shared" si="564"/>
        <v>30</v>
      </c>
      <c r="I2738" s="6">
        <f t="shared" si="565"/>
        <v>0.1846022241231822</v>
      </c>
      <c r="J2738" s="10">
        <f>IF(B2738="Pending","",C2738/(VLOOKUP(B2738,Population!$A$2:$B$10,2,FALSE)/100000))</f>
        <v>6117.7252873592388</v>
      </c>
      <c r="K2738" s="10">
        <f>IF(B2738="Pending","",SUMIFS(E:E,A:A,"&lt;="&amp;A2738,A:A,"&gt;="&amp;A2738-13,B:B,B2738)/(VLOOKUP(B2738,Population!$A$2:$B$10,2,FALSE)/100000)/14)</f>
        <v>99.469459957152168</v>
      </c>
      <c r="L2738" s="13">
        <f>IF(B2738="Pending","",(G2738/C2738)/(VLOOKUP(B2738,Population!$A$2:$B$10,2,FALSE)/100000))</f>
        <v>2.8401230275175143E-3</v>
      </c>
    </row>
    <row r="2739" spans="1:12" x14ac:dyDescent="0.3">
      <c r="A2739" s="1">
        <v>44182</v>
      </c>
      <c r="B2739" s="101" t="s">
        <v>7</v>
      </c>
      <c r="C2739" s="101">
        <v>28941</v>
      </c>
      <c r="D2739" s="6">
        <f t="shared" si="561"/>
        <v>5.867647953287513E-2</v>
      </c>
      <c r="E2739" s="7">
        <f t="shared" si="562"/>
        <v>501</v>
      </c>
      <c r="F2739" s="6">
        <f t="shared" si="563"/>
        <v>5.600894354387926E-2</v>
      </c>
      <c r="G2739" s="101">
        <v>1769</v>
      </c>
      <c r="H2739" s="7">
        <f t="shared" si="564"/>
        <v>49</v>
      </c>
      <c r="I2739" s="6">
        <f t="shared" si="565"/>
        <v>0.3026518391787853</v>
      </c>
      <c r="J2739" s="10">
        <f>IF(B2739="Pending","",C2739/(VLOOKUP(B2739,Population!$A$2:$B$10,2,FALSE)/100000))</f>
        <v>6034.4414164392192</v>
      </c>
      <c r="K2739" s="10">
        <f>IF(B2739="Pending","",SUMIFS(E:E,A:A,"&lt;="&amp;A2739,A:A,"&gt;="&amp;A2739-13,B:B,B2739)/(VLOOKUP(B2739,Population!$A$2:$B$10,2,FALSE)/100000)/14)</f>
        <v>97.567034703839155</v>
      </c>
      <c r="L2739" s="13">
        <f>IF(B2739="Pending","",(G2739/C2739)/(VLOOKUP(B2739,Population!$A$2:$B$10,2,FALSE)/100000))</f>
        <v>1.2744941367299617E-2</v>
      </c>
    </row>
    <row r="2740" spans="1:12" x14ac:dyDescent="0.3">
      <c r="A2740" s="1">
        <v>44182</v>
      </c>
      <c r="B2740" s="101" t="s">
        <v>25</v>
      </c>
      <c r="C2740" s="101">
        <v>15388</v>
      </c>
      <c r="D2740" s="6">
        <f t="shared" si="561"/>
        <v>3.1198426697483933E-2</v>
      </c>
      <c r="E2740" s="7">
        <f t="shared" si="562"/>
        <v>204</v>
      </c>
      <c r="F2740" s="6">
        <f t="shared" si="563"/>
        <v>2.2806036892118502E-2</v>
      </c>
      <c r="G2740" s="101">
        <v>2202</v>
      </c>
      <c r="H2740" s="7">
        <f t="shared" si="564"/>
        <v>85</v>
      </c>
      <c r="I2740" s="6">
        <f t="shared" si="565"/>
        <v>0.376732249786142</v>
      </c>
      <c r="J2740" s="10">
        <f>IF(B2740="Pending","",C2740/(VLOOKUP(B2740,Population!$A$2:$B$10,2,FALSE)/100000))</f>
        <v>6951.2894759428818</v>
      </c>
      <c r="K2740" s="10">
        <f>IF(B2740="Pending","",SUMIFS(E:E,A:A,"&lt;="&amp;A2740,A:A,"&gt;="&amp;A2740-13,B:B,B2740)/(VLOOKUP(B2740,Population!$A$2:$B$10,2,FALSE)/100000)/14)</f>
        <v>112.90134184487052</v>
      </c>
      <c r="L2740" s="13">
        <f>IF(B2740="Pending","",(G2740/C2740)/(VLOOKUP(B2740,Population!$A$2:$B$10,2,FALSE)/100000))</f>
        <v>6.464252823383955E-2</v>
      </c>
    </row>
    <row r="2741" spans="1:12" x14ac:dyDescent="0.3">
      <c r="A2741" s="1">
        <v>44182</v>
      </c>
      <c r="B2741" s="101" t="s">
        <v>21</v>
      </c>
      <c r="C2741" s="101">
        <v>549</v>
      </c>
      <c r="D2741" s="6">
        <f t="shared" si="561"/>
        <v>1.1130709810838757E-3</v>
      </c>
      <c r="E2741" s="7">
        <f t="shared" si="562"/>
        <v>-12</v>
      </c>
      <c r="F2741" s="6">
        <f t="shared" si="563"/>
        <v>-1.3415315818893236E-3</v>
      </c>
      <c r="G2741" s="101">
        <v>0</v>
      </c>
      <c r="H2741" s="7">
        <f t="shared" si="564"/>
        <v>0</v>
      </c>
      <c r="I2741" s="6">
        <f t="shared" si="565"/>
        <v>0</v>
      </c>
      <c r="J2741" s="10" t="str">
        <f>IF(B2741="Pending","",C2741/(VLOOKUP(B2741,Population!$A$2:$B$10,2,FALSE)/100000))</f>
        <v/>
      </c>
      <c r="K2741" s="10" t="str">
        <f>IF(B2741="Pending","",SUMIFS(E:E,A:A,"&lt;="&amp;A2741,A:A,"&gt;="&amp;A2741-13,B:B,B2741)/(VLOOKUP(B2741,Population!$A$2:$B$10,2,FALSE)/100000)/14)</f>
        <v/>
      </c>
      <c r="L2741" s="13" t="str">
        <f>IF(B2741="Pending","",(G2741/C2741)/(VLOOKUP(B2741,Population!$A$2:$B$10,2,FALSE)/100000))</f>
        <v/>
      </c>
    </row>
    <row r="2742" spans="1:12" x14ac:dyDescent="0.3">
      <c r="A2742" s="1">
        <v>44183</v>
      </c>
      <c r="B2742" s="11" t="s">
        <v>0</v>
      </c>
      <c r="C2742" s="101">
        <v>25751</v>
      </c>
      <c r="D2742" s="6">
        <f t="shared" ref="D2742:D2751" si="566">C2742/SUMIF(A:A,A2742,C:C)</f>
        <v>5.1128658535374696E-2</v>
      </c>
      <c r="E2742" s="7">
        <f t="shared" ref="E2742:E2751" si="567">C2742-SUMIFS(C:C,A:A,A2742-1,B:B,B2742)</f>
        <v>575</v>
      </c>
      <c r="F2742" s="6">
        <f t="shared" ref="F2742:F2751" si="568">E2742/SUMIF(A:A,A2742,E:E)</f>
        <v>5.5177046348718936E-2</v>
      </c>
      <c r="G2742" s="101">
        <v>4</v>
      </c>
      <c r="H2742" s="7">
        <f t="shared" ref="H2742:H2751" si="569">G2742-SUMIFS(G:G,A:A,A2742-1,B:B,B2742)</f>
        <v>0</v>
      </c>
      <c r="I2742" s="6">
        <f t="shared" ref="I2742:I2751" si="570">G2742/SUMIF(A:A,A2742,G:G)</f>
        <v>6.711409395973154E-4</v>
      </c>
      <c r="J2742" s="10">
        <f>IF(B2742="Pending","",C2742/(VLOOKUP(B2742,Population!$A$2:$B$10,2,FALSE)/100000))</f>
        <v>2842.4807988219891</v>
      </c>
      <c r="K2742" s="10">
        <f>IF(B2742="Pending","",SUMIFS(E:E,A:A,"&lt;="&amp;A2742,A:A,"&gt;="&amp;A2742-13,B:B,B2742)/(VLOOKUP(B2742,Population!$A$2:$B$10,2,FALSE)/100000)/14)</f>
        <v>48.947116614297663</v>
      </c>
      <c r="L2742" s="13">
        <f>IF(B2742="Pending","",(G2742/C2742)/(VLOOKUP(B2742,Population!$A$2:$B$10,2,FALSE)/100000))</f>
        <v>1.7146257171680434E-5</v>
      </c>
    </row>
    <row r="2743" spans="1:12" x14ac:dyDescent="0.3">
      <c r="A2743" s="1">
        <v>44183</v>
      </c>
      <c r="B2743" s="101" t="s">
        <v>1</v>
      </c>
      <c r="C2743" s="101">
        <v>65822</v>
      </c>
      <c r="D2743" s="6">
        <f t="shared" si="566"/>
        <v>0.1306897037829767</v>
      </c>
      <c r="E2743" s="7">
        <f t="shared" si="567"/>
        <v>1375</v>
      </c>
      <c r="F2743" s="6">
        <f t="shared" si="568"/>
        <v>0.1319451108338931</v>
      </c>
      <c r="G2743" s="101">
        <v>3</v>
      </c>
      <c r="H2743" s="7">
        <f t="shared" si="569"/>
        <v>-1</v>
      </c>
      <c r="I2743" s="6">
        <f t="shared" si="570"/>
        <v>5.0335570469798663E-4</v>
      </c>
      <c r="J2743" s="10">
        <f>IF(B2743="Pending","",C2743/(VLOOKUP(B2743,Population!$A$2:$B$10,2,FALSE)/100000))</f>
        <v>7682.9787854912611</v>
      </c>
      <c r="K2743" s="10">
        <f>IF(B2743="Pending","",SUMIFS(E:E,A:A,"&lt;="&amp;A2743,A:A,"&gt;="&amp;A2743-13,B:B,B2743)/(VLOOKUP(B2743,Population!$A$2:$B$10,2,FALSE)/100000)/14)</f>
        <v>116.86530516960352</v>
      </c>
      <c r="L2743" s="13">
        <f>IF(B2743="Pending","",(G2743/C2743)/(VLOOKUP(B2743,Population!$A$2:$B$10,2,FALSE)/100000))</f>
        <v>5.3199645744622982E-6</v>
      </c>
    </row>
    <row r="2744" spans="1:12" x14ac:dyDescent="0.3">
      <c r="A2744" s="1">
        <v>44183</v>
      </c>
      <c r="B2744" s="101" t="s">
        <v>2</v>
      </c>
      <c r="C2744" s="101">
        <v>93708</v>
      </c>
      <c r="D2744" s="6">
        <f t="shared" si="566"/>
        <v>0.18605740880093558</v>
      </c>
      <c r="E2744" s="7">
        <f t="shared" si="567"/>
        <v>1858</v>
      </c>
      <c r="F2744" s="6">
        <f t="shared" si="568"/>
        <v>0.17829382976681701</v>
      </c>
      <c r="G2744" s="101">
        <v>31</v>
      </c>
      <c r="H2744" s="7">
        <f t="shared" si="569"/>
        <v>0</v>
      </c>
      <c r="I2744" s="6">
        <f t="shared" si="570"/>
        <v>5.2013422818791948E-3</v>
      </c>
      <c r="J2744" s="10">
        <f>IF(B2744="Pending","",C2744/(VLOOKUP(B2744,Population!$A$2:$B$10,2,FALSE)/100000))</f>
        <v>9838.6473592259099</v>
      </c>
      <c r="K2744" s="10">
        <f>IF(B2744="Pending","",SUMIFS(E:E,A:A,"&lt;="&amp;A2744,A:A,"&gt;="&amp;A2744-13,B:B,B2744)/(VLOOKUP(B2744,Population!$A$2:$B$10,2,FALSE)/100000)/14)</f>
        <v>142.04749985601012</v>
      </c>
      <c r="L2744" s="13">
        <f>IF(B2744="Pending","",(G2744/C2744)/(VLOOKUP(B2744,Population!$A$2:$B$10,2,FALSE)/100000))</f>
        <v>3.4733116320177199E-5</v>
      </c>
    </row>
    <row r="2745" spans="1:12" x14ac:dyDescent="0.3">
      <c r="A2745" s="1">
        <v>44183</v>
      </c>
      <c r="B2745" s="101" t="s">
        <v>3</v>
      </c>
      <c r="C2745" s="101">
        <v>78755</v>
      </c>
      <c r="D2745" s="6">
        <f t="shared" si="566"/>
        <v>0.15636819940792335</v>
      </c>
      <c r="E2745" s="7">
        <f t="shared" si="567"/>
        <v>1634</v>
      </c>
      <c r="F2745" s="6">
        <f t="shared" si="568"/>
        <v>0.15679877171096823</v>
      </c>
      <c r="G2745" s="101">
        <v>66</v>
      </c>
      <c r="H2745" s="7">
        <f t="shared" si="569"/>
        <v>0</v>
      </c>
      <c r="I2745" s="6">
        <f t="shared" si="570"/>
        <v>1.1073825503355705E-2</v>
      </c>
      <c r="J2745" s="10">
        <f>IF(B2745="Pending","",C2745/(VLOOKUP(B2745,Population!$A$2:$B$10,2,FALSE)/100000))</f>
        <v>8978.1824068437345</v>
      </c>
      <c r="K2745" s="10">
        <f>IF(B2745="Pending","",SUMIFS(E:E,A:A,"&lt;="&amp;A2745,A:A,"&gt;="&amp;A2745-13,B:B,B2745)/(VLOOKUP(B2745,Population!$A$2:$B$10,2,FALSE)/100000)/14)</f>
        <v>138.75602293969294</v>
      </c>
      <c r="L2745" s="13">
        <f>IF(B2745="Pending","",(G2745/C2745)/(VLOOKUP(B2745,Population!$A$2:$B$10,2,FALSE)/100000))</f>
        <v>9.5537987450440036E-5</v>
      </c>
    </row>
    <row r="2746" spans="1:12" x14ac:dyDescent="0.3">
      <c r="A2746" s="1">
        <v>44183</v>
      </c>
      <c r="B2746" s="101" t="s">
        <v>4</v>
      </c>
      <c r="C2746" s="101">
        <v>75369</v>
      </c>
      <c r="D2746" s="6">
        <f t="shared" si="566"/>
        <v>0.14964529009175004</v>
      </c>
      <c r="E2746" s="7">
        <f t="shared" si="567"/>
        <v>1660</v>
      </c>
      <c r="F2746" s="6">
        <f t="shared" si="568"/>
        <v>0.15929373380673639</v>
      </c>
      <c r="G2746" s="101">
        <v>188</v>
      </c>
      <c r="H2746" s="7">
        <f t="shared" si="569"/>
        <v>5</v>
      </c>
      <c r="I2746" s="6">
        <f t="shared" si="570"/>
        <v>3.1543624161073827E-2</v>
      </c>
      <c r="J2746" s="10">
        <f>IF(B2746="Pending","",C2746/(VLOOKUP(B2746,Population!$A$2:$B$10,2,FALSE)/100000))</f>
        <v>8840.7310092431853</v>
      </c>
      <c r="K2746" s="10">
        <f>IF(B2746="Pending","",SUMIFS(E:E,A:A,"&lt;="&amp;A2746,A:A,"&gt;="&amp;A2746-13,B:B,B2746)/(VLOOKUP(B2746,Population!$A$2:$B$10,2,FALSE)/100000)/14)</f>
        <v>141.16133010704399</v>
      </c>
      <c r="L2746" s="13">
        <f>IF(B2746="Pending","",(G2746/C2746)/(VLOOKUP(B2746,Population!$A$2:$B$10,2,FALSE)/100000))</f>
        <v>2.9259070132918485E-4</v>
      </c>
    </row>
    <row r="2747" spans="1:12" x14ac:dyDescent="0.3">
      <c r="A2747" s="1">
        <v>44183</v>
      </c>
      <c r="B2747" s="101" t="s">
        <v>5</v>
      </c>
      <c r="C2747" s="101">
        <v>69357</v>
      </c>
      <c r="D2747" s="6">
        <f t="shared" si="566"/>
        <v>0.13770845287709149</v>
      </c>
      <c r="E2747" s="7">
        <f t="shared" si="567"/>
        <v>1518</v>
      </c>
      <c r="F2747" s="6">
        <f t="shared" si="568"/>
        <v>0.14566740236061798</v>
      </c>
      <c r="G2747" s="101">
        <v>517</v>
      </c>
      <c r="H2747" s="7">
        <f t="shared" si="569"/>
        <v>10</v>
      </c>
      <c r="I2747" s="6">
        <f t="shared" si="570"/>
        <v>8.6744966442953014E-2</v>
      </c>
      <c r="J2747" s="10">
        <f>IF(B2747="Pending","",C2747/(VLOOKUP(B2747,Population!$A$2:$B$10,2,FALSE)/100000))</f>
        <v>7746.2610053375129</v>
      </c>
      <c r="K2747" s="10">
        <f>IF(B2747="Pending","",SUMIFS(E:E,A:A,"&lt;="&amp;A2747,A:A,"&gt;="&amp;A2747-13,B:B,B2747)/(VLOOKUP(B2747,Population!$A$2:$B$10,2,FALSE)/100000)/14)</f>
        <v>127.85744680477644</v>
      </c>
      <c r="L2747" s="13">
        <f>IF(B2747="Pending","",(G2747/C2747)/(VLOOKUP(B2747,Population!$A$2:$B$10,2,FALSE)/100000))</f>
        <v>8.3253417464054379E-4</v>
      </c>
    </row>
    <row r="2748" spans="1:12" x14ac:dyDescent="0.3">
      <c r="A2748" s="1">
        <v>44183</v>
      </c>
      <c r="B2748" s="101" t="s">
        <v>6</v>
      </c>
      <c r="C2748" s="101">
        <v>49275</v>
      </c>
      <c r="D2748" s="6">
        <f t="shared" si="566"/>
        <v>9.7835604416550342E-2</v>
      </c>
      <c r="E2748" s="7">
        <f t="shared" si="567"/>
        <v>1065</v>
      </c>
      <c r="F2748" s="6">
        <f t="shared" si="568"/>
        <v>0.10219748584588811</v>
      </c>
      <c r="G2748" s="101">
        <v>1088</v>
      </c>
      <c r="H2748" s="7">
        <f t="shared" si="569"/>
        <v>9</v>
      </c>
      <c r="I2748" s="6">
        <f t="shared" si="570"/>
        <v>0.18255033557046979</v>
      </c>
      <c r="J2748" s="10">
        <f>IF(B2748="Pending","",C2748/(VLOOKUP(B2748,Population!$A$2:$B$10,2,FALSE)/100000))</f>
        <v>6252.8710544415371</v>
      </c>
      <c r="K2748" s="10">
        <f>IF(B2748="Pending","",SUMIFS(E:E,A:A,"&lt;="&amp;A2748,A:A,"&gt;="&amp;A2748-13,B:B,B2748)/(VLOOKUP(B2748,Population!$A$2:$B$10,2,FALSE)/100000)/14)</f>
        <v>104.93511371641614</v>
      </c>
      <c r="L2748" s="13">
        <f>IF(B2748="Pending","",(G2748/C2748)/(VLOOKUP(B2748,Population!$A$2:$B$10,2,FALSE)/100000))</f>
        <v>2.8019159423955391E-3</v>
      </c>
    </row>
    <row r="2749" spans="1:12" x14ac:dyDescent="0.3">
      <c r="A2749" s="1">
        <v>44183</v>
      </c>
      <c r="B2749" s="101" t="s">
        <v>7</v>
      </c>
      <c r="C2749" s="101">
        <v>29448</v>
      </c>
      <c r="D2749" s="6">
        <f t="shared" si="566"/>
        <v>5.8469058931680869E-2</v>
      </c>
      <c r="E2749" s="7">
        <f t="shared" si="567"/>
        <v>507</v>
      </c>
      <c r="F2749" s="6">
        <f t="shared" si="568"/>
        <v>4.8651760867479125E-2</v>
      </c>
      <c r="G2749" s="101">
        <v>1798</v>
      </c>
      <c r="H2749" s="7">
        <f t="shared" si="569"/>
        <v>29</v>
      </c>
      <c r="I2749" s="6">
        <f t="shared" si="570"/>
        <v>0.3016778523489933</v>
      </c>
      <c r="J2749" s="10">
        <f>IF(B2749="Pending","",C2749/(VLOOKUP(B2749,Population!$A$2:$B$10,2,FALSE)/100000))</f>
        <v>6140.1551719464469</v>
      </c>
      <c r="K2749" s="10">
        <f>IF(B2749="Pending","",SUMIFS(E:E,A:A,"&lt;="&amp;A2749,A:A,"&gt;="&amp;A2749-13,B:B,B2749)/(VLOOKUP(B2749,Population!$A$2:$B$10,2,FALSE)/100000)/14)</f>
        <v>101.12657085010959</v>
      </c>
      <c r="L2749" s="13">
        <f>IF(B2749="Pending","",(G2749/C2749)/(VLOOKUP(B2749,Population!$A$2:$B$10,2,FALSE)/100000))</f>
        <v>1.2730850703703962E-2</v>
      </c>
    </row>
    <row r="2750" spans="1:12" x14ac:dyDescent="0.3">
      <c r="A2750" s="1">
        <v>44183</v>
      </c>
      <c r="B2750" s="101" t="s">
        <v>25</v>
      </c>
      <c r="C2750" s="101">
        <v>15610</v>
      </c>
      <c r="D2750" s="6">
        <f t="shared" si="566"/>
        <v>3.099368411856623E-2</v>
      </c>
      <c r="E2750" s="7">
        <f t="shared" si="567"/>
        <v>222</v>
      </c>
      <c r="F2750" s="6">
        <f t="shared" si="568"/>
        <v>2.130313789463583E-2</v>
      </c>
      <c r="G2750" s="101">
        <v>2263</v>
      </c>
      <c r="H2750" s="7">
        <f t="shared" si="569"/>
        <v>61</v>
      </c>
      <c r="I2750" s="6">
        <f t="shared" si="570"/>
        <v>0.37969798657718123</v>
      </c>
      <c r="J2750" s="10">
        <f>IF(B2750="Pending","",C2750/(VLOOKUP(B2750,Population!$A$2:$B$10,2,FALSE)/100000))</f>
        <v>7051.5745203709639</v>
      </c>
      <c r="K2750" s="10">
        <f>IF(B2750="Pending","",SUMIFS(E:E,A:A,"&lt;="&amp;A2750,A:A,"&gt;="&amp;A2750-13,B:B,B2750)/(VLOOKUP(B2750,Population!$A$2:$B$10,2,FALSE)/100000)/14)</f>
        <v>115.28908099792008</v>
      </c>
      <c r="L2750" s="13">
        <f>IF(B2750="Pending","",(G2750/C2750)/(VLOOKUP(B2750,Population!$A$2:$B$10,2,FALSE)/100000))</f>
        <v>6.5488470529040832E-2</v>
      </c>
    </row>
    <row r="2751" spans="1:12" x14ac:dyDescent="0.3">
      <c r="A2751" s="1">
        <v>44183</v>
      </c>
      <c r="B2751" s="101" t="s">
        <v>21</v>
      </c>
      <c r="C2751" s="101">
        <v>556</v>
      </c>
      <c r="D2751" s="6">
        <f t="shared" si="566"/>
        <v>1.1039390371507254E-3</v>
      </c>
      <c r="E2751" s="7">
        <f t="shared" si="567"/>
        <v>7</v>
      </c>
      <c r="F2751" s="6">
        <f t="shared" si="568"/>
        <v>6.7172056424527398E-4</v>
      </c>
      <c r="G2751" s="101">
        <v>2</v>
      </c>
      <c r="H2751" s="7">
        <f t="shared" si="569"/>
        <v>2</v>
      </c>
      <c r="I2751" s="6">
        <f t="shared" si="570"/>
        <v>3.355704697986577E-4</v>
      </c>
      <c r="J2751" s="10" t="str">
        <f>IF(B2751="Pending","",C2751/(VLOOKUP(B2751,Population!$A$2:$B$10,2,FALSE)/100000))</f>
        <v/>
      </c>
      <c r="K2751" s="10" t="str">
        <f>IF(B2751="Pending","",SUMIFS(E:E,A:A,"&lt;="&amp;A2751,A:A,"&gt;="&amp;A2751-13,B:B,B2751)/(VLOOKUP(B2751,Population!$A$2:$B$10,2,FALSE)/100000)/14)</f>
        <v/>
      </c>
      <c r="L2751" s="13" t="str">
        <f>IF(B2751="Pending","",(G2751/C2751)/(VLOOKUP(B2751,Population!$A$2:$B$10,2,FALSE)/100000))</f>
        <v/>
      </c>
    </row>
    <row r="2752" spans="1:12" x14ac:dyDescent="0.3">
      <c r="A2752" s="1">
        <v>44184</v>
      </c>
      <c r="B2752" s="11" t="s">
        <v>0</v>
      </c>
      <c r="C2752" s="101">
        <v>26079</v>
      </c>
      <c r="D2752" s="6">
        <f t="shared" ref="D2752:D2761" si="571">C2752/SUMIF(A:A,A2752,C:C)</f>
        <v>5.1135494648998622E-2</v>
      </c>
      <c r="E2752" s="7">
        <f t="shared" ref="E2752:E2761" si="572">C2752-SUMIFS(C:C,A:A,A2752-1,B:B,B2752)</f>
        <v>328</v>
      </c>
      <c r="F2752" s="6">
        <f t="shared" ref="F2752:F2761" si="573">E2752/SUMIF(A:A,A2752,E:E)</f>
        <v>5.1677958090436425E-2</v>
      </c>
      <c r="G2752" s="101">
        <v>4</v>
      </c>
      <c r="H2752" s="7">
        <f t="shared" ref="H2752:H2761" si="574">G2752-SUMIFS(G:G,A:A,A2752-1,B:B,B2752)</f>
        <v>0</v>
      </c>
      <c r="I2752" s="6">
        <f t="shared" ref="I2752:I2761" si="575">G2752/SUMIF(A:A,A2752,G:G)</f>
        <v>6.6478311450889147E-4</v>
      </c>
      <c r="J2752" s="10">
        <f>IF(B2752="Pending","",C2752/(VLOOKUP(B2752,Population!$A$2:$B$10,2,FALSE)/100000))</f>
        <v>2878.6865268330803</v>
      </c>
      <c r="K2752" s="10">
        <f>IF(B2752="Pending","",SUMIFS(E:E,A:A,"&lt;="&amp;A2752,A:A,"&gt;="&amp;A2752-13,B:B,B2752)/(VLOOKUP(B2752,Population!$A$2:$B$10,2,FALSE)/100000)/14)</f>
        <v>49.719799834046562</v>
      </c>
      <c r="L2752" s="13">
        <f>IF(B2752="Pending","",(G2752/C2752)/(VLOOKUP(B2752,Population!$A$2:$B$10,2,FALSE)/100000))</f>
        <v>1.6930605791170783E-5</v>
      </c>
    </row>
    <row r="2753" spans="1:12" x14ac:dyDescent="0.3">
      <c r="A2753" s="1">
        <v>44184</v>
      </c>
      <c r="B2753" s="101" t="s">
        <v>1</v>
      </c>
      <c r="C2753" s="101">
        <v>66603</v>
      </c>
      <c r="D2753" s="6">
        <f t="shared" si="571"/>
        <v>0.1305946297828619</v>
      </c>
      <c r="E2753" s="7">
        <f t="shared" si="572"/>
        <v>781</v>
      </c>
      <c r="F2753" s="6">
        <f t="shared" si="573"/>
        <v>0.12305025996533796</v>
      </c>
      <c r="G2753" s="101">
        <v>4</v>
      </c>
      <c r="H2753" s="7">
        <f t="shared" si="574"/>
        <v>1</v>
      </c>
      <c r="I2753" s="6">
        <f t="shared" si="575"/>
        <v>6.6478311450889147E-4</v>
      </c>
      <c r="J2753" s="10">
        <f>IF(B2753="Pending","",C2753/(VLOOKUP(B2753,Population!$A$2:$B$10,2,FALSE)/100000))</f>
        <v>7774.1398931979347</v>
      </c>
      <c r="K2753" s="10">
        <f>IF(B2753="Pending","",SUMIFS(E:E,A:A,"&lt;="&amp;A2753,A:A,"&gt;="&amp;A2753-13,B:B,B2753)/(VLOOKUP(B2753,Population!$A$2:$B$10,2,FALSE)/100000)/14)</f>
        <v>118.5411221303719</v>
      </c>
      <c r="L2753" s="13">
        <f>IF(B2753="Pending","",(G2753/C2753)/(VLOOKUP(B2753,Population!$A$2:$B$10,2,FALSE)/100000))</f>
        <v>7.0101088183266502E-6</v>
      </c>
    </row>
    <row r="2754" spans="1:12" x14ac:dyDescent="0.3">
      <c r="A2754" s="1">
        <v>44184</v>
      </c>
      <c r="B2754" s="101" t="s">
        <v>2</v>
      </c>
      <c r="C2754" s="101">
        <v>94716</v>
      </c>
      <c r="D2754" s="6">
        <f t="shared" si="571"/>
        <v>0.18571837536617791</v>
      </c>
      <c r="E2754" s="7">
        <f t="shared" si="572"/>
        <v>1008</v>
      </c>
      <c r="F2754" s="6">
        <f t="shared" si="573"/>
        <v>0.15881518827792657</v>
      </c>
      <c r="G2754" s="101">
        <v>34</v>
      </c>
      <c r="H2754" s="7">
        <f t="shared" si="574"/>
        <v>3</v>
      </c>
      <c r="I2754" s="6">
        <f t="shared" si="575"/>
        <v>5.6506564733255779E-3</v>
      </c>
      <c r="J2754" s="10">
        <f>IF(B2754="Pending","",C2754/(VLOOKUP(B2754,Population!$A$2:$B$10,2,FALSE)/100000))</f>
        <v>9944.4799086144321</v>
      </c>
      <c r="K2754" s="10">
        <f>IF(B2754="Pending","",SUMIFS(E:E,A:A,"&lt;="&amp;A2754,A:A,"&gt;="&amp;A2754-13,B:B,B2754)/(VLOOKUP(B2754,Population!$A$2:$B$10,2,FALSE)/100000)/14)</f>
        <v>143.20241854973409</v>
      </c>
      <c r="L2754" s="13">
        <f>IF(B2754="Pending","",(G2754/C2754)/(VLOOKUP(B2754,Population!$A$2:$B$10,2,FALSE)/100000))</f>
        <v>3.7688972187299349E-5</v>
      </c>
    </row>
    <row r="2755" spans="1:12" x14ac:dyDescent="0.3">
      <c r="A2755" s="1">
        <v>44184</v>
      </c>
      <c r="B2755" s="101" t="s">
        <v>3</v>
      </c>
      <c r="C2755" s="101">
        <v>79672</v>
      </c>
      <c r="D2755" s="6">
        <f t="shared" si="571"/>
        <v>0.15622022047145284</v>
      </c>
      <c r="E2755" s="7">
        <f t="shared" si="572"/>
        <v>917</v>
      </c>
      <c r="F2755" s="6">
        <f t="shared" si="573"/>
        <v>0.14447770600283599</v>
      </c>
      <c r="G2755" s="101">
        <v>65</v>
      </c>
      <c r="H2755" s="7">
        <f t="shared" si="574"/>
        <v>-1</v>
      </c>
      <c r="I2755" s="6">
        <f t="shared" si="575"/>
        <v>1.0802725610769486E-2</v>
      </c>
      <c r="J2755" s="10">
        <f>IF(B2755="Pending","",C2755/(VLOOKUP(B2755,Population!$A$2:$B$10,2,FALSE)/100000))</f>
        <v>9082.7217156758798</v>
      </c>
      <c r="K2755" s="10">
        <f>IF(B2755="Pending","",SUMIFS(E:E,A:A,"&lt;="&amp;A2755,A:A,"&gt;="&amp;A2755-13,B:B,B2755)/(VLOOKUP(B2755,Population!$A$2:$B$10,2,FALSE)/100000)/14)</f>
        <v>139.87160833539352</v>
      </c>
      <c r="L2755" s="13">
        <f>IF(B2755="Pending","",(G2755/C2755)/(VLOOKUP(B2755,Population!$A$2:$B$10,2,FALSE)/100000))</f>
        <v>9.3007490390118675E-5</v>
      </c>
    </row>
    <row r="2756" spans="1:12" x14ac:dyDescent="0.3">
      <c r="A2756" s="1">
        <v>44184</v>
      </c>
      <c r="B2756" s="101" t="s">
        <v>4</v>
      </c>
      <c r="C2756" s="101">
        <v>76372</v>
      </c>
      <c r="D2756" s="6">
        <f t="shared" si="571"/>
        <v>0.14974960686120337</v>
      </c>
      <c r="E2756" s="7">
        <f t="shared" si="572"/>
        <v>1003</v>
      </c>
      <c r="F2756" s="6">
        <f t="shared" si="573"/>
        <v>0.15802741452654798</v>
      </c>
      <c r="G2756" s="101">
        <v>190</v>
      </c>
      <c r="H2756" s="7">
        <f t="shared" si="574"/>
        <v>2</v>
      </c>
      <c r="I2756" s="6">
        <f t="shared" si="575"/>
        <v>3.1577197939172345E-2</v>
      </c>
      <c r="J2756" s="10">
        <f>IF(B2756="Pending","",C2756/(VLOOKUP(B2756,Population!$A$2:$B$10,2,FALSE)/100000))</f>
        <v>8958.3822080420396</v>
      </c>
      <c r="K2756" s="10">
        <f>IF(B2756="Pending","",SUMIFS(E:E,A:A,"&lt;="&amp;A2756,A:A,"&gt;="&amp;A2756-13,B:B,B2756)/(VLOOKUP(B2756,Population!$A$2:$B$10,2,FALSE)/100000)/14)</f>
        <v>143.10514709332332</v>
      </c>
      <c r="L2756" s="13">
        <f>IF(B2756="Pending","",(G2756/C2756)/(VLOOKUP(B2756,Population!$A$2:$B$10,2,FALSE)/100000))</f>
        <v>2.9181987076771154E-4</v>
      </c>
    </row>
    <row r="2757" spans="1:12" x14ac:dyDescent="0.3">
      <c r="A2757" s="1">
        <v>44184</v>
      </c>
      <c r="B2757" s="101" t="s">
        <v>5</v>
      </c>
      <c r="C2757" s="101">
        <v>70257</v>
      </c>
      <c r="D2757" s="6">
        <f t="shared" si="571"/>
        <v>0.13775936376221085</v>
      </c>
      <c r="E2757" s="7">
        <f t="shared" si="572"/>
        <v>900</v>
      </c>
      <c r="F2757" s="6">
        <f t="shared" si="573"/>
        <v>0.14179927524814873</v>
      </c>
      <c r="G2757" s="101">
        <v>524</v>
      </c>
      <c r="H2757" s="7">
        <f t="shared" si="574"/>
        <v>7</v>
      </c>
      <c r="I2757" s="6">
        <f t="shared" si="575"/>
        <v>8.708658800066478E-2</v>
      </c>
      <c r="J2757" s="10">
        <f>IF(B2757="Pending","",C2757/(VLOOKUP(B2757,Population!$A$2:$B$10,2,FALSE)/100000))</f>
        <v>7846.7791203771449</v>
      </c>
      <c r="K2757" s="10">
        <f>IF(B2757="Pending","",SUMIFS(E:E,A:A,"&lt;="&amp;A2757,A:A,"&gt;="&amp;A2757-13,B:B,B2757)/(VLOOKUP(B2757,Population!$A$2:$B$10,2,FALSE)/100000)/14)</f>
        <v>129.30139750494894</v>
      </c>
      <c r="L2757" s="13">
        <f>IF(B2757="Pending","",(G2757/C2757)/(VLOOKUP(B2757,Population!$A$2:$B$10,2,FALSE)/100000))</f>
        <v>8.3299714351542993E-4</v>
      </c>
    </row>
    <row r="2758" spans="1:12" x14ac:dyDescent="0.3">
      <c r="A2758" s="1">
        <v>44184</v>
      </c>
      <c r="B2758" s="101" t="s">
        <v>6</v>
      </c>
      <c r="C2758" s="101">
        <v>49941</v>
      </c>
      <c r="D2758" s="6">
        <f t="shared" si="571"/>
        <v>9.7923913427111473E-2</v>
      </c>
      <c r="E2758" s="7">
        <f t="shared" si="572"/>
        <v>666</v>
      </c>
      <c r="F2758" s="6">
        <f t="shared" si="573"/>
        <v>0.10493146368363006</v>
      </c>
      <c r="G2758" s="101">
        <v>1095</v>
      </c>
      <c r="H2758" s="7">
        <f t="shared" si="574"/>
        <v>7</v>
      </c>
      <c r="I2758" s="6">
        <f t="shared" si="575"/>
        <v>0.18198437759680905</v>
      </c>
      <c r="J2758" s="10">
        <f>IF(B2758="Pending","",C2758/(VLOOKUP(B2758,Population!$A$2:$B$10,2,FALSE)/100000))</f>
        <v>6337.3847454056786</v>
      </c>
      <c r="K2758" s="10">
        <f>IF(B2758="Pending","",SUMIFS(E:E,A:A,"&lt;="&amp;A2758,A:A,"&gt;="&amp;A2758-13,B:B,B2758)/(VLOOKUP(B2758,Population!$A$2:$B$10,2,FALSE)/100000)/14)</f>
        <v>106.6482290737974</v>
      </c>
      <c r="L2758" s="13">
        <f>IF(B2758="Pending","",(G2758/C2758)/(VLOOKUP(B2758,Population!$A$2:$B$10,2,FALSE)/100000))</f>
        <v>2.7823369595863282E-3</v>
      </c>
    </row>
    <row r="2759" spans="1:12" x14ac:dyDescent="0.3">
      <c r="A2759" s="1">
        <v>44184</v>
      </c>
      <c r="B2759" s="101" t="s">
        <v>7</v>
      </c>
      <c r="C2759" s="101">
        <v>29919</v>
      </c>
      <c r="D2759" s="6">
        <f t="shared" si="571"/>
        <v>5.8664935940925256E-2</v>
      </c>
      <c r="E2759" s="7">
        <f t="shared" si="572"/>
        <v>471</v>
      </c>
      <c r="F2759" s="6">
        <f t="shared" si="573"/>
        <v>7.4208287379864499E-2</v>
      </c>
      <c r="G2759" s="101">
        <v>1818</v>
      </c>
      <c r="H2759" s="7">
        <f t="shared" si="574"/>
        <v>20</v>
      </c>
      <c r="I2759" s="6">
        <f t="shared" si="575"/>
        <v>0.30214392554429115</v>
      </c>
      <c r="J2759" s="10">
        <f>IF(B2759="Pending","",C2759/(VLOOKUP(B2759,Population!$A$2:$B$10,2,FALSE)/100000))</f>
        <v>6238.362625287481</v>
      </c>
      <c r="K2759" s="10">
        <f>IF(B2759="Pending","",SUMIFS(E:E,A:A,"&lt;="&amp;A2759,A:A,"&gt;="&amp;A2759-13,B:B,B2759)/(VLOOKUP(B2759,Population!$A$2:$B$10,2,FALSE)/100000)/14)</f>
        <v>103.80739305232161</v>
      </c>
      <c r="L2759" s="13">
        <f>IF(B2759="Pending","",(G2759/C2759)/(VLOOKUP(B2759,Population!$A$2:$B$10,2,FALSE)/100000))</f>
        <v>1.2669817152738457E-2</v>
      </c>
    </row>
    <row r="2760" spans="1:12" x14ac:dyDescent="0.3">
      <c r="A2760" s="1">
        <v>44184</v>
      </c>
      <c r="B2760" s="101" t="s">
        <v>25</v>
      </c>
      <c r="C2760" s="101">
        <v>15854</v>
      </c>
      <c r="D2760" s="6">
        <f t="shared" si="571"/>
        <v>3.1086396417240852E-2</v>
      </c>
      <c r="E2760" s="7">
        <f t="shared" si="572"/>
        <v>244</v>
      </c>
      <c r="F2760" s="6">
        <f t="shared" si="573"/>
        <v>3.8443359067275876E-2</v>
      </c>
      <c r="G2760" s="101">
        <v>2281</v>
      </c>
      <c r="H2760" s="7">
        <f t="shared" si="574"/>
        <v>18</v>
      </c>
      <c r="I2760" s="6">
        <f t="shared" si="575"/>
        <v>0.37909257104869537</v>
      </c>
      <c r="J2760" s="10">
        <f>IF(B2760="Pending","",C2760/(VLOOKUP(B2760,Population!$A$2:$B$10,2,FALSE)/100000))</f>
        <v>7161.7977223549815</v>
      </c>
      <c r="K2760" s="10">
        <f>IF(B2760="Pending","",SUMIFS(E:E,A:A,"&lt;="&amp;A2760,A:A,"&gt;="&amp;A2760-13,B:B,B2760)/(VLOOKUP(B2760,Population!$A$2:$B$10,2,FALSE)/100000)/14)</f>
        <v>116.7410845369367</v>
      </c>
      <c r="L2760" s="13">
        <f>IF(B2760="Pending","",(G2760/C2760)/(VLOOKUP(B2760,Population!$A$2:$B$10,2,FALSE)/100000))</f>
        <v>6.4993455580725404E-2</v>
      </c>
    </row>
    <row r="2761" spans="1:12" x14ac:dyDescent="0.3">
      <c r="A2761" s="1">
        <v>44184</v>
      </c>
      <c r="B2761" s="101" t="s">
        <v>21</v>
      </c>
      <c r="C2761" s="101">
        <v>585</v>
      </c>
      <c r="D2761" s="6">
        <f t="shared" si="571"/>
        <v>1.1470633218169483E-3</v>
      </c>
      <c r="E2761" s="7">
        <f t="shared" si="572"/>
        <v>29</v>
      </c>
      <c r="F2761" s="6">
        <f t="shared" si="573"/>
        <v>4.5690877579959033E-3</v>
      </c>
      <c r="G2761" s="101">
        <v>2</v>
      </c>
      <c r="H2761" s="7">
        <f t="shared" si="574"/>
        <v>0</v>
      </c>
      <c r="I2761" s="6">
        <f t="shared" si="575"/>
        <v>3.3239155725444574E-4</v>
      </c>
      <c r="J2761" s="10" t="str">
        <f>IF(B2761="Pending","",C2761/(VLOOKUP(B2761,Population!$A$2:$B$10,2,FALSE)/100000))</f>
        <v/>
      </c>
      <c r="K2761" s="10" t="str">
        <f>IF(B2761="Pending","",SUMIFS(E:E,A:A,"&lt;="&amp;A2761,A:A,"&gt;="&amp;A2761-13,B:B,B2761)/(VLOOKUP(B2761,Population!$A$2:$B$10,2,FALSE)/100000)/14)</f>
        <v/>
      </c>
      <c r="L2761" s="13" t="str">
        <f>IF(B2761="Pending","",(G2761/C2761)/(VLOOKUP(B2761,Population!$A$2:$B$10,2,FALSE)/100000))</f>
        <v/>
      </c>
    </row>
    <row r="2762" spans="1:12" x14ac:dyDescent="0.3">
      <c r="A2762" s="1">
        <v>44185</v>
      </c>
      <c r="B2762" s="11" t="s">
        <v>0</v>
      </c>
      <c r="C2762" s="101">
        <v>26600</v>
      </c>
      <c r="D2762" s="6">
        <f t="shared" ref="D2762:D2771" si="576">C2762/SUMIF(A:A,A2762,C:C)</f>
        <v>5.1184655379103189E-2</v>
      </c>
      <c r="E2762" s="7">
        <f t="shared" ref="E2762:E2771" si="577">C2762-SUMIFS(C:C,A:A,A2762-1,B:B,B2762)</f>
        <v>521</v>
      </c>
      <c r="F2762" s="6">
        <f t="shared" ref="F2762:F2771" si="578">E2762/SUMIF(A:A,A2762,E:E)</f>
        <v>5.3772319124780678E-2</v>
      </c>
      <c r="G2762" s="101">
        <v>4</v>
      </c>
      <c r="H2762" s="7">
        <f t="shared" ref="H2762:H2771" si="579">G2762-SUMIFS(G:G,A:A,A2762-1,B:B,B2762)</f>
        <v>0</v>
      </c>
      <c r="I2762" s="6">
        <f t="shared" ref="I2762:I2771" si="580">G2762/SUMIF(A:A,A2762,G:G)</f>
        <v>6.5887003788502713E-4</v>
      </c>
      <c r="J2762" s="10">
        <f>IF(B2762="Pending","",C2762/(VLOOKUP(B2762,Population!$A$2:$B$10,2,FALSE)/100000))</f>
        <v>2936.1962350458198</v>
      </c>
      <c r="K2762" s="10">
        <f>IF(B2762="Pending","",SUMIFS(E:E,A:A,"&lt;="&amp;A2762,A:A,"&gt;="&amp;A2762-13,B:B,B2762)/(VLOOKUP(B2762,Population!$A$2:$B$10,2,FALSE)/100000)/14)</f>
        <v>52.755341054488667</v>
      </c>
      <c r="L2762" s="13">
        <f>IF(B2762="Pending","",(G2762/C2762)/(VLOOKUP(B2762,Population!$A$2:$B$10,2,FALSE)/100000))</f>
        <v>1.6598995053682063E-5</v>
      </c>
    </row>
    <row r="2763" spans="1:12" x14ac:dyDescent="0.3">
      <c r="A2763" s="1">
        <v>44185</v>
      </c>
      <c r="B2763" s="101" t="s">
        <v>1</v>
      </c>
      <c r="C2763" s="101">
        <v>67741</v>
      </c>
      <c r="D2763" s="6">
        <f t="shared" si="576"/>
        <v>0.13034961428706124</v>
      </c>
      <c r="E2763" s="7">
        <f t="shared" si="577"/>
        <v>1138</v>
      </c>
      <c r="F2763" s="6">
        <f t="shared" si="578"/>
        <v>0.11745278150479925</v>
      </c>
      <c r="G2763" s="101">
        <v>4</v>
      </c>
      <c r="H2763" s="7">
        <f t="shared" si="579"/>
        <v>0</v>
      </c>
      <c r="I2763" s="6">
        <f t="shared" si="580"/>
        <v>6.5887003788502713E-4</v>
      </c>
      <c r="J2763" s="10">
        <f>IF(B2763="Pending","",C2763/(VLOOKUP(B2763,Population!$A$2:$B$10,2,FALSE)/100000))</f>
        <v>7906.9713151828182</v>
      </c>
      <c r="K2763" s="10">
        <f>IF(B2763="Pending","",SUMIFS(E:E,A:A,"&lt;="&amp;A2763,A:A,"&gt;="&amp;A2763-13,B:B,B2763)/(VLOOKUP(B2763,Population!$A$2:$B$10,2,FALSE)/100000)/14)</f>
        <v>125.28607696251923</v>
      </c>
      <c r="L2763" s="13">
        <f>IF(B2763="Pending","",(G2763/C2763)/(VLOOKUP(B2763,Population!$A$2:$B$10,2,FALSE)/100000))</f>
        <v>6.8923440401973677E-6</v>
      </c>
    </row>
    <row r="2764" spans="1:12" x14ac:dyDescent="0.3">
      <c r="A2764" s="1">
        <v>44185</v>
      </c>
      <c r="B2764" s="101" t="s">
        <v>2</v>
      </c>
      <c r="C2764" s="101">
        <v>96316</v>
      </c>
      <c r="D2764" s="6">
        <f t="shared" si="576"/>
        <v>0.18533463411630463</v>
      </c>
      <c r="E2764" s="7">
        <f t="shared" si="577"/>
        <v>1600</v>
      </c>
      <c r="F2764" s="6">
        <f t="shared" si="578"/>
        <v>0.16513572092063164</v>
      </c>
      <c r="G2764" s="101">
        <v>37</v>
      </c>
      <c r="H2764" s="7">
        <f t="shared" si="579"/>
        <v>3</v>
      </c>
      <c r="I2764" s="6">
        <f t="shared" si="580"/>
        <v>6.0945478504365012E-3</v>
      </c>
      <c r="J2764" s="10">
        <f>IF(B2764="Pending","",C2764/(VLOOKUP(B2764,Population!$A$2:$B$10,2,FALSE)/100000))</f>
        <v>10112.468082247009</v>
      </c>
      <c r="K2764" s="10">
        <f>IF(B2764="Pending","",SUMIFS(E:E,A:A,"&lt;="&amp;A2764,A:A,"&gt;="&amp;A2764-13,B:B,B2764)/(VLOOKUP(B2764,Population!$A$2:$B$10,2,FALSE)/100000)/14)</f>
        <v>151.18185679728145</v>
      </c>
      <c r="L2764" s="13">
        <f>IF(B2764="Pending","",(G2764/C2764)/(VLOOKUP(B2764,Population!$A$2:$B$10,2,FALSE)/100000))</f>
        <v>4.0333137954787637E-5</v>
      </c>
    </row>
    <row r="2765" spans="1:12" x14ac:dyDescent="0.3">
      <c r="A2765" s="1">
        <v>44185</v>
      </c>
      <c r="B2765" s="101" t="s">
        <v>3</v>
      </c>
      <c r="C2765" s="101">
        <v>81156</v>
      </c>
      <c r="D2765" s="6">
        <f t="shared" si="576"/>
        <v>0.15616322902054505</v>
      </c>
      <c r="E2765" s="7">
        <f t="shared" si="577"/>
        <v>1484</v>
      </c>
      <c r="F2765" s="6">
        <f t="shared" si="578"/>
        <v>0.15316338115388586</v>
      </c>
      <c r="G2765" s="101">
        <v>66</v>
      </c>
      <c r="H2765" s="7">
        <f t="shared" si="579"/>
        <v>1</v>
      </c>
      <c r="I2765" s="6">
        <f t="shared" si="580"/>
        <v>1.0871355625102948E-2</v>
      </c>
      <c r="J2765" s="10">
        <f>IF(B2765="Pending","",C2765/(VLOOKUP(B2765,Population!$A$2:$B$10,2,FALSE)/100000))</f>
        <v>9251.8998337859193</v>
      </c>
      <c r="K2765" s="10">
        <f>IF(B2765="Pending","",SUMIFS(E:E,A:A,"&lt;="&amp;A2765,A:A,"&gt;="&amp;A2765-13,B:B,B2765)/(VLOOKUP(B2765,Population!$A$2:$B$10,2,FALSE)/100000)/14)</f>
        <v>147.8924230417079</v>
      </c>
      <c r="L2765" s="13">
        <f>IF(B2765="Pending","",(G2765/C2765)/(VLOOKUP(B2765,Population!$A$2:$B$10,2,FALSE)/100000))</f>
        <v>9.2711496397794438E-5</v>
      </c>
    </row>
    <row r="2766" spans="1:12" x14ac:dyDescent="0.3">
      <c r="A2766" s="1">
        <v>44185</v>
      </c>
      <c r="B2766" s="101" t="s">
        <v>4</v>
      </c>
      <c r="C2766" s="101">
        <v>77846</v>
      </c>
      <c r="D2766" s="6">
        <f t="shared" si="576"/>
        <v>0.14979401062562658</v>
      </c>
      <c r="E2766" s="7">
        <f t="shared" si="577"/>
        <v>1474</v>
      </c>
      <c r="F2766" s="6">
        <f t="shared" si="578"/>
        <v>0.15213128289813191</v>
      </c>
      <c r="G2766" s="101">
        <v>190</v>
      </c>
      <c r="H2766" s="7">
        <f t="shared" si="579"/>
        <v>0</v>
      </c>
      <c r="I2766" s="6">
        <f t="shared" si="580"/>
        <v>3.1296326799538789E-2</v>
      </c>
      <c r="J2766" s="10">
        <f>IF(B2766="Pending","",C2766/(VLOOKUP(B2766,Population!$A$2:$B$10,2,FALSE)/100000))</f>
        <v>9131.2813775629893</v>
      </c>
      <c r="K2766" s="10">
        <f>IF(B2766="Pending","",SUMIFS(E:E,A:A,"&lt;="&amp;A2766,A:A,"&gt;="&amp;A2766-13,B:B,B2766)/(VLOOKUP(B2766,Population!$A$2:$B$10,2,FALSE)/100000)/14)</f>
        <v>151.32447667754758</v>
      </c>
      <c r="L2766" s="13">
        <f>IF(B2766="Pending","",(G2766/C2766)/(VLOOKUP(B2766,Population!$A$2:$B$10,2,FALSE)/100000))</f>
        <v>2.8629431403375466E-4</v>
      </c>
    </row>
    <row r="2767" spans="1:12" x14ac:dyDescent="0.3">
      <c r="A2767" s="1">
        <v>44185</v>
      </c>
      <c r="B2767" s="101" t="s">
        <v>5</v>
      </c>
      <c r="C2767" s="101">
        <v>71671</v>
      </c>
      <c r="D2767" s="6">
        <f t="shared" si="576"/>
        <v>0.13791185848404905</v>
      </c>
      <c r="E2767" s="7">
        <f t="shared" si="577"/>
        <v>1414</v>
      </c>
      <c r="F2767" s="6">
        <f t="shared" si="578"/>
        <v>0.14593869336360821</v>
      </c>
      <c r="G2767" s="101">
        <v>525</v>
      </c>
      <c r="H2767" s="7">
        <f t="shared" si="579"/>
        <v>1</v>
      </c>
      <c r="I2767" s="6">
        <f t="shared" si="580"/>
        <v>8.6476692472409813E-2</v>
      </c>
      <c r="J2767" s="10">
        <f>IF(B2767="Pending","",C2767/(VLOOKUP(B2767,Population!$A$2:$B$10,2,FALSE)/100000))</f>
        <v>8004.704247783855</v>
      </c>
      <c r="K2767" s="10">
        <f>IF(B2767="Pending","",SUMIFS(E:E,A:A,"&lt;="&amp;A2767,A:A,"&gt;="&amp;A2767-13,B:B,B2767)/(VLOOKUP(B2767,Population!$A$2:$B$10,2,FALSE)/100000)/14)</f>
        <v>137.02374158100955</v>
      </c>
      <c r="L2767" s="13">
        <f>IF(B2767="Pending","",(G2767/C2767)/(VLOOKUP(B2767,Population!$A$2:$B$10,2,FALSE)/100000))</f>
        <v>8.1812123601529259E-4</v>
      </c>
    </row>
    <row r="2768" spans="1:12" x14ac:dyDescent="0.3">
      <c r="A2768" s="1">
        <v>44185</v>
      </c>
      <c r="B2768" s="101" t="s">
        <v>6</v>
      </c>
      <c r="C2768" s="101">
        <v>51039</v>
      </c>
      <c r="D2768" s="6">
        <f t="shared" si="576"/>
        <v>9.8211038567445411E-2</v>
      </c>
      <c r="E2768" s="7">
        <f t="shared" si="577"/>
        <v>1098</v>
      </c>
      <c r="F2768" s="6">
        <f t="shared" si="578"/>
        <v>0.11332438848178347</v>
      </c>
      <c r="G2768" s="101">
        <v>1104</v>
      </c>
      <c r="H2768" s="7">
        <f t="shared" si="579"/>
        <v>9</v>
      </c>
      <c r="I2768" s="6">
        <f t="shared" si="580"/>
        <v>0.18184813045626749</v>
      </c>
      <c r="J2768" s="10">
        <f>IF(B2768="Pending","",C2768/(VLOOKUP(B2768,Population!$A$2:$B$10,2,FALSE)/100000))</f>
        <v>6476.7181278060198</v>
      </c>
      <c r="K2768" s="10">
        <f>IF(B2768="Pending","",SUMIFS(E:E,A:A,"&lt;="&amp;A2768,A:A,"&gt;="&amp;A2768-13,B:B,B2768)/(VLOOKUP(B2768,Population!$A$2:$B$10,2,FALSE)/100000)/14)</f>
        <v>113.34660076218225</v>
      </c>
      <c r="L2768" s="13">
        <f>IF(B2768="Pending","",(G2768/C2768)/(VLOOKUP(B2768,Population!$A$2:$B$10,2,FALSE)/100000))</f>
        <v>2.7448572073046425E-3</v>
      </c>
    </row>
    <row r="2769" spans="1:12" x14ac:dyDescent="0.3">
      <c r="A2769" s="1">
        <v>44185</v>
      </c>
      <c r="B2769" s="101" t="s">
        <v>7</v>
      </c>
      <c r="C2769" s="101">
        <v>30550</v>
      </c>
      <c r="D2769" s="6">
        <f t="shared" si="576"/>
        <v>5.8785384279383554E-2</v>
      </c>
      <c r="E2769" s="7">
        <f t="shared" si="577"/>
        <v>631</v>
      </c>
      <c r="F2769" s="6">
        <f t="shared" si="578"/>
        <v>6.5125399938074105E-2</v>
      </c>
      <c r="G2769" s="101">
        <v>1835</v>
      </c>
      <c r="H2769" s="7">
        <f t="shared" si="579"/>
        <v>17</v>
      </c>
      <c r="I2769" s="6">
        <f t="shared" si="580"/>
        <v>0.30225662987975621</v>
      </c>
      <c r="J2769" s="10">
        <f>IF(B2769="Pending","",C2769/(VLOOKUP(B2769,Population!$A$2:$B$10,2,FALSE)/100000))</f>
        <v>6369.9314215893764</v>
      </c>
      <c r="K2769" s="10">
        <f>IF(B2769="Pending","",SUMIFS(E:E,A:A,"&lt;="&amp;A2769,A:A,"&gt;="&amp;A2769-13,B:B,B2769)/(VLOOKUP(B2769,Population!$A$2:$B$10,2,FALSE)/100000)/14)</f>
        <v>110.59880929792544</v>
      </c>
      <c r="L2769" s="13">
        <f>IF(B2769="Pending","",(G2769/C2769)/(VLOOKUP(B2769,Population!$A$2:$B$10,2,FALSE)/100000))</f>
        <v>1.2524153914316641E-2</v>
      </c>
    </row>
    <row r="2770" spans="1:12" x14ac:dyDescent="0.3">
      <c r="A2770" s="1">
        <v>44185</v>
      </c>
      <c r="B2770" s="101" t="s">
        <v>25</v>
      </c>
      <c r="C2770" s="101">
        <v>16172</v>
      </c>
      <c r="D2770" s="6">
        <f t="shared" si="576"/>
        <v>3.1118731082363037E-2</v>
      </c>
      <c r="E2770" s="7">
        <f t="shared" si="577"/>
        <v>318</v>
      </c>
      <c r="F2770" s="6">
        <f t="shared" si="578"/>
        <v>3.2820724532975541E-2</v>
      </c>
      <c r="G2770" s="101">
        <v>2304</v>
      </c>
      <c r="H2770" s="7">
        <f t="shared" si="579"/>
        <v>23</v>
      </c>
      <c r="I2770" s="6">
        <f t="shared" si="580"/>
        <v>0.37950914182177564</v>
      </c>
      <c r="J2770" s="10">
        <f>IF(B2770="Pending","",C2770/(VLOOKUP(B2770,Population!$A$2:$B$10,2,FALSE)/100000))</f>
        <v>7305.4492724816928</v>
      </c>
      <c r="K2770" s="10">
        <f>IF(B2770="Pending","",SUMIFS(E:E,A:A,"&lt;="&amp;A2770,A:A,"&gt;="&amp;A2770-13,B:B,B2770)/(VLOOKUP(B2770,Population!$A$2:$B$10,2,FALSE)/100000)/14)</f>
        <v>123.77523501483947</v>
      </c>
      <c r="L2770" s="13">
        <f>IF(B2770="Pending","",(G2770/C2770)/(VLOOKUP(B2770,Population!$A$2:$B$10,2,FALSE)/100000))</f>
        <v>6.4357911004644899E-2</v>
      </c>
    </row>
    <row r="2771" spans="1:12" x14ac:dyDescent="0.3">
      <c r="A2771" s="1">
        <v>44185</v>
      </c>
      <c r="B2771" s="101" t="s">
        <v>21</v>
      </c>
      <c r="C2771" s="101">
        <v>596</v>
      </c>
      <c r="D2771" s="6">
        <f t="shared" si="576"/>
        <v>1.1468441581182519E-3</v>
      </c>
      <c r="E2771" s="7">
        <f t="shared" si="577"/>
        <v>11</v>
      </c>
      <c r="F2771" s="6">
        <f t="shared" si="578"/>
        <v>1.1353080813293426E-3</v>
      </c>
      <c r="G2771" s="101">
        <v>2</v>
      </c>
      <c r="H2771" s="7">
        <f t="shared" si="579"/>
        <v>0</v>
      </c>
      <c r="I2771" s="6">
        <f t="shared" si="580"/>
        <v>3.2943501894251357E-4</v>
      </c>
      <c r="J2771" s="10" t="str">
        <f>IF(B2771="Pending","",C2771/(VLOOKUP(B2771,Population!$A$2:$B$10,2,FALSE)/100000))</f>
        <v/>
      </c>
      <c r="K2771" s="10" t="str">
        <f>IF(B2771="Pending","",SUMIFS(E:E,A:A,"&lt;="&amp;A2771,A:A,"&gt;="&amp;A2771-13,B:B,B2771)/(VLOOKUP(B2771,Population!$A$2:$B$10,2,FALSE)/100000)/14)</f>
        <v/>
      </c>
      <c r="L2771" s="13" t="str">
        <f>IF(B2771="Pending","",(G2771/C2771)/(VLOOKUP(B2771,Population!$A$2:$B$10,2,FALSE)/100000))</f>
        <v/>
      </c>
    </row>
    <row r="2772" spans="1:12" x14ac:dyDescent="0.3">
      <c r="A2772" s="1">
        <v>44186</v>
      </c>
      <c r="B2772" s="11" t="s">
        <v>0</v>
      </c>
      <c r="C2772" s="101">
        <v>27145</v>
      </c>
      <c r="D2772" s="6">
        <f t="shared" ref="D2772:D2781" si="581">C2772/SUMIF(A:A,A2772,C:C)</f>
        <v>5.1257793941591231E-2</v>
      </c>
      <c r="E2772" s="7">
        <f t="shared" ref="E2772:E2781" si="582">C2772-SUMIFS(C:C,A:A,A2772-1,B:B,B2772)</f>
        <v>545</v>
      </c>
      <c r="F2772" s="6">
        <f t="shared" ref="F2772:F2781" si="583">E2772/SUMIF(A:A,A2772,E:E)</f>
        <v>5.5100596501870387E-2</v>
      </c>
      <c r="G2772" s="101">
        <v>4</v>
      </c>
      <c r="H2772" s="7">
        <f t="shared" ref="H2772:H2781" si="584">G2772-SUMIFS(G:G,A:A,A2772-1,B:B,B2772)</f>
        <v>0</v>
      </c>
      <c r="I2772" s="6">
        <f t="shared" ref="I2772:I2781" si="585">G2772/SUMIF(A:A,A2772,G:G)</f>
        <v>6.5189048239895696E-4</v>
      </c>
      <c r="J2772" s="10">
        <f>IF(B2772="Pending","",C2772/(VLOOKUP(B2772,Population!$A$2:$B$10,2,FALSE)/100000))</f>
        <v>2996.3551428691271</v>
      </c>
      <c r="K2772" s="10">
        <f>IF(B2772="Pending","",SUMIFS(E:E,A:A,"&lt;="&amp;A2772,A:A,"&gt;="&amp;A2772-13,B:B,B2772)/(VLOOKUP(B2772,Population!$A$2:$B$10,2,FALSE)/100000)/14)</f>
        <v>53.441294525082078</v>
      </c>
      <c r="L2772" s="13">
        <f>IF(B2772="Pending","",(G2772/C2772)/(VLOOKUP(B2772,Population!$A$2:$B$10,2,FALSE)/100000))</f>
        <v>1.6265731015949268E-5</v>
      </c>
    </row>
    <row r="2773" spans="1:12" x14ac:dyDescent="0.3">
      <c r="A2773" s="1">
        <v>44186</v>
      </c>
      <c r="B2773" s="101" t="s">
        <v>1</v>
      </c>
      <c r="C2773" s="101">
        <v>68934</v>
      </c>
      <c r="D2773" s="6">
        <f t="shared" si="581"/>
        <v>0.13016779397935715</v>
      </c>
      <c r="E2773" s="7">
        <f t="shared" si="582"/>
        <v>1193</v>
      </c>
      <c r="F2773" s="6">
        <f t="shared" si="583"/>
        <v>0.12061470023253462</v>
      </c>
      <c r="G2773" s="101">
        <v>5</v>
      </c>
      <c r="H2773" s="7">
        <f t="shared" si="584"/>
        <v>1</v>
      </c>
      <c r="I2773" s="6">
        <f t="shared" si="585"/>
        <v>8.1486310299869625E-4</v>
      </c>
      <c r="J2773" s="10">
        <f>IF(B2773="Pending","",C2773/(VLOOKUP(B2773,Population!$A$2:$B$10,2,FALSE)/100000))</f>
        <v>8046.2225334850746</v>
      </c>
      <c r="K2773" s="10">
        <f>IF(B2773="Pending","",SUMIFS(E:E,A:A,"&lt;="&amp;A2773,A:A,"&gt;="&amp;A2773-13,B:B,B2773)/(VLOOKUP(B2773,Population!$A$2:$B$10,2,FALSE)/100000)/14)</f>
        <v>126.80348336480701</v>
      </c>
      <c r="L2773" s="13">
        <f>IF(B2773="Pending","",(G2773/C2773)/(VLOOKUP(B2773,Population!$A$2:$B$10,2,FALSE)/100000))</f>
        <v>8.4663278938370363E-6</v>
      </c>
    </row>
    <row r="2774" spans="1:12" x14ac:dyDescent="0.3">
      <c r="A2774" s="1">
        <v>44186</v>
      </c>
      <c r="B2774" s="101" t="s">
        <v>2</v>
      </c>
      <c r="C2774" s="101">
        <v>98009</v>
      </c>
      <c r="D2774" s="6">
        <f t="shared" si="581"/>
        <v>0.18506999913138386</v>
      </c>
      <c r="E2774" s="7">
        <f t="shared" si="582"/>
        <v>1693</v>
      </c>
      <c r="F2774" s="6">
        <f t="shared" si="583"/>
        <v>0.17116570619755334</v>
      </c>
      <c r="G2774" s="101">
        <v>37</v>
      </c>
      <c r="H2774" s="7">
        <f t="shared" si="584"/>
        <v>0</v>
      </c>
      <c r="I2774" s="6">
        <f t="shared" si="585"/>
        <v>6.0299869621903519E-3</v>
      </c>
      <c r="J2774" s="10">
        <f>IF(B2774="Pending","",C2774/(VLOOKUP(B2774,Population!$A$2:$B$10,2,FALSE)/100000))</f>
        <v>10290.220568471979</v>
      </c>
      <c r="K2774" s="10">
        <f>IF(B2774="Pending","",SUMIFS(E:E,A:A,"&lt;="&amp;A2774,A:A,"&gt;="&amp;A2774-13,B:B,B2774)/(VLOOKUP(B2774,Population!$A$2:$B$10,2,FALSE)/100000)/14)</f>
        <v>153.83666989843914</v>
      </c>
      <c r="L2774" s="13">
        <f>IF(B2774="Pending","",(G2774/C2774)/(VLOOKUP(B2774,Population!$A$2:$B$10,2,FALSE)/100000))</f>
        <v>3.9636426402201083E-5</v>
      </c>
    </row>
    <row r="2775" spans="1:12" x14ac:dyDescent="0.3">
      <c r="A2775" s="1">
        <v>44186</v>
      </c>
      <c r="B2775" s="101" t="s">
        <v>3</v>
      </c>
      <c r="C2775" s="101">
        <v>82654</v>
      </c>
      <c r="D2775" s="6">
        <f t="shared" si="581"/>
        <v>0.15607521460483631</v>
      </c>
      <c r="E2775" s="7">
        <f t="shared" si="582"/>
        <v>1498</v>
      </c>
      <c r="F2775" s="6">
        <f t="shared" si="583"/>
        <v>0.15145081387119605</v>
      </c>
      <c r="G2775" s="101">
        <v>66</v>
      </c>
      <c r="H2775" s="7">
        <f t="shared" si="584"/>
        <v>0</v>
      </c>
      <c r="I2775" s="6">
        <f t="shared" si="585"/>
        <v>1.0756192959582789E-2</v>
      </c>
      <c r="J2775" s="10">
        <f>IF(B2775="Pending","",C2775/(VLOOKUP(B2775,Population!$A$2:$B$10,2,FALSE)/100000))</f>
        <v>9422.6739718781282</v>
      </c>
      <c r="K2775" s="10">
        <f>IF(B2775="Pending","",SUMIFS(E:E,A:A,"&lt;="&amp;A2775,A:A,"&gt;="&amp;A2775-13,B:B,B2775)/(VLOOKUP(B2775,Population!$A$2:$B$10,2,FALSE)/100000)/14)</f>
        <v>150.36788260589023</v>
      </c>
      <c r="L2775" s="13">
        <f>IF(B2775="Pending","",(G2775/C2775)/(VLOOKUP(B2775,Population!$A$2:$B$10,2,FALSE)/100000))</f>
        <v>9.103121690008233E-5</v>
      </c>
    </row>
    <row r="2776" spans="1:12" x14ac:dyDescent="0.3">
      <c r="A2776" s="1">
        <v>44186</v>
      </c>
      <c r="B2776" s="101" t="s">
        <v>4</v>
      </c>
      <c r="C2776" s="101">
        <v>79323</v>
      </c>
      <c r="D2776" s="6">
        <f t="shared" si="581"/>
        <v>0.14978530074889818</v>
      </c>
      <c r="E2776" s="7">
        <f t="shared" si="582"/>
        <v>1477</v>
      </c>
      <c r="F2776" s="6">
        <f t="shared" si="583"/>
        <v>0.14932767162066526</v>
      </c>
      <c r="G2776" s="101">
        <v>192</v>
      </c>
      <c r="H2776" s="7">
        <f t="shared" si="584"/>
        <v>2</v>
      </c>
      <c r="I2776" s="6">
        <f t="shared" si="585"/>
        <v>3.1290743155149937E-2</v>
      </c>
      <c r="J2776" s="10">
        <f>IF(B2776="Pending","",C2776/(VLOOKUP(B2776,Population!$A$2:$B$10,2,FALSE)/100000))</f>
        <v>9304.5324449866275</v>
      </c>
      <c r="K2776" s="10">
        <f>IF(B2776="Pending","",SUMIFS(E:E,A:A,"&lt;="&amp;A2776,A:A,"&gt;="&amp;A2776-13,B:B,B2776)/(VLOOKUP(B2776,Population!$A$2:$B$10,2,FALSE)/100000)/14)</f>
        <v>152.82423202472</v>
      </c>
      <c r="L2776" s="13">
        <f>IF(B2776="Pending","",(G2776/C2776)/(VLOOKUP(B2776,Population!$A$2:$B$10,2,FALSE)/100000))</f>
        <v>2.8392100364413851E-4</v>
      </c>
    </row>
    <row r="2777" spans="1:12" x14ac:dyDescent="0.3">
      <c r="A2777" s="1">
        <v>44186</v>
      </c>
      <c r="B2777" s="101" t="s">
        <v>5</v>
      </c>
      <c r="C2777" s="101">
        <v>73172</v>
      </c>
      <c r="D2777" s="6">
        <f t="shared" si="581"/>
        <v>0.13817039227460357</v>
      </c>
      <c r="E2777" s="7">
        <f t="shared" si="582"/>
        <v>1501</v>
      </c>
      <c r="F2777" s="6">
        <f t="shared" si="583"/>
        <v>0.15175411990698615</v>
      </c>
      <c r="G2777" s="101">
        <v>530</v>
      </c>
      <c r="H2777" s="7">
        <f t="shared" si="584"/>
        <v>5</v>
      </c>
      <c r="I2777" s="6">
        <f t="shared" si="585"/>
        <v>8.6375488917861801E-2</v>
      </c>
      <c r="J2777" s="10">
        <f>IF(B2777="Pending","",C2777/(VLOOKUP(B2777,Population!$A$2:$B$10,2,FALSE)/100000))</f>
        <v>8172.3461263110639</v>
      </c>
      <c r="K2777" s="10">
        <f>IF(B2777="Pending","",SUMIFS(E:E,A:A,"&lt;="&amp;A2777,A:A,"&gt;="&amp;A2777-13,B:B,B2777)/(VLOOKUP(B2777,Population!$A$2:$B$10,2,FALSE)/100000)/14)</f>
        <v>139.49680631611162</v>
      </c>
      <c r="L2777" s="13">
        <f>IF(B2777="Pending","",(G2777/C2777)/(VLOOKUP(B2777,Population!$A$2:$B$10,2,FALSE)/100000))</f>
        <v>8.0897065925346356E-4</v>
      </c>
    </row>
    <row r="2778" spans="1:12" x14ac:dyDescent="0.3">
      <c r="A2778" s="1">
        <v>44186</v>
      </c>
      <c r="B2778" s="101" t="s">
        <v>6</v>
      </c>
      <c r="C2778" s="101">
        <v>52056</v>
      </c>
      <c r="D2778" s="6">
        <f t="shared" si="581"/>
        <v>9.8297134699704289E-2</v>
      </c>
      <c r="E2778" s="7">
        <f t="shared" si="582"/>
        <v>1017</v>
      </c>
      <c r="F2778" s="6">
        <f t="shared" si="583"/>
        <v>0.10282074613284804</v>
      </c>
      <c r="G2778" s="101">
        <v>1115</v>
      </c>
      <c r="H2778" s="7">
        <f t="shared" si="584"/>
        <v>11</v>
      </c>
      <c r="I2778" s="6">
        <f t="shared" si="585"/>
        <v>0.18171447196870927</v>
      </c>
      <c r="J2778" s="10">
        <f>IF(B2778="Pending","",C2778/(VLOOKUP(B2778,Population!$A$2:$B$10,2,FALSE)/100000))</f>
        <v>6605.7728180620734</v>
      </c>
      <c r="K2778" s="10">
        <f>IF(B2778="Pending","",SUMIFS(E:E,A:A,"&lt;="&amp;A2778,A:A,"&gt;="&amp;A2778-13,B:B,B2778)/(VLOOKUP(B2778,Population!$A$2:$B$10,2,FALSE)/100000)/14)</f>
        <v>114.28020331144293</v>
      </c>
      <c r="L2778" s="13">
        <f>IF(B2778="Pending","",(G2778/C2778)/(VLOOKUP(B2778,Population!$A$2:$B$10,2,FALSE)/100000))</f>
        <v>2.7180466954107628E-3</v>
      </c>
    </row>
    <row r="2779" spans="1:12" x14ac:dyDescent="0.3">
      <c r="A2779" s="1">
        <v>44186</v>
      </c>
      <c r="B2779" s="101" t="s">
        <v>7</v>
      </c>
      <c r="C2779" s="101">
        <v>31194</v>
      </c>
      <c r="D2779" s="6">
        <f t="shared" si="581"/>
        <v>5.8903504299649911E-2</v>
      </c>
      <c r="E2779" s="7">
        <f t="shared" si="582"/>
        <v>644</v>
      </c>
      <c r="F2779" s="6">
        <f t="shared" si="583"/>
        <v>6.5109695682944085E-2</v>
      </c>
      <c r="G2779" s="101">
        <v>1851</v>
      </c>
      <c r="H2779" s="7">
        <f t="shared" si="584"/>
        <v>16</v>
      </c>
      <c r="I2779" s="6">
        <f t="shared" si="585"/>
        <v>0.30166232073011734</v>
      </c>
      <c r="J2779" s="10">
        <f>IF(B2779="Pending","",C2779/(VLOOKUP(B2779,Population!$A$2:$B$10,2,FALSE)/100000))</f>
        <v>6504.210827006842</v>
      </c>
      <c r="K2779" s="10">
        <f>IF(B2779="Pending","",SUMIFS(E:E,A:A,"&lt;="&amp;A2779,A:A,"&gt;="&amp;A2779-13,B:B,B2779)/(VLOOKUP(B2779,Population!$A$2:$B$10,2,FALSE)/100000)/14)</f>
        <v>113.04133619327419</v>
      </c>
      <c r="L2779" s="13">
        <f>IF(B2779="Pending","",(G2779/C2779)/(VLOOKUP(B2779,Population!$A$2:$B$10,2,FALSE)/100000))</f>
        <v>1.2372540757147511E-2</v>
      </c>
    </row>
    <row r="2780" spans="1:12" x14ac:dyDescent="0.3">
      <c r="A2780" s="1">
        <v>44186</v>
      </c>
      <c r="B2780" s="101" t="s">
        <v>25</v>
      </c>
      <c r="C2780" s="101">
        <v>16490</v>
      </c>
      <c r="D2780" s="6">
        <f t="shared" si="581"/>
        <v>3.1138000445637849E-2</v>
      </c>
      <c r="E2780" s="7">
        <f t="shared" si="582"/>
        <v>318</v>
      </c>
      <c r="F2780" s="6">
        <f t="shared" si="583"/>
        <v>3.2150439793751893E-2</v>
      </c>
      <c r="G2780" s="101">
        <v>2334</v>
      </c>
      <c r="H2780" s="7">
        <f t="shared" si="584"/>
        <v>30</v>
      </c>
      <c r="I2780" s="6">
        <f t="shared" si="585"/>
        <v>0.38037809647979137</v>
      </c>
      <c r="J2780" s="10">
        <f>IF(B2780="Pending","",C2780/(VLOOKUP(B2780,Population!$A$2:$B$10,2,FALSE)/100000))</f>
        <v>7449.1008226084041</v>
      </c>
      <c r="K2780" s="10">
        <f>IF(B2780="Pending","",SUMIFS(E:E,A:A,"&lt;="&amp;A2780,A:A,"&gt;="&amp;A2780-13,B:B,B2780)/(VLOOKUP(B2780,Population!$A$2:$B$10,2,FALSE)/100000)/14)</f>
        <v>126.03390718664311</v>
      </c>
      <c r="L2780" s="13">
        <f>IF(B2780="Pending","",(G2780/C2780)/(VLOOKUP(B2780,Population!$A$2:$B$10,2,FALSE)/100000))</f>
        <v>6.3938639769432329E-2</v>
      </c>
    </row>
    <row r="2781" spans="1:12" x14ac:dyDescent="0.3">
      <c r="A2781" s="1">
        <v>44186</v>
      </c>
      <c r="B2781" s="101" t="s">
        <v>21</v>
      </c>
      <c r="C2781" s="101">
        <v>601</v>
      </c>
      <c r="D2781" s="6">
        <f t="shared" si="581"/>
        <v>1.1348658743376803E-3</v>
      </c>
      <c r="E2781" s="7">
        <f t="shared" si="582"/>
        <v>5</v>
      </c>
      <c r="F2781" s="6">
        <f t="shared" si="583"/>
        <v>5.0551005965018706E-4</v>
      </c>
      <c r="G2781" s="101">
        <v>2</v>
      </c>
      <c r="H2781" s="7">
        <f t="shared" si="584"/>
        <v>0</v>
      </c>
      <c r="I2781" s="6">
        <f t="shared" si="585"/>
        <v>3.2594524119947848E-4</v>
      </c>
      <c r="J2781" s="10" t="str">
        <f>IF(B2781="Pending","",C2781/(VLOOKUP(B2781,Population!$A$2:$B$10,2,FALSE)/100000))</f>
        <v/>
      </c>
      <c r="K2781" s="10" t="str">
        <f>IF(B2781="Pending","",SUMIFS(E:E,A:A,"&lt;="&amp;A2781,A:A,"&gt;="&amp;A2781-13,B:B,B2781)/(VLOOKUP(B2781,Population!$A$2:$B$10,2,FALSE)/100000)/14)</f>
        <v/>
      </c>
      <c r="L2781" s="13" t="str">
        <f>IF(B2781="Pending","",(G2781/C2781)/(VLOOKUP(B2781,Population!$A$2:$B$10,2,FALSE)/100000))</f>
        <v/>
      </c>
    </row>
    <row r="2782" spans="1:12" x14ac:dyDescent="0.3">
      <c r="A2782" s="1">
        <v>44187</v>
      </c>
      <c r="B2782" s="11" t="s">
        <v>0</v>
      </c>
      <c r="C2782" s="101">
        <v>27407</v>
      </c>
      <c r="D2782" s="6">
        <f t="shared" ref="D2782:D2791" si="586">C2782/SUMIF(A:A,A2782,C:C)</f>
        <v>5.1322143968660291E-2</v>
      </c>
      <c r="E2782" s="7">
        <f t="shared" ref="E2782:E2791" si="587">C2782-SUMIFS(C:C,A:A,A2782-1,B:B,B2782)</f>
        <v>262</v>
      </c>
      <c r="F2782" s="6">
        <f t="shared" ref="F2782:F2791" si="588">E2782/SUMIF(A:A,A2782,E:E)</f>
        <v>5.8995721684305336E-2</v>
      </c>
      <c r="G2782" s="101">
        <v>4</v>
      </c>
      <c r="H2782" s="7">
        <f t="shared" ref="H2782:H2791" si="589">G2782-SUMIFS(G:G,A:A,A2782-1,B:B,B2782)</f>
        <v>0</v>
      </c>
      <c r="I2782" s="6">
        <f t="shared" ref="I2782:I2791" si="590">G2782/SUMIF(A:A,A2782,G:G)</f>
        <v>6.3806029669803796E-4</v>
      </c>
      <c r="J2782" s="10">
        <f>IF(B2782="Pending","",C2782/(VLOOKUP(B2782,Population!$A$2:$B$10,2,FALSE)/100000))</f>
        <v>3025.2755719511574</v>
      </c>
      <c r="K2782" s="10">
        <f>IF(B2782="Pending","",SUMIFS(E:E,A:A,"&lt;="&amp;A2782,A:A,"&gt;="&amp;A2782-13,B:B,B2782)/(VLOOKUP(B2782,Population!$A$2:$B$10,2,FALSE)/100000)/14)</f>
        <v>53.133798141712624</v>
      </c>
      <c r="L2782" s="13">
        <f>IF(B2782="Pending","",(G2782/C2782)/(VLOOKUP(B2782,Population!$A$2:$B$10,2,FALSE)/100000))</f>
        <v>1.6110237108327906E-5</v>
      </c>
    </row>
    <row r="2783" spans="1:12" x14ac:dyDescent="0.3">
      <c r="A2783" s="1">
        <v>44187</v>
      </c>
      <c r="B2783" s="101" t="s">
        <v>1</v>
      </c>
      <c r="C2783" s="101">
        <v>69427</v>
      </c>
      <c r="D2783" s="6">
        <f t="shared" si="586"/>
        <v>0.13000848284424338</v>
      </c>
      <c r="E2783" s="7">
        <f t="shared" si="587"/>
        <v>493</v>
      </c>
      <c r="F2783" s="6">
        <f t="shared" si="588"/>
        <v>0.11101103355100203</v>
      </c>
      <c r="G2783" s="101">
        <v>4</v>
      </c>
      <c r="H2783" s="7">
        <f t="shared" si="589"/>
        <v>-1</v>
      </c>
      <c r="I2783" s="6">
        <f t="shared" si="590"/>
        <v>6.3806029669803796E-4</v>
      </c>
      <c r="J2783" s="10">
        <f>IF(B2783="Pending","",C2783/(VLOOKUP(B2783,Population!$A$2:$B$10,2,FALSE)/100000))</f>
        <v>8103.7672532026036</v>
      </c>
      <c r="K2783" s="10">
        <f>IF(B2783="Pending","",SUMIFS(E:E,A:A,"&lt;="&amp;A2783,A:A,"&gt;="&amp;A2783-13,B:B,B2783)/(VLOOKUP(B2783,Population!$A$2:$B$10,2,FALSE)/100000)/14)</f>
        <v>125.10265421059434</v>
      </c>
      <c r="L2783" s="13">
        <f>IF(B2783="Pending","",(G2783/C2783)/(VLOOKUP(B2783,Population!$A$2:$B$10,2,FALSE)/100000))</f>
        <v>6.7249669095166123E-6</v>
      </c>
    </row>
    <row r="2784" spans="1:12" x14ac:dyDescent="0.3">
      <c r="A2784" s="1">
        <v>44187</v>
      </c>
      <c r="B2784" s="101" t="s">
        <v>2</v>
      </c>
      <c r="C2784" s="101">
        <v>98792</v>
      </c>
      <c r="D2784" s="6">
        <f t="shared" si="586"/>
        <v>0.18499716302228947</v>
      </c>
      <c r="E2784" s="7">
        <f t="shared" si="587"/>
        <v>783</v>
      </c>
      <c r="F2784" s="6">
        <f t="shared" si="588"/>
        <v>0.17631164152217968</v>
      </c>
      <c r="G2784" s="101">
        <v>39</v>
      </c>
      <c r="H2784" s="7">
        <f t="shared" si="589"/>
        <v>2</v>
      </c>
      <c r="I2784" s="6">
        <f t="shared" si="590"/>
        <v>6.2210878928058702E-3</v>
      </c>
      <c r="J2784" s="10">
        <f>IF(B2784="Pending","",C2784/(VLOOKUP(B2784,Population!$A$2:$B$10,2,FALSE)/100000))</f>
        <v>10372.429780943421</v>
      </c>
      <c r="K2784" s="10">
        <f>IF(B2784="Pending","",SUMIFS(E:E,A:A,"&lt;="&amp;A2784,A:A,"&gt;="&amp;A2784-13,B:B,B2784)/(VLOOKUP(B2784,Population!$A$2:$B$10,2,FALSE)/100000)/14)</f>
        <v>152.21678393841074</v>
      </c>
      <c r="L2784" s="13">
        <f>IF(B2784="Pending","",(G2784/C2784)/(VLOOKUP(B2784,Population!$A$2:$B$10,2,FALSE)/100000))</f>
        <v>4.1447806829440103E-5</v>
      </c>
    </row>
    <row r="2785" spans="1:12" x14ac:dyDescent="0.3">
      <c r="A2785" s="1">
        <v>44187</v>
      </c>
      <c r="B2785" s="101" t="s">
        <v>3</v>
      </c>
      <c r="C2785" s="101">
        <v>83313</v>
      </c>
      <c r="D2785" s="6">
        <f t="shared" si="586"/>
        <v>0.15601130296862098</v>
      </c>
      <c r="E2785" s="7">
        <f t="shared" si="587"/>
        <v>659</v>
      </c>
      <c r="F2785" s="6">
        <f t="shared" si="588"/>
        <v>0.14839000225174509</v>
      </c>
      <c r="G2785" s="101">
        <v>67</v>
      </c>
      <c r="H2785" s="7">
        <f t="shared" si="589"/>
        <v>1</v>
      </c>
      <c r="I2785" s="6">
        <f t="shared" si="590"/>
        <v>1.0687509969692135E-2</v>
      </c>
      <c r="J2785" s="10">
        <f>IF(B2785="Pending","",C2785/(VLOOKUP(B2785,Population!$A$2:$B$10,2,FALSE)/100000))</f>
        <v>9497.8009124674245</v>
      </c>
      <c r="K2785" s="10">
        <f>IF(B2785="Pending","",SUMIFS(E:E,A:A,"&lt;="&amp;A2785,A:A,"&gt;="&amp;A2785-13,B:B,B2785)/(VLOOKUP(B2785,Population!$A$2:$B$10,2,FALSE)/100000)/14)</f>
        <v>148.54385976912431</v>
      </c>
      <c r="L2785" s="13">
        <f>IF(B2785="Pending","",(G2785/C2785)/(VLOOKUP(B2785,Population!$A$2:$B$10,2,FALSE)/100000))</f>
        <v>9.1679517349720627E-5</v>
      </c>
    </row>
    <row r="2786" spans="1:12" x14ac:dyDescent="0.3">
      <c r="A2786" s="1">
        <v>44187</v>
      </c>
      <c r="B2786" s="101" t="s">
        <v>4</v>
      </c>
      <c r="C2786" s="101">
        <v>79973</v>
      </c>
      <c r="D2786" s="6">
        <f t="shared" si="586"/>
        <v>0.14975684385761556</v>
      </c>
      <c r="E2786" s="7">
        <f t="shared" si="587"/>
        <v>650</v>
      </c>
      <c r="F2786" s="6">
        <f t="shared" si="588"/>
        <v>0.14636343165953614</v>
      </c>
      <c r="G2786" s="101">
        <v>194</v>
      </c>
      <c r="H2786" s="7">
        <f t="shared" si="589"/>
        <v>2</v>
      </c>
      <c r="I2786" s="6">
        <f t="shared" si="590"/>
        <v>3.0945924389854843E-2</v>
      </c>
      <c r="J2786" s="10">
        <f>IF(B2786="Pending","",C2786/(VLOOKUP(B2786,Population!$A$2:$B$10,2,FALSE)/100000))</f>
        <v>9380.7769905691366</v>
      </c>
      <c r="K2786" s="10">
        <f>IF(B2786="Pending","",SUMIFS(E:E,A:A,"&lt;="&amp;A2786,A:A,"&gt;="&amp;A2786-13,B:B,B2786)/(VLOOKUP(B2786,Population!$A$2:$B$10,2,FALSE)/100000)/14)</f>
        <v>150.53689565724474</v>
      </c>
      <c r="L2786" s="13">
        <f>IF(B2786="Pending","",(G2786/C2786)/(VLOOKUP(B2786,Population!$A$2:$B$10,2,FALSE)/100000))</f>
        <v>2.8454683923144475E-4</v>
      </c>
    </row>
    <row r="2787" spans="1:12" x14ac:dyDescent="0.3">
      <c r="A2787" s="1">
        <v>44187</v>
      </c>
      <c r="B2787" s="101" t="s">
        <v>5</v>
      </c>
      <c r="C2787" s="101">
        <v>73817</v>
      </c>
      <c r="D2787" s="6">
        <f t="shared" si="586"/>
        <v>0.13822916413086425</v>
      </c>
      <c r="E2787" s="7">
        <f t="shared" si="587"/>
        <v>645</v>
      </c>
      <c r="F2787" s="6">
        <f t="shared" si="588"/>
        <v>0.14523755910830893</v>
      </c>
      <c r="G2787" s="101">
        <v>537</v>
      </c>
      <c r="H2787" s="7">
        <f t="shared" si="589"/>
        <v>7</v>
      </c>
      <c r="I2787" s="6">
        <f t="shared" si="590"/>
        <v>8.5659594831711594E-2</v>
      </c>
      <c r="J2787" s="10">
        <f>IF(B2787="Pending","",C2787/(VLOOKUP(B2787,Population!$A$2:$B$10,2,FALSE)/100000))</f>
        <v>8244.3841087561341</v>
      </c>
      <c r="K2787" s="10">
        <f>IF(B2787="Pending","",SUMIFS(E:E,A:A,"&lt;="&amp;A2787,A:A,"&gt;="&amp;A2787-13,B:B,B2787)/(VLOOKUP(B2787,Population!$A$2:$B$10,2,FALSE)/100000)/14)</f>
        <v>137.66992946340719</v>
      </c>
      <c r="L2787" s="13">
        <f>IF(B2787="Pending","",(G2787/C2787)/(VLOOKUP(B2787,Population!$A$2:$B$10,2,FALSE)/100000))</f>
        <v>8.1249317420531582E-4</v>
      </c>
    </row>
    <row r="2788" spans="1:12" x14ac:dyDescent="0.3">
      <c r="A2788" s="1">
        <v>44187</v>
      </c>
      <c r="B2788" s="101" t="s">
        <v>6</v>
      </c>
      <c r="C2788" s="101">
        <v>52526</v>
      </c>
      <c r="D2788" s="6">
        <f t="shared" si="586"/>
        <v>9.835979618702706E-2</v>
      </c>
      <c r="E2788" s="7">
        <f t="shared" si="587"/>
        <v>470</v>
      </c>
      <c r="F2788" s="6">
        <f t="shared" si="588"/>
        <v>0.10583201981535691</v>
      </c>
      <c r="G2788" s="101">
        <v>1133</v>
      </c>
      <c r="H2788" s="7">
        <f t="shared" si="589"/>
        <v>18</v>
      </c>
      <c r="I2788" s="6">
        <f t="shared" si="590"/>
        <v>0.18073057903971926</v>
      </c>
      <c r="J2788" s="10">
        <f>IF(B2788="Pending","",C2788/(VLOOKUP(B2788,Population!$A$2:$B$10,2,FALSE)/100000))</f>
        <v>6665.4146119857169</v>
      </c>
      <c r="K2788" s="10">
        <f>IF(B2788="Pending","",SUMIFS(E:E,A:A,"&lt;="&amp;A2788,A:A,"&gt;="&amp;A2788-13,B:B,B2788)/(VLOOKUP(B2788,Population!$A$2:$B$10,2,FALSE)/100000)/14)</f>
        <v>112.49457513470163</v>
      </c>
      <c r="L2788" s="13">
        <f>IF(B2788="Pending","",(G2788/C2788)/(VLOOKUP(B2788,Population!$A$2:$B$10,2,FALSE)/100000))</f>
        <v>2.7372119062206209E-3</v>
      </c>
    </row>
    <row r="2789" spans="1:12" x14ac:dyDescent="0.3">
      <c r="A2789" s="1">
        <v>44187</v>
      </c>
      <c r="B2789" s="101" t="s">
        <v>7</v>
      </c>
      <c r="C2789" s="101">
        <v>31497</v>
      </c>
      <c r="D2789" s="6">
        <f t="shared" si="586"/>
        <v>5.8981047490819616E-2</v>
      </c>
      <c r="E2789" s="7">
        <f t="shared" si="587"/>
        <v>303</v>
      </c>
      <c r="F2789" s="6">
        <f t="shared" si="588"/>
        <v>6.8227876604368382E-2</v>
      </c>
      <c r="G2789" s="101">
        <v>1900</v>
      </c>
      <c r="H2789" s="7">
        <f t="shared" si="589"/>
        <v>49</v>
      </c>
      <c r="I2789" s="6">
        <f t="shared" si="590"/>
        <v>0.30307864093156806</v>
      </c>
      <c r="J2789" s="10">
        <f>IF(B2789="Pending","",C2789/(VLOOKUP(B2789,Population!$A$2:$B$10,2,FALSE)/100000))</f>
        <v>6567.3888702389722</v>
      </c>
      <c r="K2789" s="10">
        <f>IF(B2789="Pending","",SUMIFS(E:E,A:A,"&lt;="&amp;A2789,A:A,"&gt;="&amp;A2789-13,B:B,B2789)/(VLOOKUP(B2789,Population!$A$2:$B$10,2,FALSE)/100000)/14)</f>
        <v>111.16476065172576</v>
      </c>
      <c r="L2789" s="13">
        <f>IF(B2789="Pending","",(G2789/C2789)/(VLOOKUP(B2789,Population!$A$2:$B$10,2,FALSE)/100000))</f>
        <v>1.2577894645846369E-2</v>
      </c>
    </row>
    <row r="2790" spans="1:12" x14ac:dyDescent="0.3">
      <c r="A2790" s="1">
        <v>44187</v>
      </c>
      <c r="B2790" s="101" t="s">
        <v>25</v>
      </c>
      <c r="C2790" s="101">
        <v>16667</v>
      </c>
      <c r="D2790" s="6">
        <f t="shared" si="586"/>
        <v>3.1210500000936295E-2</v>
      </c>
      <c r="E2790" s="7">
        <f t="shared" si="587"/>
        <v>177</v>
      </c>
      <c r="F2790" s="6">
        <f t="shared" si="588"/>
        <v>3.9855888313442916E-2</v>
      </c>
      <c r="G2790" s="101">
        <v>2390</v>
      </c>
      <c r="H2790" s="7">
        <f t="shared" si="589"/>
        <v>56</v>
      </c>
      <c r="I2790" s="6">
        <f t="shared" si="590"/>
        <v>0.3812410272770777</v>
      </c>
      <c r="J2790" s="10">
        <f>IF(B2790="Pending","",C2790/(VLOOKUP(B2790,Population!$A$2:$B$10,2,FALSE)/100000))</f>
        <v>7529.057817490253</v>
      </c>
      <c r="K2790" s="10">
        <f>IF(B2790="Pending","",SUMIFS(E:E,A:A,"&lt;="&amp;A2790,A:A,"&gt;="&amp;A2790-13,B:B,B2790)/(VLOOKUP(B2790,Population!$A$2:$B$10,2,FALSE)/100000)/14)</f>
        <v>124.16243595857723</v>
      </c>
      <c r="L2790" s="13">
        <f>IF(B2790="Pending","",(G2790/C2790)/(VLOOKUP(B2790,Population!$A$2:$B$10,2,FALSE)/100000))</f>
        <v>6.4777422338881618E-2</v>
      </c>
    </row>
    <row r="2791" spans="1:12" x14ac:dyDescent="0.3">
      <c r="A2791" s="1">
        <v>44187</v>
      </c>
      <c r="B2791" s="101" t="s">
        <v>21</v>
      </c>
      <c r="C2791" s="101">
        <v>600</v>
      </c>
      <c r="D2791" s="6">
        <f t="shared" si="586"/>
        <v>1.1235555289231282E-3</v>
      </c>
      <c r="E2791" s="7">
        <f t="shared" si="587"/>
        <v>-1</v>
      </c>
      <c r="F2791" s="6">
        <f t="shared" si="588"/>
        <v>-2.2517451024544022E-4</v>
      </c>
      <c r="G2791" s="101">
        <v>1</v>
      </c>
      <c r="H2791" s="7">
        <f t="shared" si="589"/>
        <v>-1</v>
      </c>
      <c r="I2791" s="6">
        <f t="shared" si="590"/>
        <v>1.5951507417450949E-4</v>
      </c>
      <c r="J2791" s="10" t="str">
        <f>IF(B2791="Pending","",C2791/(VLOOKUP(B2791,Population!$A$2:$B$10,2,FALSE)/100000))</f>
        <v/>
      </c>
      <c r="K2791" s="10" t="str">
        <f>IF(B2791="Pending","",SUMIFS(E:E,A:A,"&lt;="&amp;A2791,A:A,"&gt;="&amp;A2791-13,B:B,B2791)/(VLOOKUP(B2791,Population!$A$2:$B$10,2,FALSE)/100000)/14)</f>
        <v/>
      </c>
      <c r="L2791" s="13" t="str">
        <f>IF(B2791="Pending","",(G2791/C2791)/(VLOOKUP(B2791,Population!$A$2:$B$10,2,FALSE)/100000))</f>
        <v/>
      </c>
    </row>
    <row r="2792" spans="1:12" x14ac:dyDescent="0.3">
      <c r="A2792" s="1">
        <v>44188</v>
      </c>
      <c r="B2792" s="11" t="s">
        <v>0</v>
      </c>
      <c r="C2792" s="101">
        <v>27744</v>
      </c>
      <c r="D2792" s="6">
        <f t="shared" ref="D2792:D2801" si="591">C2792/SUMIF(A:A,A2792,C:C)</f>
        <v>5.1260069470105682E-2</v>
      </c>
      <c r="E2792" s="7">
        <f t="shared" ref="E2792:E2801" si="592">C2792-SUMIFS(C:C,A:A,A2792-1,B:B,B2792)</f>
        <v>337</v>
      </c>
      <c r="F2792" s="6">
        <f t="shared" ref="F2792:F2801" si="593">E2792/SUMIF(A:A,A2792,E:E)</f>
        <v>4.6669436366154275E-2</v>
      </c>
      <c r="G2792" s="101">
        <v>4</v>
      </c>
      <c r="H2792" s="7">
        <f t="shared" ref="H2792:H2801" si="594">G2792-SUMIFS(G:G,A:A,A2792-1,B:B,B2792)</f>
        <v>0</v>
      </c>
      <c r="I2792" s="6">
        <f t="shared" ref="I2792:I2801" si="595">G2792/SUMIF(A:A,A2792,G:G)</f>
        <v>6.2695924764890286E-4</v>
      </c>
      <c r="J2792" s="10">
        <f>IF(B2792="Pending","",C2792/(VLOOKUP(B2792,Population!$A$2:$B$10,2,FALSE)/100000))</f>
        <v>3062.4747498162114</v>
      </c>
      <c r="K2792" s="10">
        <f>IF(B2792="Pending","",SUMIFS(E:E,A:A,"&lt;="&amp;A2792,A:A,"&gt;="&amp;A2792-13,B:B,B2792)/(VLOOKUP(B2792,Population!$A$2:$B$10,2,FALSE)/100000)/14)</f>
        <v>52.022080447992266</v>
      </c>
      <c r="L2792" s="13">
        <f>IF(B2792="Pending","",(G2792/C2792)/(VLOOKUP(B2792,Population!$A$2:$B$10,2,FALSE)/100000))</f>
        <v>1.5914549755909128E-5</v>
      </c>
    </row>
    <row r="2793" spans="1:12" x14ac:dyDescent="0.3">
      <c r="A2793" s="1">
        <v>44188</v>
      </c>
      <c r="B2793" s="101" t="s">
        <v>1</v>
      </c>
      <c r="C2793" s="101">
        <v>70241</v>
      </c>
      <c r="D2793" s="6">
        <f t="shared" si="591"/>
        <v>0.12977791737491687</v>
      </c>
      <c r="E2793" s="7">
        <f t="shared" si="592"/>
        <v>814</v>
      </c>
      <c r="F2793" s="6">
        <f t="shared" si="593"/>
        <v>0.1127267691455477</v>
      </c>
      <c r="G2793" s="101">
        <v>3</v>
      </c>
      <c r="H2793" s="7">
        <f t="shared" si="594"/>
        <v>-1</v>
      </c>
      <c r="I2793" s="6">
        <f t="shared" si="595"/>
        <v>4.7021943573667712E-4</v>
      </c>
      <c r="J2793" s="10">
        <f>IF(B2793="Pending","",C2793/(VLOOKUP(B2793,Population!$A$2:$B$10,2,FALSE)/100000))</f>
        <v>8198.7802386996991</v>
      </c>
      <c r="K2793" s="10">
        <f>IF(B2793="Pending","",SUMIFS(E:E,A:A,"&lt;="&amp;A2793,A:A,"&gt;="&amp;A2793-13,B:B,B2793)/(VLOOKUP(B2793,Population!$A$2:$B$10,2,FALSE)/100000)/14)</f>
        <v>122.75150802682974</v>
      </c>
      <c r="L2793" s="13">
        <f>IF(B2793="Pending","",(G2793/C2793)/(VLOOKUP(B2793,Population!$A$2:$B$10,2,FALSE)/100000))</f>
        <v>4.985275098877541E-6</v>
      </c>
    </row>
    <row r="2794" spans="1:12" x14ac:dyDescent="0.3">
      <c r="A2794" s="1">
        <v>44188</v>
      </c>
      <c r="B2794" s="101" t="s">
        <v>2</v>
      </c>
      <c r="C2794" s="101">
        <v>99978</v>
      </c>
      <c r="D2794" s="6">
        <f t="shared" si="591"/>
        <v>0.18472027196807331</v>
      </c>
      <c r="E2794" s="7">
        <f t="shared" si="592"/>
        <v>1186</v>
      </c>
      <c r="F2794" s="6">
        <f t="shared" si="593"/>
        <v>0.16424317961501178</v>
      </c>
      <c r="G2794" s="101">
        <v>40</v>
      </c>
      <c r="H2794" s="7">
        <f t="shared" si="594"/>
        <v>1</v>
      </c>
      <c r="I2794" s="6">
        <f t="shared" si="595"/>
        <v>6.269592476489028E-3</v>
      </c>
      <c r="J2794" s="10">
        <f>IF(B2794="Pending","",C2794/(VLOOKUP(B2794,Population!$A$2:$B$10,2,FALSE)/100000))</f>
        <v>10496.951014648568</v>
      </c>
      <c r="K2794" s="10">
        <f>IF(B2794="Pending","",SUMIFS(E:E,A:A,"&lt;="&amp;A2794,A:A,"&gt;="&amp;A2794-13,B:B,B2794)/(VLOOKUP(B2794,Population!$A$2:$B$10,2,FALSE)/100000)/14)</f>
        <v>150.31191804096991</v>
      </c>
      <c r="L2794" s="13">
        <f>IF(B2794="Pending","",(G2794/C2794)/(VLOOKUP(B2794,Population!$A$2:$B$10,2,FALSE)/100000))</f>
        <v>4.2006284790798038E-5</v>
      </c>
    </row>
    <row r="2795" spans="1:12" x14ac:dyDescent="0.3">
      <c r="A2795" s="1">
        <v>44188</v>
      </c>
      <c r="B2795" s="101" t="s">
        <v>3</v>
      </c>
      <c r="C2795" s="101">
        <v>84484</v>
      </c>
      <c r="D2795" s="6">
        <f t="shared" si="591"/>
        <v>0.15609341512083363</v>
      </c>
      <c r="E2795" s="7">
        <f t="shared" si="592"/>
        <v>1171</v>
      </c>
      <c r="F2795" s="6">
        <f t="shared" si="593"/>
        <v>0.16216590499930758</v>
      </c>
      <c r="G2795" s="101">
        <v>67</v>
      </c>
      <c r="H2795" s="7">
        <f t="shared" si="594"/>
        <v>0</v>
      </c>
      <c r="I2795" s="6">
        <f t="shared" si="595"/>
        <v>1.0501567398119123E-2</v>
      </c>
      <c r="J2795" s="10">
        <f>IF(B2795="Pending","",C2795/(VLOOKUP(B2795,Population!$A$2:$B$10,2,FALSE)/100000))</f>
        <v>9631.2965838332293</v>
      </c>
      <c r="K2795" s="10">
        <f>IF(B2795="Pending","",SUMIFS(E:E,A:A,"&lt;="&amp;A2795,A:A,"&gt;="&amp;A2795-13,B:B,B2795)/(VLOOKUP(B2795,Population!$A$2:$B$10,2,FALSE)/100000)/14)</f>
        <v>147.72956385985381</v>
      </c>
      <c r="L2795" s="13">
        <f>IF(B2795="Pending","",(G2795/C2795)/(VLOOKUP(B2795,Population!$A$2:$B$10,2,FALSE)/100000))</f>
        <v>9.0408783070845057E-5</v>
      </c>
    </row>
    <row r="2796" spans="1:12" x14ac:dyDescent="0.3">
      <c r="A2796" s="1">
        <v>44188</v>
      </c>
      <c r="B2796" s="101" t="s">
        <v>4</v>
      </c>
      <c r="C2796" s="101">
        <v>81024</v>
      </c>
      <c r="D2796" s="6">
        <f t="shared" si="591"/>
        <v>0.14970068731062006</v>
      </c>
      <c r="E2796" s="7">
        <f t="shared" si="592"/>
        <v>1051</v>
      </c>
      <c r="F2796" s="6">
        <f t="shared" si="593"/>
        <v>0.14554770807367401</v>
      </c>
      <c r="G2796" s="101">
        <v>194</v>
      </c>
      <c r="H2796" s="7">
        <f t="shared" si="594"/>
        <v>0</v>
      </c>
      <c r="I2796" s="6">
        <f t="shared" si="595"/>
        <v>3.0407523510971788E-2</v>
      </c>
      <c r="J2796" s="10">
        <f>IF(B2796="Pending","",C2796/(VLOOKUP(B2796,Population!$A$2:$B$10,2,FALSE)/100000))</f>
        <v>9504.058555811007</v>
      </c>
      <c r="K2796" s="10">
        <f>IF(B2796="Pending","",SUMIFS(E:E,A:A,"&lt;="&amp;A2796,A:A,"&gt;="&amp;A2796-13,B:B,B2796)/(VLOOKUP(B2796,Population!$A$2:$B$10,2,FALSE)/100000)/14)</f>
        <v>149.19633221843142</v>
      </c>
      <c r="L2796" s="13">
        <f>IF(B2796="Pending","",(G2796/C2796)/(VLOOKUP(B2796,Population!$A$2:$B$10,2,FALSE)/100000))</f>
        <v>2.8085584979581769E-4</v>
      </c>
    </row>
    <row r="2797" spans="1:12" x14ac:dyDescent="0.3">
      <c r="A2797" s="1">
        <v>44188</v>
      </c>
      <c r="B2797" s="101" t="s">
        <v>5</v>
      </c>
      <c r="C2797" s="101">
        <v>74871</v>
      </c>
      <c r="D2797" s="6">
        <f t="shared" si="591"/>
        <v>0.13833234794176336</v>
      </c>
      <c r="E2797" s="7">
        <f t="shared" si="592"/>
        <v>1054</v>
      </c>
      <c r="F2797" s="6">
        <f t="shared" si="593"/>
        <v>0.14596316299681483</v>
      </c>
      <c r="G2797" s="101">
        <v>545</v>
      </c>
      <c r="H2797" s="7">
        <f t="shared" si="594"/>
        <v>8</v>
      </c>
      <c r="I2797" s="6">
        <f t="shared" si="595"/>
        <v>8.5423197492163011E-2</v>
      </c>
      <c r="J2797" s="10">
        <f>IF(B2797="Pending","",C2797/(VLOOKUP(B2797,Population!$A$2:$B$10,2,FALSE)/100000))</f>
        <v>8362.1019901469917</v>
      </c>
      <c r="K2797" s="10">
        <f>IF(B2797="Pending","",SUMIFS(E:E,A:A,"&lt;="&amp;A2797,A:A,"&gt;="&amp;A2797-13,B:B,B2797)/(VLOOKUP(B2797,Population!$A$2:$B$10,2,FALSE)/100000)/14)</f>
        <v>137.0157639528318</v>
      </c>
      <c r="L2797" s="13">
        <f>IF(B2797="Pending","",(G2797/C2797)/(VLOOKUP(B2797,Population!$A$2:$B$10,2,FALSE)/100000))</f>
        <v>8.1298904777846745E-4</v>
      </c>
    </row>
    <row r="2798" spans="1:12" x14ac:dyDescent="0.3">
      <c r="A2798" s="1">
        <v>44188</v>
      </c>
      <c r="B2798" s="101" t="s">
        <v>6</v>
      </c>
      <c r="C2798" s="101">
        <v>53285</v>
      </c>
      <c r="D2798" s="6">
        <f t="shared" si="591"/>
        <v>9.844985588648289E-2</v>
      </c>
      <c r="E2798" s="7">
        <f t="shared" si="592"/>
        <v>759</v>
      </c>
      <c r="F2798" s="6">
        <f t="shared" si="593"/>
        <v>0.10511009555463233</v>
      </c>
      <c r="G2798" s="101">
        <v>1158</v>
      </c>
      <c r="H2798" s="7">
        <f t="shared" si="594"/>
        <v>25</v>
      </c>
      <c r="I2798" s="6">
        <f t="shared" si="595"/>
        <v>0.18150470219435735</v>
      </c>
      <c r="J2798" s="10">
        <f>IF(B2798="Pending","",C2798/(VLOOKUP(B2798,Population!$A$2:$B$10,2,FALSE)/100000))</f>
        <v>6761.7297643007068</v>
      </c>
      <c r="K2798" s="10">
        <f>IF(B2798="Pending","",SUMIFS(E:E,A:A,"&lt;="&amp;A2798,A:A,"&gt;="&amp;A2798-13,B:B,B2798)/(VLOOKUP(B2798,Population!$A$2:$B$10,2,FALSE)/100000)/14)</f>
        <v>111.89634437498118</v>
      </c>
      <c r="L2798" s="13">
        <f>IF(B2798="Pending","",(G2798/C2798)/(VLOOKUP(B2798,Population!$A$2:$B$10,2,FALSE)/100000))</f>
        <v>2.7577597528975627E-3</v>
      </c>
    </row>
    <row r="2799" spans="1:12" x14ac:dyDescent="0.3">
      <c r="A2799" s="1">
        <v>44188</v>
      </c>
      <c r="B2799" s="101" t="s">
        <v>7</v>
      </c>
      <c r="C2799" s="101">
        <v>31929</v>
      </c>
      <c r="D2799" s="6">
        <f t="shared" si="591"/>
        <v>5.8992313945754195E-2</v>
      </c>
      <c r="E2799" s="7">
        <f t="shared" si="592"/>
        <v>432</v>
      </c>
      <c r="F2799" s="6">
        <f t="shared" si="593"/>
        <v>5.9825508932280849E-2</v>
      </c>
      <c r="G2799" s="101">
        <v>1929</v>
      </c>
      <c r="H2799" s="7">
        <f t="shared" si="594"/>
        <v>29</v>
      </c>
      <c r="I2799" s="6">
        <f t="shared" si="595"/>
        <v>0.30235109717868336</v>
      </c>
      <c r="J2799" s="10">
        <f>IF(B2799="Pending","",C2799/(VLOOKUP(B2799,Population!$A$2:$B$10,2,FALSE)/100000))</f>
        <v>6657.4644962332968</v>
      </c>
      <c r="K2799" s="10">
        <f>IF(B2799="Pending","",SUMIFS(E:E,A:A,"&lt;="&amp;A2799,A:A,"&gt;="&amp;A2799-13,B:B,B2799)/(VLOOKUP(B2799,Population!$A$2:$B$10,2,FALSE)/100000)/14)</f>
        <v>109.74988226722496</v>
      </c>
      <c r="L2799" s="13">
        <f>IF(B2799="Pending","",(G2799/C2799)/(VLOOKUP(B2799,Population!$A$2:$B$10,2,FALSE)/100000))</f>
        <v>1.2597096403641804E-2</v>
      </c>
    </row>
    <row r="2800" spans="1:12" x14ac:dyDescent="0.3">
      <c r="A2800" s="1">
        <v>44188</v>
      </c>
      <c r="B2800" s="101" t="s">
        <v>25</v>
      </c>
      <c r="C2800" s="101">
        <v>16894</v>
      </c>
      <c r="D2800" s="6">
        <f t="shared" si="591"/>
        <v>3.1213509718424359E-2</v>
      </c>
      <c r="E2800" s="7">
        <f t="shared" si="592"/>
        <v>227</v>
      </c>
      <c r="F2800" s="6">
        <f t="shared" si="593"/>
        <v>3.1436089184323501E-2</v>
      </c>
      <c r="G2800" s="101">
        <v>2439</v>
      </c>
      <c r="H2800" s="7">
        <f t="shared" si="594"/>
        <v>49</v>
      </c>
      <c r="I2800" s="6">
        <f t="shared" si="595"/>
        <v>0.3822884012539185</v>
      </c>
      <c r="J2800" s="10">
        <f>IF(B2800="Pending","",C2800/(VLOOKUP(B2800,Population!$A$2:$B$10,2,FALSE)/100000))</f>
        <v>7631.6015340901386</v>
      </c>
      <c r="K2800" s="10">
        <f>IF(B2800="Pending","",SUMIFS(E:E,A:A,"&lt;="&amp;A2800,A:A,"&gt;="&amp;A2800-13,B:B,B2800)/(VLOOKUP(B2800,Population!$A$2:$B$10,2,FALSE)/100000)/14)</f>
        <v>123.7107015242165</v>
      </c>
      <c r="L2800" s="13">
        <f>IF(B2800="Pending","",(G2800/C2800)/(VLOOKUP(B2800,Population!$A$2:$B$10,2,FALSE)/100000))</f>
        <v>6.5217253782752199E-2</v>
      </c>
    </row>
    <row r="2801" spans="1:12" x14ac:dyDescent="0.3">
      <c r="A2801" s="1">
        <v>44188</v>
      </c>
      <c r="B2801" s="101" t="s">
        <v>21</v>
      </c>
      <c r="C2801" s="101">
        <v>790</v>
      </c>
      <c r="D2801" s="6">
        <f t="shared" si="591"/>
        <v>1.4596112630256449E-3</v>
      </c>
      <c r="E2801" s="7">
        <f t="shared" si="592"/>
        <v>190</v>
      </c>
      <c r="F2801" s="6">
        <f t="shared" si="593"/>
        <v>2.6312145132253151E-2</v>
      </c>
      <c r="G2801" s="101">
        <v>1</v>
      </c>
      <c r="H2801" s="7">
        <f t="shared" si="594"/>
        <v>0</v>
      </c>
      <c r="I2801" s="6">
        <f t="shared" si="595"/>
        <v>1.5673981191222572E-4</v>
      </c>
      <c r="J2801" s="10" t="str">
        <f>IF(B2801="Pending","",C2801/(VLOOKUP(B2801,Population!$A$2:$B$10,2,FALSE)/100000))</f>
        <v/>
      </c>
      <c r="K2801" s="10" t="str">
        <f>IF(B2801="Pending","",SUMIFS(E:E,A:A,"&lt;="&amp;A2801,A:A,"&gt;="&amp;A2801-13,B:B,B2801)/(VLOOKUP(B2801,Population!$A$2:$B$10,2,FALSE)/100000)/14)</f>
        <v/>
      </c>
      <c r="L2801" s="13" t="str">
        <f>IF(B2801="Pending","",(G2801/C2801)/(VLOOKUP(B2801,Population!$A$2:$B$10,2,FALSE)/100000))</f>
        <v/>
      </c>
    </row>
    <row r="2802" spans="1:12" x14ac:dyDescent="0.3">
      <c r="A2802" s="1">
        <v>44189</v>
      </c>
      <c r="B2802" s="11" t="s">
        <v>0</v>
      </c>
      <c r="C2802" s="101">
        <v>28035</v>
      </c>
      <c r="D2802" s="6">
        <f t="shared" ref="D2802:D2811" si="596">C2802/SUMIF(A:A,A2802,C:C)</f>
        <v>5.1299458185497818E-2</v>
      </c>
      <c r="E2802" s="7">
        <f t="shared" ref="E2802:E2811" si="597">C2802-SUMIFS(C:C,A:A,A2802-1,B:B,B2802)</f>
        <v>291</v>
      </c>
      <c r="F2802" s="6">
        <f t="shared" ref="F2802:F2811" si="598">E2802/SUMIF(A:A,A2802,E:E)</f>
        <v>5.535476507513791E-2</v>
      </c>
      <c r="G2802" s="101">
        <v>4</v>
      </c>
      <c r="H2802" s="7">
        <f t="shared" ref="H2802:H2811" si="599">G2802-SUMIFS(G:G,A:A,A2802-1,B:B,B2802)</f>
        <v>0</v>
      </c>
      <c r="I2802" s="6">
        <f t="shared" ref="I2802:I2811" si="600">G2802/SUMIF(A:A,A2802,G:G)</f>
        <v>6.2198724926139013E-4</v>
      </c>
      <c r="J2802" s="10">
        <f>IF(B2802="Pending","",C2802/(VLOOKUP(B2802,Population!$A$2:$B$10,2,FALSE)/100000))</f>
        <v>3094.5962950943444</v>
      </c>
      <c r="K2802" s="10">
        <f>IF(B2802="Pending","",SUMIFS(E:E,A:A,"&lt;="&amp;A2802,A:A,"&gt;="&amp;A2802-13,B:B,B2802)/(VLOOKUP(B2802,Population!$A$2:$B$10,2,FALSE)/100000)/14)</f>
        <v>51.399203158602845</v>
      </c>
      <c r="L2802" s="13">
        <f>IF(B2802="Pending","",(G2802/C2802)/(VLOOKUP(B2802,Population!$A$2:$B$10,2,FALSE)/100000))</f>
        <v>1.5749358602744529E-5</v>
      </c>
    </row>
    <row r="2803" spans="1:12" x14ac:dyDescent="0.3">
      <c r="A2803" s="1">
        <v>44189</v>
      </c>
      <c r="B2803" s="101" t="s">
        <v>1</v>
      </c>
      <c r="C2803" s="101">
        <v>70815</v>
      </c>
      <c r="D2803" s="6">
        <f t="shared" si="596"/>
        <v>0.12957985130750946</v>
      </c>
      <c r="E2803" s="7">
        <f t="shared" si="597"/>
        <v>574</v>
      </c>
      <c r="F2803" s="6">
        <f t="shared" si="598"/>
        <v>0.10918774966711052</v>
      </c>
      <c r="G2803" s="101">
        <v>3</v>
      </c>
      <c r="H2803" s="7">
        <f t="shared" si="599"/>
        <v>0</v>
      </c>
      <c r="I2803" s="6">
        <f t="shared" si="600"/>
        <v>4.6649043694604262E-4</v>
      </c>
      <c r="J2803" s="10">
        <f>IF(B2803="Pending","",C2803/(VLOOKUP(B2803,Population!$A$2:$B$10,2,FALSE)/100000))</f>
        <v>8265.7795675391753</v>
      </c>
      <c r="K2803" s="10">
        <f>IF(B2803="Pending","",SUMIFS(E:E,A:A,"&lt;="&amp;A2803,A:A,"&gt;="&amp;A2803-13,B:B,B2803)/(VLOOKUP(B2803,Population!$A$2:$B$10,2,FALSE)/100000)/14)</f>
        <v>121.08402846387615</v>
      </c>
      <c r="L2803" s="13">
        <f>IF(B2803="Pending","",(G2803/C2803)/(VLOOKUP(B2803,Population!$A$2:$B$10,2,FALSE)/100000))</f>
        <v>4.9448663167444387E-6</v>
      </c>
    </row>
    <row r="2804" spans="1:12" x14ac:dyDescent="0.3">
      <c r="A2804" s="1">
        <v>44189</v>
      </c>
      <c r="B2804" s="101" t="s">
        <v>2</v>
      </c>
      <c r="C2804" s="101">
        <v>100879</v>
      </c>
      <c r="D2804" s="6">
        <f t="shared" si="596"/>
        <v>0.1845920471658582</v>
      </c>
      <c r="E2804" s="7">
        <f t="shared" si="597"/>
        <v>901</v>
      </c>
      <c r="F2804" s="6">
        <f t="shared" si="598"/>
        <v>0.17139052691649229</v>
      </c>
      <c r="G2804" s="101">
        <v>40</v>
      </c>
      <c r="H2804" s="7">
        <f t="shared" si="599"/>
        <v>0</v>
      </c>
      <c r="I2804" s="6">
        <f t="shared" si="600"/>
        <v>6.2198724926139015E-3</v>
      </c>
      <c r="J2804" s="10">
        <f>IF(B2804="Pending","",C2804/(VLOOKUP(B2804,Population!$A$2:$B$10,2,FALSE)/100000))</f>
        <v>10591.549354925413</v>
      </c>
      <c r="K2804" s="10">
        <f>IF(B2804="Pending","",SUMIFS(E:E,A:A,"&lt;="&amp;A2804,A:A,"&gt;="&amp;A2804-13,B:B,B2804)/(VLOOKUP(B2804,Population!$A$2:$B$10,2,FALSE)/100000)/14)</f>
        <v>149.46447770076983</v>
      </c>
      <c r="L2804" s="13">
        <f>IF(B2804="Pending","",(G2804/C2804)/(VLOOKUP(B2804,Population!$A$2:$B$10,2,FALSE)/100000))</f>
        <v>4.1631105986522532E-5</v>
      </c>
    </row>
    <row r="2805" spans="1:12" x14ac:dyDescent="0.3">
      <c r="A2805" s="1">
        <v>44189</v>
      </c>
      <c r="B2805" s="101" t="s">
        <v>3</v>
      </c>
      <c r="C2805" s="101">
        <v>85303</v>
      </c>
      <c r="D2805" s="6">
        <f t="shared" si="596"/>
        <v>0.1560905183377036</v>
      </c>
      <c r="E2805" s="7">
        <f t="shared" si="597"/>
        <v>819</v>
      </c>
      <c r="F2805" s="6">
        <f t="shared" si="598"/>
        <v>0.15579227696404793</v>
      </c>
      <c r="G2805" s="101">
        <v>68</v>
      </c>
      <c r="H2805" s="7">
        <f t="shared" si="599"/>
        <v>1</v>
      </c>
      <c r="I2805" s="6">
        <f t="shared" si="600"/>
        <v>1.0573783237443632E-2</v>
      </c>
      <c r="J2805" s="10">
        <f>IF(B2805="Pending","",C2805/(VLOOKUP(B2805,Population!$A$2:$B$10,2,FALSE)/100000))</f>
        <v>9724.6637527901858</v>
      </c>
      <c r="K2805" s="10">
        <f>IF(B2805="Pending","",SUMIFS(E:E,A:A,"&lt;="&amp;A2805,A:A,"&gt;="&amp;A2805-13,B:B,B2805)/(VLOOKUP(B2805,Population!$A$2:$B$10,2,FALSE)/100000)/14)</f>
        <v>146.95598274604683</v>
      </c>
      <c r="L2805" s="13">
        <f>IF(B2805="Pending","",(G2805/C2805)/(VLOOKUP(B2805,Population!$A$2:$B$10,2,FALSE)/100000))</f>
        <v>9.0877191379613197E-5</v>
      </c>
    </row>
    <row r="2806" spans="1:12" x14ac:dyDescent="0.3">
      <c r="A2806" s="1">
        <v>44189</v>
      </c>
      <c r="B2806" s="101" t="s">
        <v>4</v>
      </c>
      <c r="C2806" s="101">
        <v>81774</v>
      </c>
      <c r="D2806" s="6">
        <f t="shared" si="596"/>
        <v>0.14963302634781162</v>
      </c>
      <c r="E2806" s="7">
        <f t="shared" si="597"/>
        <v>750</v>
      </c>
      <c r="F2806" s="6">
        <f t="shared" si="598"/>
        <v>0.14266692029674719</v>
      </c>
      <c r="G2806" s="101">
        <v>200</v>
      </c>
      <c r="H2806" s="7">
        <f t="shared" si="599"/>
        <v>6</v>
      </c>
      <c r="I2806" s="6">
        <f t="shared" si="600"/>
        <v>3.1099362463069508E-2</v>
      </c>
      <c r="J2806" s="10">
        <f>IF(B2806="Pending","",C2806/(VLOOKUP(B2806,Population!$A$2:$B$10,2,FALSE)/100000))</f>
        <v>9592.0330314831317</v>
      </c>
      <c r="K2806" s="10">
        <f>IF(B2806="Pending","",SUMIFS(E:E,A:A,"&lt;="&amp;A2806,A:A,"&gt;="&amp;A2806-13,B:B,B2806)/(VLOOKUP(B2806,Population!$A$2:$B$10,2,FALSE)/100000)/14)</f>
        <v>147.97306808051422</v>
      </c>
      <c r="L2806" s="13">
        <f>IF(B2806="Pending","",(G2806/C2806)/(VLOOKUP(B2806,Population!$A$2:$B$10,2,FALSE)/100000))</f>
        <v>2.8688654314615075E-4</v>
      </c>
    </row>
    <row r="2807" spans="1:12" x14ac:dyDescent="0.3">
      <c r="A2807" s="1">
        <v>44189</v>
      </c>
      <c r="B2807" s="101" t="s">
        <v>5</v>
      </c>
      <c r="C2807" s="101">
        <v>75660</v>
      </c>
      <c r="D2807" s="6">
        <f t="shared" si="596"/>
        <v>0.13844540775155215</v>
      </c>
      <c r="E2807" s="7">
        <f t="shared" si="597"/>
        <v>789</v>
      </c>
      <c r="F2807" s="6">
        <f t="shared" si="598"/>
        <v>0.15008560015217806</v>
      </c>
      <c r="G2807" s="101">
        <v>548</v>
      </c>
      <c r="H2807" s="7">
        <f t="shared" si="599"/>
        <v>3</v>
      </c>
      <c r="I2807" s="6">
        <f t="shared" si="600"/>
        <v>8.5212253148810452E-2</v>
      </c>
      <c r="J2807" s="10">
        <f>IF(B2807="Pending","",C2807/(VLOOKUP(B2807,Population!$A$2:$B$10,2,FALSE)/100000))</f>
        <v>8450.2228709984029</v>
      </c>
      <c r="K2807" s="10">
        <f>IF(B2807="Pending","",SUMIFS(E:E,A:A,"&lt;="&amp;A2807,A:A,"&gt;="&amp;A2807-13,B:B,B2807)/(VLOOKUP(B2807,Population!$A$2:$B$10,2,FALSE)/100000)/14)</f>
        <v>136.63283780029988</v>
      </c>
      <c r="L2807" s="13">
        <f>IF(B2807="Pending","",(G2807/C2807)/(VLOOKUP(B2807,Population!$A$2:$B$10,2,FALSE)/100000))</f>
        <v>8.0893951070165322E-4</v>
      </c>
    </row>
    <row r="2808" spans="1:12" x14ac:dyDescent="0.3">
      <c r="A2808" s="1">
        <v>44189</v>
      </c>
      <c r="B2808" s="101" t="s">
        <v>6</v>
      </c>
      <c r="C2808" s="101">
        <v>53849</v>
      </c>
      <c r="D2808" s="6">
        <f t="shared" si="596"/>
        <v>9.8534850145563471E-2</v>
      </c>
      <c r="E2808" s="7">
        <f t="shared" si="597"/>
        <v>564</v>
      </c>
      <c r="F2808" s="6">
        <f t="shared" si="598"/>
        <v>0.10728552406315389</v>
      </c>
      <c r="G2808" s="101">
        <v>1171</v>
      </c>
      <c r="H2808" s="7">
        <f t="shared" si="599"/>
        <v>13</v>
      </c>
      <c r="I2808" s="6">
        <f t="shared" si="600"/>
        <v>0.18208676722127196</v>
      </c>
      <c r="J2808" s="10">
        <f>IF(B2808="Pending","",C2808/(VLOOKUP(B2808,Population!$A$2:$B$10,2,FALSE)/100000))</f>
        <v>6833.2999170090789</v>
      </c>
      <c r="K2808" s="10">
        <f>IF(B2808="Pending","",SUMIFS(E:E,A:A,"&lt;="&amp;A2808,A:A,"&gt;="&amp;A2808-13,B:B,B2808)/(VLOOKUP(B2808,Population!$A$2:$B$10,2,FALSE)/100000)/14)</f>
        <v>111.29811361526076</v>
      </c>
      <c r="L2808" s="13">
        <f>IF(B2808="Pending","",(G2808/C2808)/(VLOOKUP(B2808,Population!$A$2:$B$10,2,FALSE)/100000))</f>
        <v>2.7595107629405898E-3</v>
      </c>
    </row>
    <row r="2809" spans="1:12" x14ac:dyDescent="0.3">
      <c r="A2809" s="1">
        <v>44189</v>
      </c>
      <c r="B2809" s="101" t="s">
        <v>7</v>
      </c>
      <c r="C2809" s="101">
        <v>32289</v>
      </c>
      <c r="D2809" s="6">
        <f t="shared" si="596"/>
        <v>5.9083581428626325E-2</v>
      </c>
      <c r="E2809" s="7">
        <f t="shared" si="597"/>
        <v>360</v>
      </c>
      <c r="F2809" s="6">
        <f t="shared" si="598"/>
        <v>6.8480121742438657E-2</v>
      </c>
      <c r="G2809" s="101">
        <v>1946</v>
      </c>
      <c r="H2809" s="7">
        <f t="shared" si="599"/>
        <v>17</v>
      </c>
      <c r="I2809" s="6">
        <f t="shared" si="600"/>
        <v>0.30259679676566631</v>
      </c>
      <c r="J2809" s="10">
        <f>IF(B2809="Pending","",C2809/(VLOOKUP(B2809,Population!$A$2:$B$10,2,FALSE)/100000))</f>
        <v>6732.5275178952334</v>
      </c>
      <c r="K2809" s="10">
        <f>IF(B2809="Pending","",SUMIFS(E:E,A:A,"&lt;="&amp;A2809,A:A,"&gt;="&amp;A2809-13,B:B,B2809)/(VLOOKUP(B2809,Population!$A$2:$B$10,2,FALSE)/100000)/14)</f>
        <v>109.45201313364585</v>
      </c>
      <c r="L2809" s="13">
        <f>IF(B2809="Pending","",(G2809/C2809)/(VLOOKUP(B2809,Population!$A$2:$B$10,2,FALSE)/100000))</f>
        <v>1.2566426143933556E-2</v>
      </c>
    </row>
    <row r="2810" spans="1:12" x14ac:dyDescent="0.3">
      <c r="A2810" s="1">
        <v>44189</v>
      </c>
      <c r="B2810" s="101" t="s">
        <v>25</v>
      </c>
      <c r="C2810" s="101">
        <v>17106</v>
      </c>
      <c r="D2810" s="6">
        <f t="shared" si="596"/>
        <v>3.1301178231536497E-2</v>
      </c>
      <c r="E2810" s="7">
        <f t="shared" si="597"/>
        <v>212</v>
      </c>
      <c r="F2810" s="6">
        <f t="shared" si="598"/>
        <v>4.0327182803880542E-2</v>
      </c>
      <c r="G2810" s="101">
        <v>2450</v>
      </c>
      <c r="H2810" s="7">
        <f t="shared" si="599"/>
        <v>11</v>
      </c>
      <c r="I2810" s="6">
        <f t="shared" si="600"/>
        <v>0.38096719017260144</v>
      </c>
      <c r="J2810" s="10">
        <f>IF(B2810="Pending","",C2810/(VLOOKUP(B2810,Population!$A$2:$B$10,2,FALSE)/100000))</f>
        <v>7727.3692341746128</v>
      </c>
      <c r="K2810" s="10">
        <f>IF(B2810="Pending","",SUMIFS(E:E,A:A,"&lt;="&amp;A2810,A:A,"&gt;="&amp;A2810-13,B:B,B2810)/(VLOOKUP(B2810,Population!$A$2:$B$10,2,FALSE)/100000)/14)</f>
        <v>124.00110223201982</v>
      </c>
      <c r="L2810" s="13">
        <f>IF(B2810="Pending","",(G2810/C2810)/(VLOOKUP(B2810,Population!$A$2:$B$10,2,FALSE)/100000))</f>
        <v>6.4699483466841082E-2</v>
      </c>
    </row>
    <row r="2811" spans="1:12" x14ac:dyDescent="0.3">
      <c r="A2811" s="1">
        <v>44189</v>
      </c>
      <c r="B2811" s="101" t="s">
        <v>21</v>
      </c>
      <c r="C2811" s="101">
        <v>787</v>
      </c>
      <c r="D2811" s="6">
        <f t="shared" si="596"/>
        <v>1.4400810983408875E-3</v>
      </c>
      <c r="E2811" s="7">
        <f t="shared" si="597"/>
        <v>-3</v>
      </c>
      <c r="F2811" s="6">
        <f t="shared" si="598"/>
        <v>-5.7066768118698872E-4</v>
      </c>
      <c r="G2811" s="101">
        <v>1</v>
      </c>
      <c r="H2811" s="7">
        <f t="shared" si="599"/>
        <v>0</v>
      </c>
      <c r="I2811" s="6">
        <f t="shared" si="600"/>
        <v>1.5549681231534753E-4</v>
      </c>
      <c r="J2811" s="10" t="str">
        <f>IF(B2811="Pending","",C2811/(VLOOKUP(B2811,Population!$A$2:$B$10,2,FALSE)/100000))</f>
        <v/>
      </c>
      <c r="K2811" s="10" t="str">
        <f>IF(B2811="Pending","",SUMIFS(E:E,A:A,"&lt;="&amp;A2811,A:A,"&gt;="&amp;A2811-13,B:B,B2811)/(VLOOKUP(B2811,Population!$A$2:$B$10,2,FALSE)/100000)/14)</f>
        <v/>
      </c>
      <c r="L2811" s="13" t="str">
        <f>IF(B2811="Pending","",(G2811/C2811)/(VLOOKUP(B2811,Population!$A$2:$B$10,2,FALSE)/100000))</f>
        <v/>
      </c>
    </row>
    <row r="2812" spans="1:12" x14ac:dyDescent="0.3">
      <c r="A2812" s="1">
        <v>44190</v>
      </c>
      <c r="B2812" s="11" t="s">
        <v>0</v>
      </c>
      <c r="C2812" s="101">
        <v>28548</v>
      </c>
      <c r="D2812" s="6">
        <f t="shared" ref="D2812:D2821" si="601">C2812/SUMIF(A:A,A2812,C:C)</f>
        <v>5.137054704918062E-2</v>
      </c>
      <c r="E2812" s="7">
        <f t="shared" ref="E2812:E2821" si="602">C2812-SUMIFS(C:C,A:A,A2812-1,B:B,B2812)</f>
        <v>513</v>
      </c>
      <c r="F2812" s="6">
        <f t="shared" ref="F2812:F2821" si="603">E2812/SUMIF(A:A,A2812,E:E)</f>
        <v>5.5579631635969663E-2</v>
      </c>
      <c r="G2812" s="101">
        <v>4</v>
      </c>
      <c r="H2812" s="7">
        <f t="shared" ref="H2812:H2821" si="604">G2812-SUMIFS(G:G,A:A,A2812-1,B:B,B2812)</f>
        <v>0</v>
      </c>
      <c r="I2812" s="6">
        <f t="shared" ref="I2812:I2821" si="605">G2812/SUMIF(A:A,A2812,G:G)</f>
        <v>6.215040397762585E-4</v>
      </c>
      <c r="J2812" s="10">
        <f>IF(B2812="Pending","",C2812/(VLOOKUP(B2812,Population!$A$2:$B$10,2,FALSE)/100000))</f>
        <v>3151.222936770228</v>
      </c>
      <c r="K2812" s="10">
        <f>IF(B2812="Pending","",SUMIFS(E:E,A:A,"&lt;="&amp;A2812,A:A,"&gt;="&amp;A2812-13,B:B,B2812)/(VLOOKUP(B2812,Population!$A$2:$B$10,2,FALSE)/100000)/14)</f>
        <v>51.738237632574297</v>
      </c>
      <c r="L2812" s="13">
        <f>IF(B2812="Pending","",(G2812/C2812)/(VLOOKUP(B2812,Population!$A$2:$B$10,2,FALSE)/100000))</f>
        <v>1.546634679935347E-5</v>
      </c>
    </row>
    <row r="2813" spans="1:12" x14ac:dyDescent="0.3">
      <c r="A2813" s="1">
        <v>44190</v>
      </c>
      <c r="B2813" s="101" t="s">
        <v>1</v>
      </c>
      <c r="C2813" s="101">
        <v>71866</v>
      </c>
      <c r="D2813" s="6">
        <f t="shared" si="601"/>
        <v>0.12931889218987019</v>
      </c>
      <c r="E2813" s="7">
        <f t="shared" si="602"/>
        <v>1051</v>
      </c>
      <c r="F2813" s="6">
        <f t="shared" si="603"/>
        <v>0.11386782231852655</v>
      </c>
      <c r="G2813" s="101">
        <v>3</v>
      </c>
      <c r="H2813" s="7">
        <f t="shared" si="604"/>
        <v>0</v>
      </c>
      <c r="I2813" s="6">
        <f t="shared" si="605"/>
        <v>4.6612802983219391E-4</v>
      </c>
      <c r="J2813" s="10">
        <f>IF(B2813="Pending","",C2813/(VLOOKUP(B2813,Population!$A$2:$B$10,2,FALSE)/100000))</f>
        <v>8388.4560389856724</v>
      </c>
      <c r="K2813" s="10">
        <f>IF(B2813="Pending","",SUMIFS(E:E,A:A,"&lt;="&amp;A2813,A:A,"&gt;="&amp;A2813-13,B:B,B2813)/(VLOOKUP(B2813,Population!$A$2:$B$10,2,FALSE)/100000)/14)</f>
        <v>122.04282921257447</v>
      </c>
      <c r="L2813" s="13">
        <f>IF(B2813="Pending","",(G2813/C2813)/(VLOOKUP(B2813,Population!$A$2:$B$10,2,FALSE)/100000))</f>
        <v>4.8725504163339744E-6</v>
      </c>
    </row>
    <row r="2814" spans="1:12" x14ac:dyDescent="0.3">
      <c r="A2814" s="1">
        <v>44190</v>
      </c>
      <c r="B2814" s="101" t="s">
        <v>2</v>
      </c>
      <c r="C2814" s="101">
        <v>102382</v>
      </c>
      <c r="D2814" s="6">
        <f t="shared" si="601"/>
        <v>0.18423074639166354</v>
      </c>
      <c r="E2814" s="7">
        <f t="shared" si="602"/>
        <v>1503</v>
      </c>
      <c r="F2814" s="6">
        <f t="shared" si="603"/>
        <v>0.1628385698808234</v>
      </c>
      <c r="G2814" s="101">
        <v>40</v>
      </c>
      <c r="H2814" s="7">
        <f t="shared" si="604"/>
        <v>0</v>
      </c>
      <c r="I2814" s="6">
        <f t="shared" si="605"/>
        <v>6.2150403977625857E-3</v>
      </c>
      <c r="J2814" s="10">
        <f>IF(B2814="Pending","",C2814/(VLOOKUP(B2814,Population!$A$2:$B$10,2,FALSE)/100000))</f>
        <v>10749.353245531514</v>
      </c>
      <c r="K2814" s="10">
        <f>IF(B2814="Pending","",SUMIFS(E:E,A:A,"&lt;="&amp;A2814,A:A,"&gt;="&amp;A2814-13,B:B,B2814)/(VLOOKUP(B2814,Population!$A$2:$B$10,2,FALSE)/100000)/14)</f>
        <v>152.18678605026204</v>
      </c>
      <c r="L2814" s="13">
        <f>IF(B2814="Pending","",(G2814/C2814)/(VLOOKUP(B2814,Population!$A$2:$B$10,2,FALSE)/100000))</f>
        <v>4.1019948241042437E-5</v>
      </c>
    </row>
    <row r="2815" spans="1:12" x14ac:dyDescent="0.3">
      <c r="A2815" s="1">
        <v>44190</v>
      </c>
      <c r="B2815" s="101" t="s">
        <v>3</v>
      </c>
      <c r="C2815" s="101">
        <v>86690</v>
      </c>
      <c r="D2815" s="6">
        <f t="shared" si="601"/>
        <v>0.15599386029471304</v>
      </c>
      <c r="E2815" s="7">
        <f t="shared" si="602"/>
        <v>1387</v>
      </c>
      <c r="F2815" s="6">
        <f t="shared" si="603"/>
        <v>0.15027085590465872</v>
      </c>
      <c r="G2815" s="101">
        <v>69</v>
      </c>
      <c r="H2815" s="7">
        <f t="shared" si="604"/>
        <v>1</v>
      </c>
      <c r="I2815" s="6">
        <f t="shared" si="605"/>
        <v>1.072094468614046E-2</v>
      </c>
      <c r="J2815" s="10">
        <f>IF(B2815="Pending","",C2815/(VLOOKUP(B2815,Population!$A$2:$B$10,2,FALSE)/100000))</f>
        <v>9882.7837324523298</v>
      </c>
      <c r="K2815" s="10">
        <f>IF(B2815="Pending","",SUMIFS(E:E,A:A,"&lt;="&amp;A2815,A:A,"&gt;="&amp;A2815-13,B:B,B2815)/(VLOOKUP(B2815,Population!$A$2:$B$10,2,FALSE)/100000)/14)</f>
        <v>149.27672608746775</v>
      </c>
      <c r="L2815" s="13">
        <f>IF(B2815="Pending","",(G2815/C2815)/(VLOOKUP(B2815,Population!$A$2:$B$10,2,FALSE)/100000))</f>
        <v>9.0738245282650986E-5</v>
      </c>
    </row>
    <row r="2816" spans="1:12" x14ac:dyDescent="0.3">
      <c r="A2816" s="1">
        <v>44190</v>
      </c>
      <c r="B2816" s="101" t="s">
        <v>4</v>
      </c>
      <c r="C2816" s="101">
        <v>83189</v>
      </c>
      <c r="D2816" s="6">
        <f t="shared" si="601"/>
        <v>0.14969400443023284</v>
      </c>
      <c r="E2816" s="7">
        <f t="shared" si="602"/>
        <v>1415</v>
      </c>
      <c r="F2816" s="6">
        <f t="shared" si="603"/>
        <v>0.15330444203683641</v>
      </c>
      <c r="G2816" s="101">
        <v>201</v>
      </c>
      <c r="H2816" s="7">
        <f t="shared" si="604"/>
        <v>1</v>
      </c>
      <c r="I2816" s="6">
        <f t="shared" si="605"/>
        <v>3.1230577998756993E-2</v>
      </c>
      <c r="J2816" s="10">
        <f>IF(B2816="Pending","",C2816/(VLOOKUP(B2816,Population!$A$2:$B$10,2,FALSE)/100000))</f>
        <v>9758.0115422512081</v>
      </c>
      <c r="K2816" s="10">
        <f>IF(B2816="Pending","",SUMIFS(E:E,A:A,"&lt;="&amp;A2816,A:A,"&gt;="&amp;A2816-13,B:B,B2816)/(VLOOKUP(B2816,Population!$A$2:$B$10,2,FALSE)/100000)/14)</f>
        <v>151.0563639897849</v>
      </c>
      <c r="L2816" s="13">
        <f>IF(B2816="Pending","",(G2816/C2816)/(VLOOKUP(B2816,Population!$A$2:$B$10,2,FALSE)/100000))</f>
        <v>2.8341679164468257E-4</v>
      </c>
    </row>
    <row r="2817" spans="1:12" x14ac:dyDescent="0.3">
      <c r="A2817" s="1">
        <v>44190</v>
      </c>
      <c r="B2817" s="101" t="s">
        <v>5</v>
      </c>
      <c r="C2817" s="101">
        <v>77113</v>
      </c>
      <c r="D2817" s="6">
        <f t="shared" si="601"/>
        <v>0.13876057848547937</v>
      </c>
      <c r="E2817" s="7">
        <f t="shared" si="602"/>
        <v>1453</v>
      </c>
      <c r="F2817" s="6">
        <f t="shared" si="603"/>
        <v>0.15742145178764896</v>
      </c>
      <c r="G2817" s="101">
        <v>549</v>
      </c>
      <c r="H2817" s="7">
        <f t="shared" si="604"/>
        <v>1</v>
      </c>
      <c r="I2817" s="6">
        <f t="shared" si="605"/>
        <v>8.5301429459291492E-2</v>
      </c>
      <c r="J2817" s="10">
        <f>IF(B2817="Pending","",C2817/(VLOOKUP(B2817,Population!$A$2:$B$10,2,FALSE)/100000))</f>
        <v>8612.5037833901642</v>
      </c>
      <c r="K2817" s="10">
        <f>IF(B2817="Pending","",SUMIFS(E:E,A:A,"&lt;="&amp;A2817,A:A,"&gt;="&amp;A2817-13,B:B,B2817)/(VLOOKUP(B2817,Population!$A$2:$B$10,2,FALSE)/100000)/14)</f>
        <v>139.78400093051056</v>
      </c>
      <c r="L2817" s="13">
        <f>IF(B2817="Pending","",(G2817/C2817)/(VLOOKUP(B2817,Population!$A$2:$B$10,2,FALSE)/100000))</f>
        <v>7.9514543817742222E-4</v>
      </c>
    </row>
    <row r="2818" spans="1:12" x14ac:dyDescent="0.3">
      <c r="A2818" s="1">
        <v>44190</v>
      </c>
      <c r="B2818" s="101" t="s">
        <v>6</v>
      </c>
      <c r="C2818" s="101">
        <v>54838</v>
      </c>
      <c r="D2818" s="6">
        <f t="shared" si="601"/>
        <v>9.8677947985251757E-2</v>
      </c>
      <c r="E2818" s="7">
        <f t="shared" si="602"/>
        <v>989</v>
      </c>
      <c r="F2818" s="6">
        <f t="shared" si="603"/>
        <v>0.10715059588299025</v>
      </c>
      <c r="G2818" s="101">
        <v>1170</v>
      </c>
      <c r="H2818" s="7">
        <f t="shared" si="604"/>
        <v>-1</v>
      </c>
      <c r="I2818" s="6">
        <f t="shared" si="605"/>
        <v>0.18178993163455562</v>
      </c>
      <c r="J2818" s="10">
        <f>IF(B2818="Pending","",C2818/(VLOOKUP(B2818,Population!$A$2:$B$10,2,FALSE)/100000))</f>
        <v>6958.8014791164896</v>
      </c>
      <c r="K2818" s="10">
        <f>IF(B2818="Pending","",SUMIFS(E:E,A:A,"&lt;="&amp;A2818,A:A,"&gt;="&amp;A2818-13,B:B,B2818)/(VLOOKUP(B2818,Population!$A$2:$B$10,2,FALSE)/100000)/14)</f>
        <v>112.83901102666188</v>
      </c>
      <c r="L2818" s="13">
        <f>IF(B2818="Pending","",(G2818/C2818)/(VLOOKUP(B2818,Population!$A$2:$B$10,2,FALSE)/100000))</f>
        <v>2.7074291119243538E-3</v>
      </c>
    </row>
    <row r="2819" spans="1:12" x14ac:dyDescent="0.3">
      <c r="A2819" s="1">
        <v>44190</v>
      </c>
      <c r="B2819" s="101" t="s">
        <v>7</v>
      </c>
      <c r="C2819" s="101">
        <v>32854</v>
      </c>
      <c r="D2819" s="6">
        <f t="shared" si="601"/>
        <v>5.911895589021228E-2</v>
      </c>
      <c r="E2819" s="7">
        <f t="shared" si="602"/>
        <v>565</v>
      </c>
      <c r="F2819" s="6">
        <f t="shared" si="603"/>
        <v>6.1213434452871071E-2</v>
      </c>
      <c r="G2819" s="101">
        <v>1947</v>
      </c>
      <c r="H2819" s="7">
        <f t="shared" si="604"/>
        <v>1</v>
      </c>
      <c r="I2819" s="6">
        <f t="shared" si="605"/>
        <v>0.30251709136109384</v>
      </c>
      <c r="J2819" s="10">
        <f>IF(B2819="Pending","",C2819/(VLOOKUP(B2819,Population!$A$2:$B$10,2,FALSE)/100000))</f>
        <v>6850.3347602257736</v>
      </c>
      <c r="K2819" s="10">
        <f>IF(B2819="Pending","",SUMIFS(E:E,A:A,"&lt;="&amp;A2819,A:A,"&gt;="&amp;A2819-13,B:B,B2819)/(VLOOKUP(B2819,Population!$A$2:$B$10,2,FALSE)/100000)/14)</f>
        <v>110.52434201453066</v>
      </c>
      <c r="L2819" s="13">
        <f>IF(B2819="Pending","",(G2819/C2819)/(VLOOKUP(B2819,Population!$A$2:$B$10,2,FALSE)/100000))</f>
        <v>1.2356664094325683E-2</v>
      </c>
    </row>
    <row r="2820" spans="1:12" x14ac:dyDescent="0.3">
      <c r="A2820" s="1">
        <v>44190</v>
      </c>
      <c r="B2820" s="101" t="s">
        <v>25</v>
      </c>
      <c r="C2820" s="101">
        <v>17374</v>
      </c>
      <c r="D2820" s="6">
        <f t="shared" si="601"/>
        <v>3.1263552067831865E-2</v>
      </c>
      <c r="E2820" s="7">
        <f t="shared" si="602"/>
        <v>268</v>
      </c>
      <c r="F2820" s="6">
        <f t="shared" si="603"/>
        <v>2.903575297941495E-2</v>
      </c>
      <c r="G2820" s="101">
        <v>2452</v>
      </c>
      <c r="H2820" s="7">
        <f t="shared" si="604"/>
        <v>2</v>
      </c>
      <c r="I2820" s="6">
        <f t="shared" si="605"/>
        <v>0.38098197638284648</v>
      </c>
      <c r="J2820" s="10">
        <f>IF(B2820="Pending","",C2820/(VLOOKUP(B2820,Population!$A$2:$B$10,2,FALSE)/100000))</f>
        <v>7848.4340625832883</v>
      </c>
      <c r="K2820" s="10">
        <f>IF(B2820="Pending","",SUMIFS(E:E,A:A,"&lt;="&amp;A2820,A:A,"&gt;="&amp;A2820-13,B:B,B2820)/(VLOOKUP(B2820,Population!$A$2:$B$10,2,FALSE)/100000)/14)</f>
        <v>125.42083902572497</v>
      </c>
      <c r="L2820" s="13">
        <f>IF(B2820="Pending","",(G2820/C2820)/(VLOOKUP(B2820,Population!$A$2:$B$10,2,FALSE)/100000))</f>
        <v>6.3753472605761766E-2</v>
      </c>
    </row>
    <row r="2821" spans="1:12" x14ac:dyDescent="0.3">
      <c r="A2821" s="1">
        <v>44190</v>
      </c>
      <c r="B2821" s="101" t="s">
        <v>21</v>
      </c>
      <c r="C2821" s="101">
        <v>873</v>
      </c>
      <c r="D2821" s="6">
        <f t="shared" si="601"/>
        <v>1.5709152155644768E-3</v>
      </c>
      <c r="E2821" s="7">
        <f t="shared" si="602"/>
        <v>86</v>
      </c>
      <c r="F2821" s="6">
        <f t="shared" si="603"/>
        <v>9.3174431202600223E-3</v>
      </c>
      <c r="G2821" s="101">
        <v>1</v>
      </c>
      <c r="H2821" s="7">
        <f t="shared" si="604"/>
        <v>0</v>
      </c>
      <c r="I2821" s="6">
        <f t="shared" si="605"/>
        <v>1.5537600994406463E-4</v>
      </c>
      <c r="J2821" s="10" t="str">
        <f>IF(B2821="Pending","",C2821/(VLOOKUP(B2821,Population!$A$2:$B$10,2,FALSE)/100000))</f>
        <v/>
      </c>
      <c r="K2821" s="10" t="str">
        <f>IF(B2821="Pending","",SUMIFS(E:E,A:A,"&lt;="&amp;A2821,A:A,"&gt;="&amp;A2821-13,B:B,B2821)/(VLOOKUP(B2821,Population!$A$2:$B$10,2,FALSE)/100000)/14)</f>
        <v/>
      </c>
      <c r="L2821" s="13" t="str">
        <f>IF(B2821="Pending","",(G2821/C2821)/(VLOOKUP(B2821,Population!$A$2:$B$10,2,FALSE)/100000))</f>
        <v/>
      </c>
    </row>
    <row r="2822" spans="1:12" x14ac:dyDescent="0.3">
      <c r="A2822" s="1">
        <v>44191</v>
      </c>
      <c r="B2822" s="11" t="s">
        <v>0</v>
      </c>
      <c r="C2822" s="101">
        <v>28776</v>
      </c>
      <c r="D2822" s="6">
        <f t="shared" ref="D2822:D2831" si="606">C2822/SUMIF(A:A,A2822,C:C)</f>
        <v>5.1303994351853829E-2</v>
      </c>
      <c r="E2822" s="7">
        <f t="shared" ref="E2822:E2831" si="607">C2822-SUMIFS(C:C,A:A,A2822-1,B:B,B2822)</f>
        <v>228</v>
      </c>
      <c r="F2822" s="6">
        <f t="shared" ref="F2822:F2831" si="608">E2822/SUMIF(A:A,A2822,E:E)</f>
        <v>4.4143272023233301E-2</v>
      </c>
      <c r="G2822" s="101">
        <v>4</v>
      </c>
      <c r="H2822" s="7">
        <f t="shared" ref="H2822:H2831" si="609">G2822-SUMIFS(G:G,A:A,A2822-1,B:B,B2822)</f>
        <v>0</v>
      </c>
      <c r="I2822" s="6">
        <f t="shared" ref="I2822:I2831" si="610">G2822/SUMIF(A:A,A2822,G:G)</f>
        <v>6.2082880645661961E-4</v>
      </c>
      <c r="J2822" s="10">
        <f>IF(B2822="Pending","",C2822/(VLOOKUP(B2822,Population!$A$2:$B$10,2,FALSE)/100000))</f>
        <v>3176.3903330706207</v>
      </c>
      <c r="K2822" s="10">
        <f>IF(B2822="Pending","",SUMIFS(E:E,A:A,"&lt;="&amp;A2822,A:A,"&gt;="&amp;A2822-13,B:B,B2822)/(VLOOKUP(B2822,Population!$A$2:$B$10,2,FALSE)/100000)/14)</f>
        <v>50.468829485843969</v>
      </c>
      <c r="L2822" s="13">
        <f>IF(B2822="Pending","",(G2822/C2822)/(VLOOKUP(B2822,Population!$A$2:$B$10,2,FALSE)/100000))</f>
        <v>1.5343802767165099E-5</v>
      </c>
    </row>
    <row r="2823" spans="1:12" x14ac:dyDescent="0.3">
      <c r="A2823" s="1">
        <v>44191</v>
      </c>
      <c r="B2823" s="101" t="s">
        <v>1</v>
      </c>
      <c r="C2823" s="101">
        <v>72418</v>
      </c>
      <c r="D2823" s="6">
        <f t="shared" si="606"/>
        <v>0.12911219985309114</v>
      </c>
      <c r="E2823" s="7">
        <f t="shared" si="607"/>
        <v>552</v>
      </c>
      <c r="F2823" s="6">
        <f t="shared" si="608"/>
        <v>0.1068731848983543</v>
      </c>
      <c r="G2823" s="101">
        <v>3</v>
      </c>
      <c r="H2823" s="7">
        <f t="shared" si="609"/>
        <v>0</v>
      </c>
      <c r="I2823" s="6">
        <f t="shared" si="610"/>
        <v>4.6562160484246468E-4</v>
      </c>
      <c r="J2823" s="10">
        <f>IF(B2823="Pending","",C2823/(VLOOKUP(B2823,Population!$A$2:$B$10,2,FALSE)/100000))</f>
        <v>8452.8874492981995</v>
      </c>
      <c r="K2823" s="10">
        <f>IF(B2823="Pending","",SUMIFS(E:E,A:A,"&lt;="&amp;A2823,A:A,"&gt;="&amp;A2823-13,B:B,B2823)/(VLOOKUP(B2823,Population!$A$2:$B$10,2,FALSE)/100000)/14)</f>
        <v>120.03351633921537</v>
      </c>
      <c r="L2823" s="13">
        <f>IF(B2823="Pending","",(G2823/C2823)/(VLOOKUP(B2823,Population!$A$2:$B$10,2,FALSE)/100000))</f>
        <v>4.835409818280778E-6</v>
      </c>
    </row>
    <row r="2824" spans="1:12" x14ac:dyDescent="0.3">
      <c r="A2824" s="1">
        <v>44191</v>
      </c>
      <c r="B2824" s="101" t="s">
        <v>2</v>
      </c>
      <c r="C2824" s="101">
        <v>103196</v>
      </c>
      <c r="D2824" s="6">
        <f t="shared" si="606"/>
        <v>0.18398550879670239</v>
      </c>
      <c r="E2824" s="7">
        <f t="shared" si="607"/>
        <v>814</v>
      </c>
      <c r="F2824" s="6">
        <f t="shared" si="608"/>
        <v>0.15759922555663117</v>
      </c>
      <c r="G2824" s="101">
        <v>40</v>
      </c>
      <c r="H2824" s="7">
        <f t="shared" si="609"/>
        <v>0</v>
      </c>
      <c r="I2824" s="6">
        <f t="shared" si="610"/>
        <v>6.2082880645661954E-3</v>
      </c>
      <c r="J2824" s="10">
        <f>IF(B2824="Pending","",C2824/(VLOOKUP(B2824,Population!$A$2:$B$10,2,FALSE)/100000))</f>
        <v>10834.817228867087</v>
      </c>
      <c r="K2824" s="10">
        <f>IF(B2824="Pending","",SUMIFS(E:E,A:A,"&lt;="&amp;A2824,A:A,"&gt;="&amp;A2824-13,B:B,B2824)/(VLOOKUP(B2824,Population!$A$2:$B$10,2,FALSE)/100000)/14)</f>
        <v>149.82445235855397</v>
      </c>
      <c r="L2824" s="13">
        <f>IF(B2824="Pending","",(G2824/C2824)/(VLOOKUP(B2824,Population!$A$2:$B$10,2,FALSE)/100000))</f>
        <v>4.0696386883352135E-5</v>
      </c>
    </row>
    <row r="2825" spans="1:12" x14ac:dyDescent="0.3">
      <c r="A2825" s="1">
        <v>44191</v>
      </c>
      <c r="B2825" s="101" t="s">
        <v>3</v>
      </c>
      <c r="C2825" s="101">
        <v>87505</v>
      </c>
      <c r="D2825" s="6">
        <f t="shared" si="606"/>
        <v>0.15601042624961667</v>
      </c>
      <c r="E2825" s="7">
        <f t="shared" si="607"/>
        <v>815</v>
      </c>
      <c r="F2825" s="6">
        <f t="shared" si="608"/>
        <v>0.15779283639883834</v>
      </c>
      <c r="G2825" s="101">
        <v>69</v>
      </c>
      <c r="H2825" s="7">
        <f t="shared" si="609"/>
        <v>0</v>
      </c>
      <c r="I2825" s="6">
        <f t="shared" si="610"/>
        <v>1.0709296911376688E-2</v>
      </c>
      <c r="J2825" s="10">
        <f>IF(B2825="Pending","",C2825/(VLOOKUP(B2825,Population!$A$2:$B$10,2,FALSE)/100000))</f>
        <v>9975.694895700095</v>
      </c>
      <c r="K2825" s="10">
        <f>IF(B2825="Pending","",SUMIFS(E:E,A:A,"&lt;="&amp;A2825,A:A,"&gt;="&amp;A2825-13,B:B,B2825)/(VLOOKUP(B2825,Population!$A$2:$B$10,2,FALSE)/100000)/14)</f>
        <v>147.0211264187885</v>
      </c>
      <c r="L2825" s="13">
        <f>IF(B2825="Pending","",(G2825/C2825)/(VLOOKUP(B2825,Population!$A$2:$B$10,2,FALSE)/100000))</f>
        <v>8.9893131633083992E-5</v>
      </c>
    </row>
    <row r="2826" spans="1:12" x14ac:dyDescent="0.3">
      <c r="A2826" s="1">
        <v>44191</v>
      </c>
      <c r="B2826" s="101" t="s">
        <v>4</v>
      </c>
      <c r="C2826" s="101">
        <v>84015</v>
      </c>
      <c r="D2826" s="6">
        <f t="shared" si="606"/>
        <v>0.14978819451873088</v>
      </c>
      <c r="E2826" s="7">
        <f t="shared" si="607"/>
        <v>826</v>
      </c>
      <c r="F2826" s="6">
        <f t="shared" si="608"/>
        <v>0.15992255566311714</v>
      </c>
      <c r="G2826" s="101">
        <v>201</v>
      </c>
      <c r="H2826" s="7">
        <f t="shared" si="609"/>
        <v>0</v>
      </c>
      <c r="I2826" s="6">
        <f t="shared" si="610"/>
        <v>3.1196647524445134E-2</v>
      </c>
      <c r="J2826" s="10">
        <f>IF(B2826="Pending","",C2826/(VLOOKUP(B2826,Population!$A$2:$B$10,2,FALSE)/100000))</f>
        <v>9854.9007647914423</v>
      </c>
      <c r="K2826" s="10">
        <f>IF(B2826="Pending","",SUMIFS(E:E,A:A,"&lt;="&amp;A2826,A:A,"&gt;="&amp;A2826-13,B:B,B2826)/(VLOOKUP(B2826,Population!$A$2:$B$10,2,FALSE)/100000)/14)</f>
        <v>149.69904350798643</v>
      </c>
      <c r="L2826" s="13">
        <f>IF(B2826="Pending","",(G2826/C2826)/(VLOOKUP(B2826,Population!$A$2:$B$10,2,FALSE)/100000))</f>
        <v>2.8063035743771352E-4</v>
      </c>
    </row>
    <row r="2827" spans="1:12" x14ac:dyDescent="0.3">
      <c r="A2827" s="1">
        <v>44191</v>
      </c>
      <c r="B2827" s="101" t="s">
        <v>5</v>
      </c>
      <c r="C2827" s="101">
        <v>77890</v>
      </c>
      <c r="D2827" s="6">
        <f t="shared" si="606"/>
        <v>0.13886808868730521</v>
      </c>
      <c r="E2827" s="7">
        <f t="shared" si="607"/>
        <v>777</v>
      </c>
      <c r="F2827" s="6">
        <f t="shared" si="608"/>
        <v>0.15043562439496611</v>
      </c>
      <c r="G2827" s="101">
        <v>549</v>
      </c>
      <c r="H2827" s="7">
        <f t="shared" si="609"/>
        <v>0</v>
      </c>
      <c r="I2827" s="6">
        <f t="shared" si="610"/>
        <v>8.5208753686171035E-2</v>
      </c>
      <c r="J2827" s="10">
        <f>IF(B2827="Pending","",C2827/(VLOOKUP(B2827,Population!$A$2:$B$10,2,FALSE)/100000))</f>
        <v>8699.284422707713</v>
      </c>
      <c r="K2827" s="10">
        <f>IF(B2827="Pending","",SUMIFS(E:E,A:A,"&lt;="&amp;A2827,A:A,"&gt;="&amp;A2827-13,B:B,B2827)/(VLOOKUP(B2827,Population!$A$2:$B$10,2,FALSE)/100000)/14)</f>
        <v>138.29218446127157</v>
      </c>
      <c r="L2827" s="13">
        <f>IF(B2827="Pending","",(G2827/C2827)/(VLOOKUP(B2827,Population!$A$2:$B$10,2,FALSE)/100000))</f>
        <v>7.8721338007671797E-4</v>
      </c>
    </row>
    <row r="2828" spans="1:12" x14ac:dyDescent="0.3">
      <c r="A2828" s="1">
        <v>44191</v>
      </c>
      <c r="B2828" s="101" t="s">
        <v>6</v>
      </c>
      <c r="C2828" s="101">
        <v>55452</v>
      </c>
      <c r="D2828" s="6">
        <f t="shared" si="606"/>
        <v>9.8863952418647441E-2</v>
      </c>
      <c r="E2828" s="7">
        <f t="shared" si="607"/>
        <v>614</v>
      </c>
      <c r="F2828" s="6">
        <f t="shared" si="608"/>
        <v>0.11887705711519846</v>
      </c>
      <c r="G2828" s="101">
        <v>1172</v>
      </c>
      <c r="H2828" s="7">
        <f t="shared" si="609"/>
        <v>2</v>
      </c>
      <c r="I2828" s="6">
        <f t="shared" si="610"/>
        <v>0.18190284029178955</v>
      </c>
      <c r="J2828" s="10">
        <f>IF(B2828="Pending","",C2828/(VLOOKUP(B2828,Population!$A$2:$B$10,2,FALSE)/100000))</f>
        <v>7036.7165035188664</v>
      </c>
      <c r="K2828" s="10">
        <f>IF(B2828="Pending","",SUMIFS(E:E,A:A,"&lt;="&amp;A2828,A:A,"&gt;="&amp;A2828-13,B:B,B2828)/(VLOOKUP(B2828,Population!$A$2:$B$10,2,FALSE)/100000)/14)</f>
        <v>112.18639565242141</v>
      </c>
      <c r="L2828" s="13">
        <f>IF(B2828="Pending","",(G2828/C2828)/(VLOOKUP(B2828,Population!$A$2:$B$10,2,FALSE)/100000))</f>
        <v>2.6820275645146781E-3</v>
      </c>
    </row>
    <row r="2829" spans="1:12" x14ac:dyDescent="0.3">
      <c r="A2829" s="1">
        <v>44191</v>
      </c>
      <c r="B2829" s="101" t="s">
        <v>7</v>
      </c>
      <c r="C2829" s="101">
        <v>33208</v>
      </c>
      <c r="D2829" s="6">
        <f t="shared" si="606"/>
        <v>5.9205693787752367E-2</v>
      </c>
      <c r="E2829" s="7">
        <f t="shared" si="607"/>
        <v>354</v>
      </c>
      <c r="F2829" s="6">
        <f t="shared" si="608"/>
        <v>6.8538238141335917E-2</v>
      </c>
      <c r="G2829" s="101">
        <v>1947</v>
      </c>
      <c r="H2829" s="7">
        <f t="shared" si="609"/>
        <v>0</v>
      </c>
      <c r="I2829" s="6">
        <f t="shared" si="610"/>
        <v>0.3021884215427596</v>
      </c>
      <c r="J2829" s="10">
        <f>IF(B2829="Pending","",C2829/(VLOOKUP(B2829,Population!$A$2:$B$10,2,FALSE)/100000))</f>
        <v>6924.1467315266782</v>
      </c>
      <c r="K2829" s="10">
        <f>IF(B2829="Pending","",SUMIFS(E:E,A:A,"&lt;="&amp;A2829,A:A,"&gt;="&amp;A2829-13,B:B,B2829)/(VLOOKUP(B2829,Population!$A$2:$B$10,2,FALSE)/100000)/14)</f>
        <v>109.98817757408825</v>
      </c>
      <c r="L2829" s="13">
        <f>IF(B2829="Pending","",(G2829/C2829)/(VLOOKUP(B2829,Population!$A$2:$B$10,2,FALSE)/100000))</f>
        <v>1.2224941042970849E-2</v>
      </c>
    </row>
    <row r="2830" spans="1:12" x14ac:dyDescent="0.3">
      <c r="A2830" s="1">
        <v>44191</v>
      </c>
      <c r="B2830" s="101" t="s">
        <v>25</v>
      </c>
      <c r="C2830" s="101">
        <v>17549</v>
      </c>
      <c r="D2830" s="6">
        <f t="shared" si="606"/>
        <v>3.1287663222153282E-2</v>
      </c>
      <c r="E2830" s="7">
        <f t="shared" si="607"/>
        <v>175</v>
      </c>
      <c r="F2830" s="6">
        <f t="shared" si="608"/>
        <v>3.3881897386253627E-2</v>
      </c>
      <c r="G2830" s="101">
        <v>2457</v>
      </c>
      <c r="H2830" s="7">
        <f t="shared" si="609"/>
        <v>5</v>
      </c>
      <c r="I2830" s="6">
        <f t="shared" si="610"/>
        <v>0.3813440943659786</v>
      </c>
      <c r="J2830" s="10">
        <f>IF(B2830="Pending","",C2830/(VLOOKUP(B2830,Population!$A$2:$B$10,2,FALSE)/100000))</f>
        <v>7927.4875885964157</v>
      </c>
      <c r="K2830" s="10">
        <f>IF(B2830="Pending","",SUMIFS(E:E,A:A,"&lt;="&amp;A2830,A:A,"&gt;="&amp;A2830-13,B:B,B2830)/(VLOOKUP(B2830,Population!$A$2:$B$10,2,FALSE)/100000)/14)</f>
        <v>123.09763336329839</v>
      </c>
      <c r="L2830" s="13">
        <f>IF(B2830="Pending","",(G2830/C2830)/(VLOOKUP(B2830,Population!$A$2:$B$10,2,FALSE)/100000))</f>
        <v>6.3246424595379158E-2</v>
      </c>
    </row>
    <row r="2831" spans="1:12" x14ac:dyDescent="0.3">
      <c r="A2831" s="1">
        <v>44191</v>
      </c>
      <c r="B2831" s="101" t="s">
        <v>21</v>
      </c>
      <c r="C2831" s="101">
        <v>883</v>
      </c>
      <c r="D2831" s="6">
        <f t="shared" si="606"/>
        <v>1.5742781141467519E-3</v>
      </c>
      <c r="E2831" s="7">
        <f t="shared" si="607"/>
        <v>10</v>
      </c>
      <c r="F2831" s="6">
        <f t="shared" si="608"/>
        <v>1.9361084220716361E-3</v>
      </c>
      <c r="G2831" s="101">
        <v>1</v>
      </c>
      <c r="H2831" s="7">
        <f t="shared" si="609"/>
        <v>0</v>
      </c>
      <c r="I2831" s="6">
        <f t="shared" si="610"/>
        <v>1.552072016141549E-4</v>
      </c>
      <c r="J2831" s="10" t="str">
        <f>IF(B2831="Pending","",C2831/(VLOOKUP(B2831,Population!$A$2:$B$10,2,FALSE)/100000))</f>
        <v/>
      </c>
      <c r="K2831" s="10" t="str">
        <f>IF(B2831="Pending","",SUMIFS(E:E,A:A,"&lt;="&amp;A2831,A:A,"&gt;="&amp;A2831-13,B:B,B2831)/(VLOOKUP(B2831,Population!$A$2:$B$10,2,FALSE)/100000)/14)</f>
        <v/>
      </c>
      <c r="L2831" s="13" t="str">
        <f>IF(B2831="Pending","",(G2831/C2831)/(VLOOKUP(B2831,Population!$A$2:$B$10,2,FALSE)/100000))</f>
        <v/>
      </c>
    </row>
    <row r="2832" spans="1:12" x14ac:dyDescent="0.3">
      <c r="A2832" s="1">
        <v>44192</v>
      </c>
      <c r="B2832" s="11" t="s">
        <v>0</v>
      </c>
      <c r="C2832" s="101">
        <v>28907</v>
      </c>
      <c r="D2832" s="6">
        <f t="shared" ref="D2832:D2841" si="611">C2832/SUMIF(A:A,A2832,C:C)</f>
        <v>5.1246277123812224E-2</v>
      </c>
      <c r="E2832" s="7">
        <f t="shared" ref="E2832:E2841" si="612">C2832-SUMIFS(C:C,A:A,A2832-1,B:B,B2832)</f>
        <v>131</v>
      </c>
      <c r="F2832" s="6">
        <f t="shared" ref="F2832:F2841" si="613">E2832/SUMIF(A:A,A2832,E:E)</f>
        <v>4.1091593475533247E-2</v>
      </c>
      <c r="G2832" s="101">
        <v>4</v>
      </c>
      <c r="H2832" s="7">
        <f t="shared" ref="H2832:H2841" si="614">G2832-SUMIFS(G:G,A:A,A2832-1,B:B,B2832)</f>
        <v>0</v>
      </c>
      <c r="I2832" s="6">
        <f t="shared" ref="I2832:I2841" si="615">G2832/SUMIF(A:A,A2832,G:G)</f>
        <v>6.1425061425061424E-4</v>
      </c>
      <c r="J2832" s="10">
        <f>IF(B2832="Pending","",C2832/(VLOOKUP(B2832,Population!$A$2:$B$10,2,FALSE)/100000))</f>
        <v>3190.8505476116361</v>
      </c>
      <c r="K2832" s="10">
        <f>IF(B2832="Pending","",SUMIFS(E:E,A:A,"&lt;="&amp;A2832,A:A,"&gt;="&amp;A2832-13,B:B,B2832)/(VLOOKUP(B2832,Population!$A$2:$B$10,2,FALSE)/100000)/14)</f>
        <v>46.715796704206454</v>
      </c>
      <c r="L2832" s="13">
        <f>IF(B2832="Pending","",(G2832/C2832)/(VLOOKUP(B2832,Population!$A$2:$B$10,2,FALSE)/100000))</f>
        <v>1.5274268115956096E-5</v>
      </c>
    </row>
    <row r="2833" spans="1:12" x14ac:dyDescent="0.3">
      <c r="A2833" s="1">
        <v>44192</v>
      </c>
      <c r="B2833" s="101" t="s">
        <v>1</v>
      </c>
      <c r="C2833" s="101">
        <v>72753</v>
      </c>
      <c r="D2833" s="6">
        <f t="shared" si="611"/>
        <v>0.1289763863281804</v>
      </c>
      <c r="E2833" s="7">
        <f t="shared" si="612"/>
        <v>335</v>
      </c>
      <c r="F2833" s="6">
        <f t="shared" si="613"/>
        <v>0.10508155583437892</v>
      </c>
      <c r="G2833" s="101">
        <v>3</v>
      </c>
      <c r="H2833" s="7">
        <f t="shared" si="614"/>
        <v>0</v>
      </c>
      <c r="I2833" s="6">
        <f t="shared" si="615"/>
        <v>4.606879606879607E-4</v>
      </c>
      <c r="J2833" s="10">
        <f>IF(B2833="Pending","",C2833/(VLOOKUP(B2833,Population!$A$2:$B$10,2,FALSE)/100000))</f>
        <v>8491.989845049462</v>
      </c>
      <c r="K2833" s="10">
        <f>IF(B2833="Pending","",SUMIFS(E:E,A:A,"&lt;="&amp;A2833,A:A,"&gt;="&amp;A2833-13,B:B,B2833)/(VLOOKUP(B2833,Population!$A$2:$B$10,2,FALSE)/100000)/14)</f>
        <v>110.90406573204437</v>
      </c>
      <c r="L2833" s="13">
        <f>IF(B2833="Pending","",(G2833/C2833)/(VLOOKUP(B2833,Population!$A$2:$B$10,2,FALSE)/100000))</f>
        <v>4.8131445881304881E-6</v>
      </c>
    </row>
    <row r="2834" spans="1:12" x14ac:dyDescent="0.3">
      <c r="A2834" s="1">
        <v>44192</v>
      </c>
      <c r="B2834" s="101" t="s">
        <v>2</v>
      </c>
      <c r="C2834" s="101">
        <v>103674</v>
      </c>
      <c r="D2834" s="6">
        <f t="shared" si="611"/>
        <v>0.18379307899588712</v>
      </c>
      <c r="E2834" s="7">
        <f t="shared" si="612"/>
        <v>478</v>
      </c>
      <c r="F2834" s="6">
        <f t="shared" si="613"/>
        <v>0.14993726474278546</v>
      </c>
      <c r="G2834" s="101">
        <v>40</v>
      </c>
      <c r="H2834" s="7">
        <f t="shared" si="614"/>
        <v>0</v>
      </c>
      <c r="I2834" s="6">
        <f t="shared" si="615"/>
        <v>6.1425061425061421E-3</v>
      </c>
      <c r="J2834" s="10">
        <f>IF(B2834="Pending","",C2834/(VLOOKUP(B2834,Population!$A$2:$B$10,2,FALSE)/100000))</f>
        <v>10885.003695739819</v>
      </c>
      <c r="K2834" s="10">
        <f>IF(B2834="Pending","",SUMIFS(E:E,A:A,"&lt;="&amp;A2834,A:A,"&gt;="&amp;A2834-13,B:B,B2834)/(VLOOKUP(B2834,Population!$A$2:$B$10,2,FALSE)/100000)/14)</f>
        <v>138.4252548620577</v>
      </c>
      <c r="L2834" s="13">
        <f>IF(B2834="Pending","",(G2834/C2834)/(VLOOKUP(B2834,Population!$A$2:$B$10,2,FALSE)/100000))</f>
        <v>4.0508751864637287E-5</v>
      </c>
    </row>
    <row r="2835" spans="1:12" x14ac:dyDescent="0.3">
      <c r="A2835" s="1">
        <v>44192</v>
      </c>
      <c r="B2835" s="101" t="s">
        <v>3</v>
      </c>
      <c r="C2835" s="101">
        <v>87985</v>
      </c>
      <c r="D2835" s="6">
        <f t="shared" si="611"/>
        <v>0.15597964827684016</v>
      </c>
      <c r="E2835" s="7">
        <f t="shared" si="612"/>
        <v>480</v>
      </c>
      <c r="F2835" s="6">
        <f t="shared" si="613"/>
        <v>0.15056461731493098</v>
      </c>
      <c r="G2835" s="101">
        <v>69</v>
      </c>
      <c r="H2835" s="7">
        <f t="shared" si="614"/>
        <v>0</v>
      </c>
      <c r="I2835" s="6">
        <f t="shared" si="615"/>
        <v>1.0595823095823095E-2</v>
      </c>
      <c r="J2835" s="10">
        <f>IF(B2835="Pending","",C2835/(VLOOKUP(B2835,Population!$A$2:$B$10,2,FALSE)/100000))</f>
        <v>10030.415580803072</v>
      </c>
      <c r="K2835" s="10">
        <f>IF(B2835="Pending","",SUMIFS(E:E,A:A,"&lt;="&amp;A2835,A:A,"&gt;="&amp;A2835-13,B:B,B2835)/(VLOOKUP(B2835,Population!$A$2:$B$10,2,FALSE)/100000)/14)</f>
        <v>136.81799867562913</v>
      </c>
      <c r="L2835" s="13">
        <f>IF(B2835="Pending","",(G2835/C2835)/(VLOOKUP(B2835,Population!$A$2:$B$10,2,FALSE)/100000))</f>
        <v>8.940272186796629E-5</v>
      </c>
    </row>
    <row r="2836" spans="1:12" x14ac:dyDescent="0.3">
      <c r="A2836" s="1">
        <v>44192</v>
      </c>
      <c r="B2836" s="101" t="s">
        <v>4</v>
      </c>
      <c r="C2836" s="101">
        <v>84481</v>
      </c>
      <c r="D2836" s="6">
        <f t="shared" si="611"/>
        <v>0.14976776343781023</v>
      </c>
      <c r="E2836" s="7">
        <f t="shared" si="612"/>
        <v>466</v>
      </c>
      <c r="F2836" s="6">
        <f t="shared" si="613"/>
        <v>0.14617314930991218</v>
      </c>
      <c r="G2836" s="101">
        <v>203</v>
      </c>
      <c r="H2836" s="7">
        <f t="shared" si="614"/>
        <v>2</v>
      </c>
      <c r="I2836" s="6">
        <f t="shared" si="615"/>
        <v>3.1173218673218674E-2</v>
      </c>
      <c r="J2836" s="10">
        <f>IF(B2836="Pending","",C2836/(VLOOKUP(B2836,Population!$A$2:$B$10,2,FALSE)/100000))</f>
        <v>9909.5622390090557</v>
      </c>
      <c r="K2836" s="10">
        <f>IF(B2836="Pending","",SUMIFS(E:E,A:A,"&lt;="&amp;A2836,A:A,"&gt;="&amp;A2836-13,B:B,B2836)/(VLOOKUP(B2836,Population!$A$2:$B$10,2,FALSE)/100000)/14)</f>
        <v>139.44373320106442</v>
      </c>
      <c r="L2836" s="13">
        <f>IF(B2836="Pending","",(G2836/C2836)/(VLOOKUP(B2836,Population!$A$2:$B$10,2,FALSE)/100000))</f>
        <v>2.8185933028635824E-4</v>
      </c>
    </row>
    <row r="2837" spans="1:12" x14ac:dyDescent="0.3">
      <c r="A2837" s="1">
        <v>44192</v>
      </c>
      <c r="B2837" s="101" t="s">
        <v>5</v>
      </c>
      <c r="C2837" s="101">
        <v>78372</v>
      </c>
      <c r="D2837" s="6">
        <f t="shared" si="611"/>
        <v>0.13893773932775494</v>
      </c>
      <c r="E2837" s="7">
        <f t="shared" si="612"/>
        <v>482</v>
      </c>
      <c r="F2837" s="6">
        <f t="shared" si="613"/>
        <v>0.15119196988707653</v>
      </c>
      <c r="G2837" s="101">
        <v>555</v>
      </c>
      <c r="H2837" s="7">
        <f t="shared" si="614"/>
        <v>6</v>
      </c>
      <c r="I2837" s="6">
        <f t="shared" si="615"/>
        <v>8.5227272727272721E-2</v>
      </c>
      <c r="J2837" s="10">
        <f>IF(B2837="Pending","",C2837/(VLOOKUP(B2837,Population!$A$2:$B$10,2,FALSE)/100000))</f>
        <v>8753.1174576511603</v>
      </c>
      <c r="K2837" s="10">
        <f>IF(B2837="Pending","",SUMIFS(E:E,A:A,"&lt;="&amp;A2837,A:A,"&gt;="&amp;A2837-13,B:B,B2837)/(VLOOKUP(B2837,Population!$A$2:$B$10,2,FALSE)/100000)/14)</f>
        <v>128.79082930157304</v>
      </c>
      <c r="L2837" s="13">
        <f>IF(B2837="Pending","",(G2837/C2837)/(VLOOKUP(B2837,Population!$A$2:$B$10,2,FALSE)/100000))</f>
        <v>7.9092240776178278E-4</v>
      </c>
    </row>
    <row r="2838" spans="1:12" x14ac:dyDescent="0.3">
      <c r="A2838" s="1">
        <v>44192</v>
      </c>
      <c r="B2838" s="101" t="s">
        <v>6</v>
      </c>
      <c r="C2838" s="101">
        <v>55805</v>
      </c>
      <c r="D2838" s="6">
        <f t="shared" si="611"/>
        <v>9.8931002694653242E-2</v>
      </c>
      <c r="E2838" s="7">
        <f t="shared" si="612"/>
        <v>353</v>
      </c>
      <c r="F2838" s="6">
        <f t="shared" si="613"/>
        <v>0.11072772898368884</v>
      </c>
      <c r="G2838" s="101">
        <v>1185</v>
      </c>
      <c r="H2838" s="7">
        <f t="shared" si="614"/>
        <v>13</v>
      </c>
      <c r="I2838" s="6">
        <f t="shared" si="615"/>
        <v>0.18197174447174447</v>
      </c>
      <c r="J2838" s="10">
        <f>IF(B2838="Pending","",C2838/(VLOOKUP(B2838,Population!$A$2:$B$10,2,FALSE)/100000))</f>
        <v>7081.5112976785385</v>
      </c>
      <c r="K2838" s="10">
        <f>IF(B2838="Pending","",SUMIFS(E:E,A:A,"&lt;="&amp;A2838,A:A,"&gt;="&amp;A2838-13,B:B,B2838)/(VLOOKUP(B2838,Population!$A$2:$B$10,2,FALSE)/100000)/14)</f>
        <v>104.60880602929591</v>
      </c>
      <c r="L2838" s="13">
        <f>IF(B2838="Pending","",(G2838/C2838)/(VLOOKUP(B2838,Population!$A$2:$B$10,2,FALSE)/100000))</f>
        <v>2.6946234055713488E-3</v>
      </c>
    </row>
    <row r="2839" spans="1:12" x14ac:dyDescent="0.3">
      <c r="A2839" s="1">
        <v>44192</v>
      </c>
      <c r="B2839" s="101" t="s">
        <v>7</v>
      </c>
      <c r="C2839" s="101">
        <v>33381</v>
      </c>
      <c r="D2839" s="6">
        <f t="shared" si="611"/>
        <v>5.9177776201957168E-2</v>
      </c>
      <c r="E2839" s="7">
        <f t="shared" si="612"/>
        <v>173</v>
      </c>
      <c r="F2839" s="6">
        <f t="shared" si="613"/>
        <v>5.4265997490589711E-2</v>
      </c>
      <c r="G2839" s="101">
        <v>1970</v>
      </c>
      <c r="H2839" s="7">
        <f t="shared" si="614"/>
        <v>23</v>
      </c>
      <c r="I2839" s="6">
        <f t="shared" si="615"/>
        <v>0.3025184275184275</v>
      </c>
      <c r="J2839" s="10">
        <f>IF(B2839="Pending","",C2839/(VLOOKUP(B2839,Population!$A$2:$B$10,2,FALSE)/100000))</f>
        <v>6960.2186836031087</v>
      </c>
      <c r="K2839" s="10">
        <f>IF(B2839="Pending","",SUMIFS(E:E,A:A,"&lt;="&amp;A2839,A:A,"&gt;="&amp;A2839-13,B:B,B2839)/(VLOOKUP(B2839,Population!$A$2:$B$10,2,FALSE)/100000)/14)</f>
        <v>102.77974454147366</v>
      </c>
      <c r="L2839" s="13">
        <f>IF(B2839="Pending","",(G2839/C2839)/(VLOOKUP(B2839,Population!$A$2:$B$10,2,FALSE)/100000))</f>
        <v>1.2305249549312475E-2</v>
      </c>
    </row>
    <row r="2840" spans="1:12" x14ac:dyDescent="0.3">
      <c r="A2840" s="1">
        <v>44192</v>
      </c>
      <c r="B2840" s="101" t="s">
        <v>25</v>
      </c>
      <c r="C2840" s="101">
        <v>17671</v>
      </c>
      <c r="D2840" s="6">
        <f t="shared" si="611"/>
        <v>3.1327116721032479E-2</v>
      </c>
      <c r="E2840" s="7">
        <f t="shared" si="612"/>
        <v>122</v>
      </c>
      <c r="F2840" s="6">
        <f t="shared" si="613"/>
        <v>3.8268506900878296E-2</v>
      </c>
      <c r="G2840" s="101">
        <v>2482</v>
      </c>
      <c r="H2840" s="7">
        <f t="shared" si="614"/>
        <v>25</v>
      </c>
      <c r="I2840" s="6">
        <f t="shared" si="615"/>
        <v>0.38114250614250617</v>
      </c>
      <c r="J2840" s="10">
        <f>IF(B2840="Pending","",C2840/(VLOOKUP(B2840,Population!$A$2:$B$10,2,FALSE)/100000))</f>
        <v>7982.5991895884245</v>
      </c>
      <c r="K2840" s="10">
        <f>IF(B2840="Pending","",SUMIFS(E:E,A:A,"&lt;="&amp;A2840,A:A,"&gt;="&amp;A2840-13,B:B,B2840)/(VLOOKUP(B2840,Population!$A$2:$B$10,2,FALSE)/100000)/14)</f>
        <v>115.12774727136267</v>
      </c>
      <c r="L2840" s="13">
        <f>IF(B2840="Pending","",(G2840/C2840)/(VLOOKUP(B2840,Population!$A$2:$B$10,2,FALSE)/100000))</f>
        <v>6.3448863453303542E-2</v>
      </c>
    </row>
    <row r="2841" spans="1:12" x14ac:dyDescent="0.3">
      <c r="A2841" s="1">
        <v>44192</v>
      </c>
      <c r="B2841" s="101" t="s">
        <v>21</v>
      </c>
      <c r="C2841" s="101">
        <v>1051</v>
      </c>
      <c r="D2841" s="6">
        <f t="shared" si="611"/>
        <v>1.8632108920720466E-3</v>
      </c>
      <c r="E2841" s="7">
        <f t="shared" si="612"/>
        <v>168</v>
      </c>
      <c r="F2841" s="6">
        <f t="shared" si="613"/>
        <v>5.2697616060225848E-2</v>
      </c>
      <c r="G2841" s="101">
        <v>1</v>
      </c>
      <c r="H2841" s="7">
        <f t="shared" si="614"/>
        <v>0</v>
      </c>
      <c r="I2841" s="6">
        <f t="shared" si="615"/>
        <v>1.5356265356265356E-4</v>
      </c>
      <c r="J2841" s="10" t="str">
        <f>IF(B2841="Pending","",C2841/(VLOOKUP(B2841,Population!$A$2:$B$10,2,FALSE)/100000))</f>
        <v/>
      </c>
      <c r="K2841" s="10" t="str">
        <f>IF(B2841="Pending","",SUMIFS(E:E,A:A,"&lt;="&amp;A2841,A:A,"&gt;="&amp;A2841-13,B:B,B2841)/(VLOOKUP(B2841,Population!$A$2:$B$10,2,FALSE)/100000)/14)</f>
        <v/>
      </c>
      <c r="L2841" s="13" t="str">
        <f>IF(B2841="Pending","",(G2841/C2841)/(VLOOKUP(B2841,Population!$A$2:$B$10,2,FALSE)/100000))</f>
        <v/>
      </c>
    </row>
    <row r="2842" spans="1:12" x14ac:dyDescent="0.3">
      <c r="A2842" s="1">
        <v>44193</v>
      </c>
      <c r="B2842" s="11" t="s">
        <v>0</v>
      </c>
      <c r="C2842" s="101">
        <v>29047</v>
      </c>
      <c r="D2842" s="6">
        <f t="shared" ref="D2842:D2851" si="616">C2842/SUMIF(A:A,A2842,C:C)</f>
        <v>5.1157818356017695E-2</v>
      </c>
      <c r="E2842" s="7">
        <f t="shared" ref="E2842:E2851" si="617">C2842-SUMIFS(C:C,A:A,A2842-1,B:B,B2842)</f>
        <v>140</v>
      </c>
      <c r="F2842" s="6">
        <f t="shared" ref="F2842:F2851" si="618">E2842/SUMIF(A:A,A2842,E:E)</f>
        <v>3.7715517241379309E-2</v>
      </c>
      <c r="G2842" s="101">
        <v>4</v>
      </c>
      <c r="H2842" s="7">
        <f t="shared" ref="H2842:H2851" si="619">G2842-SUMIFS(G:G,A:A,A2842-1,B:B,B2842)</f>
        <v>0</v>
      </c>
      <c r="I2842" s="6">
        <f t="shared" ref="I2842:I2851" si="620">G2842/SUMIF(A:A,A2842,G:G)</f>
        <v>6.0716454159077113E-4</v>
      </c>
      <c r="J2842" s="10">
        <f>IF(B2842="Pending","",C2842/(VLOOKUP(B2842,Population!$A$2:$B$10,2,FALSE)/100000))</f>
        <v>3206.3042120066139</v>
      </c>
      <c r="K2842" s="10">
        <f>IF(B2842="Pending","",SUMIFS(E:E,A:A,"&lt;="&amp;A2842,A:A,"&gt;="&amp;A2842-13,B:B,B2842)/(VLOOKUP(B2842,Population!$A$2:$B$10,2,FALSE)/100000)/14)</f>
        <v>43.246606737986902</v>
      </c>
      <c r="L2842" s="13">
        <f>IF(B2842="Pending","",(G2842/C2842)/(VLOOKUP(B2842,Population!$A$2:$B$10,2,FALSE)/100000))</f>
        <v>1.5200649582674385E-5</v>
      </c>
    </row>
    <row r="2843" spans="1:12" x14ac:dyDescent="0.3">
      <c r="A2843" s="1">
        <v>44193</v>
      </c>
      <c r="B2843" s="101" t="s">
        <v>1</v>
      </c>
      <c r="C2843" s="101">
        <v>73105</v>
      </c>
      <c r="D2843" s="6">
        <f t="shared" si="616"/>
        <v>0.12875313495082708</v>
      </c>
      <c r="E2843" s="7">
        <f t="shared" si="617"/>
        <v>352</v>
      </c>
      <c r="F2843" s="6">
        <f t="shared" si="618"/>
        <v>9.4827586206896547E-2</v>
      </c>
      <c r="G2843" s="101">
        <v>3</v>
      </c>
      <c r="H2843" s="7">
        <f t="shared" si="619"/>
        <v>0</v>
      </c>
      <c r="I2843" s="6">
        <f t="shared" si="620"/>
        <v>4.5537340619307832E-4</v>
      </c>
      <c r="J2843" s="10">
        <f>IF(B2843="Pending","",C2843/(VLOOKUP(B2843,Population!$A$2:$B$10,2,FALSE)/100000))</f>
        <v>8533.0765414806392</v>
      </c>
      <c r="K2843" s="10">
        <f>IF(B2843="Pending","",SUMIFS(E:E,A:A,"&lt;="&amp;A2843,A:A,"&gt;="&amp;A2843-13,B:B,B2843)/(VLOOKUP(B2843,Population!$A$2:$B$10,2,FALSE)/100000)/14)</f>
        <v>102.4999687347582</v>
      </c>
      <c r="L2843" s="13">
        <f>IF(B2843="Pending","",(G2843/C2843)/(VLOOKUP(B2843,Population!$A$2:$B$10,2,FALSE)/100000))</f>
        <v>4.7899693347959423E-6</v>
      </c>
    </row>
    <row r="2844" spans="1:12" x14ac:dyDescent="0.3">
      <c r="A2844" s="1">
        <v>44193</v>
      </c>
      <c r="B2844" s="101" t="s">
        <v>2</v>
      </c>
      <c r="C2844" s="101">
        <v>104280</v>
      </c>
      <c r="D2844" s="6">
        <f t="shared" si="616"/>
        <v>0.18365880463268239</v>
      </c>
      <c r="E2844" s="7">
        <f t="shared" si="617"/>
        <v>606</v>
      </c>
      <c r="F2844" s="6">
        <f t="shared" si="618"/>
        <v>0.1632543103448276</v>
      </c>
      <c r="G2844" s="101">
        <v>40</v>
      </c>
      <c r="H2844" s="7">
        <f t="shared" si="619"/>
        <v>0</v>
      </c>
      <c r="I2844" s="6">
        <f t="shared" si="620"/>
        <v>6.0716454159077107E-3</v>
      </c>
      <c r="J2844" s="10">
        <f>IF(B2844="Pending","",C2844/(VLOOKUP(B2844,Population!$A$2:$B$10,2,FALSE)/100000))</f>
        <v>10948.629216503157</v>
      </c>
      <c r="K2844" s="10">
        <f>IF(B2844="Pending","",SUMIFS(E:E,A:A,"&lt;="&amp;A2844,A:A,"&gt;="&amp;A2844-13,B:B,B2844)/(VLOOKUP(B2844,Population!$A$2:$B$10,2,FALSE)/100000)/14)</f>
        <v>129.4783847217156</v>
      </c>
      <c r="L2844" s="13">
        <f>IF(B2844="Pending","",(G2844/C2844)/(VLOOKUP(B2844,Population!$A$2:$B$10,2,FALSE)/100000))</f>
        <v>4.0273344273249007E-5</v>
      </c>
    </row>
    <row r="2845" spans="1:12" x14ac:dyDescent="0.3">
      <c r="A2845" s="1">
        <v>44193</v>
      </c>
      <c r="B2845" s="101" t="s">
        <v>3</v>
      </c>
      <c r="C2845" s="101">
        <v>88615</v>
      </c>
      <c r="D2845" s="6">
        <f t="shared" si="616"/>
        <v>0.15606947614619437</v>
      </c>
      <c r="E2845" s="7">
        <f t="shared" si="617"/>
        <v>630</v>
      </c>
      <c r="F2845" s="6">
        <f t="shared" si="618"/>
        <v>0.16971982758620691</v>
      </c>
      <c r="G2845" s="101">
        <v>69</v>
      </c>
      <c r="H2845" s="7">
        <f t="shared" si="619"/>
        <v>0</v>
      </c>
      <c r="I2845" s="6">
        <f t="shared" si="620"/>
        <v>1.0473588342440802E-2</v>
      </c>
      <c r="J2845" s="10">
        <f>IF(B2845="Pending","",C2845/(VLOOKUP(B2845,Population!$A$2:$B$10,2,FALSE)/100000))</f>
        <v>10102.236480000729</v>
      </c>
      <c r="K2845" s="10">
        <f>IF(B2845="Pending","",SUMIFS(E:E,A:A,"&lt;="&amp;A2845,A:A,"&gt;="&amp;A2845-13,B:B,B2845)/(VLOOKUP(B2845,Population!$A$2:$B$10,2,FALSE)/100000)/14)</f>
        <v>128.88675651933448</v>
      </c>
      <c r="L2845" s="13">
        <f>IF(B2845="Pending","",(G2845/C2845)/(VLOOKUP(B2845,Population!$A$2:$B$10,2,FALSE)/100000))</f>
        <v>8.8767121633504645E-5</v>
      </c>
    </row>
    <row r="2846" spans="1:12" x14ac:dyDescent="0.3">
      <c r="A2846" s="1">
        <v>44193</v>
      </c>
      <c r="B2846" s="101" t="s">
        <v>4</v>
      </c>
      <c r="C2846" s="101">
        <v>85086</v>
      </c>
      <c r="D2846" s="6">
        <f t="shared" si="616"/>
        <v>0.14985417195029166</v>
      </c>
      <c r="E2846" s="7">
        <f t="shared" si="617"/>
        <v>605</v>
      </c>
      <c r="F2846" s="6">
        <f t="shared" si="618"/>
        <v>0.16298491379310345</v>
      </c>
      <c r="G2846" s="101">
        <v>208</v>
      </c>
      <c r="H2846" s="7">
        <f t="shared" si="619"/>
        <v>5</v>
      </c>
      <c r="I2846" s="6">
        <f t="shared" si="620"/>
        <v>3.1572556162720096E-2</v>
      </c>
      <c r="J2846" s="10">
        <f>IF(B2846="Pending","",C2846/(VLOOKUP(B2846,Population!$A$2:$B$10,2,FALSE)/100000))</f>
        <v>9980.5283160512372</v>
      </c>
      <c r="K2846" s="10">
        <f>IF(B2846="Pending","",SUMIFS(E:E,A:A,"&lt;="&amp;A2846,A:A,"&gt;="&amp;A2846-13,B:B,B2846)/(VLOOKUP(B2846,Population!$A$2:$B$10,2,FALSE)/100000)/14)</f>
        <v>131.89468533624682</v>
      </c>
      <c r="L2846" s="13">
        <f>IF(B2846="Pending","",(G2846/C2846)/(VLOOKUP(B2846,Population!$A$2:$B$10,2,FALSE)/100000))</f>
        <v>2.8674816757636584E-4</v>
      </c>
    </row>
    <row r="2847" spans="1:12" x14ac:dyDescent="0.3">
      <c r="A2847" s="1">
        <v>44193</v>
      </c>
      <c r="B2847" s="101" t="s">
        <v>5</v>
      </c>
      <c r="C2847" s="101">
        <v>78925</v>
      </c>
      <c r="D2847" s="6">
        <f t="shared" si="616"/>
        <v>0.1390033674303266</v>
      </c>
      <c r="E2847" s="7">
        <f t="shared" si="617"/>
        <v>553</v>
      </c>
      <c r="F2847" s="6">
        <f t="shared" si="618"/>
        <v>0.14897629310344829</v>
      </c>
      <c r="G2847" s="101">
        <v>560</v>
      </c>
      <c r="H2847" s="7">
        <f t="shared" si="619"/>
        <v>5</v>
      </c>
      <c r="I2847" s="6">
        <f t="shared" si="620"/>
        <v>8.5003035822707948E-2</v>
      </c>
      <c r="J2847" s="10">
        <f>IF(B2847="Pending","",C2847/(VLOOKUP(B2847,Population!$A$2:$B$10,2,FALSE)/100000))</f>
        <v>8814.8802550032906</v>
      </c>
      <c r="K2847" s="10">
        <f>IF(B2847="Pending","",SUMIFS(E:E,A:A,"&lt;="&amp;A2847,A:A,"&gt;="&amp;A2847-13,B:B,B2847)/(VLOOKUP(B2847,Population!$A$2:$B$10,2,FALSE)/100000)/14)</f>
        <v>121.50725477528856</v>
      </c>
      <c r="L2847" s="13">
        <f>IF(B2847="Pending","",(G2847/C2847)/(VLOOKUP(B2847,Population!$A$2:$B$10,2,FALSE)/100000))</f>
        <v>7.9245619149254153E-4</v>
      </c>
    </row>
    <row r="2848" spans="1:12" x14ac:dyDescent="0.3">
      <c r="A2848" s="1">
        <v>44193</v>
      </c>
      <c r="B2848" s="101" t="s">
        <v>6</v>
      </c>
      <c r="C2848" s="101">
        <v>56194</v>
      </c>
      <c r="D2848" s="6">
        <f t="shared" si="616"/>
        <v>9.8969340885394649E-2</v>
      </c>
      <c r="E2848" s="7">
        <f t="shared" si="617"/>
        <v>389</v>
      </c>
      <c r="F2848" s="6">
        <f t="shared" si="618"/>
        <v>0.10479525862068965</v>
      </c>
      <c r="G2848" s="101">
        <v>1198</v>
      </c>
      <c r="H2848" s="7">
        <f t="shared" si="619"/>
        <v>13</v>
      </c>
      <c r="I2848" s="6">
        <f t="shared" si="620"/>
        <v>0.18184578020643594</v>
      </c>
      <c r="J2848" s="10">
        <f>IF(B2848="Pending","",C2848/(VLOOKUP(B2848,Population!$A$2:$B$10,2,FALSE)/100000))</f>
        <v>7130.8743994578945</v>
      </c>
      <c r="K2848" s="10">
        <f>IF(B2848="Pending","",SUMIFS(E:E,A:A,"&lt;="&amp;A2848,A:A,"&gt;="&amp;A2848-13,B:B,B2848)/(VLOOKUP(B2848,Population!$A$2:$B$10,2,FALSE)/100000)/14)</f>
        <v>98.572113817571534</v>
      </c>
      <c r="L2848" s="13">
        <f>IF(B2848="Pending","",(G2848/C2848)/(VLOOKUP(B2848,Population!$A$2:$B$10,2,FALSE)/100000))</f>
        <v>2.7053266503247737E-3</v>
      </c>
    </row>
    <row r="2849" spans="1:12" x14ac:dyDescent="0.3">
      <c r="A2849" s="1">
        <v>44193</v>
      </c>
      <c r="B2849" s="101" t="s">
        <v>7</v>
      </c>
      <c r="C2849" s="101">
        <v>33621</v>
      </c>
      <c r="D2849" s="6">
        <f t="shared" si="616"/>
        <v>5.9213585256572832E-2</v>
      </c>
      <c r="E2849" s="7">
        <f t="shared" si="617"/>
        <v>240</v>
      </c>
      <c r="F2849" s="6">
        <f t="shared" si="618"/>
        <v>6.4655172413793108E-2</v>
      </c>
      <c r="G2849" s="101">
        <v>1993</v>
      </c>
      <c r="H2849" s="7">
        <f t="shared" si="619"/>
        <v>23</v>
      </c>
      <c r="I2849" s="6">
        <f t="shared" si="620"/>
        <v>0.3025197328476017</v>
      </c>
      <c r="J2849" s="10">
        <f>IF(B2849="Pending","",C2849/(VLOOKUP(B2849,Population!$A$2:$B$10,2,FALSE)/100000))</f>
        <v>7010.2606980444007</v>
      </c>
      <c r="K2849" s="10">
        <f>IF(B2849="Pending","",SUMIFS(E:E,A:A,"&lt;="&amp;A2849,A:A,"&gt;="&amp;A2849-13,B:B,B2849)/(VLOOKUP(B2849,Population!$A$2:$B$10,2,FALSE)/100000)/14)</f>
        <v>96.837255326570329</v>
      </c>
      <c r="L2849" s="13">
        <f>IF(B2849="Pending","",(G2849/C2849)/(VLOOKUP(B2849,Population!$A$2:$B$10,2,FALSE)/100000))</f>
        <v>1.2360049619470672E-2</v>
      </c>
    </row>
    <row r="2850" spans="1:12" x14ac:dyDescent="0.3">
      <c r="A2850" s="1">
        <v>44193</v>
      </c>
      <c r="B2850" s="101" t="s">
        <v>25</v>
      </c>
      <c r="C2850" s="101">
        <v>17791</v>
      </c>
      <c r="D2850" s="6">
        <f t="shared" si="616"/>
        <v>3.1333657395666022E-2</v>
      </c>
      <c r="E2850" s="7">
        <f t="shared" si="617"/>
        <v>120</v>
      </c>
      <c r="F2850" s="6">
        <f t="shared" si="618"/>
        <v>3.2327586206896554E-2</v>
      </c>
      <c r="G2850" s="101">
        <v>2512</v>
      </c>
      <c r="H2850" s="7">
        <f t="shared" si="619"/>
        <v>30</v>
      </c>
      <c r="I2850" s="6">
        <f t="shared" si="620"/>
        <v>0.38129933211900424</v>
      </c>
      <c r="J2850" s="10">
        <f>IF(B2850="Pending","",C2850/(VLOOKUP(B2850,Population!$A$2:$B$10,2,FALSE)/100000))</f>
        <v>8036.8073217117117</v>
      </c>
      <c r="K2850" s="10">
        <f>IF(B2850="Pending","",SUMIFS(E:E,A:A,"&lt;="&amp;A2850,A:A,"&gt;="&amp;A2850-13,B:B,B2850)/(VLOOKUP(B2850,Population!$A$2:$B$10,2,FALSE)/100000)/14)</f>
        <v>109.22293287936172</v>
      </c>
      <c r="L2850" s="13">
        <f>IF(B2850="Pending","",(G2850/C2850)/(VLOOKUP(B2850,Population!$A$2:$B$10,2,FALSE)/100000))</f>
        <v>6.3782637238724557E-2</v>
      </c>
    </row>
    <row r="2851" spans="1:12" x14ac:dyDescent="0.3">
      <c r="A2851" s="1">
        <v>44193</v>
      </c>
      <c r="B2851" s="101" t="s">
        <v>21</v>
      </c>
      <c r="C2851" s="101">
        <v>1128</v>
      </c>
      <c r="D2851" s="6">
        <f t="shared" si="616"/>
        <v>1.9866429960267141E-3</v>
      </c>
      <c r="E2851" s="7">
        <f t="shared" si="617"/>
        <v>77</v>
      </c>
      <c r="F2851" s="6">
        <f t="shared" si="618"/>
        <v>2.0743534482758622E-2</v>
      </c>
      <c r="G2851" s="101">
        <v>1</v>
      </c>
      <c r="H2851" s="7">
        <f t="shared" si="619"/>
        <v>0</v>
      </c>
      <c r="I2851" s="6">
        <f t="shared" si="620"/>
        <v>1.5179113539769278E-4</v>
      </c>
      <c r="J2851" s="10" t="str">
        <f>IF(B2851="Pending","",C2851/(VLOOKUP(B2851,Population!$A$2:$B$10,2,FALSE)/100000))</f>
        <v/>
      </c>
      <c r="K2851" s="10" t="str">
        <f>IF(B2851="Pending","",SUMIFS(E:E,A:A,"&lt;="&amp;A2851,A:A,"&gt;="&amp;A2851-13,B:B,B2851)/(VLOOKUP(B2851,Population!$A$2:$B$10,2,FALSE)/100000)/14)</f>
        <v/>
      </c>
      <c r="L2851" s="13" t="str">
        <f>IF(B2851="Pending","",(G2851/C2851)/(VLOOKUP(B2851,Population!$A$2:$B$10,2,FALSE)/100000))</f>
        <v/>
      </c>
    </row>
    <row r="2852" spans="1:12" x14ac:dyDescent="0.3">
      <c r="A2852" s="1">
        <v>44194</v>
      </c>
      <c r="B2852" s="11" t="s">
        <v>0</v>
      </c>
      <c r="C2852" s="101">
        <v>29246</v>
      </c>
      <c r="D2852" s="6">
        <f t="shared" ref="D2852:D2861" si="621">C2852/SUMIF(A:A,A2852,C:C)</f>
        <v>5.1076775837468065E-2</v>
      </c>
      <c r="E2852" s="7">
        <f t="shared" ref="E2852:E2861" si="622">C2852-SUMIFS(C:C,A:A,A2852-1,B:B,B2852)</f>
        <v>199</v>
      </c>
      <c r="F2852" s="6">
        <f t="shared" ref="F2852:F2861" si="623">E2852/SUMIF(A:A,A2852,E:E)</f>
        <v>4.1484260996456121E-2</v>
      </c>
      <c r="G2852" s="101">
        <v>4</v>
      </c>
      <c r="H2852" s="7">
        <f t="shared" ref="H2852:H2861" si="624">G2852-SUMIFS(G:G,A:A,A2852-1,B:B,B2852)</f>
        <v>0</v>
      </c>
      <c r="I2852" s="6">
        <f t="shared" ref="I2852:I2861" si="625">G2852/SUMIF(A:A,A2852,G:G)</f>
        <v>5.9612518628912071E-4</v>
      </c>
      <c r="J2852" s="10">
        <f>IF(B2852="Pending","",C2852/(VLOOKUP(B2852,Population!$A$2:$B$10,2,FALSE)/100000))</f>
        <v>3228.2704921109039</v>
      </c>
      <c r="K2852" s="10">
        <f>IF(B2852="Pending","",SUMIFS(E:E,A:A,"&lt;="&amp;A2852,A:A,"&gt;="&amp;A2852-13,B:B,B2852)/(VLOOKUP(B2852,Population!$A$2:$B$10,2,FALSE)/100000)/14)</f>
        <v>40.755097580429222</v>
      </c>
      <c r="L2852" s="13">
        <f>IF(B2852="Pending","",(G2852/C2852)/(VLOOKUP(B2852,Population!$A$2:$B$10,2,FALSE)/100000))</f>
        <v>1.5097219053133518E-5</v>
      </c>
    </row>
    <row r="2853" spans="1:12" x14ac:dyDescent="0.3">
      <c r="A2853" s="1">
        <v>44194</v>
      </c>
      <c r="B2853" s="101" t="s">
        <v>1</v>
      </c>
      <c r="C2853" s="101">
        <v>73519</v>
      </c>
      <c r="D2853" s="6">
        <f t="shared" si="621"/>
        <v>0.12839750676314074</v>
      </c>
      <c r="E2853" s="7">
        <f t="shared" si="622"/>
        <v>414</v>
      </c>
      <c r="F2853" s="6">
        <f t="shared" si="623"/>
        <v>8.6303939962476553E-2</v>
      </c>
      <c r="G2853" s="101">
        <v>3</v>
      </c>
      <c r="H2853" s="7">
        <f t="shared" si="624"/>
        <v>0</v>
      </c>
      <c r="I2853" s="6">
        <f t="shared" si="625"/>
        <v>4.4709388971684054E-4</v>
      </c>
      <c r="J2853" s="10">
        <f>IF(B2853="Pending","",C2853/(VLOOKUP(B2853,Population!$A$2:$B$10,2,FALSE)/100000))</f>
        <v>8581.4000992150341</v>
      </c>
      <c r="K2853" s="10">
        <f>IF(B2853="Pending","",SUMIFS(E:E,A:A,"&lt;="&amp;A2853,A:A,"&gt;="&amp;A2853-13,B:B,B2853)/(VLOOKUP(B2853,Population!$A$2:$B$10,2,FALSE)/100000)/14)</f>
        <v>96.60542847971719</v>
      </c>
      <c r="L2853" s="13">
        <f>IF(B2853="Pending","",(G2853/C2853)/(VLOOKUP(B2853,Population!$A$2:$B$10,2,FALSE)/100000))</f>
        <v>4.7629960720393016E-6</v>
      </c>
    </row>
    <row r="2854" spans="1:12" x14ac:dyDescent="0.3">
      <c r="A2854" s="1">
        <v>44194</v>
      </c>
      <c r="B2854" s="101" t="s">
        <v>2</v>
      </c>
      <c r="C2854" s="101">
        <v>105071</v>
      </c>
      <c r="D2854" s="6">
        <f t="shared" si="621"/>
        <v>0.18350160411743852</v>
      </c>
      <c r="E2854" s="7">
        <f t="shared" si="622"/>
        <v>791</v>
      </c>
      <c r="F2854" s="6">
        <f t="shared" si="623"/>
        <v>0.16489472587033563</v>
      </c>
      <c r="G2854" s="101">
        <v>41</v>
      </c>
      <c r="H2854" s="7">
        <f t="shared" si="624"/>
        <v>1</v>
      </c>
      <c r="I2854" s="6">
        <f t="shared" si="625"/>
        <v>6.1102831594634878E-3</v>
      </c>
      <c r="J2854" s="10">
        <f>IF(B2854="Pending","",C2854/(VLOOKUP(B2854,Population!$A$2:$B$10,2,FALSE)/100000))</f>
        <v>11031.678369842763</v>
      </c>
      <c r="K2854" s="10">
        <f>IF(B2854="Pending","",SUMIFS(E:E,A:A,"&lt;="&amp;A2854,A:A,"&gt;="&amp;A2854-13,B:B,B2854)/(VLOOKUP(B2854,Population!$A$2:$B$10,2,FALSE)/100000)/14)</f>
        <v>124.49873528903564</v>
      </c>
      <c r="L2854" s="13">
        <f>IF(B2854="Pending","",(G2854/C2854)/(VLOOKUP(B2854,Population!$A$2:$B$10,2,FALSE)/100000))</f>
        <v>4.0969410677872745E-5</v>
      </c>
    </row>
    <row r="2855" spans="1:12" x14ac:dyDescent="0.3">
      <c r="A2855" s="1">
        <v>44194</v>
      </c>
      <c r="B2855" s="101" t="s">
        <v>3</v>
      </c>
      <c r="C2855" s="101">
        <v>89322</v>
      </c>
      <c r="D2855" s="6">
        <f t="shared" si="621"/>
        <v>0.15599670968181364</v>
      </c>
      <c r="E2855" s="7">
        <f t="shared" si="622"/>
        <v>707</v>
      </c>
      <c r="F2855" s="6">
        <f t="shared" si="623"/>
        <v>0.14738378153012299</v>
      </c>
      <c r="G2855" s="101">
        <v>69</v>
      </c>
      <c r="H2855" s="7">
        <f t="shared" si="624"/>
        <v>0</v>
      </c>
      <c r="I2855" s="6">
        <f t="shared" si="625"/>
        <v>1.0283159463487332E-2</v>
      </c>
      <c r="J2855" s="10">
        <f>IF(B2855="Pending","",C2855/(VLOOKUP(B2855,Population!$A$2:$B$10,2,FALSE)/100000))</f>
        <v>10182.835489100324</v>
      </c>
      <c r="K2855" s="10">
        <f>IF(B2855="Pending","",SUMIFS(E:E,A:A,"&lt;="&amp;A2855,A:A,"&gt;="&amp;A2855-13,B:B,B2855)/(VLOOKUP(B2855,Population!$A$2:$B$10,2,FALSE)/100000)/14)</f>
        <v>124.96185023665068</v>
      </c>
      <c r="L2855" s="13">
        <f>IF(B2855="Pending","",(G2855/C2855)/(VLOOKUP(B2855,Population!$A$2:$B$10,2,FALSE)/100000))</f>
        <v>8.8064513597467753E-5</v>
      </c>
    </row>
    <row r="2856" spans="1:12" x14ac:dyDescent="0.3">
      <c r="A2856" s="1">
        <v>44194</v>
      </c>
      <c r="B2856" s="101" t="s">
        <v>4</v>
      </c>
      <c r="C2856" s="101">
        <v>85853</v>
      </c>
      <c r="D2856" s="6">
        <f t="shared" si="621"/>
        <v>0.14993826287267131</v>
      </c>
      <c r="E2856" s="7">
        <f t="shared" si="622"/>
        <v>767</v>
      </c>
      <c r="F2856" s="6">
        <f t="shared" si="623"/>
        <v>0.15989159891598917</v>
      </c>
      <c r="G2856" s="101">
        <v>214</v>
      </c>
      <c r="H2856" s="7">
        <f t="shared" si="624"/>
        <v>6</v>
      </c>
      <c r="I2856" s="6">
        <f t="shared" si="625"/>
        <v>3.1892697466467959E-2</v>
      </c>
      <c r="J2856" s="10">
        <f>IF(B2856="Pending","",C2856/(VLOOKUP(B2856,Population!$A$2:$B$10,2,FALSE)/100000))</f>
        <v>10070.496879838596</v>
      </c>
      <c r="K2856" s="10">
        <f>IF(B2856="Pending","",SUMIFS(E:E,A:A,"&lt;="&amp;A2856,A:A,"&gt;="&amp;A2856-13,B:B,B2856)/(VLOOKUP(B2856,Population!$A$2:$B$10,2,FALSE)/100000)/14)</f>
        <v>128.7443612550355</v>
      </c>
      <c r="L2856" s="13">
        <f>IF(B2856="Pending","",(G2856/C2856)/(VLOOKUP(B2856,Population!$A$2:$B$10,2,FALSE)/100000))</f>
        <v>2.9238407966849925E-4</v>
      </c>
    </row>
    <row r="2857" spans="1:12" x14ac:dyDescent="0.3">
      <c r="A2857" s="1">
        <v>44194</v>
      </c>
      <c r="B2857" s="101" t="s">
        <v>5</v>
      </c>
      <c r="C2857" s="101">
        <v>79689</v>
      </c>
      <c r="D2857" s="6">
        <f t="shared" si="621"/>
        <v>0.13917312417807537</v>
      </c>
      <c r="E2857" s="7">
        <f t="shared" si="622"/>
        <v>764</v>
      </c>
      <c r="F2857" s="6">
        <f t="shared" si="623"/>
        <v>0.15926620804669586</v>
      </c>
      <c r="G2857" s="101">
        <v>572</v>
      </c>
      <c r="H2857" s="7">
        <f t="shared" si="624"/>
        <v>12</v>
      </c>
      <c r="I2857" s="6">
        <f t="shared" si="625"/>
        <v>8.5245901639344257E-2</v>
      </c>
      <c r="J2857" s="10">
        <f>IF(B2857="Pending","",C2857/(VLOOKUP(B2857,Population!$A$2:$B$10,2,FALSE)/100000))</f>
        <v>8900.2089659924877</v>
      </c>
      <c r="K2857" s="10">
        <f>IF(B2857="Pending","",SUMIFS(E:E,A:A,"&lt;="&amp;A2857,A:A,"&gt;="&amp;A2857-13,B:B,B2857)/(VLOOKUP(B2857,Population!$A$2:$B$10,2,FALSE)/100000)/14)</f>
        <v>117.9651878643682</v>
      </c>
      <c r="L2857" s="13">
        <f>IF(B2857="Pending","",(G2857/C2857)/(VLOOKUP(B2857,Population!$A$2:$B$10,2,FALSE)/100000))</f>
        <v>8.0167710032012698E-4</v>
      </c>
    </row>
    <row r="2858" spans="1:12" x14ac:dyDescent="0.3">
      <c r="A2858" s="1">
        <v>44194</v>
      </c>
      <c r="B2858" s="101" t="s">
        <v>6</v>
      </c>
      <c r="C2858" s="101">
        <v>56747</v>
      </c>
      <c r="D2858" s="6">
        <f t="shared" si="621"/>
        <v>9.9105990509772285E-2</v>
      </c>
      <c r="E2858" s="7">
        <f t="shared" si="622"/>
        <v>553</v>
      </c>
      <c r="F2858" s="6">
        <f t="shared" si="623"/>
        <v>0.1152803835730665</v>
      </c>
      <c r="G2858" s="101">
        <v>1222</v>
      </c>
      <c r="H2858" s="7">
        <f t="shared" si="624"/>
        <v>24</v>
      </c>
      <c r="I2858" s="6">
        <f t="shared" si="625"/>
        <v>0.18211624441132637</v>
      </c>
      <c r="J2858" s="10">
        <f>IF(B2858="Pending","",C2858/(VLOOKUP(B2858,Population!$A$2:$B$10,2,FALSE)/100000))</f>
        <v>7201.0486803935855</v>
      </c>
      <c r="K2858" s="10">
        <f>IF(B2858="Pending","",SUMIFS(E:E,A:A,"&lt;="&amp;A2858,A:A,"&gt;="&amp;A2858-13,B:B,B2858)/(VLOOKUP(B2858,Population!$A$2:$B$10,2,FALSE)/100000)/14)</f>
        <v>96.342344622249911</v>
      </c>
      <c r="L2858" s="13">
        <f>IF(B2858="Pending","",(G2858/C2858)/(VLOOKUP(B2858,Population!$A$2:$B$10,2,FALSE)/100000))</f>
        <v>2.7326319312293607E-3</v>
      </c>
    </row>
    <row r="2859" spans="1:12" x14ac:dyDescent="0.3">
      <c r="A2859" s="1">
        <v>44194</v>
      </c>
      <c r="B2859" s="101" t="s">
        <v>7</v>
      </c>
      <c r="C2859" s="101">
        <v>33950</v>
      </c>
      <c r="D2859" s="6">
        <f t="shared" si="621"/>
        <v>5.9292092582987101E-2</v>
      </c>
      <c r="E2859" s="7">
        <f t="shared" si="622"/>
        <v>329</v>
      </c>
      <c r="F2859" s="6">
        <f t="shared" si="623"/>
        <v>6.8584531999166143E-2</v>
      </c>
      <c r="G2859" s="101">
        <v>2030</v>
      </c>
      <c r="H2859" s="7">
        <f t="shared" si="624"/>
        <v>37</v>
      </c>
      <c r="I2859" s="6">
        <f t="shared" si="625"/>
        <v>0.30253353204172878</v>
      </c>
      <c r="J2859" s="10">
        <f>IF(B2859="Pending","",C2859/(VLOOKUP(B2859,Population!$A$2:$B$10,2,FALSE)/100000))</f>
        <v>7078.8599595076703</v>
      </c>
      <c r="K2859" s="10">
        <f>IF(B2859="Pending","",SUMIFS(E:E,A:A,"&lt;="&amp;A2859,A:A,"&gt;="&amp;A2859-13,B:B,B2859)/(VLOOKUP(B2859,Population!$A$2:$B$10,2,FALSE)/100000)/14)</f>
        <v>93.903244360816046</v>
      </c>
      <c r="L2859" s="13">
        <f>IF(B2859="Pending","",(G2859/C2859)/(VLOOKUP(B2859,Population!$A$2:$B$10,2,FALSE)/100000))</f>
        <v>1.246751218898152E-2</v>
      </c>
    </row>
    <row r="2860" spans="1:12" x14ac:dyDescent="0.3">
      <c r="A2860" s="1">
        <v>44194</v>
      </c>
      <c r="B2860" s="101" t="s">
        <v>25</v>
      </c>
      <c r="C2860" s="101">
        <v>17986</v>
      </c>
      <c r="D2860" s="6">
        <f t="shared" si="621"/>
        <v>3.1411710668559821E-2</v>
      </c>
      <c r="E2860" s="7">
        <f t="shared" si="622"/>
        <v>195</v>
      </c>
      <c r="F2860" s="6">
        <f t="shared" si="623"/>
        <v>4.065040650406504E-2</v>
      </c>
      <c r="G2860" s="101">
        <v>2554</v>
      </c>
      <c r="H2860" s="7">
        <f t="shared" si="624"/>
        <v>42</v>
      </c>
      <c r="I2860" s="6">
        <f t="shared" si="625"/>
        <v>0.38062593144560358</v>
      </c>
      <c r="J2860" s="10">
        <f>IF(B2860="Pending","",C2860/(VLOOKUP(B2860,Population!$A$2:$B$10,2,FALSE)/100000))</f>
        <v>8124.8955364120538</v>
      </c>
      <c r="K2860" s="10">
        <f>IF(B2860="Pending","",SUMIFS(E:E,A:A,"&lt;="&amp;A2860,A:A,"&gt;="&amp;A2860-13,B:B,B2860)/(VLOOKUP(B2860,Population!$A$2:$B$10,2,FALSE)/100000)/14)</f>
        <v>105.99625834821367</v>
      </c>
      <c r="L2860" s="13">
        <f>IF(B2860="Pending","",(G2860/C2860)/(VLOOKUP(B2860,Population!$A$2:$B$10,2,FALSE)/100000))</f>
        <v>6.4145988288518807E-2</v>
      </c>
    </row>
    <row r="2861" spans="1:12" x14ac:dyDescent="0.3">
      <c r="A2861" s="1">
        <v>44194</v>
      </c>
      <c r="B2861" s="101" t="s">
        <v>21</v>
      </c>
      <c r="C2861" s="101">
        <v>1206</v>
      </c>
      <c r="D2861" s="6">
        <f t="shared" si="621"/>
        <v>2.1062227880731207E-3</v>
      </c>
      <c r="E2861" s="7">
        <f t="shared" si="622"/>
        <v>78</v>
      </c>
      <c r="F2861" s="6">
        <f t="shared" si="623"/>
        <v>1.6260162601626018E-2</v>
      </c>
      <c r="G2861" s="101">
        <v>1</v>
      </c>
      <c r="H2861" s="7">
        <f t="shared" si="624"/>
        <v>0</v>
      </c>
      <c r="I2861" s="6">
        <f t="shared" si="625"/>
        <v>1.4903129657228018E-4</v>
      </c>
      <c r="J2861" s="10" t="str">
        <f>IF(B2861="Pending","",C2861/(VLOOKUP(B2861,Population!$A$2:$B$10,2,FALSE)/100000))</f>
        <v/>
      </c>
      <c r="K2861" s="10" t="str">
        <f>IF(B2861="Pending","",SUMIFS(E:E,A:A,"&lt;="&amp;A2861,A:A,"&gt;="&amp;A2861-13,B:B,B2861)/(VLOOKUP(B2861,Population!$A$2:$B$10,2,FALSE)/100000)/14)</f>
        <v/>
      </c>
      <c r="L2861" s="13" t="str">
        <f>IF(B2861="Pending","",(G2861/C2861)/(VLOOKUP(B2861,Population!$A$2:$B$10,2,FALSE)/100000))</f>
        <v/>
      </c>
    </row>
    <row r="2862" spans="1:12" x14ac:dyDescent="0.3">
      <c r="A2862" s="1">
        <v>44195</v>
      </c>
      <c r="B2862" s="11" t="s">
        <v>0</v>
      </c>
      <c r="C2862" s="101">
        <v>29635</v>
      </c>
      <c r="D2862" s="6">
        <f t="shared" ref="D2862:D2871" si="626">C2862/SUMIF(A:A,A2862,C:C)</f>
        <v>5.1023658379949349E-2</v>
      </c>
      <c r="E2862" s="7">
        <f t="shared" ref="E2862:E2881" si="627">C2862-SUMIFS(C:C,A:A,A2862-1,B:B,B2862)</f>
        <v>389</v>
      </c>
      <c r="F2862" s="6">
        <f t="shared" ref="F2862:F2871" si="628">E2862/SUMIF(A:A,A2862,E:E)</f>
        <v>4.7323600973236013E-2</v>
      </c>
      <c r="G2862" s="101">
        <v>4</v>
      </c>
      <c r="H2862" s="7">
        <f t="shared" ref="H2862:H2871" si="629">G2862-SUMIFS(G:G,A:A,A2862-1,B:B,B2862)</f>
        <v>0</v>
      </c>
      <c r="I2862" s="6">
        <f t="shared" ref="I2862:I2871" si="630">G2862/SUMIF(A:A,A2862,G:G)</f>
        <v>5.8737151248164463E-4</v>
      </c>
      <c r="J2862" s="10">
        <f>IF(B2862="Pending","",C2862/(VLOOKUP(B2862,Population!$A$2:$B$10,2,FALSE)/100000))</f>
        <v>3271.2096024655216</v>
      </c>
      <c r="K2862" s="10">
        <f>IF(B2862="Pending","",SUMIFS(E:E,A:A,"&lt;="&amp;A2862,A:A,"&gt;="&amp;A2862-13,B:B,B2862)/(VLOOKUP(B2862,Population!$A$2:$B$10,2,FALSE)/100000)/14)</f>
        <v>38.949541893464961</v>
      </c>
      <c r="L2862" s="13">
        <f>IF(B2862="Pending","",(G2862/C2862)/(VLOOKUP(B2862,Population!$A$2:$B$10,2,FALSE)/100000))</f>
        <v>1.4899047357109596E-5</v>
      </c>
    </row>
    <row r="2863" spans="1:12" x14ac:dyDescent="0.3">
      <c r="A2863" s="1">
        <v>44195</v>
      </c>
      <c r="B2863" s="101" t="s">
        <v>1</v>
      </c>
      <c r="C2863" s="101">
        <v>74298</v>
      </c>
      <c r="D2863" s="6">
        <f t="shared" si="626"/>
        <v>0.12792157146325212</v>
      </c>
      <c r="E2863" s="7">
        <f t="shared" si="627"/>
        <v>779</v>
      </c>
      <c r="F2863" s="6">
        <f t="shared" si="628"/>
        <v>9.4768856447688565E-2</v>
      </c>
      <c r="G2863" s="101">
        <v>3</v>
      </c>
      <c r="H2863" s="7">
        <f t="shared" si="629"/>
        <v>0</v>
      </c>
      <c r="I2863" s="6">
        <f t="shared" si="630"/>
        <v>4.405286343612335E-4</v>
      </c>
      <c r="J2863" s="10">
        <f>IF(B2863="Pending","",C2863/(VLOOKUP(B2863,Population!$A$2:$B$10,2,FALSE)/100000))</f>
        <v>8672.3277597828946</v>
      </c>
      <c r="K2863" s="10">
        <f>IF(B2863="Pending","",SUMIFS(E:E,A:A,"&lt;="&amp;A2863,A:A,"&gt;="&amp;A2863-13,B:B,B2863)/(VLOOKUP(B2863,Population!$A$2:$B$10,2,FALSE)/100000)/14)</f>
        <v>91.461254028005328</v>
      </c>
      <c r="L2863" s="13">
        <f>IF(B2863="Pending","",(G2863/C2863)/(VLOOKUP(B2863,Population!$A$2:$B$10,2,FALSE)/100000))</f>
        <v>4.7130569896936314E-6</v>
      </c>
    </row>
    <row r="2864" spans="1:12" x14ac:dyDescent="0.3">
      <c r="A2864" s="1">
        <v>44195</v>
      </c>
      <c r="B2864" s="101" t="s">
        <v>2</v>
      </c>
      <c r="C2864" s="101">
        <v>106568</v>
      </c>
      <c r="D2864" s="6">
        <f t="shared" si="626"/>
        <v>0.18348200527195688</v>
      </c>
      <c r="E2864" s="7">
        <f t="shared" si="627"/>
        <v>1497</v>
      </c>
      <c r="F2864" s="6">
        <f t="shared" si="628"/>
        <v>0.18211678832116787</v>
      </c>
      <c r="G2864" s="101">
        <v>41</v>
      </c>
      <c r="H2864" s="7">
        <f t="shared" si="629"/>
        <v>0</v>
      </c>
      <c r="I2864" s="6">
        <f t="shared" si="630"/>
        <v>6.0205580029368579E-3</v>
      </c>
      <c r="J2864" s="10">
        <f>IF(B2864="Pending","",C2864/(VLOOKUP(B2864,Population!$A$2:$B$10,2,FALSE)/100000))</f>
        <v>11188.852304797741</v>
      </c>
      <c r="K2864" s="10">
        <f>IF(B2864="Pending","",SUMIFS(E:E,A:A,"&lt;="&amp;A2864,A:A,"&gt;="&amp;A2864-13,B:B,B2864)/(VLOOKUP(B2864,Population!$A$2:$B$10,2,FALSE)/100000)/14)</f>
        <v>122.31638892621959</v>
      </c>
      <c r="L2864" s="13">
        <f>IF(B2864="Pending","",(G2864/C2864)/(VLOOKUP(B2864,Population!$A$2:$B$10,2,FALSE)/100000))</f>
        <v>4.0393898255900147E-5</v>
      </c>
    </row>
    <row r="2865" spans="1:12" x14ac:dyDescent="0.3">
      <c r="A2865" s="1">
        <v>44195</v>
      </c>
      <c r="B2865" s="101" t="s">
        <v>3</v>
      </c>
      <c r="C2865" s="101">
        <v>90718</v>
      </c>
      <c r="D2865" s="6">
        <f t="shared" si="626"/>
        <v>0.15619248324320043</v>
      </c>
      <c r="E2865" s="7">
        <f t="shared" si="627"/>
        <v>1396</v>
      </c>
      <c r="F2865" s="6">
        <f t="shared" si="628"/>
        <v>0.16982968369829685</v>
      </c>
      <c r="G2865" s="101">
        <v>69</v>
      </c>
      <c r="H2865" s="7">
        <f t="shared" si="629"/>
        <v>0</v>
      </c>
      <c r="I2865" s="6">
        <f t="shared" si="630"/>
        <v>1.013215859030837E-2</v>
      </c>
      <c r="J2865" s="10">
        <f>IF(B2865="Pending","",C2865/(VLOOKUP(B2865,Population!$A$2:$B$10,2,FALSE)/100000))</f>
        <v>10341.981481608149</v>
      </c>
      <c r="K2865" s="10">
        <f>IF(B2865="Pending","",SUMIFS(E:E,A:A,"&lt;="&amp;A2865,A:A,"&gt;="&amp;A2865-13,B:B,B2865)/(VLOOKUP(B2865,Population!$A$2:$B$10,2,FALSE)/100000)/14)</f>
        <v>122.43753291791214</v>
      </c>
      <c r="L2865" s="13">
        <f>IF(B2865="Pending","",(G2865/C2865)/(VLOOKUP(B2865,Population!$A$2:$B$10,2,FALSE)/100000))</f>
        <v>8.6709346365142689E-5</v>
      </c>
    </row>
    <row r="2866" spans="1:12" x14ac:dyDescent="0.3">
      <c r="A2866" s="1">
        <v>44195</v>
      </c>
      <c r="B2866" s="101" t="s">
        <v>4</v>
      </c>
      <c r="C2866" s="101">
        <v>87169</v>
      </c>
      <c r="D2866" s="6">
        <f t="shared" si="626"/>
        <v>0.15008204073972684</v>
      </c>
      <c r="E2866" s="7">
        <f t="shared" si="627"/>
        <v>1316</v>
      </c>
      <c r="F2866" s="6">
        <f t="shared" si="628"/>
        <v>0.16009732360097323</v>
      </c>
      <c r="G2866" s="101">
        <v>218</v>
      </c>
      <c r="H2866" s="7">
        <f t="shared" si="629"/>
        <v>4</v>
      </c>
      <c r="I2866" s="6">
        <f t="shared" si="630"/>
        <v>3.2011747430249635E-2</v>
      </c>
      <c r="J2866" s="10">
        <f>IF(B2866="Pending","",C2866/(VLOOKUP(B2866,Population!$A$2:$B$10,2,FALSE)/100000))</f>
        <v>10224.862759817952</v>
      </c>
      <c r="K2866" s="10">
        <f>IF(B2866="Pending","",SUMIFS(E:E,A:A,"&lt;="&amp;A2866,A:A,"&gt;="&amp;A2866-13,B:B,B2866)/(VLOOKUP(B2866,Population!$A$2:$B$10,2,FALSE)/100000)/14)</f>
        <v>124.82321319650649</v>
      </c>
      <c r="L2866" s="13">
        <f>IF(B2866="Pending","",(G2866/C2866)/(VLOOKUP(B2866,Population!$A$2:$B$10,2,FALSE)/100000))</f>
        <v>2.9335254041418777E-4</v>
      </c>
    </row>
    <row r="2867" spans="1:12" x14ac:dyDescent="0.3">
      <c r="A2867" s="1">
        <v>44195</v>
      </c>
      <c r="B2867" s="101" t="s">
        <v>5</v>
      </c>
      <c r="C2867" s="101">
        <v>80894</v>
      </c>
      <c r="D2867" s="6">
        <f t="shared" si="626"/>
        <v>0.13927814479458825</v>
      </c>
      <c r="E2867" s="7">
        <f t="shared" si="627"/>
        <v>1205</v>
      </c>
      <c r="F2867" s="6">
        <f t="shared" si="628"/>
        <v>0.14659367396593673</v>
      </c>
      <c r="G2867" s="101">
        <v>580</v>
      </c>
      <c r="H2867" s="7">
        <f t="shared" si="629"/>
        <v>8</v>
      </c>
      <c r="I2867" s="6">
        <f t="shared" si="630"/>
        <v>8.5168869309838469E-2</v>
      </c>
      <c r="J2867" s="10">
        <f>IF(B2867="Pending","",C2867/(VLOOKUP(B2867,Population!$A$2:$B$10,2,FALSE)/100000))</f>
        <v>9034.7915533511077</v>
      </c>
      <c r="K2867" s="10">
        <f>IF(B2867="Pending","",SUMIFS(E:E,A:A,"&lt;="&amp;A2867,A:A,"&gt;="&amp;A2867-13,B:B,B2867)/(VLOOKUP(B2867,Population!$A$2:$B$10,2,FALSE)/100000)/14)</f>
        <v>114.37525518438134</v>
      </c>
      <c r="L2867" s="13">
        <f>IF(B2867="Pending","",(G2867/C2867)/(VLOOKUP(B2867,Population!$A$2:$B$10,2,FALSE)/100000))</f>
        <v>8.0078053753453214E-4</v>
      </c>
    </row>
    <row r="2868" spans="1:12" x14ac:dyDescent="0.3">
      <c r="A2868" s="1">
        <v>44195</v>
      </c>
      <c r="B2868" s="101" t="s">
        <v>6</v>
      </c>
      <c r="C2868" s="101">
        <v>57667</v>
      </c>
      <c r="D2868" s="6">
        <f t="shared" si="626"/>
        <v>9.9287373301722257E-2</v>
      </c>
      <c r="E2868" s="7">
        <f t="shared" si="627"/>
        <v>920</v>
      </c>
      <c r="F2868" s="6">
        <f t="shared" si="628"/>
        <v>0.11192214111922141</v>
      </c>
      <c r="G2868" s="101">
        <v>1235</v>
      </c>
      <c r="H2868" s="7">
        <f t="shared" si="629"/>
        <v>13</v>
      </c>
      <c r="I2868" s="6">
        <f t="shared" si="630"/>
        <v>0.18135095447870778</v>
      </c>
      <c r="J2868" s="10">
        <f>IF(B2868="Pending","",C2868/(VLOOKUP(B2868,Population!$A$2:$B$10,2,FALSE)/100000))</f>
        <v>7317.7943195632697</v>
      </c>
      <c r="K2868" s="10">
        <f>IF(B2868="Pending","",SUMIFS(E:E,A:A,"&lt;="&amp;A2868,A:A,"&gt;="&amp;A2868-13,B:B,B2868)/(VLOOKUP(B2868,Population!$A$2:$B$10,2,FALSE)/100000)/14)</f>
        <v>93.885972866428119</v>
      </c>
      <c r="L2868" s="13">
        <f>IF(B2868="Pending","",(G2868/C2868)/(VLOOKUP(B2868,Population!$A$2:$B$10,2,FALSE)/100000))</f>
        <v>2.7176432074134897E-3</v>
      </c>
    </row>
    <row r="2869" spans="1:12" x14ac:dyDescent="0.3">
      <c r="A2869" s="1">
        <v>44195</v>
      </c>
      <c r="B2869" s="101" t="s">
        <v>7</v>
      </c>
      <c r="C2869" s="101">
        <v>34461</v>
      </c>
      <c r="D2869" s="6">
        <f t="shared" si="626"/>
        <v>5.9332758273373865E-2</v>
      </c>
      <c r="E2869" s="7">
        <f t="shared" si="627"/>
        <v>511</v>
      </c>
      <c r="F2869" s="6">
        <f t="shared" si="628"/>
        <v>6.2165450121654503E-2</v>
      </c>
      <c r="G2869" s="101">
        <v>2060</v>
      </c>
      <c r="H2869" s="7">
        <f t="shared" si="629"/>
        <v>30</v>
      </c>
      <c r="I2869" s="6">
        <f t="shared" si="630"/>
        <v>0.30249632892804701</v>
      </c>
      <c r="J2869" s="10">
        <f>IF(B2869="Pending","",C2869/(VLOOKUP(B2869,Population!$A$2:$B$10,2,FALSE)/100000))</f>
        <v>7185.4077485889202</v>
      </c>
      <c r="K2869" s="10">
        <f>IF(B2869="Pending","",SUMIFS(E:E,A:A,"&lt;="&amp;A2869,A:A,"&gt;="&amp;A2869-13,B:B,B2869)/(VLOOKUP(B2869,Population!$A$2:$B$10,2,FALSE)/100000)/14)</f>
        <v>89.673502663992608</v>
      </c>
      <c r="L2869" s="13">
        <f>IF(B2869="Pending","",(G2869/C2869)/(VLOOKUP(B2869,Population!$A$2:$B$10,2,FALSE)/100000))</f>
        <v>1.2464156310643452E-2</v>
      </c>
    </row>
    <row r="2870" spans="1:12" x14ac:dyDescent="0.3">
      <c r="A2870" s="1">
        <v>44195</v>
      </c>
      <c r="B2870" s="101" t="s">
        <v>25</v>
      </c>
      <c r="C2870" s="101">
        <v>18255</v>
      </c>
      <c r="D2870" s="6">
        <f t="shared" si="626"/>
        <v>3.1430298084223901E-2</v>
      </c>
      <c r="E2870" s="7">
        <f t="shared" si="627"/>
        <v>269</v>
      </c>
      <c r="F2870" s="6">
        <f t="shared" si="628"/>
        <v>3.2725060827250609E-2</v>
      </c>
      <c r="G2870" s="101">
        <v>2599</v>
      </c>
      <c r="H2870" s="7">
        <f t="shared" si="629"/>
        <v>45</v>
      </c>
      <c r="I2870" s="6">
        <f t="shared" si="630"/>
        <v>0.3816446402349486</v>
      </c>
      <c r="J2870" s="10">
        <f>IF(B2870="Pending","",C2870/(VLOOKUP(B2870,Population!$A$2:$B$10,2,FALSE)/100000))</f>
        <v>8246.4120992550888</v>
      </c>
      <c r="K2870" s="10">
        <f>IF(B2870="Pending","",SUMIFS(E:E,A:A,"&lt;="&amp;A2870,A:A,"&gt;="&amp;A2870-13,B:B,B2870)/(VLOOKUP(B2870,Population!$A$2:$B$10,2,FALSE)/100000)/14)</f>
        <v>99.091174851556829</v>
      </c>
      <c r="L2870" s="13">
        <f>IF(B2870="Pending","",(G2870/C2870)/(VLOOKUP(B2870,Population!$A$2:$B$10,2,FALSE)/100000))</f>
        <v>6.4314313607424387E-2</v>
      </c>
    </row>
    <row r="2871" spans="1:12" x14ac:dyDescent="0.3">
      <c r="A2871" s="1">
        <v>44195</v>
      </c>
      <c r="B2871" s="101" t="s">
        <v>21</v>
      </c>
      <c r="C2871" s="101">
        <v>1144</v>
      </c>
      <c r="D2871" s="6">
        <f t="shared" si="626"/>
        <v>1.9696664480061432E-3</v>
      </c>
      <c r="E2871" s="7">
        <f t="shared" si="627"/>
        <v>-62</v>
      </c>
      <c r="F2871" s="6">
        <f t="shared" si="628"/>
        <v>-7.5425790754257904E-3</v>
      </c>
      <c r="G2871" s="101">
        <v>1</v>
      </c>
      <c r="H2871" s="7">
        <f t="shared" si="629"/>
        <v>0</v>
      </c>
      <c r="I2871" s="6">
        <f t="shared" si="630"/>
        <v>1.4684287812041116E-4</v>
      </c>
      <c r="J2871" s="10" t="str">
        <f>IF(B2871="Pending","",C2871/(VLOOKUP(B2871,Population!$A$2:$B$10,2,FALSE)/100000))</f>
        <v/>
      </c>
      <c r="K2871" s="10" t="str">
        <f>IF(B2871="Pending","",SUMIFS(E:E,A:A,"&lt;="&amp;A2871,A:A,"&gt;="&amp;A2871-13,B:B,B2871)/(VLOOKUP(B2871,Population!$A$2:$B$10,2,FALSE)/100000)/14)</f>
        <v/>
      </c>
      <c r="L2871" s="13" t="str">
        <f>IF(B2871="Pending","",(G2871/C2871)/(VLOOKUP(B2871,Population!$A$2:$B$10,2,FALSE)/100000))</f>
        <v/>
      </c>
    </row>
    <row r="2872" spans="1:12" x14ac:dyDescent="0.3">
      <c r="A2872" s="1">
        <v>44196</v>
      </c>
      <c r="B2872" s="11" t="s">
        <v>0</v>
      </c>
      <c r="C2872" s="101">
        <v>29949</v>
      </c>
      <c r="D2872" s="6">
        <f t="shared" ref="D2872:D2881" si="631">C2872/SUMIF(A:A,A2872,C:C)</f>
        <v>5.103765835835597E-2</v>
      </c>
      <c r="E2872" s="7">
        <f t="shared" si="627"/>
        <v>314</v>
      </c>
      <c r="F2872" s="6">
        <f t="shared" ref="F2872:F2881" si="632">E2872/SUMIF(A:A,A2872,E:E)</f>
        <v>5.2394460203570831E-2</v>
      </c>
      <c r="G2872" s="101">
        <v>4</v>
      </c>
      <c r="H2872" s="7">
        <f t="shared" ref="H2872:H2881" si="633">G2872-SUMIFS(G:G,A:A,A2872-1,B:B,B2872)</f>
        <v>0</v>
      </c>
      <c r="I2872" s="6">
        <f t="shared" ref="I2872:I2881" si="634">G2872/SUMIF(A:A,A2872,G:G)</f>
        <v>5.7912262921673661E-4</v>
      </c>
      <c r="J2872" s="10">
        <f>IF(B2872="Pending","",C2872/(VLOOKUP(B2872,Population!$A$2:$B$10,2,FALSE)/100000))</f>
        <v>3305.8699640371151</v>
      </c>
      <c r="K2872" s="10">
        <f>IF(B2872="Pending","",SUMIFS(E:E,A:A,"&lt;="&amp;A2872,A:A,"&gt;="&amp;A2872-13,B:B,B2872)/(VLOOKUP(B2872,Population!$A$2:$B$10,2,FALSE)/100000)/14)</f>
        <v>37.632826610831628</v>
      </c>
      <c r="L2872" s="13">
        <f>IF(B2872="Pending","",(G2872/C2872)/(VLOOKUP(B2872,Population!$A$2:$B$10,2,FALSE)/100000))</f>
        <v>1.4742838439612101E-5</v>
      </c>
    </row>
    <row r="2873" spans="1:12" x14ac:dyDescent="0.3">
      <c r="A2873" s="1">
        <v>44196</v>
      </c>
      <c r="B2873" s="101" t="s">
        <v>1</v>
      </c>
      <c r="C2873" s="101">
        <v>74846</v>
      </c>
      <c r="D2873" s="6">
        <f t="shared" si="631"/>
        <v>0.12754898585894389</v>
      </c>
      <c r="E2873" s="7">
        <f t="shared" si="627"/>
        <v>548</v>
      </c>
      <c r="F2873" s="6">
        <f t="shared" si="632"/>
        <v>9.1440013348907057E-2</v>
      </c>
      <c r="G2873" s="101">
        <v>3</v>
      </c>
      <c r="H2873" s="7">
        <f t="shared" si="633"/>
        <v>0</v>
      </c>
      <c r="I2873" s="6">
        <f t="shared" si="634"/>
        <v>4.3434197191255248E-4</v>
      </c>
      <c r="J2873" s="10">
        <f>IF(B2873="Pending","",C2873/(VLOOKUP(B2873,Population!$A$2:$B$10,2,FALSE)/100000))</f>
        <v>8736.2922758177956</v>
      </c>
      <c r="K2873" s="10">
        <f>IF(B2873="Pending","",SUMIFS(E:E,A:A,"&lt;="&amp;A2873,A:A,"&gt;="&amp;A2873-13,B:B,B2873)/(VLOOKUP(B2873,Population!$A$2:$B$10,2,FALSE)/100000)/14)</f>
        <v>86.700599875772781</v>
      </c>
      <c r="L2873" s="13">
        <f>IF(B2873="Pending","",(G2873/C2873)/(VLOOKUP(B2873,Population!$A$2:$B$10,2,FALSE)/100000))</f>
        <v>4.6785493977000428E-6</v>
      </c>
    </row>
    <row r="2874" spans="1:12" x14ac:dyDescent="0.3">
      <c r="A2874" s="1">
        <v>44196</v>
      </c>
      <c r="B2874" s="101" t="s">
        <v>2</v>
      </c>
      <c r="C2874" s="101">
        <v>107598</v>
      </c>
      <c r="D2874" s="6">
        <f t="shared" si="631"/>
        <v>0.18336338321955276</v>
      </c>
      <c r="E2874" s="7">
        <f t="shared" si="627"/>
        <v>1030</v>
      </c>
      <c r="F2874" s="6">
        <f t="shared" si="632"/>
        <v>0.17186717837477056</v>
      </c>
      <c r="G2874" s="101">
        <v>41</v>
      </c>
      <c r="H2874" s="7">
        <f t="shared" si="633"/>
        <v>0</v>
      </c>
      <c r="I2874" s="6">
        <f t="shared" si="634"/>
        <v>5.9360069494715506E-3</v>
      </c>
      <c r="J2874" s="10">
        <f>IF(B2874="Pending","",C2874/(VLOOKUP(B2874,Population!$A$2:$B$10,2,FALSE)/100000))</f>
        <v>11296.994691573713</v>
      </c>
      <c r="K2874" s="10">
        <f>IF(B2874="Pending","",SUMIFS(E:E,A:A,"&lt;="&amp;A2874,A:A,"&gt;="&amp;A2874-13,B:B,B2874)/(VLOOKUP(B2874,Population!$A$2:$B$10,2,FALSE)/100000)/14)</f>
        <v>118.10168564133085</v>
      </c>
      <c r="L2874" s="13">
        <f>IF(B2874="Pending","",(G2874/C2874)/(VLOOKUP(B2874,Population!$A$2:$B$10,2,FALSE)/100000))</f>
        <v>4.0007220852941199E-5</v>
      </c>
    </row>
    <row r="2875" spans="1:12" x14ac:dyDescent="0.3">
      <c r="A2875" s="1">
        <v>44196</v>
      </c>
      <c r="B2875" s="101" t="s">
        <v>3</v>
      </c>
      <c r="C2875" s="101">
        <v>91724</v>
      </c>
      <c r="D2875" s="6">
        <f t="shared" si="631"/>
        <v>0.1563116690127164</v>
      </c>
      <c r="E2875" s="7">
        <f t="shared" si="627"/>
        <v>1006</v>
      </c>
      <c r="F2875" s="6">
        <f t="shared" si="632"/>
        <v>0.16786250625730018</v>
      </c>
      <c r="G2875" s="101">
        <v>69</v>
      </c>
      <c r="H2875" s="7">
        <f t="shared" si="633"/>
        <v>0</v>
      </c>
      <c r="I2875" s="6">
        <f t="shared" si="634"/>
        <v>9.989865353988707E-3</v>
      </c>
      <c r="J2875" s="10">
        <f>IF(B2875="Pending","",C2875/(VLOOKUP(B2875,Population!$A$2:$B$10,2,FALSE)/100000))</f>
        <v>10456.666917469807</v>
      </c>
      <c r="K2875" s="10">
        <f>IF(B2875="Pending","",SUMIFS(E:E,A:A,"&lt;="&amp;A2875,A:A,"&gt;="&amp;A2875-13,B:B,B2875)/(VLOOKUP(B2875,Population!$A$2:$B$10,2,FALSE)/100000)/14)</f>
        <v>118.91163163077088</v>
      </c>
      <c r="L2875" s="13">
        <f>IF(B2875="Pending","",(G2875/C2875)/(VLOOKUP(B2875,Population!$A$2:$B$10,2,FALSE)/100000))</f>
        <v>8.5758345509932122E-5</v>
      </c>
    </row>
    <row r="2876" spans="1:12" x14ac:dyDescent="0.3">
      <c r="A2876" s="1">
        <v>44196</v>
      </c>
      <c r="B2876" s="101" t="s">
        <v>4</v>
      </c>
      <c r="C2876" s="101">
        <v>88098</v>
      </c>
      <c r="D2876" s="6">
        <f t="shared" si="631"/>
        <v>0.15013241263663041</v>
      </c>
      <c r="E2876" s="7">
        <f t="shared" si="627"/>
        <v>929</v>
      </c>
      <c r="F2876" s="6">
        <f t="shared" si="632"/>
        <v>0.15501418321374938</v>
      </c>
      <c r="G2876" s="101">
        <v>224</v>
      </c>
      <c r="H2876" s="7">
        <f t="shared" si="633"/>
        <v>6</v>
      </c>
      <c r="I2876" s="6">
        <f t="shared" si="634"/>
        <v>3.2430867236137251E-2</v>
      </c>
      <c r="J2876" s="10">
        <f>IF(B2876="Pending","",C2876/(VLOOKUP(B2876,Population!$A$2:$B$10,2,FALSE)/100000))</f>
        <v>10333.83381035049</v>
      </c>
      <c r="K2876" s="10">
        <f>IF(B2876="Pending","",SUMIFS(E:E,A:A,"&lt;="&amp;A2876,A:A,"&gt;="&amp;A2876-13,B:B,B2876)/(VLOOKUP(B2876,Population!$A$2:$B$10,2,FALSE)/100000)/14)</f>
        <v>120.55854575678157</v>
      </c>
      <c r="L2876" s="13">
        <f>IF(B2876="Pending","",(G2876/C2876)/(VLOOKUP(B2876,Population!$A$2:$B$10,2,FALSE)/100000))</f>
        <v>2.9824789893915106E-4</v>
      </c>
    </row>
    <row r="2877" spans="1:12" x14ac:dyDescent="0.3">
      <c r="A2877" s="1">
        <v>44196</v>
      </c>
      <c r="B2877" s="101" t="s">
        <v>5</v>
      </c>
      <c r="C2877" s="101">
        <v>81827</v>
      </c>
      <c r="D2877" s="6">
        <f t="shared" si="631"/>
        <v>0.13944567332763011</v>
      </c>
      <c r="E2877" s="7">
        <f t="shared" si="627"/>
        <v>933</v>
      </c>
      <c r="F2877" s="6">
        <f t="shared" si="632"/>
        <v>0.1556816285666611</v>
      </c>
      <c r="G2877" s="101">
        <v>595</v>
      </c>
      <c r="H2877" s="7">
        <f t="shared" si="633"/>
        <v>15</v>
      </c>
      <c r="I2877" s="6">
        <f t="shared" si="634"/>
        <v>8.6144491095989581E-2</v>
      </c>
      <c r="J2877" s="10">
        <f>IF(B2877="Pending","",C2877/(VLOOKUP(B2877,Population!$A$2:$B$10,2,FALSE)/100000))</f>
        <v>9138.9953326088598</v>
      </c>
      <c r="K2877" s="10">
        <f>IF(B2877="Pending","",SUMIFS(E:E,A:A,"&lt;="&amp;A2877,A:A,"&gt;="&amp;A2877-13,B:B,B2877)/(VLOOKUP(B2877,Population!$A$2:$B$10,2,FALSE)/100000)/14)</f>
        <v>111.59106295034709</v>
      </c>
      <c r="L2877" s="13">
        <f>IF(B2877="Pending","",(G2877/C2877)/(VLOOKUP(B2877,Population!$A$2:$B$10,2,FALSE)/100000))</f>
        <v>8.1212365992454382E-4</v>
      </c>
    </row>
    <row r="2878" spans="1:12" x14ac:dyDescent="0.3">
      <c r="A2878" s="1">
        <v>44196</v>
      </c>
      <c r="B2878" s="101" t="s">
        <v>6</v>
      </c>
      <c r="C2878" s="101">
        <v>58313</v>
      </c>
      <c r="D2878" s="6">
        <f t="shared" si="631"/>
        <v>9.9374235261638508E-2</v>
      </c>
      <c r="E2878" s="7">
        <f t="shared" si="627"/>
        <v>646</v>
      </c>
      <c r="F2878" s="6">
        <f t="shared" si="632"/>
        <v>0.10779242449524445</v>
      </c>
      <c r="G2878" s="101">
        <v>1250</v>
      </c>
      <c r="H2878" s="7">
        <f t="shared" si="633"/>
        <v>15</v>
      </c>
      <c r="I2878" s="6">
        <f t="shared" si="634"/>
        <v>0.18097582163023021</v>
      </c>
      <c r="J2878" s="10">
        <f>IF(B2878="Pending","",C2878/(VLOOKUP(B2878,Population!$A$2:$B$10,2,FALSE)/100000))</f>
        <v>7399.7700618498093</v>
      </c>
      <c r="K2878" s="10">
        <f>IF(B2878="Pending","",SUMIFS(E:E,A:A,"&lt;="&amp;A2878,A:A,"&gt;="&amp;A2878-13,B:B,B2878)/(VLOOKUP(B2878,Population!$A$2:$B$10,2,FALSE)/100000)/14)</f>
        <v>91.574626749326441</v>
      </c>
      <c r="L2878" s="13">
        <f>IF(B2878="Pending","",(G2878/C2878)/(VLOOKUP(B2878,Population!$A$2:$B$10,2,FALSE)/100000))</f>
        <v>2.7201789026480394E-3</v>
      </c>
    </row>
    <row r="2879" spans="1:12" x14ac:dyDescent="0.3">
      <c r="A2879" s="1">
        <v>44196</v>
      </c>
      <c r="B2879" s="101" t="s">
        <v>7</v>
      </c>
      <c r="C2879" s="101">
        <v>34870</v>
      </c>
      <c r="D2879" s="6">
        <f t="shared" si="631"/>
        <v>5.9423792011615503E-2</v>
      </c>
      <c r="E2879" s="7">
        <f t="shared" si="627"/>
        <v>409</v>
      </c>
      <c r="F2879" s="6">
        <f t="shared" si="632"/>
        <v>6.8246287335224434E-2</v>
      </c>
      <c r="G2879" s="101">
        <v>2094</v>
      </c>
      <c r="H2879" s="7">
        <f t="shared" si="633"/>
        <v>34</v>
      </c>
      <c r="I2879" s="6">
        <f t="shared" si="634"/>
        <v>0.30317069639496164</v>
      </c>
      <c r="J2879" s="10">
        <f>IF(B2879="Pending","",C2879/(VLOOKUP(B2879,Population!$A$2:$B$10,2,FALSE)/100000))</f>
        <v>7270.6876815326204</v>
      </c>
      <c r="K2879" s="10">
        <f>IF(B2879="Pending","",SUMIFS(E:E,A:A,"&lt;="&amp;A2879,A:A,"&gt;="&amp;A2879-13,B:B,B2879)/(VLOOKUP(B2879,Population!$A$2:$B$10,2,FALSE)/100000)/14)</f>
        <v>88.30330464952867</v>
      </c>
      <c r="L2879" s="13">
        <f>IF(B2879="Pending","",(G2879/C2879)/(VLOOKUP(B2879,Population!$A$2:$B$10,2,FALSE)/100000))</f>
        <v>1.2521266876979263E-2</v>
      </c>
    </row>
    <row r="2880" spans="1:12" x14ac:dyDescent="0.3">
      <c r="A2880" s="1">
        <v>44196</v>
      </c>
      <c r="B2880" s="101" t="s">
        <v>25</v>
      </c>
      <c r="C2880" s="101">
        <v>18501</v>
      </c>
      <c r="D2880" s="6">
        <f t="shared" si="631"/>
        <v>3.1528522397674175E-2</v>
      </c>
      <c r="E2880" s="7">
        <f t="shared" si="627"/>
        <v>246</v>
      </c>
      <c r="F2880" s="6">
        <f t="shared" si="632"/>
        <v>4.1047889204071417E-2</v>
      </c>
      <c r="G2880" s="101">
        <v>2626</v>
      </c>
      <c r="H2880" s="7">
        <f t="shared" si="633"/>
        <v>27</v>
      </c>
      <c r="I2880" s="6">
        <f t="shared" si="634"/>
        <v>0.38019400608078763</v>
      </c>
      <c r="J2880" s="10">
        <f>IF(B2880="Pending","",C2880/(VLOOKUP(B2880,Population!$A$2:$B$10,2,FALSE)/100000))</f>
        <v>8357.5387701078289</v>
      </c>
      <c r="K2880" s="10">
        <f>IF(B2880="Pending","",SUMIFS(E:E,A:A,"&lt;="&amp;A2880,A:A,"&gt;="&amp;A2880-13,B:B,B2880)/(VLOOKUP(B2880,Population!$A$2:$B$10,2,FALSE)/100000)/14)</f>
        <v>100.44637815463901</v>
      </c>
      <c r="L2880" s="13">
        <f>IF(B2880="Pending","",(G2880/C2880)/(VLOOKUP(B2880,Population!$A$2:$B$10,2,FALSE)/100000))</f>
        <v>6.4118405741920528E-2</v>
      </c>
    </row>
    <row r="2881" spans="1:12" x14ac:dyDescent="0.3">
      <c r="A2881" s="1">
        <v>44196</v>
      </c>
      <c r="B2881" s="101" t="s">
        <v>21</v>
      </c>
      <c r="C2881" s="101">
        <v>1076</v>
      </c>
      <c r="D2881" s="6">
        <f t="shared" si="631"/>
        <v>1.8336679152422793E-3</v>
      </c>
      <c r="E2881" s="7">
        <f t="shared" si="627"/>
        <v>-68</v>
      </c>
      <c r="F2881" s="6">
        <f t="shared" si="632"/>
        <v>-1.1346570999499416E-2</v>
      </c>
      <c r="G2881" s="101">
        <v>1</v>
      </c>
      <c r="H2881" s="7">
        <f t="shared" si="633"/>
        <v>0</v>
      </c>
      <c r="I2881" s="6">
        <f t="shared" si="634"/>
        <v>1.4478065730418415E-4</v>
      </c>
      <c r="J2881" s="10" t="str">
        <f>IF(B2881="Pending","",C2881/(VLOOKUP(B2881,Population!$A$2:$B$10,2,FALSE)/100000))</f>
        <v/>
      </c>
      <c r="K2881" s="10" t="str">
        <f>IF(B2881="Pending","",SUMIFS(E:E,A:A,"&lt;="&amp;A2881,A:A,"&gt;="&amp;A2881-13,B:B,B2881)/(VLOOKUP(B2881,Population!$A$2:$B$10,2,FALSE)/100000)/14)</f>
        <v/>
      </c>
      <c r="L2881" s="13" t="str">
        <f>IF(B2881="Pending","",(G2881/C2881)/(VLOOKUP(B2881,Population!$A$2:$B$10,2,FALSE)/100000))</f>
        <v/>
      </c>
    </row>
    <row r="2882" spans="1:12" x14ac:dyDescent="0.3">
      <c r="A2882" s="1">
        <v>44197</v>
      </c>
      <c r="B2882" s="11" t="s">
        <v>0</v>
      </c>
      <c r="C2882" s="101">
        <v>30433</v>
      </c>
      <c r="D2882" s="6">
        <f t="shared" ref="D2882:D2901" si="635">C2882/SUMIF(A:A,A2882,C:C)</f>
        <v>5.1097917667088662E-2</v>
      </c>
      <c r="E2882" s="7">
        <f>C2882-SUMIFS(C:C,A:A,A2882-1,B:B,B2882)</f>
        <v>484</v>
      </c>
      <c r="F2882" s="6">
        <f t="shared" ref="F2882:F2901" si="636">E2882/SUMIF(A:A,A2882,E:E)</f>
        <v>5.5125284738041E-2</v>
      </c>
      <c r="G2882" s="101">
        <v>4</v>
      </c>
      <c r="H2882" s="7">
        <f t="shared" ref="H2882:H2901" si="637">G2882-SUMIFS(G:G,A:A,A2882-1,B:B,B2882)</f>
        <v>0</v>
      </c>
      <c r="I2882" s="6">
        <f t="shared" ref="I2882:I2901" si="638">G2882/SUMIF(A:A,A2882,G:G)</f>
        <v>5.7512580877066861E-4</v>
      </c>
      <c r="J2882" s="10">
        <f>IF(B2882="Pending","",C2882/(VLOOKUP(B2882,Population!$A$2:$B$10,2,FALSE)/100000))</f>
        <v>3359.2954895168959</v>
      </c>
      <c r="K2882" s="10">
        <f>IF(B2882="Pending","",SUMIFS(E:E,A:A,"&lt;="&amp;A2882,A:A,"&gt;="&amp;A2882-13,B:B,B2882)/(VLOOKUP(B2882,Population!$A$2:$B$10,2,FALSE)/100000)/14)</f>
        <v>36.915335049636219</v>
      </c>
      <c r="L2882" s="13">
        <f>IF(B2882="Pending","",(G2882/C2882)/(VLOOKUP(B2882,Population!$A$2:$B$10,2,FALSE)/100000))</f>
        <v>1.4508371452960368E-5</v>
      </c>
    </row>
    <row r="2883" spans="1:12" x14ac:dyDescent="0.3">
      <c r="A2883" s="1">
        <v>44197</v>
      </c>
      <c r="B2883" s="101" t="s">
        <v>1</v>
      </c>
      <c r="C2883" s="101">
        <v>75828</v>
      </c>
      <c r="D2883" s="6">
        <f t="shared" si="635"/>
        <v>0.12731748105214732</v>
      </c>
      <c r="E2883" s="7">
        <f t="shared" ref="E2883:E2901" si="639">C2883-SUMIFS(C:C,A:A,A2883-1,B:B,B2883)</f>
        <v>982</v>
      </c>
      <c r="F2883" s="6">
        <f t="shared" si="636"/>
        <v>0.11184510250569477</v>
      </c>
      <c r="G2883" s="101">
        <v>3</v>
      </c>
      <c r="H2883" s="7">
        <f t="shared" si="637"/>
        <v>0</v>
      </c>
      <c r="I2883" s="6">
        <f t="shared" si="638"/>
        <v>4.3134435657800146E-4</v>
      </c>
      <c r="J2883" s="10">
        <f>IF(B2883="Pending","",C2883/(VLOOKUP(B2883,Population!$A$2:$B$10,2,FALSE)/100000))</f>
        <v>8850.9148209752257</v>
      </c>
      <c r="K2883" s="10">
        <f>IF(B2883="Pending","",SUMIFS(E:E,A:A,"&lt;="&amp;A2883,A:A,"&gt;="&amp;A2883-13,B:B,B2883)/(VLOOKUP(B2883,Population!$A$2:$B$10,2,FALSE)/100000)/14)</f>
        <v>83.424002534568928</v>
      </c>
      <c r="L2883" s="13">
        <f>IF(B2883="Pending","",(G2883/C2883)/(VLOOKUP(B2883,Population!$A$2:$B$10,2,FALSE)/100000))</f>
        <v>4.6179604924336317E-6</v>
      </c>
    </row>
    <row r="2884" spans="1:12" x14ac:dyDescent="0.3">
      <c r="A2884" s="1">
        <v>44197</v>
      </c>
      <c r="B2884" s="101" t="s">
        <v>2</v>
      </c>
      <c r="C2884" s="101">
        <v>109075</v>
      </c>
      <c r="D2884" s="6">
        <f t="shared" si="635"/>
        <v>0.183140188924447</v>
      </c>
      <c r="E2884" s="7">
        <f t="shared" si="639"/>
        <v>1477</v>
      </c>
      <c r="F2884" s="6">
        <f t="shared" si="636"/>
        <v>0.16822323462414579</v>
      </c>
      <c r="G2884" s="101">
        <v>41</v>
      </c>
      <c r="H2884" s="7">
        <f t="shared" si="637"/>
        <v>0</v>
      </c>
      <c r="I2884" s="6">
        <f t="shared" si="638"/>
        <v>5.895039539899353E-3</v>
      </c>
      <c r="J2884" s="10">
        <f>IF(B2884="Pending","",C2884/(VLOOKUP(B2884,Population!$A$2:$B$10,2,FALSE)/100000))</f>
        <v>11452.068774358284</v>
      </c>
      <c r="K2884" s="10">
        <f>IF(B2884="Pending","",SUMIFS(E:E,A:A,"&lt;="&amp;A2884,A:A,"&gt;="&amp;A2884-13,B:B,B2884)/(VLOOKUP(B2884,Population!$A$2:$B$10,2,FALSE)/100000)/14)</f>
        <v>115.24438679516962</v>
      </c>
      <c r="L2884" s="13">
        <f>IF(B2884="Pending","",(G2884/C2884)/(VLOOKUP(B2884,Population!$A$2:$B$10,2,FALSE)/100000))</f>
        <v>3.9465477417692106E-5</v>
      </c>
    </row>
    <row r="2885" spans="1:12" x14ac:dyDescent="0.3">
      <c r="A2885" s="1">
        <v>44197</v>
      </c>
      <c r="B2885" s="101" t="s">
        <v>3</v>
      </c>
      <c r="C2885" s="101">
        <v>92954</v>
      </c>
      <c r="D2885" s="6">
        <f t="shared" si="635"/>
        <v>0.15607254752494198</v>
      </c>
      <c r="E2885" s="7">
        <f t="shared" si="639"/>
        <v>1230</v>
      </c>
      <c r="F2885" s="6">
        <f t="shared" si="636"/>
        <v>0.14009111617312073</v>
      </c>
      <c r="G2885" s="101">
        <v>70</v>
      </c>
      <c r="H2885" s="7">
        <f t="shared" si="637"/>
        <v>1</v>
      </c>
      <c r="I2885" s="6">
        <f t="shared" si="638"/>
        <v>1.0064701653486701E-2</v>
      </c>
      <c r="J2885" s="10">
        <f>IF(B2885="Pending","",C2885/(VLOOKUP(B2885,Population!$A$2:$B$10,2,FALSE)/100000))</f>
        <v>10596.888673046187</v>
      </c>
      <c r="K2885" s="10">
        <f>IF(B2885="Pending","",SUMIFS(E:E,A:A,"&lt;="&amp;A2885,A:A,"&gt;="&amp;A2885-13,B:B,B2885)/(VLOOKUP(B2885,Population!$A$2:$B$10,2,FALSE)/100000)/14)</f>
        <v>115.62187615731806</v>
      </c>
      <c r="L2885" s="13">
        <f>IF(B2885="Pending","",(G2885/C2885)/(VLOOKUP(B2885,Population!$A$2:$B$10,2,FALSE)/100000))</f>
        <v>8.5849989358724582E-5</v>
      </c>
    </row>
    <row r="2886" spans="1:12" x14ac:dyDescent="0.3">
      <c r="A2886" s="1">
        <v>44197</v>
      </c>
      <c r="B2886" s="101" t="s">
        <v>4</v>
      </c>
      <c r="C2886" s="101">
        <v>89323</v>
      </c>
      <c r="D2886" s="6">
        <f t="shared" si="635"/>
        <v>0.14997598987209151</v>
      </c>
      <c r="E2886" s="7">
        <f t="shared" si="639"/>
        <v>1225</v>
      </c>
      <c r="F2886" s="6">
        <f t="shared" si="636"/>
        <v>0.13952164009111617</v>
      </c>
      <c r="G2886" s="101">
        <v>227</v>
      </c>
      <c r="H2886" s="7">
        <f t="shared" si="637"/>
        <v>3</v>
      </c>
      <c r="I2886" s="6">
        <f t="shared" si="638"/>
        <v>3.2638389647735445E-2</v>
      </c>
      <c r="J2886" s="10">
        <f>IF(B2886="Pending","",C2886/(VLOOKUP(B2886,Population!$A$2:$B$10,2,FALSE)/100000))</f>
        <v>10477.525453948294</v>
      </c>
      <c r="K2886" s="10">
        <f>IF(B2886="Pending","",SUMIFS(E:E,A:A,"&lt;="&amp;A2886,A:A,"&gt;="&amp;A2886-13,B:B,B2886)/(VLOOKUP(B2886,Population!$A$2:$B$10,2,FALSE)/100000)/14)</f>
        <v>116.91388890750783</v>
      </c>
      <c r="L2886" s="13">
        <f>IF(B2886="Pending","",(G2886/C2886)/(VLOOKUP(B2886,Population!$A$2:$B$10,2,FALSE)/100000))</f>
        <v>2.9809725718381411E-4</v>
      </c>
    </row>
    <row r="2887" spans="1:12" x14ac:dyDescent="0.3">
      <c r="A2887" s="1">
        <v>44197</v>
      </c>
      <c r="B2887" s="101" t="s">
        <v>5</v>
      </c>
      <c r="C2887" s="101">
        <v>83213</v>
      </c>
      <c r="D2887" s="6">
        <f t="shared" si="635"/>
        <v>0.13971711703845985</v>
      </c>
      <c r="E2887" s="7">
        <f t="shared" si="639"/>
        <v>1386</v>
      </c>
      <c r="F2887" s="6">
        <f t="shared" si="636"/>
        <v>0.15785876993166287</v>
      </c>
      <c r="G2887" s="101">
        <v>596</v>
      </c>
      <c r="H2887" s="7">
        <f t="shared" si="637"/>
        <v>1</v>
      </c>
      <c r="I2887" s="6">
        <f t="shared" si="638"/>
        <v>8.5693745506829622E-2</v>
      </c>
      <c r="J2887" s="10">
        <f>IF(B2887="Pending","",C2887/(VLOOKUP(B2887,Population!$A$2:$B$10,2,FALSE)/100000))</f>
        <v>9293.7932297698917</v>
      </c>
      <c r="K2887" s="10">
        <f>IF(B2887="Pending","",SUMIFS(E:E,A:A,"&lt;="&amp;A2887,A:A,"&gt;="&amp;A2887-13,B:B,B2887)/(VLOOKUP(B2887,Population!$A$2:$B$10,2,FALSE)/100000)/14)</f>
        <v>110.53801603088428</v>
      </c>
      <c r="L2887" s="13">
        <f>IF(B2887="Pending","",(G2887/C2887)/(VLOOKUP(B2887,Population!$A$2:$B$10,2,FALSE)/100000))</f>
        <v>7.9993906619319237E-4</v>
      </c>
    </row>
    <row r="2888" spans="1:12" x14ac:dyDescent="0.3">
      <c r="A2888" s="1">
        <v>44197</v>
      </c>
      <c r="B2888" s="101" t="s">
        <v>6</v>
      </c>
      <c r="C2888" s="101">
        <v>59376</v>
      </c>
      <c r="D2888" s="6">
        <f t="shared" si="635"/>
        <v>9.9694080747907088E-2</v>
      </c>
      <c r="E2888" s="7">
        <f t="shared" si="639"/>
        <v>1063</v>
      </c>
      <c r="F2888" s="6">
        <f t="shared" si="636"/>
        <v>0.12107061503416856</v>
      </c>
      <c r="G2888" s="101">
        <v>1256</v>
      </c>
      <c r="H2888" s="7">
        <f t="shared" si="637"/>
        <v>6</v>
      </c>
      <c r="I2888" s="6">
        <f t="shared" si="638"/>
        <v>0.18058950395398993</v>
      </c>
      <c r="J2888" s="10">
        <f>IF(B2888="Pending","",C2888/(VLOOKUP(B2888,Population!$A$2:$B$10,2,FALSE)/100000))</f>
        <v>7534.6620340643476</v>
      </c>
      <c r="K2888" s="10">
        <f>IF(B2888="Pending","",SUMIFS(E:E,A:A,"&lt;="&amp;A2888,A:A,"&gt;="&amp;A2888-13,B:B,B2888)/(VLOOKUP(B2888,Population!$A$2:$B$10,2,FALSE)/100000)/14)</f>
        <v>91.556498544486431</v>
      </c>
      <c r="L2888" s="13">
        <f>IF(B2888="Pending","",(G2888/C2888)/(VLOOKUP(B2888,Population!$A$2:$B$10,2,FALSE)/100000))</f>
        <v>2.6843030341113521E-3</v>
      </c>
    </row>
    <row r="2889" spans="1:12" x14ac:dyDescent="0.3">
      <c r="A2889" s="1">
        <v>44197</v>
      </c>
      <c r="B2889" s="101" t="s">
        <v>7</v>
      </c>
      <c r="C2889" s="101">
        <v>35492</v>
      </c>
      <c r="D2889" s="6">
        <f t="shared" si="635"/>
        <v>5.9592130050941765E-2</v>
      </c>
      <c r="E2889" s="7">
        <f t="shared" si="639"/>
        <v>622</v>
      </c>
      <c r="F2889" s="6">
        <f t="shared" si="636"/>
        <v>7.0842824601366747E-2</v>
      </c>
      <c r="G2889" s="101">
        <v>2107</v>
      </c>
      <c r="H2889" s="7">
        <f t="shared" si="637"/>
        <v>13</v>
      </c>
      <c r="I2889" s="6">
        <f t="shared" si="638"/>
        <v>0.30294751976994966</v>
      </c>
      <c r="J2889" s="10">
        <f>IF(B2889="Pending","",C2889/(VLOOKUP(B2889,Population!$A$2:$B$10,2,FALSE)/100000))</f>
        <v>7400.379902292967</v>
      </c>
      <c r="K2889" s="10">
        <f>IF(B2889="Pending","",SUMIFS(E:E,A:A,"&lt;="&amp;A2889,A:A,"&gt;="&amp;A2889-13,B:B,B2889)/(VLOOKUP(B2889,Population!$A$2:$B$10,2,FALSE)/100000)/14)</f>
        <v>90.016052167608578</v>
      </c>
      <c r="L2889" s="13">
        <f>IF(B2889="Pending","",(G2889/C2889)/(VLOOKUP(B2889,Population!$A$2:$B$10,2,FALSE)/100000))</f>
        <v>1.2378203119458945E-2</v>
      </c>
    </row>
    <row r="2890" spans="1:12" x14ac:dyDescent="0.3">
      <c r="A2890" s="1">
        <v>44197</v>
      </c>
      <c r="B2890" s="101" t="s">
        <v>25</v>
      </c>
      <c r="C2890" s="101">
        <v>18810</v>
      </c>
      <c r="D2890" s="6">
        <f t="shared" si="635"/>
        <v>3.1582552864257145E-2</v>
      </c>
      <c r="E2890" s="7">
        <f t="shared" si="639"/>
        <v>309</v>
      </c>
      <c r="F2890" s="6">
        <f t="shared" si="636"/>
        <v>3.5193621867881546E-2</v>
      </c>
      <c r="G2890" s="101">
        <v>2650</v>
      </c>
      <c r="H2890" s="7">
        <f t="shared" si="637"/>
        <v>24</v>
      </c>
      <c r="I2890" s="6">
        <f t="shared" si="638"/>
        <v>0.38102084831056793</v>
      </c>
      <c r="J2890" s="10">
        <f>IF(B2890="Pending","",C2890/(VLOOKUP(B2890,Population!$A$2:$B$10,2,FALSE)/100000))</f>
        <v>8497.1247103252936</v>
      </c>
      <c r="K2890" s="10">
        <f>IF(B2890="Pending","",SUMIFS(E:E,A:A,"&lt;="&amp;A2890,A:A,"&gt;="&amp;A2890-13,B:B,B2890)/(VLOOKUP(B2890,Population!$A$2:$B$10,2,FALSE)/100000)/14)</f>
        <v>103.25358499673783</v>
      </c>
      <c r="L2890" s="13">
        <f>IF(B2890="Pending","",(G2890/C2890)/(VLOOKUP(B2890,Population!$A$2:$B$10,2,FALSE)/100000))</f>
        <v>6.3641480651564553E-2</v>
      </c>
    </row>
    <row r="2891" spans="1:12" x14ac:dyDescent="0.3">
      <c r="A2891" s="1">
        <v>44197</v>
      </c>
      <c r="B2891" s="101" t="s">
        <v>21</v>
      </c>
      <c r="C2891" s="101">
        <v>1078</v>
      </c>
      <c r="D2891" s="6">
        <f t="shared" si="635"/>
        <v>1.8099942577176611E-3</v>
      </c>
      <c r="E2891" s="7">
        <f t="shared" si="639"/>
        <v>2</v>
      </c>
      <c r="F2891" s="6">
        <f t="shared" si="636"/>
        <v>2.2779043280182233E-4</v>
      </c>
      <c r="G2891" s="101">
        <v>1</v>
      </c>
      <c r="H2891" s="7">
        <f t="shared" si="637"/>
        <v>0</v>
      </c>
      <c r="I2891" s="6">
        <f t="shared" si="638"/>
        <v>1.4378145219266715E-4</v>
      </c>
      <c r="J2891" s="10" t="str">
        <f>IF(B2891="Pending","",C2891/(VLOOKUP(B2891,Population!$A$2:$B$10,2,FALSE)/100000))</f>
        <v/>
      </c>
      <c r="K2891" s="10" t="str">
        <f>IF(B2891="Pending","",SUMIFS(E:E,A:A,"&lt;="&amp;A2891,A:A,"&gt;="&amp;A2891-13,B:B,B2891)/(VLOOKUP(B2891,Population!$A$2:$B$10,2,FALSE)/100000)/14)</f>
        <v/>
      </c>
      <c r="L2891" s="13" t="str">
        <f>IF(B2891="Pending","",(G2891/C2891)/(VLOOKUP(B2891,Population!$A$2:$B$10,2,FALSE)/100000))</f>
        <v/>
      </c>
    </row>
    <row r="2892" spans="1:12" x14ac:dyDescent="0.3">
      <c r="A2892" s="1">
        <v>44198</v>
      </c>
      <c r="B2892" s="11" t="s">
        <v>0</v>
      </c>
      <c r="C2892" s="101">
        <v>30832</v>
      </c>
      <c r="D2892" s="6">
        <f t="shared" si="635"/>
        <v>5.1035204226890812E-2</v>
      </c>
      <c r="E2892" s="7">
        <f t="shared" si="639"/>
        <v>399</v>
      </c>
      <c r="F2892" s="6">
        <f t="shared" si="636"/>
        <v>4.6666666666666669E-2</v>
      </c>
      <c r="G2892" s="101">
        <v>4</v>
      </c>
      <c r="H2892" s="7">
        <f t="shared" si="637"/>
        <v>0</v>
      </c>
      <c r="I2892" s="6">
        <f t="shared" si="638"/>
        <v>5.7388809182209468E-4</v>
      </c>
      <c r="J2892" s="10">
        <f>IF(B2892="Pending","",C2892/(VLOOKUP(B2892,Population!$A$2:$B$10,2,FALSE)/100000))</f>
        <v>3403.3384330425833</v>
      </c>
      <c r="K2892" s="10">
        <f>IF(B2892="Pending","",SUMIFS(E:E,A:A,"&lt;="&amp;A2892,A:A,"&gt;="&amp;A2892-13,B:B,B2892)/(VLOOKUP(B2892,Population!$A$2:$B$10,2,FALSE)/100000)/14)</f>
        <v>37.475136157821645</v>
      </c>
      <c r="L2892" s="13">
        <f>IF(B2892="Pending","",(G2892/C2892)/(VLOOKUP(B2892,Population!$A$2:$B$10,2,FALSE)/100000))</f>
        <v>1.4320617164891763E-5</v>
      </c>
    </row>
    <row r="2893" spans="1:12" x14ac:dyDescent="0.3">
      <c r="A2893" s="1">
        <v>44198</v>
      </c>
      <c r="B2893" s="101" t="s">
        <v>1</v>
      </c>
      <c r="C2893" s="101">
        <v>76713</v>
      </c>
      <c r="D2893" s="6">
        <f t="shared" si="635"/>
        <v>0.12698052743440175</v>
      </c>
      <c r="E2893" s="7">
        <f t="shared" si="639"/>
        <v>885</v>
      </c>
      <c r="F2893" s="6">
        <f t="shared" si="636"/>
        <v>0.10350877192982456</v>
      </c>
      <c r="G2893" s="101">
        <v>3</v>
      </c>
      <c r="H2893" s="7">
        <f t="shared" si="637"/>
        <v>0</v>
      </c>
      <c r="I2893" s="6">
        <f t="shared" si="638"/>
        <v>4.3041606886657101E-4</v>
      </c>
      <c r="J2893" s="10">
        <f>IF(B2893="Pending","",C2893/(VLOOKUP(B2893,Population!$A$2:$B$10,2,FALSE)/100000))</f>
        <v>8954.2151799002022</v>
      </c>
      <c r="K2893" s="10">
        <f>IF(B2893="Pending","",SUMIFS(E:E,A:A,"&lt;="&amp;A2893,A:A,"&gt;="&amp;A2893-13,B:B,B2893)/(VLOOKUP(B2893,Population!$A$2:$B$10,2,FALSE)/100000)/14)</f>
        <v>84.291091907304818</v>
      </c>
      <c r="L2893" s="13">
        <f>IF(B2893="Pending","",(G2893/C2893)/(VLOOKUP(B2893,Population!$A$2:$B$10,2,FALSE)/100000))</f>
        <v>4.5646853625885758E-6</v>
      </c>
    </row>
    <row r="2894" spans="1:12" x14ac:dyDescent="0.3">
      <c r="A2894" s="1">
        <v>44198</v>
      </c>
      <c r="B2894" s="101" t="s">
        <v>2</v>
      </c>
      <c r="C2894" s="101">
        <v>110586</v>
      </c>
      <c r="D2894" s="6">
        <f t="shared" si="635"/>
        <v>0.1830493998000437</v>
      </c>
      <c r="E2894" s="7">
        <f t="shared" si="639"/>
        <v>1511</v>
      </c>
      <c r="F2894" s="6">
        <f t="shared" si="636"/>
        <v>0.1767251461988304</v>
      </c>
      <c r="G2894" s="101">
        <v>41</v>
      </c>
      <c r="H2894" s="7">
        <f t="shared" si="637"/>
        <v>0</v>
      </c>
      <c r="I2894" s="6">
        <f t="shared" si="638"/>
        <v>5.8823529411764705E-3</v>
      </c>
      <c r="J2894" s="10">
        <f>IF(B2894="Pending","",C2894/(VLOOKUP(B2894,Population!$A$2:$B$10,2,FALSE)/100000))</f>
        <v>11610.712605832548</v>
      </c>
      <c r="K2894" s="10">
        <f>IF(B2894="Pending","",SUMIFS(E:E,A:A,"&lt;="&amp;A2894,A:A,"&gt;="&amp;A2894-13,B:B,B2894)/(VLOOKUP(B2894,Population!$A$2:$B$10,2,FALSE)/100000)/14)</f>
        <v>119.01662122986542</v>
      </c>
      <c r="L2894" s="13">
        <f>IF(B2894="Pending","",(G2894/C2894)/(VLOOKUP(B2894,Population!$A$2:$B$10,2,FALSE)/100000))</f>
        <v>3.8926237944538794E-5</v>
      </c>
    </row>
    <row r="2895" spans="1:12" x14ac:dyDescent="0.3">
      <c r="A2895" s="1">
        <v>44198</v>
      </c>
      <c r="B2895" s="101" t="s">
        <v>3</v>
      </c>
      <c r="C2895" s="101">
        <v>94298</v>
      </c>
      <c r="D2895" s="6">
        <f t="shared" si="635"/>
        <v>0.15608840452086631</v>
      </c>
      <c r="E2895" s="7">
        <f t="shared" si="639"/>
        <v>1344</v>
      </c>
      <c r="F2895" s="6">
        <f t="shared" si="636"/>
        <v>0.15719298245614036</v>
      </c>
      <c r="G2895" s="101">
        <v>70</v>
      </c>
      <c r="H2895" s="7">
        <f t="shared" si="637"/>
        <v>0</v>
      </c>
      <c r="I2895" s="6">
        <f t="shared" si="638"/>
        <v>1.0043041606886656E-2</v>
      </c>
      <c r="J2895" s="10">
        <f>IF(B2895="Pending","",C2895/(VLOOKUP(B2895,Population!$A$2:$B$10,2,FALSE)/100000))</f>
        <v>10750.106591334523</v>
      </c>
      <c r="K2895" s="10">
        <f>IF(B2895="Pending","",SUMIFS(E:E,A:A,"&lt;="&amp;A2895,A:A,"&gt;="&amp;A2895-13,B:B,B2895)/(VLOOKUP(B2895,Population!$A$2:$B$10,2,FALSE)/100000)/14)</f>
        <v>119.0989196899031</v>
      </c>
      <c r="L2895" s="13">
        <f>IF(B2895="Pending","",(G2895/C2895)/(VLOOKUP(B2895,Population!$A$2:$B$10,2,FALSE)/100000))</f>
        <v>8.4626396221032085E-5</v>
      </c>
    </row>
    <row r="2896" spans="1:12" x14ac:dyDescent="0.3">
      <c r="A2896" s="1">
        <v>44198</v>
      </c>
      <c r="B2896" s="101" t="s">
        <v>4</v>
      </c>
      <c r="C2896" s="101">
        <v>90550</v>
      </c>
      <c r="D2896" s="6">
        <f t="shared" si="635"/>
        <v>0.14988446233604577</v>
      </c>
      <c r="E2896" s="7">
        <f t="shared" si="639"/>
        <v>1227</v>
      </c>
      <c r="F2896" s="6">
        <f t="shared" si="636"/>
        <v>0.14350877192982456</v>
      </c>
      <c r="G2896" s="101">
        <v>228</v>
      </c>
      <c r="H2896" s="7">
        <f t="shared" si="637"/>
        <v>1</v>
      </c>
      <c r="I2896" s="6">
        <f t="shared" si="638"/>
        <v>3.27116212338594E-2</v>
      </c>
      <c r="J2896" s="10">
        <f>IF(B2896="Pending","",C2896/(VLOOKUP(B2896,Population!$A$2:$B$10,2,FALSE)/100000))</f>
        <v>10621.451696147891</v>
      </c>
      <c r="K2896" s="10">
        <f>IF(B2896="Pending","",SUMIFS(E:E,A:A,"&lt;="&amp;A2896,A:A,"&gt;="&amp;A2896-13,B:B,B2896)/(VLOOKUP(B2896,Population!$A$2:$B$10,2,FALSE)/100000)/14)</f>
        <v>118.79067772184649</v>
      </c>
      <c r="L2896" s="13">
        <f>IF(B2896="Pending","",(G2896/C2896)/(VLOOKUP(B2896,Population!$A$2:$B$10,2,FALSE)/100000))</f>
        <v>2.9535329215158476E-4</v>
      </c>
    </row>
    <row r="2897" spans="1:12" x14ac:dyDescent="0.3">
      <c r="A2897" s="1">
        <v>44198</v>
      </c>
      <c r="B2897" s="101" t="s">
        <v>5</v>
      </c>
      <c r="C2897" s="101">
        <v>84437</v>
      </c>
      <c r="D2897" s="6">
        <f t="shared" si="635"/>
        <v>0.13976581276939476</v>
      </c>
      <c r="E2897" s="7">
        <f t="shared" si="639"/>
        <v>1224</v>
      </c>
      <c r="F2897" s="6">
        <f t="shared" si="636"/>
        <v>0.1431578947368421</v>
      </c>
      <c r="G2897" s="101">
        <v>598</v>
      </c>
      <c r="H2897" s="7">
        <f t="shared" si="637"/>
        <v>2</v>
      </c>
      <c r="I2897" s="6">
        <f t="shared" si="638"/>
        <v>8.579626972740316E-2</v>
      </c>
      <c r="J2897" s="10">
        <f>IF(B2897="Pending","",C2897/(VLOOKUP(B2897,Population!$A$2:$B$10,2,FALSE)/100000))</f>
        <v>9430.4978662237918</v>
      </c>
      <c r="K2897" s="10">
        <f>IF(B2897="Pending","",SUMIFS(E:E,A:A,"&lt;="&amp;A2897,A:A,"&gt;="&amp;A2897-13,B:B,B2897)/(VLOOKUP(B2897,Population!$A$2:$B$10,2,FALSE)/100000)/14)</f>
        <v>113.12276756047481</v>
      </c>
      <c r="L2897" s="13">
        <f>IF(B2897="Pending","",(G2897/C2897)/(VLOOKUP(B2897,Population!$A$2:$B$10,2,FALSE)/100000))</f>
        <v>7.9098858443704873E-4</v>
      </c>
    </row>
    <row r="2898" spans="1:12" x14ac:dyDescent="0.3">
      <c r="A2898" s="1">
        <v>44198</v>
      </c>
      <c r="B2898" s="101" t="s">
        <v>6</v>
      </c>
      <c r="C2898" s="101">
        <v>60358</v>
      </c>
      <c r="D2898" s="6">
        <f t="shared" si="635"/>
        <v>9.990862923996742E-2</v>
      </c>
      <c r="E2898" s="7">
        <f t="shared" si="639"/>
        <v>982</v>
      </c>
      <c r="F2898" s="6">
        <f t="shared" si="636"/>
        <v>0.11485380116959064</v>
      </c>
      <c r="G2898" s="101">
        <v>1258</v>
      </c>
      <c r="H2898" s="7">
        <f t="shared" si="637"/>
        <v>2</v>
      </c>
      <c r="I2898" s="6">
        <f t="shared" si="638"/>
        <v>0.18048780487804877</v>
      </c>
      <c r="J2898" s="10">
        <f>IF(B2898="Pending","",C2898/(VLOOKUP(B2898,Population!$A$2:$B$10,2,FALSE)/100000))</f>
        <v>7659.2753141345975</v>
      </c>
      <c r="K2898" s="10">
        <f>IF(B2898="Pending","",SUMIFS(E:E,A:A,"&lt;="&amp;A2898,A:A,"&gt;="&amp;A2898-13,B:B,B2898)/(VLOOKUP(B2898,Population!$A$2:$B$10,2,FALSE)/100000)/14)</f>
        <v>94.420754909208512</v>
      </c>
      <c r="L2898" s="13">
        <f>IF(B2898="Pending","",(G2898/C2898)/(VLOOKUP(B2898,Population!$A$2:$B$10,2,FALSE)/100000))</f>
        <v>2.6448353461207435E-3</v>
      </c>
    </row>
    <row r="2899" spans="1:12" x14ac:dyDescent="0.3">
      <c r="A2899" s="1">
        <v>44198</v>
      </c>
      <c r="B2899" s="101" t="s">
        <v>7</v>
      </c>
      <c r="C2899" s="101">
        <v>36169</v>
      </c>
      <c r="D2899" s="6">
        <f t="shared" si="635"/>
        <v>5.9869366297431684E-2</v>
      </c>
      <c r="E2899" s="7">
        <f t="shared" si="639"/>
        <v>677</v>
      </c>
      <c r="F2899" s="6">
        <f t="shared" si="636"/>
        <v>7.9181286549707602E-2</v>
      </c>
      <c r="G2899" s="101">
        <v>2111</v>
      </c>
      <c r="H2899" s="7">
        <f t="shared" si="637"/>
        <v>4</v>
      </c>
      <c r="I2899" s="6">
        <f t="shared" si="638"/>
        <v>0.30286944045911046</v>
      </c>
      <c r="J2899" s="10">
        <f>IF(B2899="Pending","",C2899/(VLOOKUP(B2899,Population!$A$2:$B$10,2,FALSE)/100000))</f>
        <v>7541.5400846961102</v>
      </c>
      <c r="K2899" s="10">
        <f>IF(B2899="Pending","",SUMIFS(E:E,A:A,"&lt;="&amp;A2899,A:A,"&gt;="&amp;A2899-13,B:B,B2899)/(VLOOKUP(B2899,Population!$A$2:$B$10,2,FALSE)/100000)/14)</f>
        <v>93.084104243473476</v>
      </c>
      <c r="L2899" s="13">
        <f>IF(B2899="Pending","",(G2899/C2899)/(VLOOKUP(B2899,Population!$A$2:$B$10,2,FALSE)/100000))</f>
        <v>1.2169571143516781E-2</v>
      </c>
    </row>
    <row r="2900" spans="1:12" x14ac:dyDescent="0.3">
      <c r="A2900" s="1">
        <v>44198</v>
      </c>
      <c r="B2900" s="101" t="s">
        <v>25</v>
      </c>
      <c r="C2900" s="101">
        <v>19098</v>
      </c>
      <c r="D2900" s="6">
        <f t="shared" si="635"/>
        <v>3.1612296650400905E-2</v>
      </c>
      <c r="E2900" s="7">
        <f t="shared" si="639"/>
        <v>288</v>
      </c>
      <c r="F2900" s="6">
        <f t="shared" si="636"/>
        <v>3.3684210526315789E-2</v>
      </c>
      <c r="G2900" s="101">
        <v>2656</v>
      </c>
      <c r="H2900" s="7">
        <f t="shared" si="637"/>
        <v>6</v>
      </c>
      <c r="I2900" s="6">
        <f t="shared" si="638"/>
        <v>0.38106169296987086</v>
      </c>
      <c r="J2900" s="10">
        <f>IF(B2900="Pending","",C2900/(VLOOKUP(B2900,Population!$A$2:$B$10,2,FALSE)/100000))</f>
        <v>8627.2242274211821</v>
      </c>
      <c r="K2900" s="10">
        <f>IF(B2900="Pending","",SUMIFS(E:E,A:A,"&lt;="&amp;A2900,A:A,"&gt;="&amp;A2900-13,B:B,B2900)/(VLOOKUP(B2900,Population!$A$2:$B$10,2,FALSE)/100000)/14)</f>
        <v>104.67332179044297</v>
      </c>
      <c r="L2900" s="13">
        <f>IF(B2900="Pending","",(G2900/C2900)/(VLOOKUP(B2900,Population!$A$2:$B$10,2,FALSE)/100000))</f>
        <v>6.2823680891302414E-2</v>
      </c>
    </row>
    <row r="2901" spans="1:12" x14ac:dyDescent="0.3">
      <c r="A2901" s="1">
        <v>44198</v>
      </c>
      <c r="B2901" s="101" t="s">
        <v>21</v>
      </c>
      <c r="C2901" s="101">
        <v>1091</v>
      </c>
      <c r="D2901" s="6">
        <f t="shared" si="635"/>
        <v>1.805896724556885E-3</v>
      </c>
      <c r="E2901" s="7">
        <f t="shared" si="639"/>
        <v>13</v>
      </c>
      <c r="F2901" s="6">
        <f t="shared" si="636"/>
        <v>1.5204678362573099E-3</v>
      </c>
      <c r="G2901" s="101">
        <v>1</v>
      </c>
      <c r="H2901" s="7">
        <f t="shared" si="637"/>
        <v>0</v>
      </c>
      <c r="I2901" s="6">
        <f t="shared" si="638"/>
        <v>1.4347202295552367E-4</v>
      </c>
      <c r="J2901" s="10" t="str">
        <f>IF(B2901="Pending","",C2901/(VLOOKUP(B2901,Population!$A$2:$B$10,2,FALSE)/100000))</f>
        <v/>
      </c>
      <c r="K2901" s="10" t="str">
        <f>IF(B2901="Pending","",SUMIFS(E:E,A:A,"&lt;="&amp;A2901,A:A,"&gt;="&amp;A2901-13,B:B,B2901)/(VLOOKUP(B2901,Population!$A$2:$B$10,2,FALSE)/100000)/14)</f>
        <v/>
      </c>
      <c r="L2901" s="13" t="str">
        <f>IF(B2901="Pending","",(G2901/C2901)/(VLOOKUP(B2901,Population!$A$2:$B$10,2,FALSE)/100000))</f>
        <v/>
      </c>
    </row>
    <row r="2902" spans="1:12" x14ac:dyDescent="0.3">
      <c r="A2902" s="1">
        <v>44199</v>
      </c>
      <c r="B2902" s="101" t="s">
        <v>0</v>
      </c>
      <c r="C2902" s="101">
        <v>31042</v>
      </c>
      <c r="D2902" s="6">
        <f t="shared" ref="D2902:D2911" si="640">C2902/SUMIF(A:A,A2902,C:C)</f>
        <v>5.1030993083970494E-2</v>
      </c>
      <c r="E2902" s="7">
        <f t="shared" ref="E2902:E2911" si="641">C2902-SUMIFS(C:C,A:A,A2902-1,B:B,B2902)</f>
        <v>210</v>
      </c>
      <c r="F2902" s="6">
        <f t="shared" ref="F2902:F2911" si="642">E2902/SUMIF(A:A,A2902,E:E)</f>
        <v>5.0420168067226892E-2</v>
      </c>
      <c r="G2902" s="101">
        <v>4</v>
      </c>
      <c r="H2902" s="7">
        <f t="shared" ref="H2902:H2911" si="643">G2902-SUMIFS(G:G,A:A,A2902-1,B:B,B2902)</f>
        <v>0</v>
      </c>
      <c r="I2902" s="6">
        <f t="shared" ref="I2902:I2911" si="644">G2902/SUMIF(A:A,A2902,G:G)</f>
        <v>5.6939501779359428E-4</v>
      </c>
      <c r="J2902" s="10">
        <f>IF(B2902="Pending","",C2902/(VLOOKUP(B2902,Population!$A$2:$B$10,2,FALSE)/100000))</f>
        <v>3426.5189296350504</v>
      </c>
      <c r="K2902" s="10">
        <f>IF(B2902="Pending","",SUMIFS(E:E,A:A,"&lt;="&amp;A2902,A:A,"&gt;="&amp;A2902-13,B:B,B2902)/(VLOOKUP(B2902,Population!$A$2:$B$10,2,FALSE)/100000)/14)</f>
        <v>35.02304961351647</v>
      </c>
      <c r="L2902" s="13">
        <f>IF(B2902="Pending","",(G2902/C2902)/(VLOOKUP(B2902,Population!$A$2:$B$10,2,FALSE)/100000))</f>
        <v>1.4223737788413855E-5</v>
      </c>
    </row>
    <row r="2903" spans="1:12" x14ac:dyDescent="0.3">
      <c r="A2903" s="1">
        <v>44199</v>
      </c>
      <c r="B2903" s="101" t="s">
        <v>1</v>
      </c>
      <c r="C2903" s="101">
        <v>77059</v>
      </c>
      <c r="D2903" s="6">
        <f t="shared" si="640"/>
        <v>0.12667989485399403</v>
      </c>
      <c r="E2903" s="7">
        <f t="shared" si="641"/>
        <v>346</v>
      </c>
      <c r="F2903" s="6">
        <f t="shared" si="642"/>
        <v>8.3073229291716691E-2</v>
      </c>
      <c r="G2903" s="101">
        <v>3</v>
      </c>
      <c r="H2903" s="7">
        <f t="shared" si="643"/>
        <v>0</v>
      </c>
      <c r="I2903" s="6">
        <f t="shared" si="644"/>
        <v>4.2704626334519574E-4</v>
      </c>
      <c r="J2903" s="10">
        <f>IF(B2903="Pending","",C2903/(VLOOKUP(B2903,Population!$A$2:$B$10,2,FALSE)/100000))</f>
        <v>8994.6015349149384</v>
      </c>
      <c r="K2903" s="10">
        <f>IF(B2903="Pending","",SUMIFS(E:E,A:A,"&lt;="&amp;A2903,A:A,"&gt;="&amp;A2903-13,B:B,B2903)/(VLOOKUP(B2903,Population!$A$2:$B$10,2,FALSE)/100000)/14)</f>
        <v>77.687872838008531</v>
      </c>
      <c r="L2903" s="13">
        <f>IF(B2903="Pending","",(G2903/C2903)/(VLOOKUP(B2903,Population!$A$2:$B$10,2,FALSE)/100000))</f>
        <v>4.5441896237980946E-6</v>
      </c>
    </row>
    <row r="2904" spans="1:12" x14ac:dyDescent="0.3">
      <c r="A2904" s="1">
        <v>44199</v>
      </c>
      <c r="B2904" s="101" t="s">
        <v>2</v>
      </c>
      <c r="C2904" s="101">
        <v>111246</v>
      </c>
      <c r="D2904" s="6">
        <f t="shared" si="640"/>
        <v>0.18288105974548616</v>
      </c>
      <c r="E2904" s="7">
        <f t="shared" si="641"/>
        <v>660</v>
      </c>
      <c r="F2904" s="6">
        <f t="shared" si="642"/>
        <v>0.15846338535414164</v>
      </c>
      <c r="G2904" s="101">
        <v>41</v>
      </c>
      <c r="H2904" s="7">
        <f t="shared" si="643"/>
        <v>0</v>
      </c>
      <c r="I2904" s="6">
        <f t="shared" si="644"/>
        <v>5.8362989323843418E-3</v>
      </c>
      <c r="J2904" s="10">
        <f>IF(B2904="Pending","",C2904/(VLOOKUP(B2904,Population!$A$2:$B$10,2,FALSE)/100000))</f>
        <v>11680.007727455986</v>
      </c>
      <c r="K2904" s="10">
        <f>IF(B2904="Pending","",SUMIFS(E:E,A:A,"&lt;="&amp;A2904,A:A,"&gt;="&amp;A2904-13,B:B,B2904)/(VLOOKUP(B2904,Population!$A$2:$B$10,2,FALSE)/100000)/14)</f>
        <v>111.96711751492694</v>
      </c>
      <c r="L2904" s="13">
        <f>IF(B2904="Pending","",(G2904/C2904)/(VLOOKUP(B2904,Population!$A$2:$B$10,2,FALSE)/100000))</f>
        <v>3.8695296454117597E-5</v>
      </c>
    </row>
    <row r="2905" spans="1:12" x14ac:dyDescent="0.3">
      <c r="A2905" s="1">
        <v>44199</v>
      </c>
      <c r="B2905" s="101" t="s">
        <v>3</v>
      </c>
      <c r="C2905" s="101">
        <v>94944</v>
      </c>
      <c r="D2905" s="6">
        <f t="shared" si="640"/>
        <v>0.15608165090408138</v>
      </c>
      <c r="E2905" s="7">
        <f t="shared" si="641"/>
        <v>646</v>
      </c>
      <c r="F2905" s="6">
        <f t="shared" si="642"/>
        <v>0.15510204081632653</v>
      </c>
      <c r="G2905" s="101">
        <v>70</v>
      </c>
      <c r="H2905" s="7">
        <f t="shared" si="643"/>
        <v>0</v>
      </c>
      <c r="I2905" s="6">
        <f t="shared" si="644"/>
        <v>9.9644128113879002E-3</v>
      </c>
      <c r="J2905" s="10">
        <f>IF(B2905="Pending","",C2905/(VLOOKUP(B2905,Population!$A$2:$B$10,2,FALSE)/100000))</f>
        <v>10823.751513368947</v>
      </c>
      <c r="K2905" s="10">
        <f>IF(B2905="Pending","",SUMIFS(E:E,A:A,"&lt;="&amp;A2905,A:A,"&gt;="&amp;A2905-13,B:B,B2905)/(VLOOKUP(B2905,Population!$A$2:$B$10,2,FALSE)/100000)/14)</f>
        <v>112.27511997021632</v>
      </c>
      <c r="L2905" s="13">
        <f>IF(B2905="Pending","",(G2905/C2905)/(VLOOKUP(B2905,Population!$A$2:$B$10,2,FALSE)/100000))</f>
        <v>8.405059730842269E-5</v>
      </c>
    </row>
    <row r="2906" spans="1:12" x14ac:dyDescent="0.3">
      <c r="A2906" s="1">
        <v>44199</v>
      </c>
      <c r="B2906" s="101" t="s">
        <v>4</v>
      </c>
      <c r="C2906" s="101">
        <v>91179</v>
      </c>
      <c r="D2906" s="6">
        <f t="shared" si="640"/>
        <v>0.14989224013927407</v>
      </c>
      <c r="E2906" s="7">
        <f t="shared" si="641"/>
        <v>629</v>
      </c>
      <c r="F2906" s="6">
        <f t="shared" si="642"/>
        <v>0.15102040816326531</v>
      </c>
      <c r="G2906" s="101">
        <v>230</v>
      </c>
      <c r="H2906" s="7">
        <f t="shared" si="643"/>
        <v>2</v>
      </c>
      <c r="I2906" s="6">
        <f t="shared" si="644"/>
        <v>3.2740213523131674E-2</v>
      </c>
      <c r="J2906" s="10">
        <f>IF(B2906="Pending","",C2906/(VLOOKUP(B2906,Population!$A$2:$B$10,2,FALSE)/100000))</f>
        <v>10695.232956411581</v>
      </c>
      <c r="K2906" s="10">
        <f>IF(B2906="Pending","",SUMIFS(E:E,A:A,"&lt;="&amp;A2906,A:A,"&gt;="&amp;A2906-13,B:B,B2906)/(VLOOKUP(B2906,Population!$A$2:$B$10,2,FALSE)/100000)/14)</f>
        <v>111.71082706061358</v>
      </c>
      <c r="L2906" s="13">
        <f>IF(B2906="Pending","",(G2906/C2906)/(VLOOKUP(B2906,Population!$A$2:$B$10,2,FALSE)/100000))</f>
        <v>2.9588873760535137E-4</v>
      </c>
    </row>
    <row r="2907" spans="1:12" x14ac:dyDescent="0.3">
      <c r="A2907" s="1">
        <v>44199</v>
      </c>
      <c r="B2907" s="101" t="s">
        <v>5</v>
      </c>
      <c r="C2907" s="101">
        <v>85058</v>
      </c>
      <c r="D2907" s="6">
        <f t="shared" si="640"/>
        <v>0.1398297213367812</v>
      </c>
      <c r="E2907" s="7">
        <f t="shared" si="641"/>
        <v>621</v>
      </c>
      <c r="F2907" s="6">
        <f t="shared" si="642"/>
        <v>0.14909963985594238</v>
      </c>
      <c r="G2907" s="101">
        <v>608</v>
      </c>
      <c r="H2907" s="7">
        <f t="shared" si="643"/>
        <v>10</v>
      </c>
      <c r="I2907" s="6">
        <f t="shared" si="644"/>
        <v>8.6548042704626335E-2</v>
      </c>
      <c r="J2907" s="10">
        <f>IF(B2907="Pending","",C2907/(VLOOKUP(B2907,Population!$A$2:$B$10,2,FALSE)/100000))</f>
        <v>9499.8553656011372</v>
      </c>
      <c r="K2907" s="10">
        <f>IF(B2907="Pending","",SUMIFS(E:E,A:A,"&lt;="&amp;A2907,A:A,"&gt;="&amp;A2907-13,B:B,B2907)/(VLOOKUP(B2907,Population!$A$2:$B$10,2,FALSE)/100000)/14)</f>
        <v>106.79650841552019</v>
      </c>
      <c r="L2907" s="13">
        <f>IF(B2907="Pending","",(G2907/C2907)/(VLOOKUP(B2907,Population!$A$2:$B$10,2,FALSE)/100000))</f>
        <v>7.9834431857080915E-4</v>
      </c>
    </row>
    <row r="2908" spans="1:12" x14ac:dyDescent="0.3">
      <c r="A2908" s="1">
        <v>44199</v>
      </c>
      <c r="B2908" s="101" t="s">
        <v>6</v>
      </c>
      <c r="C2908" s="101">
        <v>60902</v>
      </c>
      <c r="D2908" s="6">
        <f t="shared" si="640"/>
        <v>0.10011885641388993</v>
      </c>
      <c r="E2908" s="7">
        <f t="shared" si="641"/>
        <v>544</v>
      </c>
      <c r="F2908" s="6">
        <f t="shared" si="642"/>
        <v>0.1306122448979592</v>
      </c>
      <c r="G2908" s="101">
        <v>1264</v>
      </c>
      <c r="H2908" s="7">
        <f t="shared" si="643"/>
        <v>6</v>
      </c>
      <c r="I2908" s="6">
        <f t="shared" si="644"/>
        <v>0.17992882562277579</v>
      </c>
      <c r="J2908" s="10">
        <f>IF(B2908="Pending","",C2908/(VLOOKUP(B2908,Population!$A$2:$B$10,2,FALSE)/100000))</f>
        <v>7728.3075181653676</v>
      </c>
      <c r="K2908" s="10">
        <f>IF(B2908="Pending","",SUMIFS(E:E,A:A,"&lt;="&amp;A2908,A:A,"&gt;="&amp;A2908-13,B:B,B2908)/(VLOOKUP(B2908,Population!$A$2:$B$10,2,FALSE)/100000)/14)</f>
        <v>89.399242168524879</v>
      </c>
      <c r="L2908" s="13">
        <f>IF(B2908="Pending","",(G2908/C2908)/(VLOOKUP(B2908,Population!$A$2:$B$10,2,FALSE)/100000))</f>
        <v>2.6337124630461464E-3</v>
      </c>
    </row>
    <row r="2909" spans="1:12" x14ac:dyDescent="0.3">
      <c r="A2909" s="1">
        <v>44199</v>
      </c>
      <c r="B2909" s="101" t="s">
        <v>7</v>
      </c>
      <c r="C2909" s="101">
        <v>36501</v>
      </c>
      <c r="D2909" s="6">
        <f t="shared" si="640"/>
        <v>6.0005227709490593E-2</v>
      </c>
      <c r="E2909" s="7">
        <f t="shared" si="641"/>
        <v>332</v>
      </c>
      <c r="F2909" s="6">
        <f t="shared" si="642"/>
        <v>7.9711884753901563E-2</v>
      </c>
      <c r="G2909" s="101">
        <v>2128</v>
      </c>
      <c r="H2909" s="7">
        <f t="shared" si="643"/>
        <v>17</v>
      </c>
      <c r="I2909" s="6">
        <f t="shared" si="644"/>
        <v>0.30291814946619217</v>
      </c>
      <c r="J2909" s="10">
        <f>IF(B2909="Pending","",C2909/(VLOOKUP(B2909,Population!$A$2:$B$10,2,FALSE)/100000))</f>
        <v>7610.7648713398967</v>
      </c>
      <c r="K2909" s="10">
        <f>IF(B2909="Pending","",SUMIFS(E:E,A:A,"&lt;="&amp;A2909,A:A,"&gt;="&amp;A2909-13,B:B,B2909)/(VLOOKUP(B2909,Population!$A$2:$B$10,2,FALSE)/100000)/14)</f>
        <v>88.630960696465692</v>
      </c>
      <c r="L2909" s="13">
        <f>IF(B2909="Pending","",(G2909/C2909)/(VLOOKUP(B2909,Population!$A$2:$B$10,2,FALSE)/100000))</f>
        <v>1.2155991928425244E-2</v>
      </c>
    </row>
    <row r="2910" spans="1:12" x14ac:dyDescent="0.3">
      <c r="A2910" s="1">
        <v>44199</v>
      </c>
      <c r="B2910" s="101" t="s">
        <v>25</v>
      </c>
      <c r="C2910" s="101">
        <v>19269</v>
      </c>
      <c r="D2910" s="6">
        <f t="shared" si="640"/>
        <v>3.1676960432157321E-2</v>
      </c>
      <c r="E2910" s="7">
        <f t="shared" si="641"/>
        <v>171</v>
      </c>
      <c r="F2910" s="6">
        <f t="shared" si="642"/>
        <v>4.1056422569027612E-2</v>
      </c>
      <c r="G2910" s="101">
        <v>2676</v>
      </c>
      <c r="H2910" s="7">
        <f t="shared" si="643"/>
        <v>20</v>
      </c>
      <c r="I2910" s="6">
        <f t="shared" si="644"/>
        <v>0.38092526690391459</v>
      </c>
      <c r="J2910" s="10">
        <f>IF(B2910="Pending","",C2910/(VLOOKUP(B2910,Population!$A$2:$B$10,2,FALSE)/100000))</f>
        <v>8704.4708156968682</v>
      </c>
      <c r="K2910" s="10">
        <f>IF(B2910="Pending","",SUMIFS(E:E,A:A,"&lt;="&amp;A2910,A:A,"&gt;="&amp;A2910-13,B:B,B2910)/(VLOOKUP(B2910,Population!$A$2:$B$10,2,FALSE)/100000)/14)</f>
        <v>99.930110229655313</v>
      </c>
      <c r="L2910" s="13">
        <f>IF(B2910="Pending","",(G2910/C2910)/(VLOOKUP(B2910,Population!$A$2:$B$10,2,FALSE)/100000))</f>
        <v>6.2735032765027149E-2</v>
      </c>
    </row>
    <row r="2911" spans="1:12" x14ac:dyDescent="0.3">
      <c r="A2911" s="1">
        <v>44199</v>
      </c>
      <c r="B2911" s="101" t="s">
        <v>21</v>
      </c>
      <c r="C2911" s="101">
        <v>1097</v>
      </c>
      <c r="D2911" s="6">
        <f t="shared" si="640"/>
        <v>1.803395380874803E-3</v>
      </c>
      <c r="E2911" s="7">
        <f t="shared" si="641"/>
        <v>6</v>
      </c>
      <c r="F2911" s="6">
        <f t="shared" si="642"/>
        <v>1.4405762304921968E-3</v>
      </c>
      <c r="G2911" s="101">
        <v>1</v>
      </c>
      <c r="H2911" s="7">
        <f t="shared" si="643"/>
        <v>0</v>
      </c>
      <c r="I2911" s="6">
        <f t="shared" si="644"/>
        <v>1.4234875444839857E-4</v>
      </c>
      <c r="J2911" s="10" t="str">
        <f>IF(B2911="Pending","",C2911/(VLOOKUP(B2911,Population!$A$2:$B$10,2,FALSE)/100000))</f>
        <v/>
      </c>
      <c r="K2911" s="10" t="str">
        <f>IF(B2911="Pending","",SUMIFS(E:E,A:A,"&lt;="&amp;A2911,A:A,"&gt;="&amp;A2911-13,B:B,B2911)/(VLOOKUP(B2911,Population!$A$2:$B$10,2,FALSE)/100000)/14)</f>
        <v/>
      </c>
      <c r="L2911" s="13" t="str">
        <f>IF(B2911="Pending","",(G2911/C2911)/(VLOOKUP(B2911,Population!$A$2:$B$10,2,FALSE)/100000))</f>
        <v/>
      </c>
    </row>
    <row r="2912" spans="1:12" x14ac:dyDescent="0.3">
      <c r="A2912" s="1">
        <v>44200</v>
      </c>
      <c r="B2912" s="101" t="s">
        <v>0</v>
      </c>
      <c r="C2912" s="101">
        <v>31227</v>
      </c>
      <c r="D2912" s="6">
        <f t="shared" ref="D2912:D2921" si="645">C2912/SUMIF(A:A,A2912,C:C)</f>
        <v>5.1003674969375253E-2</v>
      </c>
      <c r="E2912" s="7">
        <f t="shared" ref="E2912:E2921" si="646">C2912-SUMIFS(C:C,A:A,A2912-1,B:B,B2912)</f>
        <v>185</v>
      </c>
      <c r="F2912" s="6">
        <f t="shared" ref="F2912:F2921" si="647">E2912/SUMIF(A:A,A2912,E:E)</f>
        <v>4.6799898811029597E-2</v>
      </c>
      <c r="G2912" s="101">
        <v>4</v>
      </c>
      <c r="H2912" s="7">
        <f t="shared" ref="H2912:H2921" si="648">G2912-SUMIFS(G:G,A:A,A2912-1,B:B,B2912)</f>
        <v>0</v>
      </c>
      <c r="I2912" s="6">
        <f t="shared" ref="I2912:I2921" si="649">G2912/SUMIF(A:A,A2912,G:G)</f>
        <v>5.5803571428571425E-4</v>
      </c>
      <c r="J2912" s="10">
        <f>IF(B2912="Pending","",C2912/(VLOOKUP(B2912,Population!$A$2:$B$10,2,FALSE)/100000))</f>
        <v>3446.9398432998428</v>
      </c>
      <c r="K2912" s="10">
        <f>IF(B2912="Pending","",SUMIFS(E:E,A:A,"&lt;="&amp;A2912,A:A,"&gt;="&amp;A2912-13,B:B,B2912)/(VLOOKUP(B2912,Population!$A$2:$B$10,2,FALSE)/100000)/14)</f>
        <v>32.184621459336832</v>
      </c>
      <c r="L2912" s="13">
        <f>IF(B2912="Pending","",(G2912/C2912)/(VLOOKUP(B2912,Population!$A$2:$B$10,2,FALSE)/100000))</f>
        <v>1.4139471240527197E-5</v>
      </c>
    </row>
    <row r="2913" spans="1:12" x14ac:dyDescent="0.3">
      <c r="A2913" s="1">
        <v>44200</v>
      </c>
      <c r="B2913" s="101" t="s">
        <v>1</v>
      </c>
      <c r="C2913" s="101">
        <v>77481</v>
      </c>
      <c r="D2913" s="6">
        <f t="shared" si="645"/>
        <v>0.12655124540628829</v>
      </c>
      <c r="E2913" s="7">
        <f t="shared" si="646"/>
        <v>422</v>
      </c>
      <c r="F2913" s="6">
        <f t="shared" si="647"/>
        <v>0.10675436377434859</v>
      </c>
      <c r="G2913" s="101">
        <v>3</v>
      </c>
      <c r="H2913" s="7">
        <f t="shared" si="648"/>
        <v>0</v>
      </c>
      <c r="I2913" s="6">
        <f t="shared" si="649"/>
        <v>4.1852678571428569E-4</v>
      </c>
      <c r="J2913" s="10">
        <f>IF(B2913="Pending","",C2913/(VLOOKUP(B2913,Population!$A$2:$B$10,2,FALSE)/100000))</f>
        <v>9043.8588812045873</v>
      </c>
      <c r="K2913" s="10">
        <f>IF(B2913="Pending","",SUMIFS(E:E,A:A,"&lt;="&amp;A2913,A:A,"&gt;="&amp;A2913-13,B:B,B2913)/(VLOOKUP(B2913,Population!$A$2:$B$10,2,FALSE)/100000)/14)</f>
        <v>71.259739122822381</v>
      </c>
      <c r="L2913" s="13">
        <f>IF(B2913="Pending","",(G2913/C2913)/(VLOOKUP(B2913,Population!$A$2:$B$10,2,FALSE)/100000))</f>
        <v>4.5194397106420592E-6</v>
      </c>
    </row>
    <row r="2914" spans="1:12" x14ac:dyDescent="0.3">
      <c r="A2914" s="1">
        <v>44200</v>
      </c>
      <c r="B2914" s="101" t="s">
        <v>2</v>
      </c>
      <c r="C2914" s="101">
        <v>111970</v>
      </c>
      <c r="D2914" s="6">
        <f t="shared" si="645"/>
        <v>0.18288280930992243</v>
      </c>
      <c r="E2914" s="7">
        <f t="shared" si="646"/>
        <v>724</v>
      </c>
      <c r="F2914" s="6">
        <f t="shared" si="647"/>
        <v>0.18315203642802935</v>
      </c>
      <c r="G2914" s="101">
        <v>41</v>
      </c>
      <c r="H2914" s="7">
        <f t="shared" si="648"/>
        <v>0</v>
      </c>
      <c r="I2914" s="6">
        <f t="shared" si="649"/>
        <v>5.7198660714285711E-3</v>
      </c>
      <c r="J2914" s="10">
        <f>IF(B2914="Pending","",C2914/(VLOOKUP(B2914,Population!$A$2:$B$10,2,FALSE)/100000))</f>
        <v>11756.022376024728</v>
      </c>
      <c r="K2914" s="10">
        <f>IF(B2914="Pending","",SUMIFS(E:E,A:A,"&lt;="&amp;A2914,A:A,"&gt;="&amp;A2914-13,B:B,B2914)/(VLOOKUP(B2914,Population!$A$2:$B$10,2,FALSE)/100000)/14)</f>
        <v>104.70012911091058</v>
      </c>
      <c r="L2914" s="13">
        <f>IF(B2914="Pending","",(G2914/C2914)/(VLOOKUP(B2914,Population!$A$2:$B$10,2,FALSE)/100000))</f>
        <v>3.844509198298443E-5</v>
      </c>
    </row>
    <row r="2915" spans="1:12" x14ac:dyDescent="0.3">
      <c r="A2915" s="1">
        <v>44200</v>
      </c>
      <c r="B2915" s="101" t="s">
        <v>3</v>
      </c>
      <c r="C2915" s="101">
        <v>95617</v>
      </c>
      <c r="D2915" s="6">
        <f t="shared" si="645"/>
        <v>0.15617313189056758</v>
      </c>
      <c r="E2915" s="7">
        <f t="shared" si="646"/>
        <v>673</v>
      </c>
      <c r="F2915" s="6">
        <f t="shared" si="647"/>
        <v>0.1702504427017455</v>
      </c>
      <c r="G2915" s="101">
        <v>71</v>
      </c>
      <c r="H2915" s="7">
        <f t="shared" si="648"/>
        <v>1</v>
      </c>
      <c r="I2915" s="6">
        <f t="shared" si="649"/>
        <v>9.9051339285714281E-3</v>
      </c>
      <c r="J2915" s="10">
        <f>IF(B2915="Pending","",C2915/(VLOOKUP(B2915,Population!$A$2:$B$10,2,FALSE)/100000))</f>
        <v>10900.474473940414</v>
      </c>
      <c r="K2915" s="10">
        <f>IF(B2915="Pending","",SUMIFS(E:E,A:A,"&lt;="&amp;A2915,A:A,"&gt;="&amp;A2915-13,B:B,B2915)/(VLOOKUP(B2915,Population!$A$2:$B$10,2,FALSE)/100000)/14)</f>
        <v>105.5571787187347</v>
      </c>
      <c r="L2915" s="13">
        <f>IF(B2915="Pending","",(G2915/C2915)/(VLOOKUP(B2915,Population!$A$2:$B$10,2,FALSE)/100000))</f>
        <v>8.4651278937309827E-5</v>
      </c>
    </row>
    <row r="2916" spans="1:12" x14ac:dyDescent="0.3">
      <c r="A2916" s="1">
        <v>44200</v>
      </c>
      <c r="B2916" s="101" t="s">
        <v>4</v>
      </c>
      <c r="C2916" s="101">
        <v>91830</v>
      </c>
      <c r="D2916" s="6">
        <f t="shared" si="645"/>
        <v>0.14998775010208248</v>
      </c>
      <c r="E2916" s="7">
        <f t="shared" si="646"/>
        <v>651</v>
      </c>
      <c r="F2916" s="6">
        <f t="shared" si="647"/>
        <v>0.16468504932962308</v>
      </c>
      <c r="G2916" s="101">
        <v>233</v>
      </c>
      <c r="H2916" s="7">
        <f t="shared" si="648"/>
        <v>3</v>
      </c>
      <c r="I2916" s="6">
        <f t="shared" si="649"/>
        <v>3.2505580357142856E-2</v>
      </c>
      <c r="J2916" s="10">
        <f>IF(B2916="Pending","",C2916/(VLOOKUP(B2916,Population!$A$2:$B$10,2,FALSE)/100000))</f>
        <v>10771.594801294985</v>
      </c>
      <c r="K2916" s="10">
        <f>IF(B2916="Pending","",SUMIFS(E:E,A:A,"&lt;="&amp;A2916,A:A,"&gt;="&amp;A2916-13,B:B,B2916)/(VLOOKUP(B2916,Population!$A$2:$B$10,2,FALSE)/100000)/14)</f>
        <v>104.79016830773973</v>
      </c>
      <c r="L2916" s="13">
        <f>IF(B2916="Pending","",(G2916/C2916)/(VLOOKUP(B2916,Population!$A$2:$B$10,2,FALSE)/100000))</f>
        <v>2.9762318532948744E-4</v>
      </c>
    </row>
    <row r="2917" spans="1:12" x14ac:dyDescent="0.3">
      <c r="A2917" s="1">
        <v>44200</v>
      </c>
      <c r="B2917" s="101" t="s">
        <v>5</v>
      </c>
      <c r="C2917" s="101">
        <v>85568</v>
      </c>
      <c r="D2917" s="6">
        <f t="shared" si="645"/>
        <v>0.13975990200081667</v>
      </c>
      <c r="E2917" s="7">
        <f t="shared" si="646"/>
        <v>510</v>
      </c>
      <c r="F2917" s="6">
        <f t="shared" si="647"/>
        <v>0.12901593726283836</v>
      </c>
      <c r="G2917" s="101">
        <v>620</v>
      </c>
      <c r="H2917" s="7">
        <f t="shared" si="648"/>
        <v>12</v>
      </c>
      <c r="I2917" s="6">
        <f t="shared" si="649"/>
        <v>8.6495535714285712E-2</v>
      </c>
      <c r="J2917" s="10">
        <f>IF(B2917="Pending","",C2917/(VLOOKUP(B2917,Population!$A$2:$B$10,2,FALSE)/100000))</f>
        <v>9556.8156307902627</v>
      </c>
      <c r="K2917" s="10">
        <f>IF(B2917="Pending","",SUMIFS(E:E,A:A,"&lt;="&amp;A2917,A:A,"&gt;="&amp;A2917-13,B:B,B2917)/(VLOOKUP(B2917,Population!$A$2:$B$10,2,FALSE)/100000)/14)</f>
        <v>98.890678891371365</v>
      </c>
      <c r="L2917" s="13">
        <f>IF(B2917="Pending","",(G2917/C2917)/(VLOOKUP(B2917,Population!$A$2:$B$10,2,FALSE)/100000))</f>
        <v>8.0924893164334389E-4</v>
      </c>
    </row>
    <row r="2918" spans="1:12" x14ac:dyDescent="0.3">
      <c r="A2918" s="1">
        <v>44200</v>
      </c>
      <c r="B2918" s="101" t="s">
        <v>6</v>
      </c>
      <c r="C2918" s="101">
        <v>61327</v>
      </c>
      <c r="D2918" s="6">
        <f t="shared" si="645"/>
        <v>0.10016659861167823</v>
      </c>
      <c r="E2918" s="7">
        <f t="shared" si="646"/>
        <v>425</v>
      </c>
      <c r="F2918" s="6">
        <f t="shared" si="647"/>
        <v>0.10751328105236529</v>
      </c>
      <c r="G2918" s="101">
        <v>1289</v>
      </c>
      <c r="H2918" s="7">
        <f t="shared" si="648"/>
        <v>25</v>
      </c>
      <c r="I2918" s="6">
        <f t="shared" si="649"/>
        <v>0.17982700892857142</v>
      </c>
      <c r="J2918" s="10">
        <f>IF(B2918="Pending","",C2918/(VLOOKUP(B2918,Population!$A$2:$B$10,2,FALSE)/100000))</f>
        <v>7782.2389275644073</v>
      </c>
      <c r="K2918" s="10">
        <f>IF(B2918="Pending","",SUMIFS(E:E,A:A,"&lt;="&amp;A2918,A:A,"&gt;="&amp;A2918-13,B:B,B2918)/(VLOOKUP(B2918,Population!$A$2:$B$10,2,FALSE)/100000)/14)</f>
        <v>84.033293535880972</v>
      </c>
      <c r="L2918" s="13">
        <f>IF(B2918="Pending","",(G2918/C2918)/(VLOOKUP(B2918,Population!$A$2:$B$10,2,FALSE)/100000))</f>
        <v>2.6671905077932834E-3</v>
      </c>
    </row>
    <row r="2919" spans="1:12" x14ac:dyDescent="0.3">
      <c r="A2919" s="1">
        <v>44200</v>
      </c>
      <c r="B2919" s="101" t="s">
        <v>7</v>
      </c>
      <c r="C2919" s="101">
        <v>36746</v>
      </c>
      <c r="D2919" s="6">
        <f t="shared" si="645"/>
        <v>6.0017966516945694E-2</v>
      </c>
      <c r="E2919" s="7">
        <f t="shared" si="646"/>
        <v>245</v>
      </c>
      <c r="F2919" s="6">
        <f t="shared" si="647"/>
        <v>6.1978244371363518E-2</v>
      </c>
      <c r="G2919" s="101">
        <v>2175</v>
      </c>
      <c r="H2919" s="7">
        <f t="shared" si="648"/>
        <v>47</v>
      </c>
      <c r="I2919" s="6">
        <f t="shared" si="649"/>
        <v>0.30343191964285715</v>
      </c>
      <c r="J2919" s="10">
        <f>IF(B2919="Pending","",C2919/(VLOOKUP(B2919,Population!$A$2:$B$10,2,FALSE)/100000))</f>
        <v>7661.8494277487143</v>
      </c>
      <c r="K2919" s="10">
        <f>IF(B2919="Pending","",SUMIFS(E:E,A:A,"&lt;="&amp;A2919,A:A,"&gt;="&amp;A2919-13,B:B,B2919)/(VLOOKUP(B2919,Population!$A$2:$B$10,2,FALSE)/100000)/14)</f>
        <v>82.68847148156236</v>
      </c>
      <c r="L2919" s="13">
        <f>IF(B2919="Pending","",(G2919/C2919)/(VLOOKUP(B2919,Population!$A$2:$B$10,2,FALSE)/100000))</f>
        <v>1.2341635984167059E-2</v>
      </c>
    </row>
    <row r="2920" spans="1:12" x14ac:dyDescent="0.3">
      <c r="A2920" s="1">
        <v>44200</v>
      </c>
      <c r="B2920" s="101" t="s">
        <v>25</v>
      </c>
      <c r="C2920" s="101">
        <v>19387</v>
      </c>
      <c r="D2920" s="6">
        <f t="shared" si="645"/>
        <v>3.1665169456921195E-2</v>
      </c>
      <c r="E2920" s="7">
        <f t="shared" si="646"/>
        <v>118</v>
      </c>
      <c r="F2920" s="6">
        <f t="shared" si="647"/>
        <v>2.9850746268656716E-2</v>
      </c>
      <c r="G2920" s="101">
        <v>2731</v>
      </c>
      <c r="H2920" s="7">
        <f t="shared" si="648"/>
        <v>55</v>
      </c>
      <c r="I2920" s="6">
        <f t="shared" si="649"/>
        <v>0.38099888392857145</v>
      </c>
      <c r="J2920" s="10">
        <f>IF(B2920="Pending","",C2920/(VLOOKUP(B2920,Population!$A$2:$B$10,2,FALSE)/100000))</f>
        <v>8757.7754789514329</v>
      </c>
      <c r="K2920" s="10">
        <f>IF(B2920="Pending","",SUMIFS(E:E,A:A,"&lt;="&amp;A2920,A:A,"&gt;="&amp;A2920-13,B:B,B2920)/(VLOOKUP(B2920,Population!$A$2:$B$10,2,FALSE)/100000)/14)</f>
        <v>93.476761167359214</v>
      </c>
      <c r="L2920" s="13">
        <f>IF(B2920="Pending","",(G2920/C2920)/(VLOOKUP(B2920,Population!$A$2:$B$10,2,FALSE)/100000))</f>
        <v>6.3634741849649151E-2</v>
      </c>
    </row>
    <row r="2921" spans="1:12" x14ac:dyDescent="0.3">
      <c r="A2921" s="1">
        <v>44200</v>
      </c>
      <c r="B2921" s="101" t="s">
        <v>21</v>
      </c>
      <c r="C2921" s="101">
        <v>1097</v>
      </c>
      <c r="D2921" s="6">
        <f t="shared" si="645"/>
        <v>1.7917517354022049E-3</v>
      </c>
      <c r="E2921" s="7">
        <f t="shared" si="646"/>
        <v>0</v>
      </c>
      <c r="F2921" s="6">
        <f t="shared" si="647"/>
        <v>0</v>
      </c>
      <c r="G2921" s="101">
        <v>1</v>
      </c>
      <c r="H2921" s="7">
        <f t="shared" si="648"/>
        <v>0</v>
      </c>
      <c r="I2921" s="6">
        <f t="shared" si="649"/>
        <v>1.3950892857142856E-4</v>
      </c>
      <c r="J2921" s="10" t="str">
        <f>IF(B2921="Pending","",C2921/(VLOOKUP(B2921,Population!$A$2:$B$10,2,FALSE)/100000))</f>
        <v/>
      </c>
      <c r="K2921" s="10" t="str">
        <f>IF(B2921="Pending","",SUMIFS(E:E,A:A,"&lt;="&amp;A2921,A:A,"&gt;="&amp;A2921-13,B:B,B2921)/(VLOOKUP(B2921,Population!$A$2:$B$10,2,FALSE)/100000)/14)</f>
        <v/>
      </c>
      <c r="L2921" s="13" t="str">
        <f>IF(B2921="Pending","",(G2921/C2921)/(VLOOKUP(B2921,Population!$A$2:$B$10,2,FALSE)/100000))</f>
        <v/>
      </c>
    </row>
    <row r="2922" spans="1:12" x14ac:dyDescent="0.3">
      <c r="A2922" s="1">
        <v>44201</v>
      </c>
      <c r="B2922" s="101" t="s">
        <v>0</v>
      </c>
      <c r="C2922" s="101">
        <v>31474</v>
      </c>
      <c r="D2922" s="6">
        <f t="shared" ref="D2922:D2931" si="650">C2922/SUMIF(A:A,A2922,C:C)</f>
        <v>5.0957744608993133E-2</v>
      </c>
      <c r="E2922" s="7">
        <f t="shared" ref="E2922:E2931" si="651">C2922-SUMIFS(C:C,A:A,A2922-1,B:B,B2922)</f>
        <v>247</v>
      </c>
      <c r="F2922" s="6">
        <f t="shared" ref="F2922:F2931" si="652">E2922/SUMIF(A:A,A2922,E:E)</f>
        <v>4.574921281718837E-2</v>
      </c>
      <c r="G2922" s="101">
        <v>4</v>
      </c>
      <c r="H2922" s="7">
        <f t="shared" ref="H2922:H2931" si="653">G2922-SUMIFS(G:G,A:A,A2922-1,B:B,B2922)</f>
        <v>0</v>
      </c>
      <c r="I2922" s="6">
        <f t="shared" ref="I2922:I2931" si="654">G2922/SUMIF(A:A,A2922,G:G)</f>
        <v>5.5043346635475442E-4</v>
      </c>
      <c r="J2922" s="10">
        <f>IF(B2922="Pending","",C2922/(VLOOKUP(B2922,Population!$A$2:$B$10,2,FALSE)/100000))</f>
        <v>3474.2045226252681</v>
      </c>
      <c r="K2922" s="10">
        <f>IF(B2922="Pending","",SUMIFS(E:E,A:A,"&lt;="&amp;A2922,A:A,"&gt;="&amp;A2922-13,B:B,B2922)/(VLOOKUP(B2922,Population!$A$2:$B$10,2,FALSE)/100000)/14)</f>
        <v>32.066353619579345</v>
      </c>
      <c r="L2922" s="13">
        <f>IF(B2922="Pending","",(G2922/C2922)/(VLOOKUP(B2922,Population!$A$2:$B$10,2,FALSE)/100000))</f>
        <v>1.4028508242611134E-5</v>
      </c>
    </row>
    <row r="2923" spans="1:12" x14ac:dyDescent="0.3">
      <c r="A2923" s="1">
        <v>44201</v>
      </c>
      <c r="B2923" s="101" t="s">
        <v>1</v>
      </c>
      <c r="C2923" s="101">
        <v>78029</v>
      </c>
      <c r="D2923" s="6">
        <f t="shared" si="650"/>
        <v>0.12633226962239072</v>
      </c>
      <c r="E2923" s="7">
        <f t="shared" si="651"/>
        <v>548</v>
      </c>
      <c r="F2923" s="6">
        <f t="shared" si="652"/>
        <v>0.10150027782922763</v>
      </c>
      <c r="G2923" s="101">
        <v>3</v>
      </c>
      <c r="H2923" s="7">
        <f t="shared" si="653"/>
        <v>0</v>
      </c>
      <c r="I2923" s="6">
        <f t="shared" si="654"/>
        <v>4.1282509976606576E-4</v>
      </c>
      <c r="J2923" s="10">
        <f>IF(B2923="Pending","",C2923/(VLOOKUP(B2923,Population!$A$2:$B$10,2,FALSE)/100000))</f>
        <v>9107.8233972394883</v>
      </c>
      <c r="K2923" s="10">
        <f>IF(B2923="Pending","",SUMIFS(E:E,A:A,"&lt;="&amp;A2923,A:A,"&gt;="&amp;A2923-13,B:B,B2923)/(VLOOKUP(B2923,Population!$A$2:$B$10,2,FALSE)/100000)/14)</f>
        <v>71.718296002634617</v>
      </c>
      <c r="L2923" s="13">
        <f>IF(B2923="Pending","",(G2923/C2923)/(VLOOKUP(B2923,Population!$A$2:$B$10,2,FALSE)/100000))</f>
        <v>4.4876995504268594E-6</v>
      </c>
    </row>
    <row r="2924" spans="1:12" x14ac:dyDescent="0.3">
      <c r="A2924" s="1">
        <v>44201</v>
      </c>
      <c r="B2924" s="101" t="s">
        <v>2</v>
      </c>
      <c r="C2924" s="101">
        <v>112895</v>
      </c>
      <c r="D2924" s="6">
        <f t="shared" si="650"/>
        <v>0.18278180649527481</v>
      </c>
      <c r="E2924" s="7">
        <f t="shared" si="651"/>
        <v>925</v>
      </c>
      <c r="F2924" s="6">
        <f t="shared" si="652"/>
        <v>0.17132802370809408</v>
      </c>
      <c r="G2924" s="101">
        <v>41</v>
      </c>
      <c r="H2924" s="7">
        <f t="shared" si="653"/>
        <v>0</v>
      </c>
      <c r="I2924" s="6">
        <f t="shared" si="654"/>
        <v>5.641943030136232E-3</v>
      </c>
      <c r="J2924" s="10">
        <f>IF(B2924="Pending","",C2924/(VLOOKUP(B2924,Population!$A$2:$B$10,2,FALSE)/100000))</f>
        <v>11853.14053890606</v>
      </c>
      <c r="K2924" s="10">
        <f>IF(B2924="Pending","",SUMIFS(E:E,A:A,"&lt;="&amp;A2924,A:A,"&gt;="&amp;A2924-13,B:B,B2924)/(VLOOKUP(B2924,Population!$A$2:$B$10,2,FALSE)/100000)/14)</f>
        <v>105.76505414018852</v>
      </c>
      <c r="L2924" s="13">
        <f>IF(B2924="Pending","",(G2924/C2924)/(VLOOKUP(B2924,Population!$A$2:$B$10,2,FALSE)/100000))</f>
        <v>3.8130093886662533E-5</v>
      </c>
    </row>
    <row r="2925" spans="1:12" x14ac:dyDescent="0.3">
      <c r="A2925" s="1">
        <v>44201</v>
      </c>
      <c r="B2925" s="101" t="s">
        <v>3</v>
      </c>
      <c r="C2925" s="101">
        <v>96462</v>
      </c>
      <c r="D2925" s="6">
        <f t="shared" si="650"/>
        <v>0.156176080589461</v>
      </c>
      <c r="E2925" s="7">
        <f t="shared" si="651"/>
        <v>845</v>
      </c>
      <c r="F2925" s="6">
        <f t="shared" si="652"/>
        <v>0.15651046490090759</v>
      </c>
      <c r="G2925" s="101">
        <v>73</v>
      </c>
      <c r="H2925" s="7">
        <f t="shared" si="653"/>
        <v>2</v>
      </c>
      <c r="I2925" s="6">
        <f t="shared" si="654"/>
        <v>1.0045410760974267E-2</v>
      </c>
      <c r="J2925" s="10">
        <f>IF(B2925="Pending","",C2925/(VLOOKUP(B2925,Population!$A$2:$B$10,2,FALSE)/100000))</f>
        <v>10996.805680007114</v>
      </c>
      <c r="K2925" s="10">
        <f>IF(B2925="Pending","",SUMIFS(E:E,A:A,"&lt;="&amp;A2925,A:A,"&gt;="&amp;A2925-13,B:B,B2925)/(VLOOKUP(B2925,Population!$A$2:$B$10,2,FALSE)/100000)/14)</f>
        <v>107.07176910997782</v>
      </c>
      <c r="L2925" s="13">
        <f>IF(B2925="Pending","",(G2925/C2925)/(VLOOKUP(B2925,Population!$A$2:$B$10,2,FALSE)/100000))</f>
        <v>8.627339462943432E-5</v>
      </c>
    </row>
    <row r="2926" spans="1:12" x14ac:dyDescent="0.3">
      <c r="A2926" s="1">
        <v>44201</v>
      </c>
      <c r="B2926" s="101" t="s">
        <v>4</v>
      </c>
      <c r="C2926" s="101">
        <v>92681</v>
      </c>
      <c r="D2926" s="6">
        <f t="shared" si="650"/>
        <v>0.15005448078115563</v>
      </c>
      <c r="E2926" s="7">
        <f t="shared" si="651"/>
        <v>851</v>
      </c>
      <c r="F2926" s="6">
        <f t="shared" si="652"/>
        <v>0.15762178181144657</v>
      </c>
      <c r="G2926" s="101">
        <v>237</v>
      </c>
      <c r="H2926" s="7">
        <f t="shared" si="653"/>
        <v>4</v>
      </c>
      <c r="I2926" s="6">
        <f t="shared" si="654"/>
        <v>3.2613182881519195E-2</v>
      </c>
      <c r="J2926" s="10">
        <f>IF(B2926="Pending","",C2926/(VLOOKUP(B2926,Population!$A$2:$B$10,2,FALSE)/100000))</f>
        <v>10871.416506357622</v>
      </c>
      <c r="K2926" s="10">
        <f>IF(B2926="Pending","",SUMIFS(E:E,A:A,"&lt;="&amp;A2926,A:A,"&gt;="&amp;A2926-13,B:B,B2926)/(VLOOKUP(B2926,Population!$A$2:$B$10,2,FALSE)/100000)/14)</f>
        <v>106.47425112774899</v>
      </c>
      <c r="L2926" s="13">
        <f>IF(B2926="Pending","",(G2926/C2926)/(VLOOKUP(B2926,Population!$A$2:$B$10,2,FALSE)/100000))</f>
        <v>2.9995289554915787E-4</v>
      </c>
    </row>
    <row r="2927" spans="1:12" x14ac:dyDescent="0.3">
      <c r="A2927" s="1">
        <v>44201</v>
      </c>
      <c r="B2927" s="101" t="s">
        <v>5</v>
      </c>
      <c r="C2927" s="101">
        <v>86401</v>
      </c>
      <c r="D2927" s="6">
        <f t="shared" si="650"/>
        <v>0.1398868936888103</v>
      </c>
      <c r="E2927" s="7">
        <f t="shared" si="651"/>
        <v>833</v>
      </c>
      <c r="F2927" s="6">
        <f t="shared" si="652"/>
        <v>0.1542878310798296</v>
      </c>
      <c r="G2927" s="101">
        <v>626</v>
      </c>
      <c r="H2927" s="7">
        <f t="shared" si="653"/>
        <v>6</v>
      </c>
      <c r="I2927" s="6">
        <f t="shared" si="654"/>
        <v>8.6142837484519064E-2</v>
      </c>
      <c r="J2927" s="10">
        <f>IF(B2927="Pending","",C2927/(VLOOKUP(B2927,Population!$A$2:$B$10,2,FALSE)/100000))</f>
        <v>9649.8507305991661</v>
      </c>
      <c r="K2927" s="10">
        <f>IF(B2927="Pending","",SUMIFS(E:E,A:A,"&lt;="&amp;A2927,A:A,"&gt;="&amp;A2927-13,B:B,B2927)/(VLOOKUP(B2927,Population!$A$2:$B$10,2,FALSE)/100000)/14)</f>
        <v>100.39047298878809</v>
      </c>
      <c r="L2927" s="13">
        <f>IF(B2927="Pending","",(G2927/C2927)/(VLOOKUP(B2927,Population!$A$2:$B$10,2,FALSE)/100000))</f>
        <v>8.0920282577503187E-4</v>
      </c>
    </row>
    <row r="2928" spans="1:12" x14ac:dyDescent="0.3">
      <c r="A2928" s="1">
        <v>44201</v>
      </c>
      <c r="B2928" s="101" t="s">
        <v>6</v>
      </c>
      <c r="C2928" s="101">
        <v>61940</v>
      </c>
      <c r="D2928" s="6">
        <f t="shared" si="650"/>
        <v>0.10028349434711301</v>
      </c>
      <c r="E2928" s="7">
        <f t="shared" si="651"/>
        <v>613</v>
      </c>
      <c r="F2928" s="6">
        <f t="shared" si="652"/>
        <v>0.11353954436006668</v>
      </c>
      <c r="G2928" s="101">
        <v>1307</v>
      </c>
      <c r="H2928" s="7">
        <f t="shared" si="653"/>
        <v>18</v>
      </c>
      <c r="I2928" s="6">
        <f t="shared" si="654"/>
        <v>0.17985413513141599</v>
      </c>
      <c r="J2928" s="10">
        <f>IF(B2928="Pending","",C2928/(VLOOKUP(B2928,Population!$A$2:$B$10,2,FALSE)/100000))</f>
        <v>7860.0270545329031</v>
      </c>
      <c r="K2928" s="10">
        <f>IF(B2928="Pending","",SUMIFS(E:E,A:A,"&lt;="&amp;A2928,A:A,"&gt;="&amp;A2928-13,B:B,B2928)/(VLOOKUP(B2928,Population!$A$2:$B$10,2,FALSE)/100000)/14)</f>
        <v>85.329460181941926</v>
      </c>
      <c r="L2928" s="13">
        <f>IF(B2928="Pending","",(G2928/C2928)/(VLOOKUP(B2928,Population!$A$2:$B$10,2,FALSE)/100000))</f>
        <v>2.6776710700884784E-3</v>
      </c>
    </row>
    <row r="2929" spans="1:12" x14ac:dyDescent="0.3">
      <c r="A2929" s="1">
        <v>44201</v>
      </c>
      <c r="B2929" s="101" t="s">
        <v>7</v>
      </c>
      <c r="C2929" s="101">
        <v>37099</v>
      </c>
      <c r="D2929" s="6">
        <f t="shared" si="650"/>
        <v>6.0064858843776964E-2</v>
      </c>
      <c r="E2929" s="7">
        <f t="shared" si="651"/>
        <v>353</v>
      </c>
      <c r="F2929" s="6">
        <f t="shared" si="652"/>
        <v>6.5382478236710506E-2</v>
      </c>
      <c r="G2929" s="101">
        <v>2206</v>
      </c>
      <c r="H2929" s="7">
        <f t="shared" si="653"/>
        <v>31</v>
      </c>
      <c r="I2929" s="6">
        <f t="shared" si="654"/>
        <v>0.30356405669464703</v>
      </c>
      <c r="J2929" s="10">
        <f>IF(B2929="Pending","",C2929/(VLOOKUP(B2929,Population!$A$2:$B$10,2,FALSE)/100000))</f>
        <v>7735.4528906561136</v>
      </c>
      <c r="K2929" s="10">
        <f>IF(B2929="Pending","",SUMIFS(E:E,A:A,"&lt;="&amp;A2929,A:A,"&gt;="&amp;A2929-13,B:B,B2929)/(VLOOKUP(B2929,Population!$A$2:$B$10,2,FALSE)/100000)/14)</f>
        <v>83.433144315510148</v>
      </c>
      <c r="L2929" s="13">
        <f>IF(B2929="Pending","",(G2929/C2929)/(VLOOKUP(B2929,Population!$A$2:$B$10,2,FALSE)/100000))</f>
        <v>1.2398434353294416E-2</v>
      </c>
    </row>
    <row r="2930" spans="1:12" x14ac:dyDescent="0.3">
      <c r="A2930" s="1">
        <v>44201</v>
      </c>
      <c r="B2930" s="101" t="s">
        <v>25</v>
      </c>
      <c r="C2930" s="101">
        <v>19589</v>
      </c>
      <c r="D2930" s="6">
        <f t="shared" si="650"/>
        <v>3.1715424132476536E-2</v>
      </c>
      <c r="E2930" s="7">
        <f t="shared" si="651"/>
        <v>202</v>
      </c>
      <c r="F2930" s="6">
        <f t="shared" si="652"/>
        <v>3.7414335988145954E-2</v>
      </c>
      <c r="G2930" s="101">
        <v>2769</v>
      </c>
      <c r="H2930" s="7">
        <f t="shared" si="653"/>
        <v>38</v>
      </c>
      <c r="I2930" s="6">
        <f t="shared" si="654"/>
        <v>0.38103756708407871</v>
      </c>
      <c r="J2930" s="10">
        <f>IF(B2930="Pending","",C2930/(VLOOKUP(B2930,Population!$A$2:$B$10,2,FALSE)/100000))</f>
        <v>8849.0258346923001</v>
      </c>
      <c r="K2930" s="10">
        <f>IF(B2930="Pending","",SUMIFS(E:E,A:A,"&lt;="&amp;A2930,A:A,"&gt;="&amp;A2930-13,B:B,B2930)/(VLOOKUP(B2930,Population!$A$2:$B$10,2,FALSE)/100000)/14)</f>
        <v>94.283429800146223</v>
      </c>
      <c r="L2930" s="13">
        <f>IF(B2930="Pending","",(G2930/C2930)/(VLOOKUP(B2930,Population!$A$2:$B$10,2,FALSE)/100000))</f>
        <v>6.3854849596449825E-2</v>
      </c>
    </row>
    <row r="2931" spans="1:12" x14ac:dyDescent="0.3">
      <c r="A2931" s="1">
        <v>44201</v>
      </c>
      <c r="B2931" s="101" t="s">
        <v>21</v>
      </c>
      <c r="C2931" s="101">
        <v>1079</v>
      </c>
      <c r="D2931" s="6">
        <f t="shared" si="650"/>
        <v>1.7469468905478677E-3</v>
      </c>
      <c r="E2931" s="7">
        <f t="shared" si="651"/>
        <v>-18</v>
      </c>
      <c r="F2931" s="6">
        <f t="shared" si="652"/>
        <v>-3.3339507316169662E-3</v>
      </c>
      <c r="G2931" s="101">
        <v>1</v>
      </c>
      <c r="H2931" s="7">
        <f t="shared" si="653"/>
        <v>0</v>
      </c>
      <c r="I2931" s="6">
        <f t="shared" si="654"/>
        <v>1.3760836658868861E-4</v>
      </c>
      <c r="J2931" s="10" t="str">
        <f>IF(B2931="Pending","",C2931/(VLOOKUP(B2931,Population!$A$2:$B$10,2,FALSE)/100000))</f>
        <v/>
      </c>
      <c r="K2931" s="10" t="str">
        <f>IF(B2931="Pending","",SUMIFS(E:E,A:A,"&lt;="&amp;A2931,A:A,"&gt;="&amp;A2931-13,B:B,B2931)/(VLOOKUP(B2931,Population!$A$2:$B$10,2,FALSE)/100000)/14)</f>
        <v/>
      </c>
      <c r="L2931" s="13" t="str">
        <f>IF(B2931="Pending","",(G2931/C2931)/(VLOOKUP(B2931,Population!$A$2:$B$10,2,FALSE)/100000))</f>
        <v/>
      </c>
    </row>
    <row r="2932" spans="1:12" x14ac:dyDescent="0.3">
      <c r="A2932" s="1">
        <v>44202</v>
      </c>
      <c r="B2932" s="101" t="s">
        <v>0</v>
      </c>
      <c r="C2932" s="101">
        <v>31848</v>
      </c>
      <c r="D2932" s="6">
        <f t="shared" ref="D2932:D2941" si="655">C2932/SUMIF(A:A,A2932,C:C)</f>
        <v>5.0937484505875374E-2</v>
      </c>
      <c r="E2932" s="7">
        <f t="shared" ref="E2932:E2941" si="656">C2932-SUMIFS(C:C,A:A,A2932-1,B:B,B2932)</f>
        <v>374</v>
      </c>
      <c r="F2932" s="6">
        <f t="shared" ref="F2932:F2941" si="657">E2932/SUMIF(A:A,A2932,E:E)</f>
        <v>4.9288350026357404E-2</v>
      </c>
      <c r="G2932" s="101">
        <v>4</v>
      </c>
      <c r="H2932" s="7">
        <f t="shared" ref="H2932:H2941" si="658">G2932-SUMIFS(G:G,A:A,A2932-1,B:B,B2932)</f>
        <v>0</v>
      </c>
      <c r="I2932" s="6">
        <f t="shared" ref="I2932:I2941" si="659">G2932/SUMIF(A:A,A2932,G:G)</f>
        <v>5.4193198753556434E-4</v>
      </c>
      <c r="J2932" s="10">
        <f>IF(B2932="Pending","",C2932/(VLOOKUP(B2932,Population!$A$2:$B$10,2,FALSE)/100000))</f>
        <v>3515.4878832232807</v>
      </c>
      <c r="K2932" s="10">
        <f>IF(B2932="Pending","",SUMIFS(E:E,A:A,"&lt;="&amp;A2932,A:A,"&gt;="&amp;A2932-13,B:B,B2932)/(VLOOKUP(B2932,Population!$A$2:$B$10,2,FALSE)/100000)/14)</f>
        <v>32.358080957647807</v>
      </c>
      <c r="L2932" s="13">
        <f>IF(B2932="Pending","",(G2932/C2932)/(VLOOKUP(B2932,Population!$A$2:$B$10,2,FALSE)/100000))</f>
        <v>1.3863767534160475E-5</v>
      </c>
    </row>
    <row r="2933" spans="1:12" x14ac:dyDescent="0.3">
      <c r="A2933" s="1">
        <v>44202</v>
      </c>
      <c r="B2933" s="101" t="s">
        <v>1</v>
      </c>
      <c r="C2933" s="101">
        <v>78902</v>
      </c>
      <c r="D2933" s="6">
        <f t="shared" si="655"/>
        <v>0.12619534672452207</v>
      </c>
      <c r="E2933" s="7">
        <f t="shared" si="656"/>
        <v>873</v>
      </c>
      <c r="F2933" s="6">
        <f t="shared" si="657"/>
        <v>0.1150500790722193</v>
      </c>
      <c r="G2933" s="101">
        <v>3</v>
      </c>
      <c r="H2933" s="7">
        <f t="shared" si="658"/>
        <v>0</v>
      </c>
      <c r="I2933" s="6">
        <f t="shared" si="659"/>
        <v>4.0644899065167322E-4</v>
      </c>
      <c r="J2933" s="10">
        <f>IF(B2933="Pending","",C2933/(VLOOKUP(B2933,Population!$A$2:$B$10,2,FALSE)/100000))</f>
        <v>9209.7230733315828</v>
      </c>
      <c r="K2933" s="10">
        <f>IF(B2933="Pending","",SUMIFS(E:E,A:A,"&lt;="&amp;A2933,A:A,"&gt;="&amp;A2933-13,B:B,B2933)/(VLOOKUP(B2933,Population!$A$2:$B$10,2,FALSE)/100000)/14)</f>
        <v>72.210202473705934</v>
      </c>
      <c r="L2933" s="13">
        <f>IF(B2933="Pending","",(G2933/C2933)/(VLOOKUP(B2933,Population!$A$2:$B$10,2,FALSE)/100000))</f>
        <v>4.438046034577798E-6</v>
      </c>
    </row>
    <row r="2934" spans="1:12" x14ac:dyDescent="0.3">
      <c r="A2934" s="1">
        <v>44202</v>
      </c>
      <c r="B2934" s="101" t="s">
        <v>2</v>
      </c>
      <c r="C2934" s="101">
        <v>114333</v>
      </c>
      <c r="D2934" s="6">
        <f t="shared" si="655"/>
        <v>0.18286345817665942</v>
      </c>
      <c r="E2934" s="7">
        <f t="shared" si="656"/>
        <v>1438</v>
      </c>
      <c r="F2934" s="6">
        <f t="shared" si="657"/>
        <v>0.18950975224037955</v>
      </c>
      <c r="G2934" s="101">
        <v>41</v>
      </c>
      <c r="H2934" s="7">
        <f t="shared" si="658"/>
        <v>0</v>
      </c>
      <c r="I2934" s="6">
        <f t="shared" si="659"/>
        <v>5.5548028722395342E-3</v>
      </c>
      <c r="J2934" s="10">
        <f>IF(B2934="Pending","",C2934/(VLOOKUP(B2934,Population!$A$2:$B$10,2,FALSE)/100000))</f>
        <v>12004.119909958339</v>
      </c>
      <c r="K2934" s="10">
        <f>IF(B2934="Pending","",SUMIFS(E:E,A:A,"&lt;="&amp;A2934,A:A,"&gt;="&amp;A2934-13,B:B,B2934)/(VLOOKUP(B2934,Population!$A$2:$B$10,2,FALSE)/100000)/14)</f>
        <v>107.654921093555</v>
      </c>
      <c r="L2934" s="13">
        <f>IF(B2934="Pending","",(G2934/C2934)/(VLOOKUP(B2934,Population!$A$2:$B$10,2,FALSE)/100000))</f>
        <v>3.7650520403862114E-5</v>
      </c>
    </row>
    <row r="2935" spans="1:12" x14ac:dyDescent="0.3">
      <c r="A2935" s="1">
        <v>44202</v>
      </c>
      <c r="B2935" s="101" t="s">
        <v>3</v>
      </c>
      <c r="C2935" s="101">
        <v>97658</v>
      </c>
      <c r="D2935" s="6">
        <f t="shared" si="655"/>
        <v>0.15619357139772599</v>
      </c>
      <c r="E2935" s="7">
        <f t="shared" si="656"/>
        <v>1196</v>
      </c>
      <c r="F2935" s="6">
        <f t="shared" si="657"/>
        <v>0.15761729045861886</v>
      </c>
      <c r="G2935" s="101">
        <v>74</v>
      </c>
      <c r="H2935" s="7">
        <f t="shared" si="658"/>
        <v>1</v>
      </c>
      <c r="I2935" s="6">
        <f t="shared" si="659"/>
        <v>1.002574176940794E-2</v>
      </c>
      <c r="J2935" s="10">
        <f>IF(B2935="Pending","",C2935/(VLOOKUP(B2935,Population!$A$2:$B$10,2,FALSE)/100000))</f>
        <v>11133.151387055366</v>
      </c>
      <c r="K2935" s="10">
        <f>IF(B2935="Pending","",SUMIFS(E:E,A:A,"&lt;="&amp;A2935,A:A,"&gt;="&amp;A2935-13,B:B,B2935)/(VLOOKUP(B2935,Population!$A$2:$B$10,2,FALSE)/100000)/14)</f>
        <v>107.27534308729545</v>
      </c>
      <c r="L2935" s="13">
        <f>IF(B2935="Pending","",(G2935/C2935)/(VLOOKUP(B2935,Population!$A$2:$B$10,2,FALSE)/100000))</f>
        <v>8.6384173544843879E-5</v>
      </c>
    </row>
    <row r="2936" spans="1:12" x14ac:dyDescent="0.3">
      <c r="A2936" s="1">
        <v>44202</v>
      </c>
      <c r="B2936" s="101" t="s">
        <v>4</v>
      </c>
      <c r="C2936" s="101">
        <v>93813</v>
      </c>
      <c r="D2936" s="6">
        <f t="shared" si="655"/>
        <v>0.15004390335184897</v>
      </c>
      <c r="E2936" s="7">
        <f t="shared" si="656"/>
        <v>1132</v>
      </c>
      <c r="F2936" s="6">
        <f t="shared" si="657"/>
        <v>0.14918292040063258</v>
      </c>
      <c r="G2936" s="101">
        <v>241</v>
      </c>
      <c r="H2936" s="7">
        <f t="shared" si="658"/>
        <v>4</v>
      </c>
      <c r="I2936" s="6">
        <f t="shared" si="659"/>
        <v>3.2651402249017747E-2</v>
      </c>
      <c r="J2936" s="10">
        <f>IF(B2936="Pending","",C2936/(VLOOKUP(B2936,Population!$A$2:$B$10,2,FALSE)/100000))</f>
        <v>11004.199314972084</v>
      </c>
      <c r="K2936" s="10">
        <f>IF(B2936="Pending","",SUMIFS(E:E,A:A,"&lt;="&amp;A2936,A:A,"&gt;="&amp;A2936-13,B:B,B2936)/(VLOOKUP(B2936,Population!$A$2:$B$10,2,FALSE)/100000)/14)</f>
        <v>107.15291136864825</v>
      </c>
      <c r="L2936" s="13">
        <f>IF(B2936="Pending","",(G2936/C2936)/(VLOOKUP(B2936,Population!$A$2:$B$10,2,FALSE)/100000))</f>
        <v>3.0133490578039464E-4</v>
      </c>
    </row>
    <row r="2937" spans="1:12" x14ac:dyDescent="0.3">
      <c r="A2937" s="1">
        <v>44202</v>
      </c>
      <c r="B2937" s="101" t="s">
        <v>5</v>
      </c>
      <c r="C2937" s="101">
        <v>87525</v>
      </c>
      <c r="D2937" s="6">
        <f t="shared" si="655"/>
        <v>0.13998691696108836</v>
      </c>
      <c r="E2937" s="7">
        <f t="shared" si="656"/>
        <v>1124</v>
      </c>
      <c r="F2937" s="6">
        <f t="shared" si="657"/>
        <v>0.14812862414338429</v>
      </c>
      <c r="G2937" s="101">
        <v>632</v>
      </c>
      <c r="H2937" s="7">
        <f t="shared" si="658"/>
        <v>6</v>
      </c>
      <c r="I2937" s="6">
        <f t="shared" si="659"/>
        <v>8.5625254030619158E-2</v>
      </c>
      <c r="J2937" s="10">
        <f>IF(B2937="Pending","",C2937/(VLOOKUP(B2937,Population!$A$2:$B$10,2,FALSE)/100000))</f>
        <v>9775.3866876042175</v>
      </c>
      <c r="K2937" s="10">
        <f>IF(B2937="Pending","",SUMIFS(E:E,A:A,"&lt;="&amp;A2937,A:A,"&gt;="&amp;A2937-13,B:B,B2937)/(VLOOKUP(B2937,Population!$A$2:$B$10,2,FALSE)/100000)/14)</f>
        <v>100.94890696123049</v>
      </c>
      <c r="L2937" s="13">
        <f>IF(B2937="Pending","",(G2937/C2937)/(VLOOKUP(B2937,Population!$A$2:$B$10,2,FALSE)/100000))</f>
        <v>8.0646734209333798E-4</v>
      </c>
    </row>
    <row r="2938" spans="1:12" x14ac:dyDescent="0.3">
      <c r="A2938" s="1">
        <v>44202</v>
      </c>
      <c r="B2938" s="101" t="s">
        <v>6</v>
      </c>
      <c r="C2938" s="101">
        <v>62741</v>
      </c>
      <c r="D2938" s="6">
        <f t="shared" si="655"/>
        <v>0.10034754820971888</v>
      </c>
      <c r="E2938" s="7">
        <f t="shared" si="656"/>
        <v>801</v>
      </c>
      <c r="F2938" s="6">
        <f t="shared" si="657"/>
        <v>0.10556141275698472</v>
      </c>
      <c r="G2938" s="101">
        <v>1329</v>
      </c>
      <c r="H2938" s="7">
        <f t="shared" si="658"/>
        <v>22</v>
      </c>
      <c r="I2938" s="6">
        <f t="shared" si="659"/>
        <v>0.18005690285869125</v>
      </c>
      <c r="J2938" s="10">
        <f>IF(B2938="Pending","",C2938/(VLOOKUP(B2938,Population!$A$2:$B$10,2,FALSE)/100000))</f>
        <v>7961.6718990708569</v>
      </c>
      <c r="K2938" s="10">
        <f>IF(B2938="Pending","",SUMIFS(E:E,A:A,"&lt;="&amp;A2938,A:A,"&gt;="&amp;A2938-13,B:B,B2938)/(VLOOKUP(B2938,Population!$A$2:$B$10,2,FALSE)/100000)/14)</f>
        <v>85.710152483582192</v>
      </c>
      <c r="L2938" s="13">
        <f>IF(B2938="Pending","",(G2938/C2938)/(VLOOKUP(B2938,Population!$A$2:$B$10,2,FALSE)/100000))</f>
        <v>2.6879821747604021E-3</v>
      </c>
    </row>
    <row r="2939" spans="1:12" x14ac:dyDescent="0.3">
      <c r="A2939" s="1">
        <v>44202</v>
      </c>
      <c r="B2939" s="101" t="s">
        <v>7</v>
      </c>
      <c r="C2939" s="101">
        <v>37554</v>
      </c>
      <c r="D2939" s="6">
        <f t="shared" si="655"/>
        <v>6.0063623873827042E-2</v>
      </c>
      <c r="E2939" s="7">
        <f t="shared" si="656"/>
        <v>455</v>
      </c>
      <c r="F2939" s="6">
        <f t="shared" si="657"/>
        <v>5.996309963099631E-2</v>
      </c>
      <c r="G2939" s="101">
        <v>2242</v>
      </c>
      <c r="H2939" s="7">
        <f t="shared" si="658"/>
        <v>36</v>
      </c>
      <c r="I2939" s="6">
        <f t="shared" si="659"/>
        <v>0.30375287901368381</v>
      </c>
      <c r="J2939" s="10">
        <f>IF(B2939="Pending","",C2939/(VLOOKUP(B2939,Population!$A$2:$B$10,2,FALSE)/100000))</f>
        <v>7830.3242097010625</v>
      </c>
      <c r="K2939" s="10">
        <f>IF(B2939="Pending","",SUMIFS(E:E,A:A,"&lt;="&amp;A2939,A:A,"&gt;="&amp;A2939-13,B:B,B2939)/(VLOOKUP(B2939,Population!$A$2:$B$10,2,FALSE)/100000)/14)</f>
        <v>83.775693819126118</v>
      </c>
      <c r="L2939" s="13">
        <f>IF(B2939="Pending","",(G2939/C2939)/(VLOOKUP(B2939,Population!$A$2:$B$10,2,FALSE)/100000))</f>
        <v>1.2448096560661003E-2</v>
      </c>
    </row>
    <row r="2940" spans="1:12" x14ac:dyDescent="0.3">
      <c r="A2940" s="1">
        <v>44202</v>
      </c>
      <c r="B2940" s="101" t="s">
        <v>25</v>
      </c>
      <c r="C2940" s="101">
        <v>19823</v>
      </c>
      <c r="D2940" s="6">
        <f t="shared" si="655"/>
        <v>3.1704777548353665E-2</v>
      </c>
      <c r="E2940" s="7">
        <f t="shared" si="656"/>
        <v>234</v>
      </c>
      <c r="F2940" s="6">
        <f t="shared" si="657"/>
        <v>3.0838165524512389E-2</v>
      </c>
      <c r="G2940" s="101">
        <v>2814</v>
      </c>
      <c r="H2940" s="7">
        <f t="shared" si="658"/>
        <v>45</v>
      </c>
      <c r="I2940" s="6">
        <f t="shared" si="659"/>
        <v>0.38124915323126946</v>
      </c>
      <c r="J2940" s="10">
        <f>IF(B2940="Pending","",C2940/(VLOOKUP(B2940,Population!$A$2:$B$10,2,FALSE)/100000))</f>
        <v>8954.7316923327107</v>
      </c>
      <c r="K2940" s="10">
        <f>IF(B2940="Pending","",SUMIFS(E:E,A:A,"&lt;="&amp;A2940,A:A,"&gt;="&amp;A2940-13,B:B,B2940)/(VLOOKUP(B2940,Population!$A$2:$B$10,2,FALSE)/100000)/14)</f>
        <v>94.509297017326588</v>
      </c>
      <c r="L2940" s="13">
        <f>IF(B2940="Pending","",(G2940/C2940)/(VLOOKUP(B2940,Population!$A$2:$B$10,2,FALSE)/100000))</f>
        <v>6.4126554925646395E-2</v>
      </c>
    </row>
    <row r="2941" spans="1:12" x14ac:dyDescent="0.3">
      <c r="A2941" s="1">
        <v>44202</v>
      </c>
      <c r="B2941" s="101" t="s">
        <v>21</v>
      </c>
      <c r="C2941" s="101">
        <v>1040</v>
      </c>
      <c r="D2941" s="6">
        <f t="shared" si="655"/>
        <v>1.6633692503802559E-3</v>
      </c>
      <c r="E2941" s="7">
        <f t="shared" si="656"/>
        <v>-39</v>
      </c>
      <c r="F2941" s="6">
        <f t="shared" si="657"/>
        <v>-5.1396942540853979E-3</v>
      </c>
      <c r="G2941" s="101">
        <v>1</v>
      </c>
      <c r="H2941" s="7">
        <f t="shared" si="658"/>
        <v>0</v>
      </c>
      <c r="I2941" s="6">
        <f t="shared" si="659"/>
        <v>1.3548299688389108E-4</v>
      </c>
      <c r="J2941" s="10" t="str">
        <f>IF(B2941="Pending","",C2941/(VLOOKUP(B2941,Population!$A$2:$B$10,2,FALSE)/100000))</f>
        <v/>
      </c>
      <c r="K2941" s="10" t="str">
        <f>IF(B2941="Pending","",SUMIFS(E:E,A:A,"&lt;="&amp;A2941,A:A,"&gt;="&amp;A2941-13,B:B,B2941)/(VLOOKUP(B2941,Population!$A$2:$B$10,2,FALSE)/100000)/14)</f>
        <v/>
      </c>
      <c r="L2941" s="13" t="str">
        <f>IF(B2941="Pending","",(G2941/C2941)/(VLOOKUP(B2941,Population!$A$2:$B$10,2,FALSE)/100000))</f>
        <v/>
      </c>
    </row>
    <row r="2942" spans="1:12" x14ac:dyDescent="0.3">
      <c r="A2942" s="1">
        <v>44203</v>
      </c>
      <c r="B2942" s="101" t="s">
        <v>0</v>
      </c>
      <c r="C2942" s="101">
        <v>32310</v>
      </c>
      <c r="D2942" s="6">
        <f t="shared" ref="D2942:D2951" si="660">C2942/SUMIF(A:A,A2942,C:C)</f>
        <v>5.0943101711189979E-2</v>
      </c>
      <c r="E2942" s="7">
        <f t="shared" ref="E2942:E2951" si="661">C2942-SUMIFS(C:C,A:A,A2942-1,B:B,B2942)</f>
        <v>462</v>
      </c>
      <c r="F2942" s="6">
        <f t="shared" ref="F2942:F2951" si="662">E2942/SUMIF(A:A,A2942,E:E)</f>
        <v>5.1333333333333335E-2</v>
      </c>
      <c r="G2942" s="101">
        <v>4</v>
      </c>
      <c r="H2942" s="7">
        <f t="shared" ref="H2942:H2951" si="663">G2942-SUMIFS(G:G,A:A,A2942-1,B:B,B2942)</f>
        <v>0</v>
      </c>
      <c r="I2942" s="6">
        <f t="shared" ref="I2942:I2951" si="664">G2942/SUMIF(A:A,A2942,G:G)</f>
        <v>5.339028296849973E-4</v>
      </c>
      <c r="J2942" s="10">
        <f>IF(B2942="Pending","",C2942/(VLOOKUP(B2942,Population!$A$2:$B$10,2,FALSE)/100000))</f>
        <v>3566.4849757267084</v>
      </c>
      <c r="K2942" s="10">
        <f>IF(B2942="Pending","",SUMIFS(E:E,A:A,"&lt;="&amp;A2942,A:A,"&gt;="&amp;A2942-13,B:B,B2942)/(VLOOKUP(B2942,Population!$A$2:$B$10,2,FALSE)/100000)/14)</f>
        <v>33.706334330883138</v>
      </c>
      <c r="L2942" s="13">
        <f>IF(B2942="Pending","",(G2942/C2942)/(VLOOKUP(B2942,Population!$A$2:$B$10,2,FALSE)/100000))</f>
        <v>1.3665529818258832E-5</v>
      </c>
    </row>
    <row r="2943" spans="1:12" x14ac:dyDescent="0.3">
      <c r="A2943" s="1">
        <v>44203</v>
      </c>
      <c r="B2943" s="101" t="s">
        <v>1</v>
      </c>
      <c r="C2943" s="101">
        <v>79936</v>
      </c>
      <c r="D2943" s="6">
        <f t="shared" si="660"/>
        <v>0.126034904933014</v>
      </c>
      <c r="E2943" s="7">
        <f t="shared" si="661"/>
        <v>1034</v>
      </c>
      <c r="F2943" s="6">
        <f t="shared" si="662"/>
        <v>0.11488888888888889</v>
      </c>
      <c r="G2943" s="101">
        <v>3</v>
      </c>
      <c r="H2943" s="7">
        <f t="shared" si="663"/>
        <v>0</v>
      </c>
      <c r="I2943" s="6">
        <f t="shared" si="664"/>
        <v>4.0042712226374797E-4</v>
      </c>
      <c r="J2943" s="10">
        <f>IF(B2943="Pending","",C2943/(VLOOKUP(B2943,Population!$A$2:$B$10,2,FALSE)/100000))</f>
        <v>9330.4152440981652</v>
      </c>
      <c r="K2943" s="10">
        <f>IF(B2943="Pending","",SUMIFS(E:E,A:A,"&lt;="&amp;A2943,A:A,"&gt;="&amp;A2943-13,B:B,B2943)/(VLOOKUP(B2943,Population!$A$2:$B$10,2,FALSE)/100000)/14)</f>
        <v>76.045405468499226</v>
      </c>
      <c r="L2943" s="13">
        <f>IF(B2943="Pending","",(G2943/C2943)/(VLOOKUP(B2943,Population!$A$2:$B$10,2,FALSE)/100000))</f>
        <v>4.3806383634439727E-6</v>
      </c>
    </row>
    <row r="2944" spans="1:12" x14ac:dyDescent="0.3">
      <c r="A2944" s="1">
        <v>44203</v>
      </c>
      <c r="B2944" s="101" t="s">
        <v>2</v>
      </c>
      <c r="C2944" s="101">
        <v>116009</v>
      </c>
      <c r="D2944" s="6">
        <f t="shared" si="660"/>
        <v>0.18291111997565579</v>
      </c>
      <c r="E2944" s="7">
        <f t="shared" si="661"/>
        <v>1676</v>
      </c>
      <c r="F2944" s="6">
        <f t="shared" si="662"/>
        <v>0.18622222222222223</v>
      </c>
      <c r="G2944" s="101">
        <v>41</v>
      </c>
      <c r="H2944" s="7">
        <f t="shared" si="663"/>
        <v>0</v>
      </c>
      <c r="I2944" s="6">
        <f t="shared" si="664"/>
        <v>5.4725040042712227E-3</v>
      </c>
      <c r="J2944" s="10">
        <f>IF(B2944="Pending","",C2944/(VLOOKUP(B2944,Population!$A$2:$B$10,2,FALSE)/100000))</f>
        <v>12180.087521838463</v>
      </c>
      <c r="K2944" s="10">
        <f>IF(B2944="Pending","",SUMIFS(E:E,A:A,"&lt;="&amp;A2944,A:A,"&gt;="&amp;A2944-13,B:B,B2944)/(VLOOKUP(B2944,Population!$A$2:$B$10,2,FALSE)/100000)/14)</f>
        <v>113.46701192236067</v>
      </c>
      <c r="L2944" s="13">
        <f>IF(B2944="Pending","",(G2944/C2944)/(VLOOKUP(B2944,Population!$A$2:$B$10,2,FALSE)/100000))</f>
        <v>3.7106577501183241E-5</v>
      </c>
    </row>
    <row r="2945" spans="1:12" x14ac:dyDescent="0.3">
      <c r="A2945" s="1">
        <v>44203</v>
      </c>
      <c r="B2945" s="101" t="s">
        <v>3</v>
      </c>
      <c r="C2945" s="101">
        <v>99002</v>
      </c>
      <c r="D2945" s="6">
        <f t="shared" si="660"/>
        <v>0.15609622270539247</v>
      </c>
      <c r="E2945" s="7">
        <f t="shared" si="661"/>
        <v>1344</v>
      </c>
      <c r="F2945" s="6">
        <f t="shared" si="662"/>
        <v>0.14933333333333335</v>
      </c>
      <c r="G2945" s="101">
        <v>76</v>
      </c>
      <c r="H2945" s="7">
        <f t="shared" si="663"/>
        <v>2</v>
      </c>
      <c r="I2945" s="6">
        <f t="shared" si="664"/>
        <v>1.014415376401495E-2</v>
      </c>
      <c r="J2945" s="10">
        <f>IF(B2945="Pending","",C2945/(VLOOKUP(B2945,Population!$A$2:$B$10,2,FALSE)/100000))</f>
        <v>11286.369305343704</v>
      </c>
      <c r="K2945" s="10">
        <f>IF(B2945="Pending","",SUMIFS(E:E,A:A,"&lt;="&amp;A2945,A:A,"&gt;="&amp;A2945-13,B:B,B2945)/(VLOOKUP(B2945,Population!$A$2:$B$10,2,FALSE)/100000)/14)</f>
        <v>111.55039661096556</v>
      </c>
      <c r="L2945" s="13">
        <f>IF(B2945="Pending","",(G2945/C2945)/(VLOOKUP(B2945,Population!$A$2:$B$10,2,FALSE)/100000))</f>
        <v>8.7514479249288925E-5</v>
      </c>
    </row>
    <row r="2946" spans="1:12" x14ac:dyDescent="0.3">
      <c r="A2946" s="1">
        <v>44203</v>
      </c>
      <c r="B2946" s="101" t="s">
        <v>4</v>
      </c>
      <c r="C2946" s="101">
        <v>95057</v>
      </c>
      <c r="D2946" s="6">
        <f t="shared" si="660"/>
        <v>0.14987615039803734</v>
      </c>
      <c r="E2946" s="7">
        <f t="shared" si="661"/>
        <v>1244</v>
      </c>
      <c r="F2946" s="6">
        <f t="shared" si="662"/>
        <v>0.13822222222222222</v>
      </c>
      <c r="G2946" s="101">
        <v>243</v>
      </c>
      <c r="H2946" s="7">
        <f t="shared" si="663"/>
        <v>2</v>
      </c>
      <c r="I2946" s="6">
        <f t="shared" si="664"/>
        <v>3.2434596903363588E-2</v>
      </c>
      <c r="J2946" s="10">
        <f>IF(B2946="Pending","",C2946/(VLOOKUP(B2946,Population!$A$2:$B$10,2,FALSE)/100000))</f>
        <v>11150.119645286914</v>
      </c>
      <c r="K2946" s="10">
        <f>IF(B2946="Pending","",SUMIFS(E:E,A:A,"&lt;="&amp;A2946,A:A,"&gt;="&amp;A2946-13,B:B,B2946)/(VLOOKUP(B2946,Population!$A$2:$B$10,2,FALSE)/100000)/14)</f>
        <v>111.29190098598441</v>
      </c>
      <c r="L2946" s="13">
        <f>IF(B2946="Pending","",(G2946/C2946)/(VLOOKUP(B2946,Population!$A$2:$B$10,2,FALSE)/100000))</f>
        <v>2.9985934878829016E-4</v>
      </c>
    </row>
    <row r="2947" spans="1:12" x14ac:dyDescent="0.3">
      <c r="A2947" s="1">
        <v>44203</v>
      </c>
      <c r="B2947" s="101" t="s">
        <v>5</v>
      </c>
      <c r="C2947" s="101">
        <v>88839</v>
      </c>
      <c r="D2947" s="6">
        <f t="shared" si="660"/>
        <v>0.14007224428723017</v>
      </c>
      <c r="E2947" s="7">
        <f t="shared" si="661"/>
        <v>1314</v>
      </c>
      <c r="F2947" s="6">
        <f t="shared" si="662"/>
        <v>0.14599999999999999</v>
      </c>
      <c r="G2947" s="101">
        <v>637</v>
      </c>
      <c r="H2947" s="7">
        <f t="shared" si="663"/>
        <v>5</v>
      </c>
      <c r="I2947" s="6">
        <f t="shared" si="664"/>
        <v>8.5024025627335825E-2</v>
      </c>
      <c r="J2947" s="10">
        <f>IF(B2947="Pending","",C2947/(VLOOKUP(B2947,Population!$A$2:$B$10,2,FALSE)/100000))</f>
        <v>9922.1431355620807</v>
      </c>
      <c r="K2947" s="10">
        <f>IF(B2947="Pending","",SUMIFS(E:E,A:A,"&lt;="&amp;A2947,A:A,"&gt;="&amp;A2947-13,B:B,B2947)/(VLOOKUP(B2947,Population!$A$2:$B$10,2,FALSE)/100000)/14)</f>
        <v>105.1371617545485</v>
      </c>
      <c r="L2947" s="13">
        <f>IF(B2947="Pending","",(G2947/C2947)/(VLOOKUP(B2947,Population!$A$2:$B$10,2,FALSE)/100000))</f>
        <v>8.0082495400850761E-4</v>
      </c>
    </row>
    <row r="2948" spans="1:12" x14ac:dyDescent="0.3">
      <c r="A2948" s="1">
        <v>44203</v>
      </c>
      <c r="B2948" s="101" t="s">
        <v>6</v>
      </c>
      <c r="C2948" s="101">
        <v>63775</v>
      </c>
      <c r="D2948" s="6">
        <f t="shared" si="660"/>
        <v>0.10055389389140022</v>
      </c>
      <c r="E2948" s="7">
        <f t="shared" si="661"/>
        <v>1034</v>
      </c>
      <c r="F2948" s="6">
        <f t="shared" si="662"/>
        <v>0.11488888888888889</v>
      </c>
      <c r="G2948" s="101">
        <v>1352</v>
      </c>
      <c r="H2948" s="7">
        <f t="shared" si="663"/>
        <v>23</v>
      </c>
      <c r="I2948" s="6">
        <f t="shared" si="664"/>
        <v>0.18045915643352911</v>
      </c>
      <c r="J2948" s="10">
        <f>IF(B2948="Pending","",C2948/(VLOOKUP(B2948,Population!$A$2:$B$10,2,FALSE)/100000))</f>
        <v>8092.8838457028723</v>
      </c>
      <c r="K2948" s="10">
        <f>IF(B2948="Pending","",SUMIFS(E:E,A:A,"&lt;="&amp;A2948,A:A,"&gt;="&amp;A2948-13,B:B,B2948)/(VLOOKUP(B2948,Population!$A$2:$B$10,2,FALSE)/100000)/14)</f>
        <v>89.970280620985278</v>
      </c>
      <c r="L2948" s="13">
        <f>IF(B2948="Pending","",(G2948/C2948)/(VLOOKUP(B2948,Population!$A$2:$B$10,2,FALSE)/100000))</f>
        <v>2.6901659052275106E-3</v>
      </c>
    </row>
    <row r="2949" spans="1:12" x14ac:dyDescent="0.3">
      <c r="A2949" s="1">
        <v>44203</v>
      </c>
      <c r="B2949" s="101" t="s">
        <v>7</v>
      </c>
      <c r="C2949" s="101">
        <v>38162</v>
      </c>
      <c r="D2949" s="6">
        <f t="shared" si="660"/>
        <v>6.0169936474850881E-2</v>
      </c>
      <c r="E2949" s="7">
        <f t="shared" si="661"/>
        <v>608</v>
      </c>
      <c r="F2949" s="6">
        <f t="shared" si="662"/>
        <v>6.7555555555555549E-2</v>
      </c>
      <c r="G2949" s="101">
        <v>2286</v>
      </c>
      <c r="H2949" s="7">
        <f t="shared" si="663"/>
        <v>44</v>
      </c>
      <c r="I2949" s="6">
        <f t="shared" si="664"/>
        <v>0.30512546716497596</v>
      </c>
      <c r="J2949" s="10">
        <f>IF(B2949="Pending","",C2949/(VLOOKUP(B2949,Population!$A$2:$B$10,2,FALSE)/100000))</f>
        <v>7957.0973129523336</v>
      </c>
      <c r="K2949" s="10">
        <f>IF(B2949="Pending","",SUMIFS(E:E,A:A,"&lt;="&amp;A2949,A:A,"&gt;="&amp;A2949-13,B:B,B2949)/(VLOOKUP(B2949,Population!$A$2:$B$10,2,FALSE)/100000)/14)</f>
        <v>87.469271075507137</v>
      </c>
      <c r="L2949" s="13">
        <f>IF(B2949="Pending","",(G2949/C2949)/(VLOOKUP(B2949,Population!$A$2:$B$10,2,FALSE)/100000))</f>
        <v>1.2490178385653267E-2</v>
      </c>
    </row>
    <row r="2950" spans="1:12" x14ac:dyDescent="0.3">
      <c r="A2950" s="1">
        <v>44203</v>
      </c>
      <c r="B2950" s="101" t="s">
        <v>25</v>
      </c>
      <c r="C2950" s="101">
        <v>20131</v>
      </c>
      <c r="D2950" s="6">
        <f t="shared" si="660"/>
        <v>3.1740500790713881E-2</v>
      </c>
      <c r="E2950" s="7">
        <f t="shared" si="661"/>
        <v>308</v>
      </c>
      <c r="F2950" s="6">
        <f t="shared" si="662"/>
        <v>3.4222222222222223E-2</v>
      </c>
      <c r="G2950" s="101">
        <v>2849</v>
      </c>
      <c r="H2950" s="7">
        <f t="shared" si="663"/>
        <v>35</v>
      </c>
      <c r="I2950" s="6">
        <f t="shared" si="664"/>
        <v>0.38027229044313937</v>
      </c>
      <c r="J2950" s="10">
        <f>IF(B2950="Pending","",C2950/(VLOOKUP(B2950,Population!$A$2:$B$10,2,FALSE)/100000))</f>
        <v>9093.8658981158151</v>
      </c>
      <c r="K2950" s="10">
        <f>IF(B2950="Pending","",SUMIFS(E:E,A:A,"&lt;="&amp;A2950,A:A,"&gt;="&amp;A2950-13,B:B,B2950)/(VLOOKUP(B2950,Population!$A$2:$B$10,2,FALSE)/100000)/14)</f>
        <v>97.606904567228725</v>
      </c>
      <c r="L2950" s="13">
        <f>IF(B2950="Pending","",(G2950/C2950)/(VLOOKUP(B2950,Population!$A$2:$B$10,2,FALSE)/100000))</f>
        <v>6.3930823282187382E-2</v>
      </c>
    </row>
    <row r="2951" spans="1:12" x14ac:dyDescent="0.3">
      <c r="A2951" s="1">
        <v>44203</v>
      </c>
      <c r="B2951" s="101" t="s">
        <v>21</v>
      </c>
      <c r="C2951" s="101">
        <v>1016</v>
      </c>
      <c r="D2951" s="6">
        <f t="shared" si="660"/>
        <v>1.60192483251529E-3</v>
      </c>
      <c r="E2951" s="7">
        <f t="shared" si="661"/>
        <v>-24</v>
      </c>
      <c r="F2951" s="6">
        <f t="shared" si="662"/>
        <v>-2.6666666666666666E-3</v>
      </c>
      <c r="G2951" s="101">
        <v>1</v>
      </c>
      <c r="H2951" s="7">
        <f t="shared" si="663"/>
        <v>0</v>
      </c>
      <c r="I2951" s="6">
        <f t="shared" si="664"/>
        <v>1.3347570742124932E-4</v>
      </c>
      <c r="J2951" s="10" t="str">
        <f>IF(B2951="Pending","",C2951/(VLOOKUP(B2951,Population!$A$2:$B$10,2,FALSE)/100000))</f>
        <v/>
      </c>
      <c r="K2951" s="10" t="str">
        <f>IF(B2951="Pending","",SUMIFS(E:E,A:A,"&lt;="&amp;A2951,A:A,"&gt;="&amp;A2951-13,B:B,B2951)/(VLOOKUP(B2951,Population!$A$2:$B$10,2,FALSE)/100000)/14)</f>
        <v/>
      </c>
      <c r="L2951" s="13" t="str">
        <f>IF(B2951="Pending","",(G2951/C2951)/(VLOOKUP(B2951,Population!$A$2:$B$10,2,FALSE)/100000))</f>
        <v/>
      </c>
    </row>
    <row r="2952" spans="1:12" x14ac:dyDescent="0.3">
      <c r="A2952" s="1">
        <v>44204</v>
      </c>
      <c r="B2952" s="101" t="s">
        <v>0</v>
      </c>
      <c r="C2952" s="101">
        <v>32638</v>
      </c>
      <c r="D2952" s="6">
        <f t="shared" ref="D2952:D2961" si="665">C2952/SUMIF(A:A,A2952,C:C)</f>
        <v>5.0948633013115703E-2</v>
      </c>
      <c r="E2952" s="7">
        <f t="shared" ref="E2952:E2961" si="666">C2952-SUMIFS(C:C,A:A,A2952-1,B:B,B2952)</f>
        <v>328</v>
      </c>
      <c r="F2952" s="6">
        <f t="shared" ref="F2952:F2961" si="667">E2952/SUMIF(A:A,A2952,E:E)</f>
        <v>5.149945046318103E-2</v>
      </c>
      <c r="G2952" s="101">
        <v>4</v>
      </c>
      <c r="H2952" s="7">
        <f t="shared" ref="H2952:H2961" si="668">G2952-SUMIFS(G:G,A:A,A2952-1,B:B,B2952)</f>
        <v>0</v>
      </c>
      <c r="I2952" s="6">
        <f t="shared" ref="I2952:I2961" si="669">G2952/SUMIF(A:A,A2952,G:G)</f>
        <v>5.2507219742714626E-4</v>
      </c>
      <c r="J2952" s="10">
        <f>IF(B2952="Pending","",C2952/(VLOOKUP(B2952,Population!$A$2:$B$10,2,FALSE)/100000))</f>
        <v>3602.6907037377996</v>
      </c>
      <c r="K2952" s="10">
        <f>IF(B2952="Pending","",SUMIFS(E:E,A:A,"&lt;="&amp;A2952,A:A,"&gt;="&amp;A2952-13,B:B,B2952)/(VLOOKUP(B2952,Population!$A$2:$B$10,2,FALSE)/100000)/14)</f>
        <v>32.247697640540828</v>
      </c>
      <c r="L2952" s="13">
        <f>IF(B2952="Pending","",(G2952/C2952)/(VLOOKUP(B2952,Population!$A$2:$B$10,2,FALSE)/100000))</f>
        <v>1.3528196226115045E-5</v>
      </c>
    </row>
    <row r="2953" spans="1:12" x14ac:dyDescent="0.3">
      <c r="A2953" s="1">
        <v>44204</v>
      </c>
      <c r="B2953" s="101" t="s">
        <v>1</v>
      </c>
      <c r="C2953" s="101">
        <v>80691</v>
      </c>
      <c r="D2953" s="6">
        <f t="shared" si="665"/>
        <v>0.12596041872851643</v>
      </c>
      <c r="E2953" s="7">
        <f t="shared" si="666"/>
        <v>755</v>
      </c>
      <c r="F2953" s="6">
        <f t="shared" si="667"/>
        <v>0.11854294237713926</v>
      </c>
      <c r="G2953" s="101">
        <v>3</v>
      </c>
      <c r="H2953" s="7">
        <f t="shared" si="668"/>
        <v>0</v>
      </c>
      <c r="I2953" s="6">
        <f t="shared" si="669"/>
        <v>3.9380414807035967E-4</v>
      </c>
      <c r="J2953" s="10">
        <f>IF(B2953="Pending","",C2953/(VLOOKUP(B2953,Population!$A$2:$B$10,2,FALSE)/100000))</f>
        <v>9418.5415390002636</v>
      </c>
      <c r="K2953" s="10">
        <f>IF(B2953="Pending","",SUMIFS(E:E,A:A,"&lt;="&amp;A2953,A:A,"&gt;="&amp;A2953-13,B:B,B2953)/(VLOOKUP(B2953,Population!$A$2:$B$10,2,FALSE)/100000)/14)</f>
        <v>73.577535715327897</v>
      </c>
      <c r="L2953" s="13">
        <f>IF(B2953="Pending","",(G2953/C2953)/(VLOOKUP(B2953,Population!$A$2:$B$10,2,FALSE)/100000))</f>
        <v>4.3396501248002548E-6</v>
      </c>
    </row>
    <row r="2954" spans="1:12" x14ac:dyDescent="0.3">
      <c r="A2954" s="1">
        <v>44204</v>
      </c>
      <c r="B2954" s="101" t="s">
        <v>2</v>
      </c>
      <c r="C2954" s="101">
        <v>117143</v>
      </c>
      <c r="D2954" s="6">
        <f t="shared" si="665"/>
        <v>0.182862789296385</v>
      </c>
      <c r="E2954" s="7">
        <f t="shared" si="666"/>
        <v>1134</v>
      </c>
      <c r="F2954" s="6">
        <f t="shared" si="667"/>
        <v>0.17804992934526614</v>
      </c>
      <c r="G2954" s="101">
        <v>41</v>
      </c>
      <c r="H2954" s="7">
        <f t="shared" si="668"/>
        <v>0</v>
      </c>
      <c r="I2954" s="6">
        <f t="shared" si="669"/>
        <v>5.3819900236282492E-3</v>
      </c>
      <c r="J2954" s="10">
        <f>IF(B2954="Pending","",C2954/(VLOOKUP(B2954,Population!$A$2:$B$10,2,FALSE)/100000))</f>
        <v>12299.14913990055</v>
      </c>
      <c r="K2954" s="10">
        <f>IF(B2954="Pending","",SUMIFS(E:E,A:A,"&lt;="&amp;A2954,A:A,"&gt;="&amp;A2954-13,B:B,B2954)/(VLOOKUP(B2954,Population!$A$2:$B$10,2,FALSE)/100000)/14)</f>
        <v>110.69970674064545</v>
      </c>
      <c r="L2954" s="13">
        <f>IF(B2954="Pending","",(G2954/C2954)/(VLOOKUP(B2954,Population!$A$2:$B$10,2,FALSE)/100000))</f>
        <v>3.6747368168262437E-5</v>
      </c>
    </row>
    <row r="2955" spans="1:12" x14ac:dyDescent="0.3">
      <c r="A2955" s="1">
        <v>44204</v>
      </c>
      <c r="B2955" s="101" t="s">
        <v>3</v>
      </c>
      <c r="C2955" s="101">
        <v>99907</v>
      </c>
      <c r="D2955" s="6">
        <f t="shared" si="665"/>
        <v>0.15595701570075834</v>
      </c>
      <c r="E2955" s="7">
        <f t="shared" si="666"/>
        <v>905</v>
      </c>
      <c r="F2955" s="6">
        <f t="shared" si="667"/>
        <v>0.1420945203328623</v>
      </c>
      <c r="G2955" s="101">
        <v>77</v>
      </c>
      <c r="H2955" s="7">
        <f t="shared" si="668"/>
        <v>1</v>
      </c>
      <c r="I2955" s="6">
        <f t="shared" si="669"/>
        <v>1.0107639800472565E-2</v>
      </c>
      <c r="J2955" s="10">
        <f>IF(B2955="Pending","",C2955/(VLOOKUP(B2955,Population!$A$2:$B$10,2,FALSE)/100000))</f>
        <v>11389.540597048275</v>
      </c>
      <c r="K2955" s="10">
        <f>IF(B2955="Pending","",SUMIFS(E:E,A:A,"&lt;="&amp;A2955,A:A,"&gt;="&amp;A2955-13,B:B,B2955)/(VLOOKUP(B2955,Population!$A$2:$B$10,2,FALSE)/100000)/14)</f>
        <v>107.62549032828177</v>
      </c>
      <c r="L2955" s="13">
        <f>IF(B2955="Pending","",(G2955/C2955)/(VLOOKUP(B2955,Population!$A$2:$B$10,2,FALSE)/100000))</f>
        <v>8.7862811433993341E-5</v>
      </c>
    </row>
    <row r="2956" spans="1:12" x14ac:dyDescent="0.3">
      <c r="A2956" s="1">
        <v>44204</v>
      </c>
      <c r="B2956" s="101" t="s">
        <v>4</v>
      </c>
      <c r="C2956" s="101">
        <v>95962</v>
      </c>
      <c r="D2956" s="6">
        <f t="shared" si="665"/>
        <v>0.14979878427613852</v>
      </c>
      <c r="E2956" s="7">
        <f t="shared" si="666"/>
        <v>905</v>
      </c>
      <c r="F2956" s="6">
        <f t="shared" si="667"/>
        <v>0.1420945203328623</v>
      </c>
      <c r="G2956" s="101">
        <v>247</v>
      </c>
      <c r="H2956" s="7">
        <f t="shared" si="668"/>
        <v>4</v>
      </c>
      <c r="I2956" s="6">
        <f t="shared" si="669"/>
        <v>3.2423208191126277E-2</v>
      </c>
      <c r="J2956" s="10">
        <f>IF(B2956="Pending","",C2956/(VLOOKUP(B2956,Population!$A$2:$B$10,2,FALSE)/100000))</f>
        <v>11256.275512597946</v>
      </c>
      <c r="K2956" s="10">
        <f>IF(B2956="Pending","",SUMIFS(E:E,A:A,"&lt;="&amp;A2956,A:A,"&gt;="&amp;A2956-13,B:B,B2956)/(VLOOKUP(B2956,Population!$A$2:$B$10,2,FALSE)/100000)/14)</f>
        <v>107.01885502476691</v>
      </c>
      <c r="L2956" s="13">
        <f>IF(B2956="Pending","",(G2956/C2956)/(VLOOKUP(B2956,Population!$A$2:$B$10,2,FALSE)/100000))</f>
        <v>3.0192083659524779E-4</v>
      </c>
    </row>
    <row r="2957" spans="1:12" x14ac:dyDescent="0.3">
      <c r="A2957" s="1">
        <v>44204</v>
      </c>
      <c r="B2957" s="101" t="s">
        <v>5</v>
      </c>
      <c r="C2957" s="101">
        <v>89790</v>
      </c>
      <c r="D2957" s="6">
        <f t="shared" si="665"/>
        <v>0.14016415706378024</v>
      </c>
      <c r="E2957" s="7">
        <f t="shared" si="666"/>
        <v>951</v>
      </c>
      <c r="F2957" s="6">
        <f t="shared" si="667"/>
        <v>0.14931700423928404</v>
      </c>
      <c r="G2957" s="101">
        <v>645</v>
      </c>
      <c r="H2957" s="7">
        <f t="shared" si="668"/>
        <v>8</v>
      </c>
      <c r="I2957" s="6">
        <f t="shared" si="669"/>
        <v>8.4667891835127324E-2</v>
      </c>
      <c r="J2957" s="10">
        <f>IF(B2957="Pending","",C2957/(VLOOKUP(B2957,Population!$A$2:$B$10,2,FALSE)/100000))</f>
        <v>10028.357277120625</v>
      </c>
      <c r="K2957" s="10">
        <f>IF(B2957="Pending","",SUMIFS(E:E,A:A,"&lt;="&amp;A2957,A:A,"&gt;="&amp;A2957-13,B:B,B2957)/(VLOOKUP(B2957,Population!$A$2:$B$10,2,FALSE)/100000)/14)</f>
        <v>101.13239240931871</v>
      </c>
      <c r="L2957" s="13">
        <f>IF(B2957="Pending","",(G2957/C2957)/(VLOOKUP(B2957,Population!$A$2:$B$10,2,FALSE)/100000))</f>
        <v>8.0229404660952944E-4</v>
      </c>
    </row>
    <row r="2958" spans="1:12" x14ac:dyDescent="0.3">
      <c r="A2958" s="1">
        <v>44204</v>
      </c>
      <c r="B2958" s="101" t="s">
        <v>6</v>
      </c>
      <c r="C2958" s="101">
        <v>64454</v>
      </c>
      <c r="D2958" s="6">
        <f t="shared" si="665"/>
        <v>0.10061410601836386</v>
      </c>
      <c r="E2958" s="7">
        <f t="shared" si="666"/>
        <v>679</v>
      </c>
      <c r="F2958" s="6">
        <f t="shared" si="667"/>
        <v>0.10661014287957293</v>
      </c>
      <c r="G2958" s="101">
        <v>1378</v>
      </c>
      <c r="H2958" s="7">
        <f t="shared" si="668"/>
        <v>26</v>
      </c>
      <c r="I2958" s="6">
        <f t="shared" si="669"/>
        <v>0.18088737201365188</v>
      </c>
      <c r="J2958" s="10">
        <f>IF(B2958="Pending","",C2958/(VLOOKUP(B2958,Population!$A$2:$B$10,2,FALSE)/100000))</f>
        <v>8179.0472033074548</v>
      </c>
      <c r="K2958" s="10">
        <f>IF(B2958="Pending","",SUMIFS(E:E,A:A,"&lt;="&amp;A2958,A:A,"&gt;="&amp;A2958-13,B:B,B2958)/(VLOOKUP(B2958,Population!$A$2:$B$10,2,FALSE)/100000)/14)</f>
        <v>87.160408870783243</v>
      </c>
      <c r="L2958" s="13">
        <f>IF(B2958="Pending","",(G2958/C2958)/(VLOOKUP(B2958,Population!$A$2:$B$10,2,FALSE)/100000))</f>
        <v>2.713014923616329E-3</v>
      </c>
    </row>
    <row r="2959" spans="1:12" x14ac:dyDescent="0.3">
      <c r="A2959" s="1">
        <v>44204</v>
      </c>
      <c r="B2959" s="101" t="s">
        <v>7</v>
      </c>
      <c r="C2959" s="101">
        <v>38622</v>
      </c>
      <c r="D2959" s="6">
        <f t="shared" si="665"/>
        <v>6.0289788106886295E-2</v>
      </c>
      <c r="E2959" s="7">
        <f t="shared" si="666"/>
        <v>460</v>
      </c>
      <c r="F2959" s="6">
        <f t="shared" si="667"/>
        <v>7.2224839064217297E-2</v>
      </c>
      <c r="G2959" s="101">
        <v>2319</v>
      </c>
      <c r="H2959" s="7">
        <f t="shared" si="668"/>
        <v>33</v>
      </c>
      <c r="I2959" s="6">
        <f t="shared" si="669"/>
        <v>0.30441060645838802</v>
      </c>
      <c r="J2959" s="10">
        <f>IF(B2959="Pending","",C2959/(VLOOKUP(B2959,Population!$A$2:$B$10,2,FALSE)/100000))</f>
        <v>8053.0111739648082</v>
      </c>
      <c r="K2959" s="10">
        <f>IF(B2959="Pending","",SUMIFS(E:E,A:A,"&lt;="&amp;A2959,A:A,"&gt;="&amp;A2959-13,B:B,B2959)/(VLOOKUP(B2959,Population!$A$2:$B$10,2,FALSE)/100000)/14)</f>
        <v>85.905458124216793</v>
      </c>
      <c r="L2959" s="13">
        <f>IF(B2959="Pending","",(G2959/C2959)/(VLOOKUP(B2959,Population!$A$2:$B$10,2,FALSE)/100000))</f>
        <v>1.2519573417714711E-2</v>
      </c>
    </row>
    <row r="2960" spans="1:12" x14ac:dyDescent="0.3">
      <c r="A2960" s="1">
        <v>44204</v>
      </c>
      <c r="B2960" s="101" t="s">
        <v>25</v>
      </c>
      <c r="C2960" s="101">
        <v>20385</v>
      </c>
      <c r="D2960" s="6">
        <f t="shared" si="665"/>
        <v>3.1821431581970823E-2</v>
      </c>
      <c r="E2960" s="7">
        <f t="shared" si="666"/>
        <v>254</v>
      </c>
      <c r="F2960" s="6">
        <f t="shared" si="667"/>
        <v>3.9880672005024334E-2</v>
      </c>
      <c r="G2960" s="101">
        <v>2902</v>
      </c>
      <c r="H2960" s="7">
        <f t="shared" si="668"/>
        <v>53</v>
      </c>
      <c r="I2960" s="6">
        <f t="shared" si="669"/>
        <v>0.38093987923339462</v>
      </c>
      <c r="J2960" s="10">
        <f>IF(B2960="Pending","",C2960/(VLOOKUP(B2960,Population!$A$2:$B$10,2,FALSE)/100000))</f>
        <v>9208.6064444434396</v>
      </c>
      <c r="K2960" s="10">
        <f>IF(B2960="Pending","",SUMIFS(E:E,A:A,"&lt;="&amp;A2960,A:A,"&gt;="&amp;A2960-13,B:B,B2960)/(VLOOKUP(B2960,Population!$A$2:$B$10,2,FALSE)/100000)/14)</f>
        <v>97.155170132867994</v>
      </c>
      <c r="L2960" s="13">
        <f>IF(B2960="Pending","",(G2960/C2960)/(VLOOKUP(B2960,Population!$A$2:$B$10,2,FALSE)/100000))</f>
        <v>6.4308723498397488E-2</v>
      </c>
    </row>
    <row r="2961" spans="1:12" x14ac:dyDescent="0.3">
      <c r="A2961" s="1">
        <v>44204</v>
      </c>
      <c r="B2961" s="101" t="s">
        <v>21</v>
      </c>
      <c r="C2961" s="101">
        <v>1014</v>
      </c>
      <c r="D2961" s="6">
        <f t="shared" si="665"/>
        <v>1.5828762140847885E-3</v>
      </c>
      <c r="E2961" s="7">
        <f t="shared" si="666"/>
        <v>-2</v>
      </c>
      <c r="F2961" s="6">
        <f t="shared" si="667"/>
        <v>-3.1402103940964042E-4</v>
      </c>
      <c r="G2961" s="101">
        <v>2</v>
      </c>
      <c r="H2961" s="7">
        <f t="shared" si="668"/>
        <v>1</v>
      </c>
      <c r="I2961" s="6">
        <f t="shared" si="669"/>
        <v>2.6253609871357313E-4</v>
      </c>
      <c r="J2961" s="10" t="str">
        <f>IF(B2961="Pending","",C2961/(VLOOKUP(B2961,Population!$A$2:$B$10,2,FALSE)/100000))</f>
        <v/>
      </c>
      <c r="K2961" s="10" t="str">
        <f>IF(B2961="Pending","",SUMIFS(E:E,A:A,"&lt;="&amp;A2961,A:A,"&gt;="&amp;A2961-13,B:B,B2961)/(VLOOKUP(B2961,Population!$A$2:$B$10,2,FALSE)/100000)/14)</f>
        <v/>
      </c>
      <c r="L2961" s="13" t="str">
        <f>IF(B2961="Pending","",(G2961/C2961)/(VLOOKUP(B2961,Population!$A$2:$B$10,2,FALSE)/100000))</f>
        <v/>
      </c>
    </row>
    <row r="2962" spans="1:12" x14ac:dyDescent="0.3">
      <c r="A2962" s="1">
        <v>44205</v>
      </c>
      <c r="B2962" s="101" t="s">
        <v>0</v>
      </c>
      <c r="C2962" s="101">
        <v>33025</v>
      </c>
      <c r="D2962" s="6">
        <f t="shared" ref="D2962:D2971" si="670">C2962/SUMIF(A:A,A2962,C:C)</f>
        <v>5.1086704308144479E-2</v>
      </c>
      <c r="E2962" s="7">
        <f t="shared" ref="E2962:E2971" si="671">C2962-SUMIFS(C:C,A:A,A2962-1,B:B,B2962)</f>
        <v>387</v>
      </c>
      <c r="F2962" s="6">
        <f t="shared" ref="F2962:F2971" si="672">E2962/SUMIF(A:A,A2962,E:E)</f>
        <v>6.6221765913757696E-2</v>
      </c>
      <c r="G2962" s="101">
        <v>4</v>
      </c>
      <c r="H2962" s="7">
        <f t="shared" ref="H2962:H2971" si="673">G2962-SUMIFS(G:G,A:A,A2962-1,B:B,B2962)</f>
        <v>0</v>
      </c>
      <c r="I2962" s="6">
        <f t="shared" ref="I2962:I2971" si="674">G2962/SUMIF(A:A,A2962,G:G)</f>
        <v>5.1921079958463135E-4</v>
      </c>
      <c r="J2962" s="10">
        <f>IF(B2962="Pending","",C2962/(VLOOKUP(B2962,Population!$A$2:$B$10,2,FALSE)/100000))</f>
        <v>3645.4090474582031</v>
      </c>
      <c r="K2962" s="10">
        <f>IF(B2962="Pending","",SUMIFS(E:E,A:A,"&lt;="&amp;A2962,A:A,"&gt;="&amp;A2962-13,B:B,B2962)/(VLOOKUP(B2962,Population!$A$2:$B$10,2,FALSE)/100000)/14)</f>
        <v>33.501336741970164</v>
      </c>
      <c r="L2962" s="13">
        <f>IF(B2962="Pending","",(G2962/C2962)/(VLOOKUP(B2962,Population!$A$2:$B$10,2,FALSE)/100000))</f>
        <v>1.3369667477000541E-5</v>
      </c>
    </row>
    <row r="2963" spans="1:12" x14ac:dyDescent="0.3">
      <c r="A2963" s="1">
        <v>44205</v>
      </c>
      <c r="B2963" s="101" t="s">
        <v>1</v>
      </c>
      <c r="C2963" s="101">
        <v>81381</v>
      </c>
      <c r="D2963" s="6">
        <f t="shared" si="670"/>
        <v>0.12588908654961714</v>
      </c>
      <c r="E2963" s="7">
        <f t="shared" si="671"/>
        <v>690</v>
      </c>
      <c r="F2963" s="6">
        <f t="shared" si="672"/>
        <v>0.11806981519507187</v>
      </c>
      <c r="G2963" s="101">
        <v>3</v>
      </c>
      <c r="H2963" s="7">
        <f t="shared" si="673"/>
        <v>0</v>
      </c>
      <c r="I2963" s="6">
        <f t="shared" si="674"/>
        <v>3.8940809968847351E-4</v>
      </c>
      <c r="J2963" s="10">
        <f>IF(B2963="Pending","",C2963/(VLOOKUP(B2963,Population!$A$2:$B$10,2,FALSE)/100000))</f>
        <v>9499.0808018909229</v>
      </c>
      <c r="K2963" s="10">
        <f>IF(B2963="Pending","",SUMIFS(E:E,A:A,"&lt;="&amp;A2963,A:A,"&gt;="&amp;A2963-13,B:B,B2963)/(VLOOKUP(B2963,Population!$A$2:$B$10,2,FALSE)/100000)/14)</f>
        <v>74.728096613765871</v>
      </c>
      <c r="L2963" s="13">
        <f>IF(B2963="Pending","",(G2963/C2963)/(VLOOKUP(B2963,Population!$A$2:$B$10,2,FALSE)/100000))</f>
        <v>4.3028558044292569E-6</v>
      </c>
    </row>
    <row r="2964" spans="1:12" x14ac:dyDescent="0.3">
      <c r="A2964" s="1">
        <v>44205</v>
      </c>
      <c r="B2964" s="101" t="s">
        <v>2</v>
      </c>
      <c r="C2964" s="101">
        <v>118223</v>
      </c>
      <c r="D2964" s="6">
        <f t="shared" si="670"/>
        <v>0.18288034650785057</v>
      </c>
      <c r="E2964" s="7">
        <f t="shared" si="671"/>
        <v>1080</v>
      </c>
      <c r="F2964" s="6">
        <f t="shared" si="672"/>
        <v>0.18480492813141683</v>
      </c>
      <c r="G2964" s="101">
        <v>41</v>
      </c>
      <c r="H2964" s="7">
        <f t="shared" si="673"/>
        <v>0</v>
      </c>
      <c r="I2964" s="6">
        <f t="shared" si="674"/>
        <v>5.3219106957424715E-3</v>
      </c>
      <c r="J2964" s="10">
        <f>IF(B2964="Pending","",C2964/(VLOOKUP(B2964,Population!$A$2:$B$10,2,FALSE)/100000))</f>
        <v>12412.54115710254</v>
      </c>
      <c r="K2964" s="10">
        <f>IF(B2964="Pending","",SUMIFS(E:E,A:A,"&lt;="&amp;A2964,A:A,"&gt;="&amp;A2964-13,B:B,B2964)/(VLOOKUP(B2964,Population!$A$2:$B$10,2,FALSE)/100000)/14)</f>
        <v>112.69456630253229</v>
      </c>
      <c r="L2964" s="13">
        <f>IF(B2964="Pending","",(G2964/C2964)/(VLOOKUP(B2964,Population!$A$2:$B$10,2,FALSE)/100000))</f>
        <v>3.6411670735261048E-5</v>
      </c>
    </row>
    <row r="2965" spans="1:12" x14ac:dyDescent="0.3">
      <c r="A2965" s="1">
        <v>44205</v>
      </c>
      <c r="B2965" s="101" t="s">
        <v>3</v>
      </c>
      <c r="C2965" s="101">
        <v>100811</v>
      </c>
      <c r="D2965" s="6">
        <f t="shared" si="670"/>
        <v>0.15594554876633923</v>
      </c>
      <c r="E2965" s="7">
        <f t="shared" si="671"/>
        <v>904</v>
      </c>
      <c r="F2965" s="6">
        <f t="shared" si="672"/>
        <v>0.15468856947296372</v>
      </c>
      <c r="G2965" s="101">
        <v>77</v>
      </c>
      <c r="H2965" s="7">
        <f t="shared" si="673"/>
        <v>0</v>
      </c>
      <c r="I2965" s="6">
        <f t="shared" si="674"/>
        <v>9.9948078920041542E-3</v>
      </c>
      <c r="J2965" s="10">
        <f>IF(B2965="Pending","",C2965/(VLOOKUP(B2965,Population!$A$2:$B$10,2,FALSE)/100000))</f>
        <v>11492.59788732555</v>
      </c>
      <c r="K2965" s="10">
        <f>IF(B2965="Pending","",SUMIFS(E:E,A:A,"&lt;="&amp;A2965,A:A,"&gt;="&amp;A2965-13,B:B,B2965)/(VLOOKUP(B2965,Population!$A$2:$B$10,2,FALSE)/100000)/14)</f>
        <v>108.3502136875325</v>
      </c>
      <c r="L2965" s="13">
        <f>IF(B2965="Pending","",(G2965/C2965)/(VLOOKUP(B2965,Population!$A$2:$B$10,2,FALSE)/100000))</f>
        <v>8.7074921406750974E-5</v>
      </c>
    </row>
    <row r="2966" spans="1:12" x14ac:dyDescent="0.3">
      <c r="A2966" s="1">
        <v>44205</v>
      </c>
      <c r="B2966" s="101" t="s">
        <v>4</v>
      </c>
      <c r="C2966" s="101">
        <v>96793</v>
      </c>
      <c r="D2966" s="6">
        <f t="shared" si="670"/>
        <v>0.14973006419676696</v>
      </c>
      <c r="E2966" s="7">
        <f t="shared" si="671"/>
        <v>831</v>
      </c>
      <c r="F2966" s="6">
        <f t="shared" si="672"/>
        <v>0.14219712525667352</v>
      </c>
      <c r="G2966" s="101">
        <v>249</v>
      </c>
      <c r="H2966" s="7">
        <f t="shared" si="673"/>
        <v>2</v>
      </c>
      <c r="I2966" s="6">
        <f t="shared" si="674"/>
        <v>3.2320872274143299E-2</v>
      </c>
      <c r="J2966" s="10">
        <f>IF(B2966="Pending","",C2966/(VLOOKUP(B2966,Population!$A$2:$B$10,2,FALSE)/100000))</f>
        <v>11353.75123164266</v>
      </c>
      <c r="K2966" s="10">
        <f>IF(B2966="Pending","",SUMIFS(E:E,A:A,"&lt;="&amp;A2966,A:A,"&gt;="&amp;A2966-13,B:B,B2966)/(VLOOKUP(B2966,Population!$A$2:$B$10,2,FALSE)/100000)/14)</f>
        <v>107.06074763222982</v>
      </c>
      <c r="L2966" s="13">
        <f>IF(B2966="Pending","",(G2966/C2966)/(VLOOKUP(B2966,Population!$A$2:$B$10,2,FALSE)/100000))</f>
        <v>3.0175246064431828E-4</v>
      </c>
    </row>
    <row r="2967" spans="1:12" x14ac:dyDescent="0.3">
      <c r="A2967" s="1">
        <v>44205</v>
      </c>
      <c r="B2967" s="101" t="s">
        <v>5</v>
      </c>
      <c r="C2967" s="101">
        <v>90612</v>
      </c>
      <c r="D2967" s="6">
        <f t="shared" si="670"/>
        <v>0.14016861319514271</v>
      </c>
      <c r="E2967" s="7">
        <f t="shared" si="671"/>
        <v>822</v>
      </c>
      <c r="F2967" s="6">
        <f t="shared" si="672"/>
        <v>0.14065708418891171</v>
      </c>
      <c r="G2967" s="101">
        <v>653</v>
      </c>
      <c r="H2967" s="7">
        <f t="shared" si="673"/>
        <v>8</v>
      </c>
      <c r="I2967" s="6">
        <f t="shared" si="674"/>
        <v>8.476116303219107E-2</v>
      </c>
      <c r="J2967" s="10">
        <f>IF(B2967="Pending","",C2967/(VLOOKUP(B2967,Population!$A$2:$B$10,2,FALSE)/100000))</f>
        <v>10120.163822190156</v>
      </c>
      <c r="K2967" s="10">
        <f>IF(B2967="Pending","",SUMIFS(E:E,A:A,"&lt;="&amp;A2967,A:A,"&gt;="&amp;A2967-13,B:B,B2967)/(VLOOKUP(B2967,Population!$A$2:$B$10,2,FALSE)/100000)/14)</f>
        <v>101.49138567731738</v>
      </c>
      <c r="L2967" s="13">
        <f>IF(B2967="Pending","",(G2967/C2967)/(VLOOKUP(B2967,Population!$A$2:$B$10,2,FALSE)/100000))</f>
        <v>8.0487658147902579E-4</v>
      </c>
    </row>
    <row r="2968" spans="1:12" x14ac:dyDescent="0.3">
      <c r="A2968" s="1">
        <v>44205</v>
      </c>
      <c r="B2968" s="101" t="s">
        <v>6</v>
      </c>
      <c r="C2968" s="101">
        <v>65065</v>
      </c>
      <c r="D2968" s="6">
        <f t="shared" si="670"/>
        <v>0.10064970221981592</v>
      </c>
      <c r="E2968" s="7">
        <f t="shared" si="671"/>
        <v>611</v>
      </c>
      <c r="F2968" s="6">
        <f t="shared" si="672"/>
        <v>0.10455167693360712</v>
      </c>
      <c r="G2968" s="101">
        <v>1395</v>
      </c>
      <c r="H2968" s="7">
        <f t="shared" si="673"/>
        <v>17</v>
      </c>
      <c r="I2968" s="6">
        <f t="shared" si="674"/>
        <v>0.18107476635514019</v>
      </c>
      <c r="J2968" s="10">
        <f>IF(B2968="Pending","",C2968/(VLOOKUP(B2968,Population!$A$2:$B$10,2,FALSE)/100000))</f>
        <v>8256.5815354081915</v>
      </c>
      <c r="K2968" s="10">
        <f>IF(B2968="Pending","",SUMIFS(E:E,A:A,"&lt;="&amp;A2968,A:A,"&gt;="&amp;A2968-13,B:B,B2968)/(VLOOKUP(B2968,Population!$A$2:$B$10,2,FALSE)/100000)/14)</f>
        <v>87.13321656352322</v>
      </c>
      <c r="L2968" s="13">
        <f>IF(B2968="Pending","",(G2968/C2968)/(VLOOKUP(B2968,Population!$A$2:$B$10,2,FALSE)/100000))</f>
        <v>2.7206934644237062E-3</v>
      </c>
    </row>
    <row r="2969" spans="1:12" x14ac:dyDescent="0.3">
      <c r="A2969" s="1">
        <v>44205</v>
      </c>
      <c r="B2969" s="101" t="s">
        <v>7</v>
      </c>
      <c r="C2969" s="101">
        <v>38994</v>
      </c>
      <c r="D2969" s="6">
        <f t="shared" si="670"/>
        <v>6.0320210379766419E-2</v>
      </c>
      <c r="E2969" s="7">
        <f t="shared" si="671"/>
        <v>372</v>
      </c>
      <c r="F2969" s="6">
        <f t="shared" si="672"/>
        <v>6.3655030800821355E-2</v>
      </c>
      <c r="G2969" s="101">
        <v>2350</v>
      </c>
      <c r="H2969" s="7">
        <f t="shared" si="673"/>
        <v>31</v>
      </c>
      <c r="I2969" s="6">
        <f t="shared" si="674"/>
        <v>0.30503634475597091</v>
      </c>
      <c r="J2969" s="10">
        <f>IF(B2969="Pending","",C2969/(VLOOKUP(B2969,Population!$A$2:$B$10,2,FALSE)/100000))</f>
        <v>8130.5762963488105</v>
      </c>
      <c r="K2969" s="10">
        <f>IF(B2969="Pending","",SUMIFS(E:E,A:A,"&lt;="&amp;A2969,A:A,"&gt;="&amp;A2969-13,B:B,B2969)/(VLOOKUP(B2969,Population!$A$2:$B$10,2,FALSE)/100000)/14)</f>
        <v>86.17354034443801</v>
      </c>
      <c r="L2969" s="13">
        <f>IF(B2969="Pending","",(G2969/C2969)/(VLOOKUP(B2969,Population!$A$2:$B$10,2,FALSE)/100000))</f>
        <v>1.2565900516429305E-2</v>
      </c>
    </row>
    <row r="2970" spans="1:12" x14ac:dyDescent="0.3">
      <c r="A2970" s="1">
        <v>44205</v>
      </c>
      <c r="B2970" s="101" t="s">
        <v>25</v>
      </c>
      <c r="C2970" s="101">
        <v>20544</v>
      </c>
      <c r="D2970" s="6">
        <f t="shared" si="670"/>
        <v>3.1779720009281462E-2</v>
      </c>
      <c r="E2970" s="7">
        <f t="shared" si="671"/>
        <v>159</v>
      </c>
      <c r="F2970" s="6">
        <f t="shared" si="672"/>
        <v>2.7207392197125257E-2</v>
      </c>
      <c r="G2970" s="101">
        <v>2930</v>
      </c>
      <c r="H2970" s="7">
        <f t="shared" si="673"/>
        <v>28</v>
      </c>
      <c r="I2970" s="6">
        <f t="shared" si="674"/>
        <v>0.38032191069574245</v>
      </c>
      <c r="J2970" s="10">
        <f>IF(B2970="Pending","",C2970/(VLOOKUP(B2970,Population!$A$2:$B$10,2,FALSE)/100000))</f>
        <v>9280.4322195067962</v>
      </c>
      <c r="K2970" s="10">
        <f>IF(B2970="Pending","",SUMIFS(E:E,A:A,"&lt;="&amp;A2970,A:A,"&gt;="&amp;A2970-13,B:B,B2970)/(VLOOKUP(B2970,Population!$A$2:$B$10,2,FALSE)/100000)/14)</f>
        <v>96.6389022078843</v>
      </c>
      <c r="L2970" s="13">
        <f>IF(B2970="Pending","",(G2970/C2970)/(VLOOKUP(B2970,Population!$A$2:$B$10,2,FALSE)/100000))</f>
        <v>6.4426688701174697E-2</v>
      </c>
    </row>
    <row r="2971" spans="1:12" x14ac:dyDescent="0.3">
      <c r="A2971" s="1">
        <v>44205</v>
      </c>
      <c r="B2971" s="101" t="s">
        <v>21</v>
      </c>
      <c r="C2971" s="101">
        <v>1002</v>
      </c>
      <c r="D2971" s="6">
        <f t="shared" si="670"/>
        <v>1.5500038672751179E-3</v>
      </c>
      <c r="E2971" s="7">
        <f t="shared" si="671"/>
        <v>-12</v>
      </c>
      <c r="F2971" s="6">
        <f t="shared" si="672"/>
        <v>-2.0533880903490761E-3</v>
      </c>
      <c r="G2971" s="101">
        <v>2</v>
      </c>
      <c r="H2971" s="7">
        <f t="shared" si="673"/>
        <v>0</v>
      </c>
      <c r="I2971" s="6">
        <f t="shared" si="674"/>
        <v>2.5960539979231567E-4</v>
      </c>
      <c r="J2971" s="10" t="str">
        <f>IF(B2971="Pending","",C2971/(VLOOKUP(B2971,Population!$A$2:$B$10,2,FALSE)/100000))</f>
        <v/>
      </c>
      <c r="K2971" s="10" t="str">
        <f>IF(B2971="Pending","",SUMIFS(E:E,A:A,"&lt;="&amp;A2971,A:A,"&gt;="&amp;A2971-13,B:B,B2971)/(VLOOKUP(B2971,Population!$A$2:$B$10,2,FALSE)/100000)/14)</f>
        <v/>
      </c>
      <c r="L2971" s="13" t="str">
        <f>IF(B2971="Pending","",(G2971/C2971)/(VLOOKUP(B2971,Population!$A$2:$B$10,2,FALSE)/100000))</f>
        <v/>
      </c>
    </row>
    <row r="2972" spans="1:12" x14ac:dyDescent="0.3">
      <c r="A2972" s="1">
        <v>44206</v>
      </c>
      <c r="B2972" s="101" t="s">
        <v>0</v>
      </c>
      <c r="C2972" s="101">
        <v>33456</v>
      </c>
      <c r="D2972" s="6">
        <f t="shared" ref="D2972:D2981" si="675">C2972/SUMIF(A:A,A2972,C:C)</f>
        <v>5.1166212192350458E-2</v>
      </c>
      <c r="E2972" s="7">
        <f t="shared" ref="E2972:E2981" si="676">C2972-SUMIFS(C:C,A:A,A2972-1,B:B,B2972)</f>
        <v>431</v>
      </c>
      <c r="F2972" s="6">
        <f t="shared" ref="F2972:F2981" si="677">E2972/SUMIF(A:A,A2972,E:E)</f>
        <v>5.8094082760479851E-2</v>
      </c>
      <c r="G2972" s="101">
        <v>4</v>
      </c>
      <c r="H2972" s="7">
        <f t="shared" ref="H2972:H2981" si="678">G2972-SUMIFS(G:G,A:A,A2972-1,B:B,B2972)</f>
        <v>0</v>
      </c>
      <c r="I2972" s="6">
        <f t="shared" ref="I2972:I2981" si="679">G2972/SUMIF(A:A,A2972,G:G)</f>
        <v>5.1380860629415544E-4</v>
      </c>
      <c r="J2972" s="10">
        <f>IF(B2972="Pending","",C2972/(VLOOKUP(B2972,Population!$A$2:$B$10,2,FALSE)/100000))</f>
        <v>3692.9842571313138</v>
      </c>
      <c r="K2972" s="10">
        <f>IF(B2972="Pending","",SUMIFS(E:E,A:A,"&lt;="&amp;A2972,A:A,"&gt;="&amp;A2972-13,B:B,B2972)/(VLOOKUP(B2972,Population!$A$2:$B$10,2,FALSE)/100000)/14)</f>
        <v>35.866693537119858</v>
      </c>
      <c r="L2972" s="13">
        <f>IF(B2972="Pending","",(G2972/C2972)/(VLOOKUP(B2972,Population!$A$2:$B$10,2,FALSE)/100000))</f>
        <v>1.3197431504900253E-5</v>
      </c>
    </row>
    <row r="2973" spans="1:12" x14ac:dyDescent="0.3">
      <c r="A2973" s="1">
        <v>44206</v>
      </c>
      <c r="B2973" s="101" t="s">
        <v>1</v>
      </c>
      <c r="C2973" s="101">
        <v>82374</v>
      </c>
      <c r="D2973" s="6">
        <f t="shared" si="675"/>
        <v>0.12597936283873376</v>
      </c>
      <c r="E2973" s="7">
        <f t="shared" si="676"/>
        <v>993</v>
      </c>
      <c r="F2973" s="6">
        <f t="shared" si="677"/>
        <v>0.13384553174282249</v>
      </c>
      <c r="G2973" s="101">
        <v>3</v>
      </c>
      <c r="H2973" s="7">
        <f t="shared" si="678"/>
        <v>0</v>
      </c>
      <c r="I2973" s="6">
        <f t="shared" si="679"/>
        <v>3.8535645472061658E-4</v>
      </c>
      <c r="J2973" s="10">
        <f>IF(B2973="Pending","",C2973/(VLOOKUP(B2973,Population!$A$2:$B$10,2,FALSE)/100000))</f>
        <v>9614.9873063118266</v>
      </c>
      <c r="K2973" s="10">
        <f>IF(B2973="Pending","",SUMIFS(E:E,A:A,"&lt;="&amp;A2973,A:A,"&gt;="&amp;A2973-13,B:B,B2973)/(VLOOKUP(B2973,Population!$A$2:$B$10,2,FALSE)/100000)/14)</f>
        <v>80.214104375883252</v>
      </c>
      <c r="L2973" s="13">
        <f>IF(B2973="Pending","",(G2973/C2973)/(VLOOKUP(B2973,Population!$A$2:$B$10,2,FALSE)/100000))</f>
        <v>4.2509858477220656E-6</v>
      </c>
    </row>
    <row r="2974" spans="1:12" x14ac:dyDescent="0.3">
      <c r="A2974" s="1">
        <v>44206</v>
      </c>
      <c r="B2974" s="101" t="s">
        <v>2</v>
      </c>
      <c r="C2974" s="101">
        <v>119542</v>
      </c>
      <c r="D2974" s="6">
        <f t="shared" si="675"/>
        <v>0.18282255314137846</v>
      </c>
      <c r="E2974" s="7">
        <f t="shared" si="676"/>
        <v>1319</v>
      </c>
      <c r="F2974" s="6">
        <f t="shared" si="677"/>
        <v>0.17778676371478636</v>
      </c>
      <c r="G2974" s="101">
        <v>41</v>
      </c>
      <c r="H2974" s="7">
        <f t="shared" si="678"/>
        <v>0</v>
      </c>
      <c r="I2974" s="6">
        <f t="shared" si="679"/>
        <v>5.2665382145150935E-3</v>
      </c>
      <c r="J2974" s="10">
        <f>IF(B2974="Pending","",C2974/(VLOOKUP(B2974,Population!$A$2:$B$10,2,FALSE)/100000))</f>
        <v>12551.026407740894</v>
      </c>
      <c r="K2974" s="10">
        <f>IF(B2974="Pending","",SUMIFS(E:E,A:A,"&lt;="&amp;A2974,A:A,"&gt;="&amp;A2974-13,B:B,B2974)/(VLOOKUP(B2974,Population!$A$2:$B$10,2,FALSE)/100000)/14)</f>
        <v>119.00162228579107</v>
      </c>
      <c r="L2974" s="13">
        <f>IF(B2974="Pending","",(G2974/C2974)/(VLOOKUP(B2974,Population!$A$2:$B$10,2,FALSE)/100000))</f>
        <v>3.6009912410155147E-5</v>
      </c>
    </row>
    <row r="2975" spans="1:12" x14ac:dyDescent="0.3">
      <c r="A2975" s="1">
        <v>44206</v>
      </c>
      <c r="B2975" s="101" t="s">
        <v>3</v>
      </c>
      <c r="C2975" s="101">
        <v>101937</v>
      </c>
      <c r="D2975" s="6">
        <f t="shared" si="675"/>
        <v>0.15589819979231315</v>
      </c>
      <c r="E2975" s="7">
        <f t="shared" si="676"/>
        <v>1126</v>
      </c>
      <c r="F2975" s="6">
        <f t="shared" si="677"/>
        <v>0.15177247607494271</v>
      </c>
      <c r="G2975" s="101">
        <v>78</v>
      </c>
      <c r="H2975" s="7">
        <f t="shared" si="678"/>
        <v>1</v>
      </c>
      <c r="I2975" s="6">
        <f t="shared" si="679"/>
        <v>1.001926782273603E-2</v>
      </c>
      <c r="J2975" s="10">
        <f>IF(B2975="Pending","",C2975/(VLOOKUP(B2975,Population!$A$2:$B$10,2,FALSE)/100000))</f>
        <v>11620.963494462951</v>
      </c>
      <c r="K2975" s="10">
        <f>IF(B2975="Pending","",SUMIFS(E:E,A:A,"&lt;="&amp;A2975,A:A,"&gt;="&amp;A2975-13,B:B,B2975)/(VLOOKUP(B2975,Population!$A$2:$B$10,2,FALSE)/100000)/14)</f>
        <v>113.61056526141992</v>
      </c>
      <c r="L2975" s="13">
        <f>IF(B2975="Pending","",(G2975/C2975)/(VLOOKUP(B2975,Population!$A$2:$B$10,2,FALSE)/100000))</f>
        <v>8.7231440293846608E-5</v>
      </c>
    </row>
    <row r="2976" spans="1:12" x14ac:dyDescent="0.3">
      <c r="A2976" s="1">
        <v>44206</v>
      </c>
      <c r="B2976" s="101" t="s">
        <v>4</v>
      </c>
      <c r="C2976" s="101">
        <v>97854</v>
      </c>
      <c r="D2976" s="6">
        <f t="shared" si="675"/>
        <v>0.14965382974265487</v>
      </c>
      <c r="E2976" s="7">
        <f t="shared" si="676"/>
        <v>1061</v>
      </c>
      <c r="F2976" s="6">
        <f t="shared" si="677"/>
        <v>0.14301118749157568</v>
      </c>
      <c r="G2976" s="101">
        <v>252</v>
      </c>
      <c r="H2976" s="7">
        <f t="shared" si="678"/>
        <v>3</v>
      </c>
      <c r="I2976" s="6">
        <f t="shared" si="679"/>
        <v>3.236994219653179E-2</v>
      </c>
      <c r="J2976" s="10">
        <f>IF(B2976="Pending","",C2976/(VLOOKUP(B2976,Population!$A$2:$B$10,2,FALSE)/100000))</f>
        <v>11478.205789893493</v>
      </c>
      <c r="K2976" s="10">
        <f>IF(B2976="Pending","",SUMIFS(E:E,A:A,"&lt;="&amp;A2976,A:A,"&gt;="&amp;A2976-13,B:B,B2976)/(VLOOKUP(B2976,Population!$A$2:$B$10,2,FALSE)/100000)/14)</f>
        <v>112.04596792031691</v>
      </c>
      <c r="L2976" s="13">
        <f>IF(B2976="Pending","",(G2976/C2976)/(VLOOKUP(B2976,Population!$A$2:$B$10,2,FALSE)/100000))</f>
        <v>3.0207680652639648E-4</v>
      </c>
    </row>
    <row r="2977" spans="1:12" x14ac:dyDescent="0.3">
      <c r="A2977" s="1">
        <v>44206</v>
      </c>
      <c r="B2977" s="101" t="s">
        <v>5</v>
      </c>
      <c r="C2977" s="101">
        <v>91603</v>
      </c>
      <c r="D2977" s="6">
        <f t="shared" si="675"/>
        <v>0.14009381083978595</v>
      </c>
      <c r="E2977" s="7">
        <f t="shared" si="676"/>
        <v>991</v>
      </c>
      <c r="F2977" s="6">
        <f t="shared" si="677"/>
        <v>0.13357595363256503</v>
      </c>
      <c r="G2977" s="101">
        <v>660</v>
      </c>
      <c r="H2977" s="7">
        <f t="shared" si="678"/>
        <v>7</v>
      </c>
      <c r="I2977" s="6">
        <f t="shared" si="679"/>
        <v>8.477842003853564E-2</v>
      </c>
      <c r="J2977" s="10">
        <f>IF(B2977="Pending","",C2977/(VLOOKUP(B2977,Population!$A$2:$B$10,2,FALSE)/100000))</f>
        <v>10230.845435528239</v>
      </c>
      <c r="K2977" s="10">
        <f>IF(B2977="Pending","",SUMIFS(E:E,A:A,"&lt;="&amp;A2977,A:A,"&gt;="&amp;A2977-13,B:B,B2977)/(VLOOKUP(B2977,Population!$A$2:$B$10,2,FALSE)/100000)/14)</f>
        <v>105.55199841979142</v>
      </c>
      <c r="L2977" s="13">
        <f>IF(B2977="Pending","",(G2977/C2977)/(VLOOKUP(B2977,Population!$A$2:$B$10,2,FALSE)/100000))</f>
        <v>8.0470382370006273E-4</v>
      </c>
    </row>
    <row r="2978" spans="1:12" x14ac:dyDescent="0.3">
      <c r="A2978" s="1">
        <v>44206</v>
      </c>
      <c r="B2978" s="101" t="s">
        <v>6</v>
      </c>
      <c r="C2978" s="101">
        <v>65833</v>
      </c>
      <c r="D2978" s="6">
        <f t="shared" si="675"/>
        <v>0.10068224674973121</v>
      </c>
      <c r="E2978" s="7">
        <f t="shared" si="676"/>
        <v>768</v>
      </c>
      <c r="F2978" s="6">
        <f t="shared" si="677"/>
        <v>0.10351799433885968</v>
      </c>
      <c r="G2978" s="101">
        <v>1409</v>
      </c>
      <c r="H2978" s="7">
        <f t="shared" si="678"/>
        <v>14</v>
      </c>
      <c r="I2978" s="6">
        <f t="shared" si="679"/>
        <v>0.18098908156711624</v>
      </c>
      <c r="J2978" s="10">
        <f>IF(B2978="Pending","",C2978/(VLOOKUP(B2978,Population!$A$2:$B$10,2,FALSE)/100000))</f>
        <v>8354.0387646281015</v>
      </c>
      <c r="K2978" s="10">
        <f>IF(B2978="Pending","",SUMIFS(E:E,A:A,"&lt;="&amp;A2978,A:A,"&gt;="&amp;A2978-13,B:B,B2978)/(VLOOKUP(B2978,Population!$A$2:$B$10,2,FALSE)/100000)/14)</f>
        <v>90.894819067825964</v>
      </c>
      <c r="L2978" s="13">
        <f>IF(B2978="Pending","",(G2978/C2978)/(VLOOKUP(B2978,Population!$A$2:$B$10,2,FALSE)/100000))</f>
        <v>2.7159400959556718E-3</v>
      </c>
    </row>
    <row r="2979" spans="1:12" x14ac:dyDescent="0.3">
      <c r="A2979" s="1">
        <v>44206</v>
      </c>
      <c r="B2979" s="101" t="s">
        <v>7</v>
      </c>
      <c r="C2979" s="101">
        <v>39447</v>
      </c>
      <c r="D2979" s="6">
        <f t="shared" si="675"/>
        <v>6.0328597930166442E-2</v>
      </c>
      <c r="E2979" s="7">
        <f t="shared" si="676"/>
        <v>453</v>
      </c>
      <c r="F2979" s="6">
        <f t="shared" si="677"/>
        <v>6.105944197331177E-2</v>
      </c>
      <c r="G2979" s="101">
        <v>2371</v>
      </c>
      <c r="H2979" s="7">
        <f t="shared" si="678"/>
        <v>21</v>
      </c>
      <c r="I2979" s="6">
        <f t="shared" si="679"/>
        <v>0.30456005138086062</v>
      </c>
      <c r="J2979" s="10">
        <f>IF(B2979="Pending","",C2979/(VLOOKUP(B2979,Population!$A$2:$B$10,2,FALSE)/100000))</f>
        <v>8225.0305986067469</v>
      </c>
      <c r="K2979" s="10">
        <f>IF(B2979="Pending","",SUMIFS(E:E,A:A,"&lt;="&amp;A2979,A:A,"&gt;="&amp;A2979-13,B:B,B2979)/(VLOOKUP(B2979,Population!$A$2:$B$10,2,FALSE)/100000)/14)</f>
        <v>90.343708214545615</v>
      </c>
      <c r="L2979" s="13">
        <f>IF(B2979="Pending","",(G2979/C2979)/(VLOOKUP(B2979,Population!$A$2:$B$10,2,FALSE)/100000))</f>
        <v>1.2532598195078392E-2</v>
      </c>
    </row>
    <row r="2980" spans="1:12" x14ac:dyDescent="0.3">
      <c r="A2980" s="1">
        <v>44206</v>
      </c>
      <c r="B2980" s="101" t="s">
        <v>25</v>
      </c>
      <c r="C2980" s="101">
        <v>20815</v>
      </c>
      <c r="D2980" s="6">
        <f t="shared" si="675"/>
        <v>3.1833593579141999E-2</v>
      </c>
      <c r="E2980" s="7">
        <f t="shared" si="676"/>
        <v>271</v>
      </c>
      <c r="F2980" s="6">
        <f t="shared" si="677"/>
        <v>3.6527833939884083E-2</v>
      </c>
      <c r="G2980" s="101">
        <v>2965</v>
      </c>
      <c r="H2980" s="7">
        <f t="shared" si="678"/>
        <v>35</v>
      </c>
      <c r="I2980" s="6">
        <f t="shared" si="679"/>
        <v>0.38086062941554272</v>
      </c>
      <c r="J2980" s="10">
        <f>IF(B2980="Pending","",C2980/(VLOOKUP(B2980,Population!$A$2:$B$10,2,FALSE)/100000))</f>
        <v>9402.8522512185536</v>
      </c>
      <c r="K2980" s="10">
        <f>IF(B2980="Pending","",SUMIFS(E:E,A:A,"&lt;="&amp;A2980,A:A,"&gt;="&amp;A2980-13,B:B,B2980)/(VLOOKUP(B2980,Population!$A$2:$B$10,2,FALSE)/100000)/14)</f>
        <v>101.44664725929491</v>
      </c>
      <c r="L2980" s="13">
        <f>IF(B2980="Pending","",(G2980/C2980)/(VLOOKUP(B2980,Population!$A$2:$B$10,2,FALSE)/100000))</f>
        <v>6.434747047223438E-2</v>
      </c>
    </row>
    <row r="2981" spans="1:12" x14ac:dyDescent="0.3">
      <c r="A2981" s="1">
        <v>44206</v>
      </c>
      <c r="B2981" s="101" t="s">
        <v>21</v>
      </c>
      <c r="C2981" s="101">
        <v>1008</v>
      </c>
      <c r="D2981" s="6">
        <f t="shared" si="675"/>
        <v>1.5415931937437009E-3</v>
      </c>
      <c r="E2981" s="7">
        <f t="shared" si="676"/>
        <v>6</v>
      </c>
      <c r="F2981" s="6">
        <f t="shared" si="677"/>
        <v>8.0873433077234124E-4</v>
      </c>
      <c r="G2981" s="101">
        <v>2</v>
      </c>
      <c r="H2981" s="7">
        <f t="shared" si="678"/>
        <v>0</v>
      </c>
      <c r="I2981" s="6">
        <f t="shared" si="679"/>
        <v>2.5690430314707772E-4</v>
      </c>
      <c r="J2981" s="10" t="str">
        <f>IF(B2981="Pending","",C2981/(VLOOKUP(B2981,Population!$A$2:$B$10,2,FALSE)/100000))</f>
        <v/>
      </c>
      <c r="K2981" s="10" t="str">
        <f>IF(B2981="Pending","",SUMIFS(E:E,A:A,"&lt;="&amp;A2981,A:A,"&gt;="&amp;A2981-13,B:B,B2981)/(VLOOKUP(B2981,Population!$A$2:$B$10,2,FALSE)/100000)/14)</f>
        <v/>
      </c>
      <c r="L2981" s="13" t="str">
        <f>IF(B2981="Pending","",(G2981/C2981)/(VLOOKUP(B2981,Population!$A$2:$B$10,2,FALSE)/100000))</f>
        <v/>
      </c>
    </row>
    <row r="2982" spans="1:12" x14ac:dyDescent="0.3">
      <c r="A2982" s="1">
        <v>44207</v>
      </c>
      <c r="B2982" s="101" t="s">
        <v>0</v>
      </c>
      <c r="C2982" s="101">
        <v>33624</v>
      </c>
      <c r="D2982" s="6">
        <f t="shared" ref="D2982:D2991" si="680">C2982/SUMIF(A:A,A2982,C:C)</f>
        <v>5.1147253710092544E-2</v>
      </c>
      <c r="E2982" s="7">
        <f t="shared" ref="E2982:E2991" si="681">C2982-SUMIFS(C:C,A:A,A2982-1,B:B,B2982)</f>
        <v>168</v>
      </c>
      <c r="F2982" s="6">
        <f t="shared" ref="F2982:F2991" si="682">E2982/SUMIF(A:A,A2982,E:E)</f>
        <v>4.7632548908420752E-2</v>
      </c>
      <c r="G2982" s="101">
        <v>4</v>
      </c>
      <c r="H2982" s="7">
        <f t="shared" ref="H2982:H2991" si="683">G2982-SUMIFS(G:G,A:A,A2982-1,B:B,B2982)</f>
        <v>0</v>
      </c>
      <c r="I2982" s="6">
        <f t="shared" ref="I2982:I2991" si="684">G2982/SUMIF(A:A,A2982,G:G)</f>
        <v>5.0858232676414498E-4</v>
      </c>
      <c r="J2982" s="10">
        <f>IF(B2982="Pending","",C2982/(VLOOKUP(B2982,Population!$A$2:$B$10,2,FALSE)/100000))</f>
        <v>3711.5286544052874</v>
      </c>
      <c r="K2982" s="10">
        <f>IF(B2982="Pending","",SUMIFS(E:E,A:A,"&lt;="&amp;A2982,A:A,"&gt;="&amp;A2982-13,B:B,B2982)/(VLOOKUP(B2982,Population!$A$2:$B$10,2,FALSE)/100000)/14)</f>
        <v>36.087460171333831</v>
      </c>
      <c r="L2982" s="13">
        <f>IF(B2982="Pending","",(G2982/C2982)/(VLOOKUP(B2982,Population!$A$2:$B$10,2,FALSE)/100000))</f>
        <v>1.3131491447416811E-5</v>
      </c>
    </row>
    <row r="2983" spans="1:12" x14ac:dyDescent="0.3">
      <c r="A2983" s="1">
        <v>44207</v>
      </c>
      <c r="B2983" s="101" t="s">
        <v>1</v>
      </c>
      <c r="C2983" s="101">
        <v>82786</v>
      </c>
      <c r="D2983" s="6">
        <f t="shared" si="680"/>
        <v>0.12593018515476212</v>
      </c>
      <c r="E2983" s="7">
        <f t="shared" si="681"/>
        <v>412</v>
      </c>
      <c r="F2983" s="6">
        <f t="shared" si="682"/>
        <v>0.11681315565636519</v>
      </c>
      <c r="G2983" s="101">
        <v>4</v>
      </c>
      <c r="H2983" s="7">
        <f t="shared" si="683"/>
        <v>1</v>
      </c>
      <c r="I2983" s="6">
        <f t="shared" si="684"/>
        <v>5.0858232676414498E-4</v>
      </c>
      <c r="J2983" s="10">
        <f>IF(B2983="Pending","",C2983/(VLOOKUP(B2983,Population!$A$2:$B$10,2,FALSE)/100000))</f>
        <v>9663.0774169074102</v>
      </c>
      <c r="K2983" s="10">
        <f>IF(B2983="Pending","",SUMIFS(E:E,A:A,"&lt;="&amp;A2983,A:A,"&gt;="&amp;A2983-13,B:B,B2983)/(VLOOKUP(B2983,Population!$A$2:$B$10,2,FALSE)/100000)/14)</f>
        <v>80.714348244769326</v>
      </c>
      <c r="L2983" s="13">
        <f>IF(B2983="Pending","",(G2983/C2983)/(VLOOKUP(B2983,Population!$A$2:$B$10,2,FALSE)/100000))</f>
        <v>5.6397733629721189E-6</v>
      </c>
    </row>
    <row r="2984" spans="1:12" x14ac:dyDescent="0.3">
      <c r="A2984" s="1">
        <v>44207</v>
      </c>
      <c r="B2984" s="101" t="s">
        <v>2</v>
      </c>
      <c r="C2984" s="101">
        <v>120222</v>
      </c>
      <c r="D2984" s="6">
        <f t="shared" si="680"/>
        <v>0.18287607469470457</v>
      </c>
      <c r="E2984" s="7">
        <f t="shared" si="681"/>
        <v>680</v>
      </c>
      <c r="F2984" s="6">
        <f t="shared" si="682"/>
        <v>0.19279841224836972</v>
      </c>
      <c r="G2984" s="101">
        <v>42</v>
      </c>
      <c r="H2984" s="7">
        <f t="shared" si="683"/>
        <v>1</v>
      </c>
      <c r="I2984" s="6">
        <f t="shared" si="684"/>
        <v>5.3401144310235215E-3</v>
      </c>
      <c r="J2984" s="10">
        <f>IF(B2984="Pending","",C2984/(VLOOKUP(B2984,Population!$A$2:$B$10,2,FALSE)/100000))</f>
        <v>12622.421381534739</v>
      </c>
      <c r="K2984" s="10">
        <f>IF(B2984="Pending","",SUMIFS(E:E,A:A,"&lt;="&amp;A2984,A:A,"&gt;="&amp;A2984-13,B:B,B2984)/(VLOOKUP(B2984,Population!$A$2:$B$10,2,FALSE)/100000)/14)</f>
        <v>119.55658321654154</v>
      </c>
      <c r="L2984" s="13">
        <f>IF(B2984="Pending","",(G2984/C2984)/(VLOOKUP(B2984,Population!$A$2:$B$10,2,FALSE)/100000))</f>
        <v>3.667955580388886E-5</v>
      </c>
    </row>
    <row r="2985" spans="1:12" x14ac:dyDescent="0.3">
      <c r="A2985" s="1">
        <v>44207</v>
      </c>
      <c r="B2985" s="101" t="s">
        <v>3</v>
      </c>
      <c r="C2985" s="101">
        <v>102463</v>
      </c>
      <c r="D2985" s="6">
        <f t="shared" si="680"/>
        <v>0.15586191580113051</v>
      </c>
      <c r="E2985" s="7">
        <f t="shared" si="681"/>
        <v>526</v>
      </c>
      <c r="F2985" s="6">
        <f t="shared" si="682"/>
        <v>0.14913524241565068</v>
      </c>
      <c r="G2985" s="101">
        <v>79</v>
      </c>
      <c r="H2985" s="7">
        <f t="shared" si="683"/>
        <v>1</v>
      </c>
      <c r="I2985" s="6">
        <f t="shared" si="684"/>
        <v>1.0044500953591863E-2</v>
      </c>
      <c r="J2985" s="10">
        <f>IF(B2985="Pending","",C2985/(VLOOKUP(B2985,Population!$A$2:$B$10,2,FALSE)/100000))</f>
        <v>11680.92824522163</v>
      </c>
      <c r="K2985" s="10">
        <f>IF(B2985="Pending","",SUMIFS(E:E,A:A,"&lt;="&amp;A2985,A:A,"&gt;="&amp;A2985-13,B:B,B2985)/(VLOOKUP(B2985,Population!$A$2:$B$10,2,FALSE)/100000)/14)</f>
        <v>112.76369751577862</v>
      </c>
      <c r="L2985" s="13">
        <f>IF(B2985="Pending","",(G2985/C2985)/(VLOOKUP(B2985,Population!$A$2:$B$10,2,FALSE)/100000))</f>
        <v>8.7896243097817863E-5</v>
      </c>
    </row>
    <row r="2986" spans="1:12" x14ac:dyDescent="0.3">
      <c r="A2986" s="1">
        <v>44207</v>
      </c>
      <c r="B2986" s="101" t="s">
        <v>4</v>
      </c>
      <c r="C2986" s="101">
        <v>98371</v>
      </c>
      <c r="D2986" s="6">
        <f t="shared" si="680"/>
        <v>0.14963735708766102</v>
      </c>
      <c r="E2986" s="7">
        <f t="shared" si="681"/>
        <v>517</v>
      </c>
      <c r="F2986" s="6">
        <f t="shared" si="682"/>
        <v>0.14658349872412815</v>
      </c>
      <c r="G2986" s="101">
        <v>255</v>
      </c>
      <c r="H2986" s="7">
        <f t="shared" si="683"/>
        <v>3</v>
      </c>
      <c r="I2986" s="6">
        <f t="shared" si="684"/>
        <v>3.2422123331214241E-2</v>
      </c>
      <c r="J2986" s="10">
        <f>IF(B2986="Pending","",C2986/(VLOOKUP(B2986,Population!$A$2:$B$10,2,FALSE)/100000))</f>
        <v>11538.849528456811</v>
      </c>
      <c r="K2986" s="10">
        <f>IF(B2986="Pending","",SUMIFS(E:E,A:A,"&lt;="&amp;A2986,A:A,"&gt;="&amp;A2986-13,B:B,B2986)/(VLOOKUP(B2986,Population!$A$2:$B$10,2,FALSE)/100000)/14)</f>
        <v>111.30865802896957</v>
      </c>
      <c r="L2986" s="13">
        <f>IF(B2986="Pending","",(G2986/C2986)/(VLOOKUP(B2986,Population!$A$2:$B$10,2,FALSE)/100000))</f>
        <v>3.0406645991727741E-4</v>
      </c>
    </row>
    <row r="2987" spans="1:12" x14ac:dyDescent="0.3">
      <c r="A2987" s="1">
        <v>44207</v>
      </c>
      <c r="B2987" s="101" t="s">
        <v>5</v>
      </c>
      <c r="C2987" s="101">
        <v>92074</v>
      </c>
      <c r="D2987" s="6">
        <f t="shared" si="680"/>
        <v>0.14005865566568704</v>
      </c>
      <c r="E2987" s="7">
        <f t="shared" si="681"/>
        <v>471</v>
      </c>
      <c r="F2987" s="6">
        <f t="shared" si="682"/>
        <v>0.1335412531896796</v>
      </c>
      <c r="G2987" s="101">
        <v>663</v>
      </c>
      <c r="H2987" s="7">
        <f t="shared" si="683"/>
        <v>3</v>
      </c>
      <c r="I2987" s="6">
        <f t="shared" si="684"/>
        <v>8.4297520661157019E-2</v>
      </c>
      <c r="J2987" s="10">
        <f>IF(B2987="Pending","",C2987/(VLOOKUP(B2987,Population!$A$2:$B$10,2,FALSE)/100000))</f>
        <v>10283.449915732313</v>
      </c>
      <c r="K2987" s="10">
        <f>IF(B2987="Pending","",SUMIFS(E:E,A:A,"&lt;="&amp;A2987,A:A,"&gt;="&amp;A2987-13,B:B,B2987)/(VLOOKUP(B2987,Population!$A$2:$B$10,2,FALSE)/100000)/14)</f>
        <v>104.89783290921604</v>
      </c>
      <c r="L2987" s="13">
        <f>IF(B2987="Pending","",(G2987/C2987)/(VLOOKUP(B2987,Population!$A$2:$B$10,2,FALSE)/100000))</f>
        <v>8.0422643467061591E-4</v>
      </c>
    </row>
    <row r="2988" spans="1:12" x14ac:dyDescent="0.3">
      <c r="A2988" s="1">
        <v>44207</v>
      </c>
      <c r="B2988" s="101" t="s">
        <v>6</v>
      </c>
      <c r="C2988" s="101">
        <v>66236</v>
      </c>
      <c r="D2988" s="6">
        <f t="shared" si="680"/>
        <v>0.10075510042653134</v>
      </c>
      <c r="E2988" s="7">
        <f t="shared" si="681"/>
        <v>403</v>
      </c>
      <c r="F2988" s="6">
        <f t="shared" si="682"/>
        <v>0.11426141196484264</v>
      </c>
      <c r="G2988" s="101">
        <v>1419</v>
      </c>
      <c r="H2988" s="7">
        <f t="shared" si="683"/>
        <v>10</v>
      </c>
      <c r="I2988" s="6">
        <f t="shared" si="684"/>
        <v>0.18041958041958042</v>
      </c>
      <c r="J2988" s="10">
        <f>IF(B2988="Pending","",C2988/(VLOOKUP(B2988,Population!$A$2:$B$10,2,FALSE)/100000))</f>
        <v>8405.1784304817793</v>
      </c>
      <c r="K2988" s="10">
        <f>IF(B2988="Pending","",SUMIFS(E:E,A:A,"&lt;="&amp;A2988,A:A,"&gt;="&amp;A2988-13,B:B,B2988)/(VLOOKUP(B2988,Population!$A$2:$B$10,2,FALSE)/100000)/14)</f>
        <v>91.021716501706038</v>
      </c>
      <c r="L2988" s="13">
        <f>IF(B2988="Pending","",(G2988/C2988)/(VLOOKUP(B2988,Population!$A$2:$B$10,2,FALSE)/100000))</f>
        <v>2.7185738673206512E-3</v>
      </c>
    </row>
    <row r="2989" spans="1:12" x14ac:dyDescent="0.3">
      <c r="A2989" s="1">
        <v>44207</v>
      </c>
      <c r="B2989" s="101" t="s">
        <v>7</v>
      </c>
      <c r="C2989" s="101">
        <v>39682</v>
      </c>
      <c r="D2989" s="6">
        <f t="shared" si="680"/>
        <v>6.0362399527834058E-2</v>
      </c>
      <c r="E2989" s="7">
        <f t="shared" si="681"/>
        <v>235</v>
      </c>
      <c r="F2989" s="6">
        <f t="shared" si="682"/>
        <v>6.6628863056421891E-2</v>
      </c>
      <c r="G2989" s="101">
        <v>2394</v>
      </c>
      <c r="H2989" s="7">
        <f t="shared" si="683"/>
        <v>23</v>
      </c>
      <c r="I2989" s="6">
        <f t="shared" si="684"/>
        <v>0.30438652256834076</v>
      </c>
      <c r="J2989" s="10">
        <f>IF(B2989="Pending","",C2989/(VLOOKUP(B2989,Population!$A$2:$B$10,2,FALSE)/100000))</f>
        <v>8274.0300710805113</v>
      </c>
      <c r="K2989" s="10">
        <f>IF(B2989="Pending","",SUMIFS(E:E,A:A,"&lt;="&amp;A2989,A:A,"&gt;="&amp;A2989-13,B:B,B2989)/(VLOOKUP(B2989,Population!$A$2:$B$10,2,FALSE)/100000)/14)</f>
        <v>90.269240931150833</v>
      </c>
      <c r="L2989" s="13">
        <f>IF(B2989="Pending","",(G2989/C2989)/(VLOOKUP(B2989,Population!$A$2:$B$10,2,FALSE)/100000))</f>
        <v>1.2579232247665972E-2</v>
      </c>
    </row>
    <row r="2990" spans="1:12" x14ac:dyDescent="0.3">
      <c r="A2990" s="1">
        <v>44207</v>
      </c>
      <c r="B2990" s="101" t="s">
        <v>25</v>
      </c>
      <c r="C2990" s="101">
        <v>20934</v>
      </c>
      <c r="D2990" s="6">
        <f t="shared" si="680"/>
        <v>3.1843820163189311E-2</v>
      </c>
      <c r="E2990" s="7">
        <f t="shared" si="681"/>
        <v>119</v>
      </c>
      <c r="F2990" s="6">
        <f t="shared" si="682"/>
        <v>3.3739722143464698E-2</v>
      </c>
      <c r="G2990" s="101">
        <v>3003</v>
      </c>
      <c r="H2990" s="7">
        <f t="shared" si="683"/>
        <v>38</v>
      </c>
      <c r="I2990" s="6">
        <f t="shared" si="684"/>
        <v>0.38181818181818183</v>
      </c>
      <c r="J2990" s="10">
        <f>IF(B2990="Pending","",C2990/(VLOOKUP(B2990,Population!$A$2:$B$10,2,FALSE)/100000))</f>
        <v>9456.6086489074787</v>
      </c>
      <c r="K2990" s="10">
        <f>IF(B2990="Pending","",SUMIFS(E:E,A:A,"&lt;="&amp;A2990,A:A,"&gt;="&amp;A2990-13,B:B,B2990)/(VLOOKUP(B2990,Population!$A$2:$B$10,2,FALSE)/100000)/14)</f>
        <v>101.41438051398343</v>
      </c>
      <c r="L2990" s="13">
        <f>IF(B2990="Pending","",(G2990/C2990)/(VLOOKUP(B2990,Population!$A$2:$B$10,2,FALSE)/100000))</f>
        <v>6.4801686557049112E-2</v>
      </c>
    </row>
    <row r="2991" spans="1:12" x14ac:dyDescent="0.3">
      <c r="A2991" s="1">
        <v>44207</v>
      </c>
      <c r="B2991" s="101" t="s">
        <v>21</v>
      </c>
      <c r="C2991" s="101">
        <v>1004</v>
      </c>
      <c r="D2991" s="6">
        <f t="shared" si="680"/>
        <v>1.5272377684074742E-3</v>
      </c>
      <c r="E2991" s="7">
        <f t="shared" si="681"/>
        <v>-4</v>
      </c>
      <c r="F2991" s="6">
        <f t="shared" si="682"/>
        <v>-1.1341083073433513E-3</v>
      </c>
      <c r="G2991" s="101">
        <v>2</v>
      </c>
      <c r="H2991" s="7">
        <f t="shared" si="683"/>
        <v>0</v>
      </c>
      <c r="I2991" s="6">
        <f t="shared" si="684"/>
        <v>2.5429116338207249E-4</v>
      </c>
      <c r="J2991" s="10" t="str">
        <f>IF(B2991="Pending","",C2991/(VLOOKUP(B2991,Population!$A$2:$B$10,2,FALSE)/100000))</f>
        <v/>
      </c>
      <c r="K2991" s="10" t="str">
        <f>IF(B2991="Pending","",SUMIFS(E:E,A:A,"&lt;="&amp;A2991,A:A,"&gt;="&amp;A2991-13,B:B,B2991)/(VLOOKUP(B2991,Population!$A$2:$B$10,2,FALSE)/100000)/14)</f>
        <v/>
      </c>
      <c r="L2991" s="13" t="str">
        <f>IF(B2991="Pending","",(G2991/C2991)/(VLOOKUP(B2991,Population!$A$2:$B$10,2,FALSE)/100000))</f>
        <v/>
      </c>
    </row>
    <row r="2992" spans="1:12" x14ac:dyDescent="0.3">
      <c r="A2992" s="1">
        <v>44208</v>
      </c>
      <c r="B2992" s="101" t="s">
        <v>0</v>
      </c>
      <c r="C2992" s="101">
        <v>33819</v>
      </c>
      <c r="D2992" s="6">
        <f t="shared" ref="D2992:D3001" si="685">C2992/SUMIF(A:A,A2992,C:C)</f>
        <v>5.1173143443379525E-2</v>
      </c>
      <c r="E2992" s="7">
        <f t="shared" ref="E2992:E3001" si="686">C2992-SUMIFS(C:C,A:A,A2992-1,B:B,B2992)</f>
        <v>195</v>
      </c>
      <c r="F2992" s="6">
        <f t="shared" ref="F2992:F3001" si="687">E2992/SUMIF(A:A,A2992,E:E)</f>
        <v>5.6066705002875215E-2</v>
      </c>
      <c r="G2992" s="101">
        <v>4</v>
      </c>
      <c r="H2992" s="7">
        <f t="shared" ref="H2992:H3001" si="688">G2992-SUMIFS(G:G,A:A,A2992-1,B:B,B2992)</f>
        <v>0</v>
      </c>
      <c r="I2992" s="6">
        <f t="shared" ref="I2992:I3001" si="689">G2992/SUMIF(A:A,A2992,G:G)</f>
        <v>4.9931344401448006E-4</v>
      </c>
      <c r="J2992" s="10">
        <f>IF(B2992="Pending","",C2992/(VLOOKUP(B2992,Population!$A$2:$B$10,2,FALSE)/100000))</f>
        <v>3733.0534012411499</v>
      </c>
      <c r="K2992" s="10">
        <f>IF(B2992="Pending","",SUMIFS(E:E,A:A,"&lt;="&amp;A2992,A:A,"&gt;="&amp;A2992-13,B:B,B2992)/(VLOOKUP(B2992,Population!$A$2:$B$10,2,FALSE)/100000)/14)</f>
        <v>36.055922080731833</v>
      </c>
      <c r="L2992" s="13">
        <f>IF(B2992="Pending","",(G2992/C2992)/(VLOOKUP(B2992,Population!$A$2:$B$10,2,FALSE)/100000))</f>
        <v>1.3055775405184744E-5</v>
      </c>
    </row>
    <row r="2993" spans="1:12" x14ac:dyDescent="0.3">
      <c r="A2993" s="1">
        <v>44208</v>
      </c>
      <c r="B2993" s="101" t="s">
        <v>1</v>
      </c>
      <c r="C2993" s="101">
        <v>83249</v>
      </c>
      <c r="D2993" s="6">
        <f t="shared" si="685"/>
        <v>0.12596803626712505</v>
      </c>
      <c r="E2993" s="7">
        <f t="shared" si="686"/>
        <v>463</v>
      </c>
      <c r="F2993" s="6">
        <f t="shared" si="687"/>
        <v>0.13312248418631398</v>
      </c>
      <c r="G2993" s="101">
        <v>3</v>
      </c>
      <c r="H2993" s="7">
        <f t="shared" si="688"/>
        <v>-1</v>
      </c>
      <c r="I2993" s="6">
        <f t="shared" si="689"/>
        <v>3.7448508301086004E-4</v>
      </c>
      <c r="J2993" s="10">
        <f>IF(B2993="Pending","",C2993/(VLOOKUP(B2993,Population!$A$2:$B$10,2,FALSE)/100000))</f>
        <v>9717.120429542736</v>
      </c>
      <c r="K2993" s="10">
        <f>IF(B2993="Pending","",SUMIFS(E:E,A:A,"&lt;="&amp;A2993,A:A,"&gt;="&amp;A2993-13,B:B,B2993)/(VLOOKUP(B2993,Population!$A$2:$B$10,2,FALSE)/100000)/14)</f>
        <v>81.122880737692967</v>
      </c>
      <c r="L2993" s="13">
        <f>IF(B2993="Pending","",(G2993/C2993)/(VLOOKUP(B2993,Population!$A$2:$B$10,2,FALSE)/100000))</f>
        <v>4.20630527958603E-6</v>
      </c>
    </row>
    <row r="2994" spans="1:12" x14ac:dyDescent="0.3">
      <c r="A2994" s="1">
        <v>44208</v>
      </c>
      <c r="B2994" s="101" t="s">
        <v>2</v>
      </c>
      <c r="C2994" s="101">
        <v>120864</v>
      </c>
      <c r="D2994" s="6">
        <f t="shared" si="685"/>
        <v>0.18288508853427432</v>
      </c>
      <c r="E2994" s="7">
        <f t="shared" si="686"/>
        <v>642</v>
      </c>
      <c r="F2994" s="6">
        <f t="shared" si="687"/>
        <v>0.18458884416331225</v>
      </c>
      <c r="G2994" s="101">
        <v>39</v>
      </c>
      <c r="H2994" s="7">
        <f t="shared" si="688"/>
        <v>-3</v>
      </c>
      <c r="I2994" s="6">
        <f t="shared" si="689"/>
        <v>4.8683060791411808E-3</v>
      </c>
      <c r="J2994" s="10">
        <f>IF(B2994="Pending","",C2994/(VLOOKUP(B2994,Population!$A$2:$B$10,2,FALSE)/100000))</f>
        <v>12689.826636204811</v>
      </c>
      <c r="K2994" s="10">
        <f>IF(B2994="Pending","",SUMIFS(E:E,A:A,"&lt;="&amp;A2994,A:A,"&gt;="&amp;A2994-13,B:B,B2994)/(VLOOKUP(B2994,Population!$A$2:$B$10,2,FALSE)/100000)/14)</f>
        <v>118.43916188300342</v>
      </c>
      <c r="L2994" s="13">
        <f>IF(B2994="Pending","",(G2994/C2994)/(VLOOKUP(B2994,Population!$A$2:$B$10,2,FALSE)/100000))</f>
        <v>3.3878671335501441E-5</v>
      </c>
    </row>
    <row r="2995" spans="1:12" x14ac:dyDescent="0.3">
      <c r="A2995" s="1">
        <v>44208</v>
      </c>
      <c r="B2995" s="101" t="s">
        <v>3</v>
      </c>
      <c r="C2995" s="101">
        <v>102994</v>
      </c>
      <c r="D2995" s="6">
        <f t="shared" si="685"/>
        <v>0.15584513840762385</v>
      </c>
      <c r="E2995" s="7">
        <f t="shared" si="686"/>
        <v>531</v>
      </c>
      <c r="F2995" s="6">
        <f t="shared" si="687"/>
        <v>0.15267395054629096</v>
      </c>
      <c r="G2995" s="101">
        <v>81</v>
      </c>
      <c r="H2995" s="7">
        <f t="shared" si="688"/>
        <v>2</v>
      </c>
      <c r="I2995" s="6">
        <f t="shared" si="689"/>
        <v>1.0111097241293221E-2</v>
      </c>
      <c r="J2995" s="10">
        <f>IF(B2995="Pending","",C2995/(VLOOKUP(B2995,Population!$A$2:$B$10,2,FALSE)/100000))</f>
        <v>11741.4630031168</v>
      </c>
      <c r="K2995" s="10">
        <f>IF(B2995="Pending","",SUMIFS(E:E,A:A,"&lt;="&amp;A2995,A:A,"&gt;="&amp;A2995-13,B:B,B2995)/(VLOOKUP(B2995,Population!$A$2:$B$10,2,FALSE)/100000)/14)</f>
        <v>111.33053671546254</v>
      </c>
      <c r="L2995" s="13">
        <f>IF(B2995="Pending","",(G2995/C2995)/(VLOOKUP(B2995,Population!$A$2:$B$10,2,FALSE)/100000))</f>
        <v>8.9656830603020089E-5</v>
      </c>
    </row>
    <row r="2996" spans="1:12" x14ac:dyDescent="0.3">
      <c r="A2996" s="1">
        <v>44208</v>
      </c>
      <c r="B2996" s="101" t="s">
        <v>4</v>
      </c>
      <c r="C2996" s="101">
        <v>98861</v>
      </c>
      <c r="D2996" s="6">
        <f t="shared" si="685"/>
        <v>0.14959129879523178</v>
      </c>
      <c r="E2996" s="7">
        <f t="shared" si="686"/>
        <v>490</v>
      </c>
      <c r="F2996" s="6">
        <f t="shared" si="687"/>
        <v>0.14088556641748132</v>
      </c>
      <c r="G2996" s="101">
        <v>259</v>
      </c>
      <c r="H2996" s="7">
        <f t="shared" si="688"/>
        <v>4</v>
      </c>
      <c r="I2996" s="6">
        <f t="shared" si="689"/>
        <v>3.2330545499937587E-2</v>
      </c>
      <c r="J2996" s="10">
        <f>IF(B2996="Pending","",C2996/(VLOOKUP(B2996,Population!$A$2:$B$10,2,FALSE)/100000))</f>
        <v>11596.326185895932</v>
      </c>
      <c r="K2996" s="10">
        <f>IF(B2996="Pending","",SUMIFS(E:E,A:A,"&lt;="&amp;A2996,A:A,"&gt;="&amp;A2996-13,B:B,B2996)/(VLOOKUP(B2996,Population!$A$2:$B$10,2,FALSE)/100000)/14)</f>
        <v>108.987807575524</v>
      </c>
      <c r="L2996" s="13">
        <f>IF(B2996="Pending","",(G2996/C2996)/(VLOOKUP(B2996,Population!$A$2:$B$10,2,FALSE)/100000))</f>
        <v>3.0730539780203688E-4</v>
      </c>
    </row>
    <row r="2997" spans="1:12" x14ac:dyDescent="0.3">
      <c r="A2997" s="1">
        <v>44208</v>
      </c>
      <c r="B2997" s="101" t="s">
        <v>5</v>
      </c>
      <c r="C2997" s="101">
        <v>92558</v>
      </c>
      <c r="D2997" s="6">
        <f t="shared" si="685"/>
        <v>0.14005392858547924</v>
      </c>
      <c r="E2997" s="7">
        <f t="shared" si="686"/>
        <v>484</v>
      </c>
      <c r="F2997" s="6">
        <f t="shared" si="687"/>
        <v>0.13916043703277745</v>
      </c>
      <c r="G2997" s="101">
        <v>675</v>
      </c>
      <c r="H2997" s="7">
        <f t="shared" si="688"/>
        <v>12</v>
      </c>
      <c r="I2997" s="6">
        <f t="shared" si="689"/>
        <v>8.4259143677443513E-2</v>
      </c>
      <c r="J2997" s="10">
        <f>IF(B2997="Pending","",C2997/(VLOOKUP(B2997,Population!$A$2:$B$10,2,FALSE)/100000))</f>
        <v>10337.506324264739</v>
      </c>
      <c r="K2997" s="10">
        <f>IF(B2997="Pending","",SUMIFS(E:E,A:A,"&lt;="&amp;A2997,A:A,"&gt;="&amp;A2997-13,B:B,B2997)/(VLOOKUP(B2997,Population!$A$2:$B$10,2,FALSE)/100000)/14)</f>
        <v>102.66409701944643</v>
      </c>
      <c r="L2997" s="13">
        <f>IF(B2997="Pending","",(G2997/C2997)/(VLOOKUP(B2997,Population!$A$2:$B$10,2,FALSE)/100000))</f>
        <v>8.1450102940560558E-4</v>
      </c>
    </row>
    <row r="2998" spans="1:12" x14ac:dyDescent="0.3">
      <c r="A2998" s="1">
        <v>44208</v>
      </c>
      <c r="B2998" s="101" t="s">
        <v>6</v>
      </c>
      <c r="C2998" s="101">
        <v>66616</v>
      </c>
      <c r="D2998" s="6">
        <f t="shared" si="685"/>
        <v>0.10079984989574411</v>
      </c>
      <c r="E2998" s="7">
        <f t="shared" si="686"/>
        <v>380</v>
      </c>
      <c r="F2998" s="6">
        <f t="shared" si="687"/>
        <v>0.10925819436457734</v>
      </c>
      <c r="G2998" s="101">
        <v>1457</v>
      </c>
      <c r="H2998" s="7">
        <f t="shared" si="688"/>
        <v>38</v>
      </c>
      <c r="I2998" s="6">
        <f t="shared" si="689"/>
        <v>0.18187492198227437</v>
      </c>
      <c r="J2998" s="10">
        <f>IF(B2998="Pending","",C2998/(VLOOKUP(B2998,Population!$A$2:$B$10,2,FALSE)/100000))</f>
        <v>8453.3994553562134</v>
      </c>
      <c r="K2998" s="10">
        <f>IF(B2998="Pending","",SUMIFS(E:E,A:A,"&lt;="&amp;A2998,A:A,"&gt;="&amp;A2998-13,B:B,B2998)/(VLOOKUP(B2998,Population!$A$2:$B$10,2,FALSE)/100000)/14)</f>
        <v>89.453626783044911</v>
      </c>
      <c r="L2998" s="13">
        <f>IF(B2998="Pending","",(G2998/C2998)/(VLOOKUP(B2998,Population!$A$2:$B$10,2,FALSE)/100000))</f>
        <v>2.775452761548189E-3</v>
      </c>
    </row>
    <row r="2999" spans="1:12" x14ac:dyDescent="0.3">
      <c r="A2999" s="1">
        <v>44208</v>
      </c>
      <c r="B2999" s="101" t="s">
        <v>7</v>
      </c>
      <c r="C2999" s="101">
        <v>39876</v>
      </c>
      <c r="D2999" s="6">
        <f t="shared" si="685"/>
        <v>6.0338279308915166E-2</v>
      </c>
      <c r="E2999" s="7">
        <f t="shared" si="686"/>
        <v>194</v>
      </c>
      <c r="F2999" s="6">
        <f t="shared" si="687"/>
        <v>5.5779183438757908E-2</v>
      </c>
      <c r="G2999" s="101">
        <v>2433</v>
      </c>
      <c r="H2999" s="7">
        <f t="shared" si="688"/>
        <v>39</v>
      </c>
      <c r="I2999" s="6">
        <f t="shared" si="689"/>
        <v>0.30370740232180754</v>
      </c>
      <c r="J2999" s="10">
        <f>IF(B2999="Pending","",C2999/(VLOOKUP(B2999,Population!$A$2:$B$10,2,FALSE)/100000))</f>
        <v>8314.4806994205555</v>
      </c>
      <c r="K2999" s="10">
        <f>IF(B2999="Pending","",SUMIFS(E:E,A:A,"&lt;="&amp;A2999,A:A,"&gt;="&amp;A2999-13,B:B,B2999)/(VLOOKUP(B2999,Population!$A$2:$B$10,2,FALSE)/100000)/14)</f>
        <v>88.258624279491798</v>
      </c>
      <c r="L2999" s="13">
        <f>IF(B2999="Pending","",(G2999/C2999)/(VLOOKUP(B2999,Population!$A$2:$B$10,2,FALSE)/100000))</f>
        <v>1.2721961114419474E-2</v>
      </c>
    </row>
    <row r="3000" spans="1:12" x14ac:dyDescent="0.3">
      <c r="A3000" s="1">
        <v>44208</v>
      </c>
      <c r="B3000" s="101" t="s">
        <v>25</v>
      </c>
      <c r="C3000" s="101">
        <v>21043</v>
      </c>
      <c r="D3000" s="6">
        <f t="shared" si="685"/>
        <v>3.1841167907952196E-2</v>
      </c>
      <c r="E3000" s="7">
        <f t="shared" si="686"/>
        <v>109</v>
      </c>
      <c r="F3000" s="6">
        <f t="shared" si="687"/>
        <v>3.1339850488786659E-2</v>
      </c>
      <c r="G3000" s="101">
        <v>3058</v>
      </c>
      <c r="H3000" s="7">
        <f t="shared" si="688"/>
        <v>55</v>
      </c>
      <c r="I3000" s="6">
        <f t="shared" si="689"/>
        <v>0.38172512794907004</v>
      </c>
      <c r="J3000" s="10">
        <f>IF(B3000="Pending","",C3000/(VLOOKUP(B3000,Population!$A$2:$B$10,2,FALSE)/100000))</f>
        <v>9505.8477022527986</v>
      </c>
      <c r="K3000" s="10">
        <f>IF(B3000="Pending","",SUMIFS(E:E,A:A,"&lt;="&amp;A3000,A:A,"&gt;="&amp;A3000-13,B:B,B3000)/(VLOOKUP(B3000,Population!$A$2:$B$10,2,FALSE)/100000)/14)</f>
        <v>98.639440417196099</v>
      </c>
      <c r="L3000" s="13">
        <f>IF(B3000="Pending","",(G3000/C3000)/(VLOOKUP(B3000,Population!$A$2:$B$10,2,FALSE)/100000))</f>
        <v>6.564671863684389E-2</v>
      </c>
    </row>
    <row r="3001" spans="1:12" x14ac:dyDescent="0.3">
      <c r="A3001" s="1">
        <v>44208</v>
      </c>
      <c r="B3001" s="101" t="s">
        <v>21</v>
      </c>
      <c r="C3001" s="101">
        <v>994</v>
      </c>
      <c r="D3001" s="6">
        <f t="shared" si="685"/>
        <v>1.5040688542747936E-3</v>
      </c>
      <c r="E3001" s="7">
        <f t="shared" si="686"/>
        <v>-10</v>
      </c>
      <c r="F3001" s="6">
        <f t="shared" si="687"/>
        <v>-2.8752156411730881E-3</v>
      </c>
      <c r="G3001" s="101">
        <v>2</v>
      </c>
      <c r="H3001" s="7">
        <f t="shared" si="688"/>
        <v>0</v>
      </c>
      <c r="I3001" s="6">
        <f t="shared" si="689"/>
        <v>2.4965672200724003E-4</v>
      </c>
      <c r="J3001" s="10" t="str">
        <f>IF(B3001="Pending","",C3001/(VLOOKUP(B3001,Population!$A$2:$B$10,2,FALSE)/100000))</f>
        <v/>
      </c>
      <c r="K3001" s="10" t="str">
        <f>IF(B3001="Pending","",SUMIFS(E:E,A:A,"&lt;="&amp;A3001,A:A,"&gt;="&amp;A3001-13,B:B,B3001)/(VLOOKUP(B3001,Population!$A$2:$B$10,2,FALSE)/100000)/14)</f>
        <v/>
      </c>
      <c r="L3001" s="13" t="str">
        <f>IF(B3001="Pending","",(G3001/C3001)/(VLOOKUP(B3001,Population!$A$2:$B$10,2,FALSE)/100000))</f>
        <v/>
      </c>
    </row>
    <row r="3002" spans="1:12" x14ac:dyDescent="0.3">
      <c r="A3002" s="1">
        <v>44209</v>
      </c>
      <c r="B3002" s="101" t="s">
        <v>0</v>
      </c>
      <c r="C3002" s="101">
        <v>34063</v>
      </c>
      <c r="D3002" s="6">
        <f t="shared" ref="D3002:D3011" si="690">C3002/SUMIF(A:A,A3002,C:C)</f>
        <v>5.1184149037038371E-2</v>
      </c>
      <c r="E3002" s="7">
        <f t="shared" ref="E3002:E3011" si="691">C3002-SUMIFS(C:C,A:A,A3002-1,B:B,B3002)</f>
        <v>244</v>
      </c>
      <c r="F3002" s="6">
        <f t="shared" ref="F3002:F3011" si="692">E3002/SUMIF(A:A,A3002,E:E)</f>
        <v>5.2756756756756756E-2</v>
      </c>
      <c r="G3002" s="101">
        <v>4</v>
      </c>
      <c r="H3002" s="7">
        <f t="shared" ref="H3002:H3021" si="693">G3002-SUMIFS(G:G,A:A,A3002-1,B:B,B3002)</f>
        <v>0</v>
      </c>
      <c r="I3002" s="6">
        <f t="shared" ref="I3002:I3021" si="694">G3002/SUMIF(A:A,A3002,G:G)</f>
        <v>4.9091801669121256E-4</v>
      </c>
      <c r="J3002" s="10">
        <f>IF(B3002="Pending","",C3002/(VLOOKUP(B3002,Population!$A$2:$B$10,2,FALSE)/100000))</f>
        <v>3759.9869306152541</v>
      </c>
      <c r="K3002" s="10">
        <f>IF(B3002="Pending","",SUMIFS(E:E,A:A,"&lt;="&amp;A3002,A:A,"&gt;="&amp;A3002-13,B:B,B3002)/(VLOOKUP(B3002,Population!$A$2:$B$10,2,FALSE)/100000)/14)</f>
        <v>34.912666296409483</v>
      </c>
      <c r="L3002" s="13">
        <f>IF(B3002="Pending","",(G3002/C3002)/(VLOOKUP(B3002,Population!$A$2:$B$10,2,FALSE)/100000))</f>
        <v>1.2962254306078234E-5</v>
      </c>
    </row>
    <row r="3003" spans="1:12" x14ac:dyDescent="0.3">
      <c r="A3003" s="1">
        <v>44209</v>
      </c>
      <c r="B3003" s="101" t="s">
        <v>1</v>
      </c>
      <c r="C3003" s="101">
        <v>83784</v>
      </c>
      <c r="D3003" s="6">
        <f t="shared" si="690"/>
        <v>0.12589650773329486</v>
      </c>
      <c r="E3003" s="7">
        <f t="shared" si="691"/>
        <v>535</v>
      </c>
      <c r="F3003" s="6">
        <f t="shared" si="692"/>
        <v>0.11567567567567567</v>
      </c>
      <c r="G3003" s="101">
        <v>3</v>
      </c>
      <c r="H3003" s="7">
        <f t="shared" si="693"/>
        <v>0</v>
      </c>
      <c r="I3003" s="6">
        <f t="shared" si="694"/>
        <v>3.6818851251840942E-4</v>
      </c>
      <c r="J3003" s="10">
        <f>IF(B3003="Pending","",C3003/(VLOOKUP(B3003,Population!$A$2:$B$10,2,FALSE)/100000))</f>
        <v>9779.5675391753484</v>
      </c>
      <c r="K3003" s="10">
        <f>IF(B3003="Pending","",SUMIFS(E:E,A:A,"&lt;="&amp;A3003,A:A,"&gt;="&amp;A3003-13,B:B,B3003)/(VLOOKUP(B3003,Population!$A$2:$B$10,2,FALSE)/100000)/14)</f>
        <v>79.088555670889562</v>
      </c>
      <c r="L3003" s="13">
        <f>IF(B3003="Pending","",(G3003/C3003)/(VLOOKUP(B3003,Population!$A$2:$B$10,2,FALSE)/100000))</f>
        <v>4.179446054380996E-6</v>
      </c>
    </row>
    <row r="3004" spans="1:12" x14ac:dyDescent="0.3">
      <c r="A3004" s="1">
        <v>44209</v>
      </c>
      <c r="B3004" s="101" t="s">
        <v>2</v>
      </c>
      <c r="C3004" s="101">
        <v>121677</v>
      </c>
      <c r="D3004" s="6">
        <f t="shared" si="690"/>
        <v>0.18283573679299292</v>
      </c>
      <c r="E3004" s="7">
        <f t="shared" si="691"/>
        <v>813</v>
      </c>
      <c r="F3004" s="6">
        <f t="shared" si="692"/>
        <v>0.17578378378378379</v>
      </c>
      <c r="G3004" s="101">
        <v>39</v>
      </c>
      <c r="H3004" s="7">
        <f t="shared" si="693"/>
        <v>0</v>
      </c>
      <c r="I3004" s="6">
        <f t="shared" si="694"/>
        <v>4.7864506627393229E-3</v>
      </c>
      <c r="J3004" s="10">
        <f>IF(B3004="Pending","",C3004/(VLOOKUP(B3004,Population!$A$2:$B$10,2,FALSE)/100000))</f>
        <v>12775.185626931863</v>
      </c>
      <c r="K3004" s="10">
        <f>IF(B3004="Pending","",SUMIFS(E:E,A:A,"&lt;="&amp;A3004,A:A,"&gt;="&amp;A3004-13,B:B,B3004)/(VLOOKUP(B3004,Population!$A$2:$B$10,2,FALSE)/100000)/14)</f>
        <v>113.30952300958013</v>
      </c>
      <c r="L3004" s="13">
        <f>IF(B3004="Pending","",(G3004/C3004)/(VLOOKUP(B3004,Population!$A$2:$B$10,2,FALSE)/100000))</f>
        <v>3.3652306781840825E-5</v>
      </c>
    </row>
    <row r="3005" spans="1:12" x14ac:dyDescent="0.3">
      <c r="A3005" s="1">
        <v>44209</v>
      </c>
      <c r="B3005" s="101" t="s">
        <v>3</v>
      </c>
      <c r="C3005" s="101">
        <v>103658</v>
      </c>
      <c r="D3005" s="6">
        <f t="shared" si="690"/>
        <v>0.15575981331301775</v>
      </c>
      <c r="E3005" s="7">
        <f t="shared" si="691"/>
        <v>664</v>
      </c>
      <c r="F3005" s="6">
        <f t="shared" si="692"/>
        <v>0.14356756756756756</v>
      </c>
      <c r="G3005" s="101">
        <v>82</v>
      </c>
      <c r="H3005" s="7">
        <f t="shared" si="693"/>
        <v>1</v>
      </c>
      <c r="I3005" s="6">
        <f t="shared" si="694"/>
        <v>1.0063819342169858E-2</v>
      </c>
      <c r="J3005" s="10">
        <f>IF(B3005="Pending","",C3005/(VLOOKUP(B3005,Population!$A$2:$B$10,2,FALSE)/100000))</f>
        <v>11817.159950842584</v>
      </c>
      <c r="K3005" s="10">
        <f>IF(B3005="Pending","",SUMIFS(E:E,A:A,"&lt;="&amp;A3005,A:A,"&gt;="&amp;A3005-13,B:B,B3005)/(VLOOKUP(B3005,Population!$A$2:$B$10,2,FALSE)/100000)/14)</f>
        <v>105.36989065960248</v>
      </c>
      <c r="L3005" s="13">
        <f>IF(B3005="Pending","",(G3005/C3005)/(VLOOKUP(B3005,Population!$A$2:$B$10,2,FALSE)/100000))</f>
        <v>9.0182301784959406E-5</v>
      </c>
    </row>
    <row r="3006" spans="1:12" x14ac:dyDescent="0.3">
      <c r="A3006" s="1">
        <v>44209</v>
      </c>
      <c r="B3006" s="101" t="s">
        <v>4</v>
      </c>
      <c r="C3006" s="101">
        <v>99551</v>
      </c>
      <c r="D3006" s="6">
        <f t="shared" si="690"/>
        <v>0.14958850426522052</v>
      </c>
      <c r="E3006" s="7">
        <f t="shared" si="691"/>
        <v>690</v>
      </c>
      <c r="F3006" s="6">
        <f t="shared" si="692"/>
        <v>0.14918918918918919</v>
      </c>
      <c r="G3006" s="101">
        <v>267</v>
      </c>
      <c r="H3006" s="7">
        <f t="shared" si="693"/>
        <v>8</v>
      </c>
      <c r="I3006" s="6">
        <f t="shared" si="694"/>
        <v>3.276877761413844E-2</v>
      </c>
      <c r="J3006" s="10">
        <f>IF(B3006="Pending","",C3006/(VLOOKUP(B3006,Population!$A$2:$B$10,2,FALSE)/100000))</f>
        <v>11677.262703514287</v>
      </c>
      <c r="K3006" s="10">
        <f>IF(B3006="Pending","",SUMIFS(E:E,A:A,"&lt;="&amp;A3006,A:A,"&gt;="&amp;A3006-13,B:B,B3006)/(VLOOKUP(B3006,Population!$A$2:$B$10,2,FALSE)/100000)/14)</f>
        <v>103.74285312116683</v>
      </c>
      <c r="L3006" s="13">
        <f>IF(B3006="Pending","",(G3006/C3006)/(VLOOKUP(B3006,Population!$A$2:$B$10,2,FALSE)/100000))</f>
        <v>3.1460169500332992E-4</v>
      </c>
    </row>
    <row r="3007" spans="1:12" x14ac:dyDescent="0.3">
      <c r="A3007" s="1">
        <v>44209</v>
      </c>
      <c r="B3007" s="101" t="s">
        <v>5</v>
      </c>
      <c r="C3007" s="101">
        <v>93240</v>
      </c>
      <c r="D3007" s="6">
        <f t="shared" si="690"/>
        <v>0.14010539459863952</v>
      </c>
      <c r="E3007" s="7">
        <f t="shared" si="691"/>
        <v>682</v>
      </c>
      <c r="F3007" s="6">
        <f t="shared" si="692"/>
        <v>0.14745945945945946</v>
      </c>
      <c r="G3007" s="101">
        <v>689</v>
      </c>
      <c r="H3007" s="7">
        <f t="shared" si="693"/>
        <v>14</v>
      </c>
      <c r="I3007" s="6">
        <f t="shared" si="694"/>
        <v>8.456062837506137E-2</v>
      </c>
      <c r="J3007" s="10">
        <f>IF(B3007="Pending","",C3007/(VLOOKUP(B3007,Population!$A$2:$B$10,2,FALSE)/100000))</f>
        <v>10413.676718105882</v>
      </c>
      <c r="K3007" s="10">
        <f>IF(B3007="Pending","",SUMIFS(E:E,A:A,"&lt;="&amp;A3007,A:A,"&gt;="&amp;A3007-13,B:B,B3007)/(VLOOKUP(B3007,Population!$A$2:$B$10,2,FALSE)/100000)/14)</f>
        <v>98.491797482483918</v>
      </c>
      <c r="L3007" s="13">
        <f>IF(B3007="Pending","",(G3007/C3007)/(VLOOKUP(B3007,Population!$A$2:$B$10,2,FALSE)/100000))</f>
        <v>8.2531318535567107E-4</v>
      </c>
    </row>
    <row r="3008" spans="1:12" x14ac:dyDescent="0.3">
      <c r="A3008" s="1">
        <v>44209</v>
      </c>
      <c r="B3008" s="101" t="s">
        <v>6</v>
      </c>
      <c r="C3008" s="101">
        <v>67149</v>
      </c>
      <c r="D3008" s="6">
        <f t="shared" si="690"/>
        <v>0.10090022674714763</v>
      </c>
      <c r="E3008" s="7">
        <f t="shared" si="691"/>
        <v>533</v>
      </c>
      <c r="F3008" s="6">
        <f t="shared" si="692"/>
        <v>0.11524324324324324</v>
      </c>
      <c r="G3008" s="101">
        <v>1476</v>
      </c>
      <c r="H3008" s="7">
        <f t="shared" si="693"/>
        <v>19</v>
      </c>
      <c r="I3008" s="6">
        <f t="shared" si="694"/>
        <v>0.18114874815905743</v>
      </c>
      <c r="J3008" s="10">
        <f>IF(B3008="Pending","",C3008/(VLOOKUP(B3008,Population!$A$2:$B$10,2,FALSE)/100000))</f>
        <v>8521.0357876143025</v>
      </c>
      <c r="K3008" s="10">
        <f>IF(B3008="Pending","",SUMIFS(E:E,A:A,"&lt;="&amp;A3008,A:A,"&gt;="&amp;A3008-13,B:B,B3008)/(VLOOKUP(B3008,Population!$A$2:$B$10,2,FALSE)/100000)/14)</f>
        <v>85.945819146502359</v>
      </c>
      <c r="L3008" s="13">
        <f>IF(B3008="Pending","",(G3008/C3008)/(VLOOKUP(B3008,Population!$A$2:$B$10,2,FALSE)/100000))</f>
        <v>2.7893283951662112E-3</v>
      </c>
    </row>
    <row r="3009" spans="1:12" x14ac:dyDescent="0.3">
      <c r="A3009" s="1">
        <v>44209</v>
      </c>
      <c r="B3009" s="101" t="s">
        <v>7</v>
      </c>
      <c r="C3009" s="101">
        <v>40191</v>
      </c>
      <c r="D3009" s="6">
        <f t="shared" si="690"/>
        <v>6.0392277073293872E-2</v>
      </c>
      <c r="E3009" s="7">
        <f t="shared" si="691"/>
        <v>315</v>
      </c>
      <c r="F3009" s="6">
        <f t="shared" si="692"/>
        <v>6.8108108108108106E-2</v>
      </c>
      <c r="G3009" s="101">
        <v>2478</v>
      </c>
      <c r="H3009" s="7">
        <f t="shared" si="693"/>
        <v>45</v>
      </c>
      <c r="I3009" s="6">
        <f t="shared" si="694"/>
        <v>0.30412371134020616</v>
      </c>
      <c r="J3009" s="10">
        <f>IF(B3009="Pending","",C3009/(VLOOKUP(B3009,Population!$A$2:$B$10,2,FALSE)/100000))</f>
        <v>8380.1608433747515</v>
      </c>
      <c r="K3009" s="10">
        <f>IF(B3009="Pending","",SUMIFS(E:E,A:A,"&lt;="&amp;A3009,A:A,"&gt;="&amp;A3009-13,B:B,B3009)/(VLOOKUP(B3009,Population!$A$2:$B$10,2,FALSE)/100000)/14)</f>
        <v>85.339506770416477</v>
      </c>
      <c r="L3009" s="13">
        <f>IF(B3009="Pending","",(G3009/C3009)/(VLOOKUP(B3009,Population!$A$2:$B$10,2,FALSE)/100000))</f>
        <v>1.285570896733928E-2</v>
      </c>
    </row>
    <row r="3010" spans="1:12" x14ac:dyDescent="0.3">
      <c r="A3010" s="1">
        <v>44209</v>
      </c>
      <c r="B3010" s="101" t="s">
        <v>25</v>
      </c>
      <c r="C3010" s="101">
        <v>21204</v>
      </c>
      <c r="D3010" s="6">
        <f t="shared" si="690"/>
        <v>3.1861805953126904E-2</v>
      </c>
      <c r="E3010" s="7">
        <f t="shared" si="691"/>
        <v>161</v>
      </c>
      <c r="F3010" s="6">
        <f t="shared" si="692"/>
        <v>3.4810810810810812E-2</v>
      </c>
      <c r="G3010" s="101">
        <v>3110</v>
      </c>
      <c r="H3010" s="7">
        <f t="shared" si="693"/>
        <v>52</v>
      </c>
      <c r="I3010" s="6">
        <f t="shared" si="694"/>
        <v>0.38168875797741775</v>
      </c>
      <c r="J3010" s="10">
        <f>IF(B3010="Pending","",C3010/(VLOOKUP(B3010,Population!$A$2:$B$10,2,FALSE)/100000))</f>
        <v>9578.5769461848759</v>
      </c>
      <c r="K3010" s="10">
        <f>IF(B3010="Pending","",SUMIFS(E:E,A:A,"&lt;="&amp;A3010,A:A,"&gt;="&amp;A3010-13,B:B,B3010)/(VLOOKUP(B3010,Population!$A$2:$B$10,2,FALSE)/100000)/14)</f>
        <v>95.154631923556195</v>
      </c>
      <c r="L3010" s="13">
        <f>IF(B3010="Pending","",(G3010/C3010)/(VLOOKUP(B3010,Population!$A$2:$B$10,2,FALSE)/100000))</f>
        <v>6.6256088042910014E-2</v>
      </c>
    </row>
    <row r="3011" spans="1:12" x14ac:dyDescent="0.3">
      <c r="A3011" s="1">
        <v>44209</v>
      </c>
      <c r="B3011" s="101" t="s">
        <v>21</v>
      </c>
      <c r="C3011" s="101">
        <v>982</v>
      </c>
      <c r="D3011" s="6">
        <f t="shared" si="690"/>
        <v>1.4755844862276277E-3</v>
      </c>
      <c r="E3011" s="7">
        <f t="shared" si="691"/>
        <v>-12</v>
      </c>
      <c r="F3011" s="6">
        <f t="shared" si="692"/>
        <v>-2.5945945945945945E-3</v>
      </c>
      <c r="G3011" s="101">
        <v>0</v>
      </c>
      <c r="H3011" s="7">
        <f t="shared" si="693"/>
        <v>-2</v>
      </c>
      <c r="I3011" s="6">
        <f t="shared" si="694"/>
        <v>0</v>
      </c>
      <c r="J3011" s="10" t="str">
        <f>IF(B3011="Pending","",C3011/(VLOOKUP(B3011,Population!$A$2:$B$10,2,FALSE)/100000))</f>
        <v/>
      </c>
      <c r="K3011" s="10" t="str">
        <f>IF(B3011="Pending","",SUMIFS(E:E,A:A,"&lt;="&amp;A3011,A:A,"&gt;="&amp;A3011-13,B:B,B3011)/(VLOOKUP(B3011,Population!$A$2:$B$10,2,FALSE)/100000)/14)</f>
        <v/>
      </c>
      <c r="L3011" s="13" t="str">
        <f>IF(B3011="Pending","",(G3011/C3011)/(VLOOKUP(B3011,Population!$A$2:$B$10,2,FALSE)/100000))</f>
        <v/>
      </c>
    </row>
    <row r="3012" spans="1:12" x14ac:dyDescent="0.3">
      <c r="A3012" s="1">
        <v>44210</v>
      </c>
      <c r="B3012" s="101" t="s">
        <v>0</v>
      </c>
      <c r="C3012" s="101">
        <v>34350</v>
      </c>
      <c r="D3012" s="6">
        <f t="shared" ref="D3012:D3021" si="695">C3012/SUMIF(A:A,A3012,C:C)</f>
        <v>5.123180040627489E-2</v>
      </c>
      <c r="E3012" s="7">
        <f t="shared" ref="E3012:E3021" si="696">C3012-SUMIFS(C:C,A:A,A3012-1,B:B,B3012)</f>
        <v>287</v>
      </c>
      <c r="F3012" s="6">
        <f t="shared" ref="F3012:F3021" si="697">E3012/SUMIF(A:A,A3012,E:E)</f>
        <v>5.7595825807746338E-2</v>
      </c>
      <c r="G3012" s="101">
        <v>4</v>
      </c>
      <c r="H3012" s="7">
        <f t="shared" si="693"/>
        <v>0</v>
      </c>
      <c r="I3012" s="6">
        <f t="shared" si="694"/>
        <v>4.8590864917395527E-4</v>
      </c>
      <c r="J3012" s="10">
        <f>IF(B3012="Pending","",C3012/(VLOOKUP(B3012,Population!$A$2:$B$10,2,FALSE)/100000))</f>
        <v>3791.6669426249591</v>
      </c>
      <c r="K3012" s="10">
        <f>IF(B3012="Pending","",SUMIFS(E:E,A:A,"&lt;="&amp;A3012,A:A,"&gt;="&amp;A3012-13,B:B,B3012)/(VLOOKUP(B3012,Population!$A$2:$B$10,2,FALSE)/100000)/14)</f>
        <v>34.69978418484601</v>
      </c>
      <c r="L3012" s="13">
        <f>IF(B3012="Pending","",(G3012/C3012)/(VLOOKUP(B3012,Population!$A$2:$B$10,2,FALSE)/100000))</f>
        <v>1.2853952501541276E-5</v>
      </c>
    </row>
    <row r="3013" spans="1:12" x14ac:dyDescent="0.3">
      <c r="A3013" s="1">
        <v>44210</v>
      </c>
      <c r="B3013" s="101" t="s">
        <v>1</v>
      </c>
      <c r="C3013" s="101">
        <v>84379</v>
      </c>
      <c r="D3013" s="6">
        <f t="shared" si="695"/>
        <v>0.12584827034879384</v>
      </c>
      <c r="E3013" s="7">
        <f t="shared" si="696"/>
        <v>595</v>
      </c>
      <c r="F3013" s="6">
        <f t="shared" si="697"/>
        <v>0.11940598033313266</v>
      </c>
      <c r="G3013" s="101">
        <v>3</v>
      </c>
      <c r="H3013" s="7">
        <f t="shared" si="693"/>
        <v>0</v>
      </c>
      <c r="I3013" s="6">
        <f t="shared" si="694"/>
        <v>3.6443148688046647E-4</v>
      </c>
      <c r="J3013" s="10">
        <f>IF(B3013="Pending","",C3013/(VLOOKUP(B3013,Population!$A$2:$B$10,2,FALSE)/100000))</f>
        <v>9849.0180629723654</v>
      </c>
      <c r="K3013" s="10">
        <f>IF(B3013="Pending","",SUMIFS(E:E,A:A,"&lt;="&amp;A3013,A:A,"&gt;="&amp;A3013-13,B:B,B3013)/(VLOOKUP(B3013,Population!$A$2:$B$10,2,FALSE)/100000)/14)</f>
        <v>79.480413368183662</v>
      </c>
      <c r="L3013" s="13">
        <f>IF(B3013="Pending","",(G3013/C3013)/(VLOOKUP(B3013,Population!$A$2:$B$10,2,FALSE)/100000))</f>
        <v>4.1499746171471269E-6</v>
      </c>
    </row>
    <row r="3014" spans="1:12" x14ac:dyDescent="0.3">
      <c r="A3014" s="1">
        <v>44210</v>
      </c>
      <c r="B3014" s="101" t="s">
        <v>2</v>
      </c>
      <c r="C3014" s="101">
        <v>122498</v>
      </c>
      <c r="D3014" s="6">
        <f t="shared" si="695"/>
        <v>0.18270139988843848</v>
      </c>
      <c r="E3014" s="7">
        <f t="shared" si="696"/>
        <v>821</v>
      </c>
      <c r="F3014" s="6">
        <f t="shared" si="697"/>
        <v>0.16476018462773429</v>
      </c>
      <c r="G3014" s="101">
        <v>39</v>
      </c>
      <c r="H3014" s="7">
        <f t="shared" si="693"/>
        <v>0</v>
      </c>
      <c r="I3014" s="6">
        <f t="shared" si="694"/>
        <v>4.7376093294460644E-3</v>
      </c>
      <c r="J3014" s="10">
        <f>IF(B3014="Pending","",C3014/(VLOOKUP(B3014,Population!$A$2:$B$10,2,FALSE)/100000))</f>
        <v>12861.384558527079</v>
      </c>
      <c r="K3014" s="10">
        <f>IF(B3014="Pending","",SUMIFS(E:E,A:A,"&lt;="&amp;A3014,A:A,"&gt;="&amp;A3014-13,B:B,B3014)/(VLOOKUP(B3014,Population!$A$2:$B$10,2,FALSE)/100000)/14)</f>
        <v>111.74213335381189</v>
      </c>
      <c r="L3014" s="13">
        <f>IF(B3014="Pending","",(G3014/C3014)/(VLOOKUP(B3014,Population!$A$2:$B$10,2,FALSE)/100000))</f>
        <v>3.3426763965893695E-5</v>
      </c>
    </row>
    <row r="3015" spans="1:12" x14ac:dyDescent="0.3">
      <c r="A3015" s="1">
        <v>44210</v>
      </c>
      <c r="B3015" s="101" t="s">
        <v>3</v>
      </c>
      <c r="C3015" s="101">
        <v>104431</v>
      </c>
      <c r="D3015" s="6">
        <f t="shared" si="695"/>
        <v>0.15575511348552235</v>
      </c>
      <c r="E3015" s="7">
        <f t="shared" si="696"/>
        <v>773</v>
      </c>
      <c r="F3015" s="6">
        <f t="shared" si="697"/>
        <v>0.15512743327312864</v>
      </c>
      <c r="G3015" s="101">
        <v>82</v>
      </c>
      <c r="H3015" s="7">
        <f t="shared" si="693"/>
        <v>0</v>
      </c>
      <c r="I3015" s="6">
        <f t="shared" si="694"/>
        <v>9.9611273080660832E-3</v>
      </c>
      <c r="J3015" s="10">
        <f>IF(B3015="Pending","",C3015/(VLOOKUP(B3015,Population!$A$2:$B$10,2,FALSE)/100000))</f>
        <v>11905.283054143838</v>
      </c>
      <c r="K3015" s="10">
        <f>IF(B3015="Pending","",SUMIFS(E:E,A:A,"&lt;="&amp;A3015,A:A,"&gt;="&amp;A3015-13,B:B,B3015)/(VLOOKUP(B3015,Population!$A$2:$B$10,2,FALSE)/100000)/14)</f>
        <v>103.47258119100222</v>
      </c>
      <c r="L3015" s="13">
        <f>IF(B3015="Pending","",(G3015/C3015)/(VLOOKUP(B3015,Population!$A$2:$B$10,2,FALSE)/100000))</f>
        <v>8.9514770886282052E-5</v>
      </c>
    </row>
    <row r="3016" spans="1:12" x14ac:dyDescent="0.3">
      <c r="A3016" s="1">
        <v>44210</v>
      </c>
      <c r="B3016" s="101" t="s">
        <v>4</v>
      </c>
      <c r="C3016" s="101">
        <v>100321</v>
      </c>
      <c r="D3016" s="6">
        <f t="shared" si="695"/>
        <v>0.14962519500896371</v>
      </c>
      <c r="E3016" s="7">
        <f t="shared" si="696"/>
        <v>770</v>
      </c>
      <c r="F3016" s="6">
        <f t="shared" si="697"/>
        <v>0.1545253863134658</v>
      </c>
      <c r="G3016" s="101">
        <v>269</v>
      </c>
      <c r="H3016" s="7">
        <f t="shared" si="693"/>
        <v>2</v>
      </c>
      <c r="I3016" s="6">
        <f t="shared" si="694"/>
        <v>3.2677356656948493E-2</v>
      </c>
      <c r="J3016" s="10">
        <f>IF(B3016="Pending","",C3016/(VLOOKUP(B3016,Population!$A$2:$B$10,2,FALSE)/100000))</f>
        <v>11767.583165204336</v>
      </c>
      <c r="K3016" s="10">
        <f>IF(B3016="Pending","",SUMIFS(E:E,A:A,"&lt;="&amp;A3016,A:A,"&gt;="&amp;A3016-13,B:B,B3016)/(VLOOKUP(B3016,Population!$A$2:$B$10,2,FALSE)/100000)/14)</f>
        <v>102.41066820384607</v>
      </c>
      <c r="L3016" s="13">
        <f>IF(B3016="Pending","",(G3016/C3016)/(VLOOKUP(B3016,Population!$A$2:$B$10,2,FALSE)/100000))</f>
        <v>3.1452549257950807E-4</v>
      </c>
    </row>
    <row r="3017" spans="1:12" x14ac:dyDescent="0.3">
      <c r="A3017" s="1">
        <v>44210</v>
      </c>
      <c r="B3017" s="101" t="s">
        <v>5</v>
      </c>
      <c r="C3017" s="101">
        <v>93992</v>
      </c>
      <c r="D3017" s="6">
        <f t="shared" si="695"/>
        <v>0.14018571714080319</v>
      </c>
      <c r="E3017" s="7">
        <f t="shared" si="696"/>
        <v>752</v>
      </c>
      <c r="F3017" s="6">
        <f t="shared" si="697"/>
        <v>0.15091310455548868</v>
      </c>
      <c r="G3017" s="101">
        <v>692</v>
      </c>
      <c r="H3017" s="7">
        <f t="shared" si="693"/>
        <v>3</v>
      </c>
      <c r="I3017" s="6">
        <f t="shared" si="694"/>
        <v>8.4062196307094272E-2</v>
      </c>
      <c r="J3017" s="10">
        <f>IF(B3017="Pending","",C3017/(VLOOKUP(B3017,Population!$A$2:$B$10,2,FALSE)/100000))</f>
        <v>10497.665187561219</v>
      </c>
      <c r="K3017" s="10">
        <f>IF(B3017="Pending","",SUMIFS(E:E,A:A,"&lt;="&amp;A3017,A:A,"&gt;="&amp;A3017-13,B:B,B3017)/(VLOOKUP(B3017,Population!$A$2:$B$10,2,FALSE)/100000)/14)</f>
        <v>97.047846782311439</v>
      </c>
      <c r="L3017" s="13">
        <f>IF(B3017="Pending","",(G3017/C3017)/(VLOOKUP(B3017,Population!$A$2:$B$10,2,FALSE)/100000))</f>
        <v>8.2227489345931793E-4</v>
      </c>
    </row>
    <row r="3018" spans="1:12" x14ac:dyDescent="0.3">
      <c r="A3018" s="1">
        <v>44210</v>
      </c>
      <c r="B3018" s="101" t="s">
        <v>6</v>
      </c>
      <c r="C3018" s="101">
        <v>67651</v>
      </c>
      <c r="D3018" s="6">
        <f t="shared" si="695"/>
        <v>0.10089905470989527</v>
      </c>
      <c r="E3018" s="7">
        <f t="shared" si="696"/>
        <v>502</v>
      </c>
      <c r="F3018" s="6">
        <f t="shared" si="697"/>
        <v>0.10074252458358418</v>
      </c>
      <c r="G3018" s="101">
        <v>1496</v>
      </c>
      <c r="H3018" s="7">
        <f t="shared" si="693"/>
        <v>20</v>
      </c>
      <c r="I3018" s="6">
        <f t="shared" si="694"/>
        <v>0.18172983479105928</v>
      </c>
      <c r="J3018" s="10">
        <f>IF(B3018="Pending","",C3018/(VLOOKUP(B3018,Population!$A$2:$B$10,2,FALSE)/100000))</f>
        <v>8584.7382994221098</v>
      </c>
      <c r="K3018" s="10">
        <f>IF(B3018="Pending","",SUMIFS(E:E,A:A,"&lt;="&amp;A3018,A:A,"&gt;="&amp;A3018-13,B:B,B3018)/(VLOOKUP(B3018,Population!$A$2:$B$10,2,FALSE)/100000)/14)</f>
        <v>84.640588398021421</v>
      </c>
      <c r="L3018" s="13">
        <f>IF(B3018="Pending","",(G3018/C3018)/(VLOOKUP(B3018,Population!$A$2:$B$10,2,FALSE)/100000))</f>
        <v>2.8061456753723929E-3</v>
      </c>
    </row>
    <row r="3019" spans="1:12" x14ac:dyDescent="0.3">
      <c r="A3019" s="1">
        <v>44210</v>
      </c>
      <c r="B3019" s="101" t="s">
        <v>7</v>
      </c>
      <c r="C3019" s="101">
        <v>40511</v>
      </c>
      <c r="D3019" s="6">
        <f t="shared" si="695"/>
        <v>6.042071226371476E-2</v>
      </c>
      <c r="E3019" s="7">
        <f t="shared" si="696"/>
        <v>320</v>
      </c>
      <c r="F3019" s="6">
        <f t="shared" si="697"/>
        <v>6.4218342364037728E-2</v>
      </c>
      <c r="G3019" s="101">
        <v>2499</v>
      </c>
      <c r="H3019" s="7">
        <f t="shared" si="693"/>
        <v>21</v>
      </c>
      <c r="I3019" s="6">
        <f t="shared" si="694"/>
        <v>0.30357142857142855</v>
      </c>
      <c r="J3019" s="10">
        <f>IF(B3019="Pending","",C3019/(VLOOKUP(B3019,Population!$A$2:$B$10,2,FALSE)/100000))</f>
        <v>8446.8835292964723</v>
      </c>
      <c r="K3019" s="10">
        <f>IF(B3019="Pending","",SUMIFS(E:E,A:A,"&lt;="&amp;A3019,A:A,"&gt;="&amp;A3019-13,B:B,B3019)/(VLOOKUP(B3019,Population!$A$2:$B$10,2,FALSE)/100000)/14)</f>
        <v>84.013989125989411</v>
      </c>
      <c r="L3019" s="13">
        <f>IF(B3019="Pending","",(G3019/C3019)/(VLOOKUP(B3019,Population!$A$2:$B$10,2,FALSE)/100000))</f>
        <v>1.2862246682874924E-2</v>
      </c>
    </row>
    <row r="3020" spans="1:12" x14ac:dyDescent="0.3">
      <c r="A3020" s="1">
        <v>44210</v>
      </c>
      <c r="B3020" s="101" t="s">
        <v>25</v>
      </c>
      <c r="C3020" s="101">
        <v>21371</v>
      </c>
      <c r="D3020" s="6">
        <f t="shared" si="695"/>
        <v>3.1874084613755474E-2</v>
      </c>
      <c r="E3020" s="7">
        <f t="shared" si="696"/>
        <v>167</v>
      </c>
      <c r="F3020" s="6">
        <f t="shared" si="697"/>
        <v>3.351394742123219E-2</v>
      </c>
      <c r="G3020" s="101">
        <v>3148</v>
      </c>
      <c r="H3020" s="7">
        <f t="shared" si="693"/>
        <v>38</v>
      </c>
      <c r="I3020" s="6">
        <f t="shared" si="694"/>
        <v>0.38241010689990279</v>
      </c>
      <c r="J3020" s="10">
        <f>IF(B3020="Pending","",C3020/(VLOOKUP(B3020,Population!$A$2:$B$10,2,FALSE)/100000))</f>
        <v>9654.0165967231169</v>
      </c>
      <c r="K3020" s="10">
        <f>IF(B3020="Pending","",SUMIFS(E:E,A:A,"&lt;="&amp;A3020,A:A,"&gt;="&amp;A3020-13,B:B,B3020)/(VLOOKUP(B3020,Population!$A$2:$B$10,2,FALSE)/100000)/14)</f>
        <v>92.605559043949242</v>
      </c>
      <c r="L3020" s="13">
        <f>IF(B3020="Pending","",(G3020/C3020)/(VLOOKUP(B3020,Population!$A$2:$B$10,2,FALSE)/100000))</f>
        <v>6.6541575001992023E-2</v>
      </c>
    </row>
    <row r="3021" spans="1:12" x14ac:dyDescent="0.3">
      <c r="A3021" s="1">
        <v>44210</v>
      </c>
      <c r="B3021" s="101" t="s">
        <v>21</v>
      </c>
      <c r="C3021" s="101">
        <v>978</v>
      </c>
      <c r="D3021" s="6">
        <f t="shared" si="695"/>
        <v>1.4586521338380448E-3</v>
      </c>
      <c r="E3021" s="7">
        <f t="shared" si="696"/>
        <v>-4</v>
      </c>
      <c r="F3021" s="6">
        <f t="shared" si="697"/>
        <v>-8.027292795504716E-4</v>
      </c>
      <c r="G3021" s="101">
        <v>0</v>
      </c>
      <c r="H3021" s="7">
        <f t="shared" si="693"/>
        <v>0</v>
      </c>
      <c r="I3021" s="6">
        <f t="shared" si="694"/>
        <v>0</v>
      </c>
      <c r="J3021" s="10" t="str">
        <f>IF(B3021="Pending","",C3021/(VLOOKUP(B3021,Population!$A$2:$B$10,2,FALSE)/100000))</f>
        <v/>
      </c>
      <c r="K3021" s="10" t="str">
        <f>IF(B3021="Pending","",SUMIFS(E:E,A:A,"&lt;="&amp;A3021,A:A,"&gt;="&amp;A3021-13,B:B,B3021)/(VLOOKUP(B3021,Population!$A$2:$B$10,2,FALSE)/100000)/14)</f>
        <v/>
      </c>
      <c r="L3021" s="13" t="str">
        <f>IF(B3021="Pending","",(G3021/C3021)/(VLOOKUP(B3021,Population!$A$2:$B$10,2,FALSE)/100000))</f>
        <v/>
      </c>
    </row>
    <row r="3022" spans="1:12" x14ac:dyDescent="0.3">
      <c r="A3022" s="1">
        <v>44211</v>
      </c>
      <c r="B3022" s="101" t="s">
        <v>0</v>
      </c>
      <c r="C3022" s="101">
        <v>34723</v>
      </c>
      <c r="D3022" s="6">
        <f t="shared" ref="D3022:D3031" si="698">C3022/SUMIF(A:A,A3022,C:C)</f>
        <v>5.1362421398765457E-2</v>
      </c>
      <c r="E3022" s="7">
        <f t="shared" ref="E3022:E3031" si="699">C3022-SUMIFS(C:C,A:A,A3022-1,B:B,B3022)</f>
        <v>373</v>
      </c>
      <c r="F3022" s="6">
        <f t="shared" ref="F3022:F3031" si="700">E3022/SUMIF(A:A,A3022,E:E)</f>
        <v>6.712254813748425E-2</v>
      </c>
      <c r="G3022" s="101">
        <v>4</v>
      </c>
      <c r="H3022" s="7">
        <f t="shared" ref="H3022:H3031" si="701">G3022-SUMIFS(G:G,A:A,A3022-1,B:B,B3022)</f>
        <v>0</v>
      </c>
      <c r="I3022" s="6">
        <f t="shared" ref="I3022:I3031" si="702">G3022/SUMIF(A:A,A3022,G:G)</f>
        <v>4.812898568162676E-4</v>
      </c>
      <c r="J3022" s="10">
        <f>IF(B3022="Pending","",C3022/(VLOOKUP(B3022,Population!$A$2:$B$10,2,FALSE)/100000))</f>
        <v>3832.8399199058649</v>
      </c>
      <c r="K3022" s="10">
        <f>IF(B3022="Pending","",SUMIFS(E:E,A:A,"&lt;="&amp;A3022,A:A,"&gt;="&amp;A3022-13,B:B,B3022)/(VLOOKUP(B3022,Population!$A$2:$B$10,2,FALSE)/100000)/14)</f>
        <v>33.824602170640624</v>
      </c>
      <c r="L3022" s="13">
        <f>IF(B3022="Pending","",(G3022/C3022)/(VLOOKUP(B3022,Population!$A$2:$B$10,2,FALSE)/100000))</f>
        <v>1.2715873295162943E-5</v>
      </c>
    </row>
    <row r="3023" spans="1:12" x14ac:dyDescent="0.3">
      <c r="A3023" s="1">
        <v>44211</v>
      </c>
      <c r="B3023" s="101" t="s">
        <v>1</v>
      </c>
      <c r="C3023" s="101">
        <v>85040</v>
      </c>
      <c r="D3023" s="6">
        <f t="shared" si="698"/>
        <v>0.12579155936269948</v>
      </c>
      <c r="E3023" s="7">
        <f t="shared" si="699"/>
        <v>661</v>
      </c>
      <c r="F3023" s="6">
        <f t="shared" si="700"/>
        <v>0.11894907324095735</v>
      </c>
      <c r="G3023" s="101">
        <v>3</v>
      </c>
      <c r="H3023" s="7">
        <f t="shared" si="701"/>
        <v>0</v>
      </c>
      <c r="I3023" s="6">
        <f t="shared" si="702"/>
        <v>3.6096739261220069E-4</v>
      </c>
      <c r="J3023" s="10">
        <f>IF(B3023="Pending","",C3023/(VLOOKUP(B3023,Population!$A$2:$B$10,2,FALSE)/100000))</f>
        <v>9926.1723423502299</v>
      </c>
      <c r="K3023" s="10">
        <f>IF(B3023="Pending","",SUMIFS(E:E,A:A,"&lt;="&amp;A3023,A:A,"&gt;="&amp;A3023-13,B:B,B3023)/(VLOOKUP(B3023,Population!$A$2:$B$10,2,FALSE)/100000)/14)</f>
        <v>76.804108669643128</v>
      </c>
      <c r="L3023" s="13">
        <f>IF(B3023="Pending","",(G3023/C3023)/(VLOOKUP(B3023,Population!$A$2:$B$10,2,FALSE)/100000))</f>
        <v>4.1177176413482757E-6</v>
      </c>
    </row>
    <row r="3024" spans="1:12" x14ac:dyDescent="0.3">
      <c r="A3024" s="1">
        <v>44211</v>
      </c>
      <c r="B3024" s="101" t="s">
        <v>2</v>
      </c>
      <c r="C3024" s="101">
        <v>123505</v>
      </c>
      <c r="D3024" s="6">
        <f t="shared" si="698"/>
        <v>0.18268916438252822</v>
      </c>
      <c r="E3024" s="7">
        <f t="shared" si="699"/>
        <v>1007</v>
      </c>
      <c r="F3024" s="6">
        <f t="shared" si="700"/>
        <v>0.181212884649991</v>
      </c>
      <c r="G3024" s="101">
        <v>39</v>
      </c>
      <c r="H3024" s="7">
        <f t="shared" si="701"/>
        <v>0</v>
      </c>
      <c r="I3024" s="6">
        <f t="shared" si="702"/>
        <v>4.6925761039586095E-3</v>
      </c>
      <c r="J3024" s="10">
        <f>IF(B3024="Pending","",C3024/(VLOOKUP(B3024,Population!$A$2:$B$10,2,FALSE)/100000))</f>
        <v>12967.112115307082</v>
      </c>
      <c r="K3024" s="10">
        <f>IF(B3024="Pending","",SUMIFS(E:E,A:A,"&lt;="&amp;A3024,A:A,"&gt;="&amp;A3024-13,B:B,B3024)/(VLOOKUP(B3024,Population!$A$2:$B$10,2,FALSE)/100000)/14)</f>
        <v>108.21738149634265</v>
      </c>
      <c r="L3024" s="13">
        <f>IF(B3024="Pending","",(G3024/C3024)/(VLOOKUP(B3024,Population!$A$2:$B$10,2,FALSE)/100000))</f>
        <v>3.3154218309331985E-5</v>
      </c>
    </row>
    <row r="3025" spans="1:12" x14ac:dyDescent="0.3">
      <c r="A3025" s="1">
        <v>44211</v>
      </c>
      <c r="B3025" s="101" t="s">
        <v>3</v>
      </c>
      <c r="C3025" s="101">
        <v>105205</v>
      </c>
      <c r="D3025" s="6">
        <f t="shared" si="698"/>
        <v>0.15561972016407338</v>
      </c>
      <c r="E3025" s="7">
        <f t="shared" si="699"/>
        <v>774</v>
      </c>
      <c r="F3025" s="6">
        <f t="shared" si="700"/>
        <v>0.13928378621558396</v>
      </c>
      <c r="G3025" s="101">
        <v>82</v>
      </c>
      <c r="H3025" s="7">
        <f t="shared" si="701"/>
        <v>0</v>
      </c>
      <c r="I3025" s="6">
        <f t="shared" si="702"/>
        <v>9.8664420647334855E-3</v>
      </c>
      <c r="J3025" s="10">
        <f>IF(B3025="Pending","",C3025/(VLOOKUP(B3025,Population!$A$2:$B$10,2,FALSE)/100000))</f>
        <v>11993.520158872388</v>
      </c>
      <c r="K3025" s="10">
        <f>IF(B3025="Pending","",SUMIFS(E:E,A:A,"&lt;="&amp;A3025,A:A,"&gt;="&amp;A3025-13,B:B,B3025)/(VLOOKUP(B3025,Population!$A$2:$B$10,2,FALSE)/100000)/14)</f>
        <v>99.759391844728754</v>
      </c>
      <c r="L3025" s="13">
        <f>IF(B3025="Pending","",(G3025/C3025)/(VLOOKUP(B3025,Population!$A$2:$B$10,2,FALSE)/100000))</f>
        <v>8.885620491825789E-5</v>
      </c>
    </row>
    <row r="3026" spans="1:12" x14ac:dyDescent="0.3">
      <c r="A3026" s="1">
        <v>44211</v>
      </c>
      <c r="B3026" s="101" t="s">
        <v>4</v>
      </c>
      <c r="C3026" s="101">
        <v>101118</v>
      </c>
      <c r="D3026" s="6">
        <f t="shared" si="698"/>
        <v>0.14957421095528511</v>
      </c>
      <c r="E3026" s="7">
        <f t="shared" si="699"/>
        <v>797</v>
      </c>
      <c r="F3026" s="6">
        <f t="shared" si="700"/>
        <v>0.14342271009537519</v>
      </c>
      <c r="G3026" s="101">
        <v>272</v>
      </c>
      <c r="H3026" s="7">
        <f t="shared" si="701"/>
        <v>3</v>
      </c>
      <c r="I3026" s="6">
        <f t="shared" si="702"/>
        <v>3.2727710263506196E-2</v>
      </c>
      <c r="J3026" s="10">
        <f>IF(B3026="Pending","",C3026/(VLOOKUP(B3026,Population!$A$2:$B$10,2,FALSE)/100000))</f>
        <v>11861.07070801858</v>
      </c>
      <c r="K3026" s="10">
        <f>IF(B3026="Pending","",SUMIFS(E:E,A:A,"&lt;="&amp;A3026,A:A,"&gt;="&amp;A3026-13,B:B,B3026)/(VLOOKUP(B3026,Population!$A$2:$B$10,2,FALSE)/100000)/14)</f>
        <v>98.824661005020417</v>
      </c>
      <c r="L3026" s="13">
        <f>IF(B3026="Pending","",(G3026/C3026)/(VLOOKUP(B3026,Population!$A$2:$B$10,2,FALSE)/100000))</f>
        <v>3.155265120330439E-4</v>
      </c>
    </row>
    <row r="3027" spans="1:12" x14ac:dyDescent="0.3">
      <c r="A3027" s="1">
        <v>44211</v>
      </c>
      <c r="B3027" s="101" t="s">
        <v>5</v>
      </c>
      <c r="C3027" s="101">
        <v>94772</v>
      </c>
      <c r="D3027" s="6">
        <f t="shared" si="698"/>
        <v>0.1401871785503499</v>
      </c>
      <c r="E3027" s="7">
        <f t="shared" si="699"/>
        <v>780</v>
      </c>
      <c r="F3027" s="6">
        <f t="shared" si="700"/>
        <v>0.14036350548857296</v>
      </c>
      <c r="G3027" s="101">
        <v>703</v>
      </c>
      <c r="H3027" s="7">
        <f t="shared" si="701"/>
        <v>11</v>
      </c>
      <c r="I3027" s="6">
        <f t="shared" si="702"/>
        <v>8.4586692335459027E-2</v>
      </c>
      <c r="J3027" s="10">
        <f>IF(B3027="Pending","",C3027/(VLOOKUP(B3027,Population!$A$2:$B$10,2,FALSE)/100000))</f>
        <v>10584.780887262234</v>
      </c>
      <c r="K3027" s="10">
        <f>IF(B3027="Pending","",SUMIFS(E:E,A:A,"&lt;="&amp;A3027,A:A,"&gt;="&amp;A3027-13,B:B,B3027)/(VLOOKUP(B3027,Population!$A$2:$B$10,2,FALSE)/100000)/14)</f>
        <v>92.213404106595803</v>
      </c>
      <c r="L3027" s="13">
        <f>IF(B3027="Pending","",(G3027/C3027)/(VLOOKUP(B3027,Population!$A$2:$B$10,2,FALSE)/100000))</f>
        <v>8.2847060867557391E-4</v>
      </c>
    </row>
    <row r="3028" spans="1:12" x14ac:dyDescent="0.3">
      <c r="A3028" s="1">
        <v>44211</v>
      </c>
      <c r="B3028" s="101" t="s">
        <v>6</v>
      </c>
      <c r="C3028" s="101">
        <v>68226</v>
      </c>
      <c r="D3028" s="6">
        <f t="shared" si="698"/>
        <v>0.10092021318296726</v>
      </c>
      <c r="E3028" s="7">
        <f t="shared" si="699"/>
        <v>575</v>
      </c>
      <c r="F3028" s="6">
        <f t="shared" si="700"/>
        <v>0.10347309699478136</v>
      </c>
      <c r="G3028" s="101">
        <v>1516</v>
      </c>
      <c r="H3028" s="7">
        <f t="shared" si="701"/>
        <v>20</v>
      </c>
      <c r="I3028" s="6">
        <f t="shared" si="702"/>
        <v>0.18240885573336543</v>
      </c>
      <c r="J3028" s="10">
        <f>IF(B3028="Pending","",C3028/(VLOOKUP(B3028,Population!$A$2:$B$10,2,FALSE)/100000))</f>
        <v>8657.7043239031627</v>
      </c>
      <c r="K3028" s="10">
        <f>IF(B3028="Pending","",SUMIFS(E:E,A:A,"&lt;="&amp;A3028,A:A,"&gt;="&amp;A3028-13,B:B,B3028)/(VLOOKUP(B3028,Population!$A$2:$B$10,2,FALSE)/100000)/14)</f>
        <v>80.217306417058211</v>
      </c>
      <c r="L3028" s="13">
        <f>IF(B3028="Pending","",(G3028/C3028)/(VLOOKUP(B3028,Population!$A$2:$B$10,2,FALSE)/100000))</f>
        <v>2.8196949808316418E-3</v>
      </c>
    </row>
    <row r="3029" spans="1:12" x14ac:dyDescent="0.3">
      <c r="A3029" s="1">
        <v>44211</v>
      </c>
      <c r="B3029" s="101" t="s">
        <v>7</v>
      </c>
      <c r="C3029" s="101">
        <v>40877</v>
      </c>
      <c r="D3029" s="6">
        <f t="shared" si="698"/>
        <v>6.0465446520097214E-2</v>
      </c>
      <c r="E3029" s="7">
        <f t="shared" si="699"/>
        <v>366</v>
      </c>
      <c r="F3029" s="6">
        <f t="shared" si="700"/>
        <v>6.5862875652330399E-2</v>
      </c>
      <c r="G3029" s="101">
        <v>2522</v>
      </c>
      <c r="H3029" s="7">
        <f t="shared" si="701"/>
        <v>23</v>
      </c>
      <c r="I3029" s="6">
        <f t="shared" si="702"/>
        <v>0.30345325472265672</v>
      </c>
      <c r="J3029" s="10">
        <f>IF(B3029="Pending","",C3029/(VLOOKUP(B3029,Population!$A$2:$B$10,2,FALSE)/100000))</f>
        <v>8523.1976013194417</v>
      </c>
      <c r="K3029" s="10">
        <f>IF(B3029="Pending","",SUMIFS(E:E,A:A,"&lt;="&amp;A3029,A:A,"&gt;="&amp;A3029-13,B:B,B3029)/(VLOOKUP(B3029,Population!$A$2:$B$10,2,FALSE)/100000)/14)</f>
        <v>80.201264216176739</v>
      </c>
      <c r="L3029" s="13">
        <f>IF(B3029="Pending","",(G3029/C3029)/(VLOOKUP(B3029,Population!$A$2:$B$10,2,FALSE)/100000))</f>
        <v>1.286440219244489E-2</v>
      </c>
    </row>
    <row r="3030" spans="1:12" x14ac:dyDescent="0.3">
      <c r="A3030" s="1">
        <v>44211</v>
      </c>
      <c r="B3030" s="101" t="s">
        <v>25</v>
      </c>
      <c r="C3030" s="101">
        <v>21599</v>
      </c>
      <c r="D3030" s="6">
        <f t="shared" si="698"/>
        <v>3.1949340200787234E-2</v>
      </c>
      <c r="E3030" s="7">
        <f t="shared" si="699"/>
        <v>228</v>
      </c>
      <c r="F3030" s="6">
        <f t="shared" si="700"/>
        <v>4.1029332373582868E-2</v>
      </c>
      <c r="G3030" s="101">
        <v>3170</v>
      </c>
      <c r="H3030" s="7">
        <f t="shared" si="701"/>
        <v>22</v>
      </c>
      <c r="I3030" s="6">
        <f t="shared" si="702"/>
        <v>0.3814222115268921</v>
      </c>
      <c r="J3030" s="10">
        <f>IF(B3030="Pending","",C3030/(VLOOKUP(B3030,Population!$A$2:$B$10,2,FALSE)/100000))</f>
        <v>9757.0120477573637</v>
      </c>
      <c r="K3030" s="10">
        <f>IF(B3030="Pending","",SUMIFS(E:E,A:A,"&lt;="&amp;A3030,A:A,"&gt;="&amp;A3030-13,B:B,B3030)/(VLOOKUP(B3030,Population!$A$2:$B$10,2,FALSE)/100000)/14)</f>
        <v>89.991952673719311</v>
      </c>
      <c r="L3030" s="13">
        <f>IF(B3030="Pending","",(G3030/C3030)/(VLOOKUP(B3030,Population!$A$2:$B$10,2,FALSE)/100000))</f>
        <v>6.6299280379809603E-2</v>
      </c>
    </row>
    <row r="3031" spans="1:12" x14ac:dyDescent="0.3">
      <c r="A3031" s="1">
        <v>44211</v>
      </c>
      <c r="B3031" s="101" t="s">
        <v>21</v>
      </c>
      <c r="C3031" s="101">
        <v>974</v>
      </c>
      <c r="D3031" s="6">
        <f t="shared" si="698"/>
        <v>1.4407452824467227E-3</v>
      </c>
      <c r="E3031" s="7">
        <f t="shared" si="699"/>
        <v>-4</v>
      </c>
      <c r="F3031" s="6">
        <f t="shared" si="700"/>
        <v>-7.1981284865934854E-4</v>
      </c>
      <c r="G3031" s="101">
        <v>0</v>
      </c>
      <c r="H3031" s="7">
        <f t="shared" si="701"/>
        <v>0</v>
      </c>
      <c r="I3031" s="6">
        <f t="shared" si="702"/>
        <v>0</v>
      </c>
      <c r="J3031" s="10" t="str">
        <f>IF(B3031="Pending","",C3031/(VLOOKUP(B3031,Population!$A$2:$B$10,2,FALSE)/100000))</f>
        <v/>
      </c>
      <c r="K3031" s="10" t="str">
        <f>IF(B3031="Pending","",SUMIFS(E:E,A:A,"&lt;="&amp;A3031,A:A,"&gt;="&amp;A3031-13,B:B,B3031)/(VLOOKUP(B3031,Population!$A$2:$B$10,2,FALSE)/100000)/14)</f>
        <v/>
      </c>
      <c r="L3031" s="13" t="str">
        <f>IF(B3031="Pending","",(G3031/C3031)/(VLOOKUP(B3031,Population!$A$2:$B$10,2,FALSE)/100000))</f>
        <v/>
      </c>
    </row>
    <row r="3032" spans="1:12" x14ac:dyDescent="0.3">
      <c r="A3032" s="1">
        <v>44212</v>
      </c>
      <c r="B3032" s="101" t="s">
        <v>0</v>
      </c>
      <c r="C3032" s="101">
        <v>35029</v>
      </c>
      <c r="D3032" s="6">
        <f t="shared" ref="D3032:D3041" si="703">C3032/SUMIF(A:A,A3032,C:C)</f>
        <v>5.1449150837119061E-2</v>
      </c>
      <c r="E3032" s="7">
        <f t="shared" ref="E3032:E3041" si="704">C3032-SUMIFS(C:C,A:A,A3032-1,B:B,B3032)</f>
        <v>306</v>
      </c>
      <c r="F3032" s="6">
        <f t="shared" ref="F3032:F3041" si="705">E3032/SUMIF(A:A,A3032,E:E)</f>
        <v>6.3643926788685523E-2</v>
      </c>
      <c r="G3032" s="101">
        <v>4</v>
      </c>
      <c r="H3032" s="7">
        <f t="shared" ref="H3032:H3041" si="706">G3032-SUMIFS(G:G,A:A,A3032-1,B:B,B3032)</f>
        <v>0</v>
      </c>
      <c r="I3032" s="6">
        <f t="shared" ref="I3032:I3041" si="707">G3032/SUMIF(A:A,A3032,G:G)</f>
        <v>4.7875523638539794E-4</v>
      </c>
      <c r="J3032" s="10">
        <f>IF(B3032="Pending","",C3032/(VLOOKUP(B3032,Population!$A$2:$B$10,2,FALSE)/100000))</f>
        <v>3866.6172149406025</v>
      </c>
      <c r="K3032" s="10">
        <f>IF(B3032="Pending","",SUMIFS(E:E,A:A,"&lt;="&amp;A3032,A:A,"&gt;="&amp;A3032-13,B:B,B3032)/(VLOOKUP(B3032,Population!$A$2:$B$10,2,FALSE)/100000)/14)</f>
        <v>33.091341564144216</v>
      </c>
      <c r="L3032" s="13">
        <f>IF(B3032="Pending","",(G3032/C3032)/(VLOOKUP(B3032,Population!$A$2:$B$10,2,FALSE)/100000))</f>
        <v>1.2604792270060317E-5</v>
      </c>
    </row>
    <row r="3033" spans="1:12" x14ac:dyDescent="0.3">
      <c r="A3033" s="1">
        <v>44212</v>
      </c>
      <c r="B3033" s="101" t="s">
        <v>1</v>
      </c>
      <c r="C3033" s="101">
        <v>85642</v>
      </c>
      <c r="D3033" s="6">
        <f t="shared" si="703"/>
        <v>0.12578743829377231</v>
      </c>
      <c r="E3033" s="7">
        <f t="shared" si="704"/>
        <v>602</v>
      </c>
      <c r="F3033" s="6">
        <f t="shared" si="705"/>
        <v>0.12520798668885191</v>
      </c>
      <c r="G3033" s="101">
        <v>3</v>
      </c>
      <c r="H3033" s="7">
        <f t="shared" si="706"/>
        <v>0</v>
      </c>
      <c r="I3033" s="6">
        <f t="shared" si="707"/>
        <v>3.590664272890485E-4</v>
      </c>
      <c r="J3033" s="10">
        <f>IF(B3033="Pending","",C3033/(VLOOKUP(B3033,Population!$A$2:$B$10,2,FALSE)/100000))</f>
        <v>9996.4399311330944</v>
      </c>
      <c r="K3033" s="10">
        <f>IF(B3033="Pending","",SUMIFS(E:E,A:A,"&lt;="&amp;A3033,A:A,"&gt;="&amp;A3033-13,B:B,B3033)/(VLOOKUP(B3033,Population!$A$2:$B$10,2,FALSE)/100000)/14)</f>
        <v>74.444625088063759</v>
      </c>
      <c r="L3033" s="13">
        <f>IF(B3033="Pending","",(G3033/C3033)/(VLOOKUP(B3033,Population!$A$2:$B$10,2,FALSE)/100000))</f>
        <v>4.0887731279075384E-6</v>
      </c>
    </row>
    <row r="3034" spans="1:12" x14ac:dyDescent="0.3">
      <c r="A3034" s="1">
        <v>44212</v>
      </c>
      <c r="B3034" s="101" t="s">
        <v>2</v>
      </c>
      <c r="C3034" s="101">
        <v>124314</v>
      </c>
      <c r="D3034" s="6">
        <f t="shared" si="703"/>
        <v>0.18258727731781149</v>
      </c>
      <c r="E3034" s="7">
        <f t="shared" si="704"/>
        <v>809</v>
      </c>
      <c r="F3034" s="6">
        <f t="shared" si="705"/>
        <v>0.16826123128119799</v>
      </c>
      <c r="G3034" s="101">
        <v>39</v>
      </c>
      <c r="H3034" s="7">
        <f t="shared" si="706"/>
        <v>0</v>
      </c>
      <c r="I3034" s="6">
        <f t="shared" si="707"/>
        <v>4.66786355475763E-3</v>
      </c>
      <c r="J3034" s="10">
        <f>IF(B3034="Pending","",C3034/(VLOOKUP(B3034,Population!$A$2:$B$10,2,FALSE)/100000))</f>
        <v>13052.051135600053</v>
      </c>
      <c r="K3034" s="10">
        <f>IF(B3034="Pending","",SUMIFS(E:E,A:A,"&lt;="&amp;A3034,A:A,"&gt;="&amp;A3034-13,B:B,B3034)/(VLOOKUP(B3034,Population!$A$2:$B$10,2,FALSE)/100000)/14)</f>
        <v>102.9527521262503</v>
      </c>
      <c r="L3034" s="13">
        <f>IF(B3034="Pending","",(G3034/C3034)/(VLOOKUP(B3034,Population!$A$2:$B$10,2,FALSE)/100000))</f>
        <v>3.2938460127532269E-5</v>
      </c>
    </row>
    <row r="3035" spans="1:12" x14ac:dyDescent="0.3">
      <c r="A3035" s="1">
        <v>44212</v>
      </c>
      <c r="B3035" s="101" t="s">
        <v>3</v>
      </c>
      <c r="C3035" s="101">
        <v>105906</v>
      </c>
      <c r="D3035" s="6">
        <f t="shared" si="703"/>
        <v>0.15555036594124672</v>
      </c>
      <c r="E3035" s="7">
        <f t="shared" si="704"/>
        <v>701</v>
      </c>
      <c r="F3035" s="6">
        <f t="shared" si="705"/>
        <v>0.14579866888519136</v>
      </c>
      <c r="G3035" s="101">
        <v>82</v>
      </c>
      <c r="H3035" s="7">
        <f t="shared" si="706"/>
        <v>0</v>
      </c>
      <c r="I3035" s="6">
        <f t="shared" si="707"/>
        <v>9.8144823459006582E-3</v>
      </c>
      <c r="J3035" s="10">
        <f>IF(B3035="Pending","",C3035/(VLOOKUP(B3035,Population!$A$2:$B$10,2,FALSE)/100000))</f>
        <v>12073.435159408196</v>
      </c>
      <c r="K3035" s="10">
        <f>IF(B3035="Pending","",SUMIFS(E:E,A:A,"&lt;="&amp;A3035,A:A,"&gt;="&amp;A3035-13,B:B,B3035)/(VLOOKUP(B3035,Population!$A$2:$B$10,2,FALSE)/100000)/14)</f>
        <v>94.52346914811946</v>
      </c>
      <c r="L3035" s="13">
        <f>IF(B3035="Pending","",(G3035/C3035)/(VLOOKUP(B3035,Population!$A$2:$B$10,2,FALSE)/100000))</f>
        <v>8.8268058829767164E-5</v>
      </c>
    </row>
    <row r="3036" spans="1:12" x14ac:dyDescent="0.3">
      <c r="A3036" s="1">
        <v>44212</v>
      </c>
      <c r="B3036" s="101" t="s">
        <v>4</v>
      </c>
      <c r="C3036" s="101">
        <v>101751</v>
      </c>
      <c r="D3036" s="6">
        <f t="shared" si="703"/>
        <v>0.1494476732657998</v>
      </c>
      <c r="E3036" s="7">
        <f t="shared" si="704"/>
        <v>633</v>
      </c>
      <c r="F3036" s="6">
        <f t="shared" si="705"/>
        <v>0.13165557404326123</v>
      </c>
      <c r="G3036" s="101">
        <v>272</v>
      </c>
      <c r="H3036" s="7">
        <f t="shared" si="706"/>
        <v>0</v>
      </c>
      <c r="I3036" s="6">
        <f t="shared" si="707"/>
        <v>3.2555356074207065E-2</v>
      </c>
      <c r="J3036" s="10">
        <f>IF(B3036="Pending","",C3036/(VLOOKUP(B3036,Population!$A$2:$B$10,2,FALSE)/100000))</f>
        <v>11935.321165485853</v>
      </c>
      <c r="K3036" s="10">
        <f>IF(B3036="Pending","",SUMIFS(E:E,A:A,"&lt;="&amp;A3036,A:A,"&gt;="&amp;A3036-13,B:B,B3036)/(VLOOKUP(B3036,Population!$A$2:$B$10,2,FALSE)/100000)/14)</f>
        <v>93.847819238425913</v>
      </c>
      <c r="L3036" s="13">
        <f>IF(B3036="Pending","",(G3036/C3036)/(VLOOKUP(B3036,Population!$A$2:$B$10,2,FALSE)/100000))</f>
        <v>3.1356359980498801E-4</v>
      </c>
    </row>
    <row r="3037" spans="1:12" x14ac:dyDescent="0.3">
      <c r="A3037" s="1">
        <v>44212</v>
      </c>
      <c r="B3037" s="101" t="s">
        <v>5</v>
      </c>
      <c r="C3037" s="101">
        <v>95501</v>
      </c>
      <c r="D3037" s="6">
        <f t="shared" si="703"/>
        <v>0.140267930974213</v>
      </c>
      <c r="E3037" s="7">
        <f t="shared" si="704"/>
        <v>729</v>
      </c>
      <c r="F3037" s="6">
        <f t="shared" si="705"/>
        <v>0.15162229617304493</v>
      </c>
      <c r="G3037" s="101">
        <v>707</v>
      </c>
      <c r="H3037" s="7">
        <f t="shared" si="706"/>
        <v>4</v>
      </c>
      <c r="I3037" s="6">
        <f t="shared" si="707"/>
        <v>8.4619988031119087E-2</v>
      </c>
      <c r="J3037" s="10">
        <f>IF(B3037="Pending","",C3037/(VLOOKUP(B3037,Population!$A$2:$B$10,2,FALSE)/100000))</f>
        <v>10666.200560444335</v>
      </c>
      <c r="K3037" s="10">
        <f>IF(B3037="Pending","",SUMIFS(E:E,A:A,"&lt;="&amp;A3037,A:A,"&gt;="&amp;A3037-13,B:B,B3037)/(VLOOKUP(B3037,Population!$A$2:$B$10,2,FALSE)/100000)/14)</f>
        <v>88.264478158610245</v>
      </c>
      <c r="L3037" s="13">
        <f>IF(B3037="Pending","",(G3037/C3037)/(VLOOKUP(B3037,Population!$A$2:$B$10,2,FALSE)/100000))</f>
        <v>8.2682446993597347E-4</v>
      </c>
    </row>
    <row r="3038" spans="1:12" x14ac:dyDescent="0.3">
      <c r="A3038" s="1">
        <v>44212</v>
      </c>
      <c r="B3038" s="101" t="s">
        <v>6</v>
      </c>
      <c r="C3038" s="101">
        <v>68729</v>
      </c>
      <c r="D3038" s="6">
        <f t="shared" si="703"/>
        <v>0.10094632127335509</v>
      </c>
      <c r="E3038" s="7">
        <f t="shared" si="704"/>
        <v>503</v>
      </c>
      <c r="F3038" s="6">
        <f t="shared" si="705"/>
        <v>0.10461730449251248</v>
      </c>
      <c r="G3038" s="101">
        <v>1525</v>
      </c>
      <c r="H3038" s="7">
        <f t="shared" si="706"/>
        <v>9</v>
      </c>
      <c r="I3038" s="6">
        <f t="shared" si="707"/>
        <v>0.18252543387193298</v>
      </c>
      <c r="J3038" s="10">
        <f>IF(B3038="Pending","",C3038/(VLOOKUP(B3038,Population!$A$2:$B$10,2,FALSE)/100000))</f>
        <v>8721.5337331448482</v>
      </c>
      <c r="K3038" s="10">
        <f>IF(B3038="Pending","",SUMIFS(E:E,A:A,"&lt;="&amp;A3038,A:A,"&gt;="&amp;A3038-13,B:B,B3038)/(VLOOKUP(B3038,Population!$A$2:$B$10,2,FALSE)/100000)/14)</f>
        <v>75.87560135787507</v>
      </c>
      <c r="L3038" s="13">
        <f>IF(B3038="Pending","",(G3038/C3038)/(VLOOKUP(B3038,Population!$A$2:$B$10,2,FALSE)/100000))</f>
        <v>2.8156758670596169E-3</v>
      </c>
    </row>
    <row r="3039" spans="1:12" x14ac:dyDescent="0.3">
      <c r="A3039" s="1">
        <v>44212</v>
      </c>
      <c r="B3039" s="101" t="s">
        <v>7</v>
      </c>
      <c r="C3039" s="101">
        <v>41225</v>
      </c>
      <c r="D3039" s="6">
        <f t="shared" si="703"/>
        <v>6.0549580155306551E-2</v>
      </c>
      <c r="E3039" s="7">
        <f t="shared" si="704"/>
        <v>348</v>
      </c>
      <c r="F3039" s="6">
        <f t="shared" si="705"/>
        <v>7.2379367720465895E-2</v>
      </c>
      <c r="G3039" s="101">
        <v>2533</v>
      </c>
      <c r="H3039" s="7">
        <f t="shared" si="706"/>
        <v>11</v>
      </c>
      <c r="I3039" s="6">
        <f t="shared" si="707"/>
        <v>0.30317175344105324</v>
      </c>
      <c r="J3039" s="10">
        <f>IF(B3039="Pending","",C3039/(VLOOKUP(B3039,Population!$A$2:$B$10,2,FALSE)/100000))</f>
        <v>8595.7585222593134</v>
      </c>
      <c r="K3039" s="10">
        <f>IF(B3039="Pending","",SUMIFS(E:E,A:A,"&lt;="&amp;A3039,A:A,"&gt;="&amp;A3039-13,B:B,B3039)/(VLOOKUP(B3039,Population!$A$2:$B$10,2,FALSE)/100000)/14)</f>
        <v>75.301316968800293</v>
      </c>
      <c r="L3039" s="13">
        <f>IF(B3039="Pending","",(G3039/C3039)/(VLOOKUP(B3039,Population!$A$2:$B$10,2,FALSE)/100000))</f>
        <v>1.2811443559712043E-2</v>
      </c>
    </row>
    <row r="3040" spans="1:12" x14ac:dyDescent="0.3">
      <c r="A3040" s="1">
        <v>44212</v>
      </c>
      <c r="B3040" s="101" t="s">
        <v>25</v>
      </c>
      <c r="C3040" s="101">
        <v>21770</v>
      </c>
      <c r="D3040" s="6">
        <f t="shared" si="703"/>
        <v>3.197487835005515E-2</v>
      </c>
      <c r="E3040" s="7">
        <f t="shared" si="704"/>
        <v>171</v>
      </c>
      <c r="F3040" s="6">
        <f t="shared" si="705"/>
        <v>3.5565723793677208E-2</v>
      </c>
      <c r="G3040" s="101">
        <v>3190</v>
      </c>
      <c r="H3040" s="7">
        <f t="shared" si="706"/>
        <v>20</v>
      </c>
      <c r="I3040" s="6">
        <f t="shared" si="707"/>
        <v>0.38180730101735488</v>
      </c>
      <c r="J3040" s="10">
        <f>IF(B3040="Pending","",C3040/(VLOOKUP(B3040,Population!$A$2:$B$10,2,FALSE)/100000))</f>
        <v>9834.2586360330479</v>
      </c>
      <c r="K3040" s="10">
        <f>IF(B3040="Pending","",SUMIFS(E:E,A:A,"&lt;="&amp;A3040,A:A,"&gt;="&amp;A3040-13,B:B,B3040)/(VLOOKUP(B3040,Population!$A$2:$B$10,2,FALSE)/100000)/14)</f>
        <v>86.216743472276093</v>
      </c>
      <c r="L3040" s="13">
        <f>IF(B3040="Pending","",(G3040/C3040)/(VLOOKUP(B3040,Population!$A$2:$B$10,2,FALSE)/100000))</f>
        <v>6.619351610522381E-2</v>
      </c>
    </row>
    <row r="3041" spans="1:12" x14ac:dyDescent="0.3">
      <c r="A3041" s="1">
        <v>44212</v>
      </c>
      <c r="B3041" s="101" t="s">
        <v>21</v>
      </c>
      <c r="C3041" s="101">
        <v>980</v>
      </c>
      <c r="D3041" s="6">
        <f t="shared" si="703"/>
        <v>1.4393835913208107E-3</v>
      </c>
      <c r="E3041" s="7">
        <f t="shared" si="704"/>
        <v>6</v>
      </c>
      <c r="F3041" s="6">
        <f t="shared" si="705"/>
        <v>1.2479201331114808E-3</v>
      </c>
      <c r="G3041" s="101">
        <v>0</v>
      </c>
      <c r="H3041" s="7">
        <f t="shared" si="706"/>
        <v>0</v>
      </c>
      <c r="I3041" s="6">
        <f t="shared" si="707"/>
        <v>0</v>
      </c>
      <c r="J3041" s="10" t="str">
        <f>IF(B3041="Pending","",C3041/(VLOOKUP(B3041,Population!$A$2:$B$10,2,FALSE)/100000))</f>
        <v/>
      </c>
      <c r="K3041" s="10" t="str">
        <f>IF(B3041="Pending","",SUMIFS(E:E,A:A,"&lt;="&amp;A3041,A:A,"&gt;="&amp;A3041-13,B:B,B3041)/(VLOOKUP(B3041,Population!$A$2:$B$10,2,FALSE)/100000)/14)</f>
        <v/>
      </c>
      <c r="L3041" s="13" t="str">
        <f>IF(B3041="Pending","",(G3041/C3041)/(VLOOKUP(B3041,Population!$A$2:$B$10,2,FALSE)/100000))</f>
        <v/>
      </c>
    </row>
    <row r="3042" spans="1:12" x14ac:dyDescent="0.3">
      <c r="A3042" s="1">
        <v>44213</v>
      </c>
      <c r="B3042" s="101" t="s">
        <v>0</v>
      </c>
      <c r="C3042" s="101">
        <v>35280</v>
      </c>
      <c r="D3042" s="6">
        <f t="shared" ref="D3042:D3051" si="708">C3042/SUMIF(A:A,A3042,C:C)</f>
        <v>5.1479525652942199E-2</v>
      </c>
      <c r="E3042" s="7">
        <f t="shared" ref="E3042:E3051" si="709">C3042-SUMIFS(C:C,A:A,A3042-1,B:B,B3042)</f>
        <v>251</v>
      </c>
      <c r="F3042" s="6">
        <f t="shared" ref="F3042:F3051" si="710">E3042/SUMIF(A:A,A3042,E:E)</f>
        <v>5.6101922217255254E-2</v>
      </c>
      <c r="G3042" s="101">
        <v>4</v>
      </c>
      <c r="H3042" s="7">
        <f t="shared" ref="H3042:H3051" si="711">G3042-SUMIFS(G:G,A:A,A3042-1,B:B,B3042)</f>
        <v>0</v>
      </c>
      <c r="I3042" s="6">
        <f t="shared" ref="I3042:I3051" si="712">G3042/SUMIF(A:A,A3042,G:G)</f>
        <v>4.7670122750566085E-4</v>
      </c>
      <c r="J3042" s="10">
        <f>IF(B3042="Pending","",C3042/(VLOOKUP(B3042,Population!$A$2:$B$10,2,FALSE)/100000))</f>
        <v>3894.3234275344557</v>
      </c>
      <c r="K3042" s="10">
        <f>IF(B3042="Pending","",SUMIFS(E:E,A:A,"&lt;="&amp;A3042,A:A,"&gt;="&amp;A3042-13,B:B,B3042)/(VLOOKUP(B3042,Population!$A$2:$B$10,2,FALSE)/100000)/14)</f>
        <v>33.414606992814676</v>
      </c>
      <c r="L3042" s="13">
        <f>IF(B3042="Pending","",(G3042/C3042)/(VLOOKUP(B3042,Population!$A$2:$B$10,2,FALSE)/100000))</f>
        <v>1.2515115318252349E-5</v>
      </c>
    </row>
    <row r="3043" spans="1:12" x14ac:dyDescent="0.3">
      <c r="A3043" s="1">
        <v>44213</v>
      </c>
      <c r="B3043" s="101" t="s">
        <v>1</v>
      </c>
      <c r="C3043" s="101">
        <v>86187</v>
      </c>
      <c r="D3043" s="6">
        <f t="shared" si="708"/>
        <v>0.12576150446287215</v>
      </c>
      <c r="E3043" s="7">
        <f t="shared" si="709"/>
        <v>545</v>
      </c>
      <c r="F3043" s="6">
        <f t="shared" si="710"/>
        <v>0.12181493071077336</v>
      </c>
      <c r="G3043" s="101">
        <v>3</v>
      </c>
      <c r="H3043" s="7">
        <f t="shared" si="711"/>
        <v>0</v>
      </c>
      <c r="I3043" s="6">
        <f t="shared" si="712"/>
        <v>3.5752592062924561E-4</v>
      </c>
      <c r="J3043" s="10">
        <f>IF(B3043="Pending","",C3043/(VLOOKUP(B3043,Population!$A$2:$B$10,2,FALSE)/100000))</f>
        <v>10060.054276459774</v>
      </c>
      <c r="K3043" s="10">
        <f>IF(B3043="Pending","",SUMIFS(E:E,A:A,"&lt;="&amp;A3043,A:A,"&gt;="&amp;A3043-13,B:B,B3043)/(VLOOKUP(B3043,Population!$A$2:$B$10,2,FALSE)/100000)/14)</f>
        <v>76.103767253202605</v>
      </c>
      <c r="L3043" s="13">
        <f>IF(B3043="Pending","",(G3043/C3043)/(VLOOKUP(B3043,Population!$A$2:$B$10,2,FALSE)/100000))</f>
        <v>4.0629179368148029E-6</v>
      </c>
    </row>
    <row r="3044" spans="1:12" x14ac:dyDescent="0.3">
      <c r="A3044" s="1">
        <v>44213</v>
      </c>
      <c r="B3044" s="101" t="s">
        <v>2</v>
      </c>
      <c r="C3044" s="101">
        <v>125110</v>
      </c>
      <c r="D3044" s="6">
        <f t="shared" si="708"/>
        <v>0.18255678725735824</v>
      </c>
      <c r="E3044" s="7">
        <f t="shared" si="709"/>
        <v>796</v>
      </c>
      <c r="F3044" s="6">
        <f t="shared" si="710"/>
        <v>0.17791685292802861</v>
      </c>
      <c r="G3044" s="101">
        <v>39</v>
      </c>
      <c r="H3044" s="7">
        <f t="shared" si="711"/>
        <v>0</v>
      </c>
      <c r="I3044" s="6">
        <f t="shared" si="712"/>
        <v>4.6478369681801929E-3</v>
      </c>
      <c r="J3044" s="10">
        <f>IF(B3044="Pending","",C3044/(VLOOKUP(B3044,Population!$A$2:$B$10,2,FALSE)/100000))</f>
        <v>13135.625251982259</v>
      </c>
      <c r="K3044" s="10">
        <f>IF(B3044="Pending","",SUMIFS(E:E,A:A,"&lt;="&amp;A3044,A:A,"&gt;="&amp;A3044-13,B:B,B3044)/(VLOOKUP(B3044,Population!$A$2:$B$10,2,FALSE)/100000)/14)</f>
        <v>103.97268032330523</v>
      </c>
      <c r="L3044" s="13">
        <f>IF(B3044="Pending","",(G3044/C3044)/(VLOOKUP(B3044,Population!$A$2:$B$10,2,FALSE)/100000))</f>
        <v>3.2728892433011316E-5</v>
      </c>
    </row>
    <row r="3045" spans="1:12" x14ac:dyDescent="0.3">
      <c r="A3045" s="1">
        <v>44213</v>
      </c>
      <c r="B3045" s="101" t="s">
        <v>3</v>
      </c>
      <c r="C3045" s="101">
        <v>106607</v>
      </c>
      <c r="D3045" s="6">
        <f t="shared" si="708"/>
        <v>0.15555776052390047</v>
      </c>
      <c r="E3045" s="7">
        <f t="shared" si="709"/>
        <v>701</v>
      </c>
      <c r="F3045" s="6">
        <f t="shared" si="710"/>
        <v>0.15668305766651766</v>
      </c>
      <c r="G3045" s="101">
        <v>83</v>
      </c>
      <c r="H3045" s="7">
        <f t="shared" si="711"/>
        <v>1</v>
      </c>
      <c r="I3045" s="6">
        <f t="shared" si="712"/>
        <v>9.8915504707424613E-3</v>
      </c>
      <c r="J3045" s="10">
        <f>IF(B3045="Pending","",C3045/(VLOOKUP(B3045,Population!$A$2:$B$10,2,FALSE)/100000))</f>
        <v>12153.350159944002</v>
      </c>
      <c r="K3045" s="10">
        <f>IF(B3045="Pending","",SUMIFS(E:E,A:A,"&lt;="&amp;A3045,A:A,"&gt;="&amp;A3045-13,B:B,B3045)/(VLOOKUP(B3045,Population!$A$2:$B$10,2,FALSE)/100000)/14)</f>
        <v>94.971331898218224</v>
      </c>
      <c r="L3045" s="13">
        <f>IF(B3045="Pending","",(G3045/C3045)/(VLOOKUP(B3045,Population!$A$2:$B$10,2,FALSE)/100000))</f>
        <v>8.8757009068102379E-5</v>
      </c>
    </row>
    <row r="3046" spans="1:12" x14ac:dyDescent="0.3">
      <c r="A3046" s="1">
        <v>44213</v>
      </c>
      <c r="B3046" s="101" t="s">
        <v>4</v>
      </c>
      <c r="C3046" s="101">
        <v>102371</v>
      </c>
      <c r="D3046" s="6">
        <f t="shared" si="708"/>
        <v>0.1493767154369996</v>
      </c>
      <c r="E3046" s="7">
        <f t="shared" si="709"/>
        <v>620</v>
      </c>
      <c r="F3046" s="6">
        <f t="shared" si="710"/>
        <v>0.13857845328565044</v>
      </c>
      <c r="G3046" s="101">
        <v>273</v>
      </c>
      <c r="H3046" s="7">
        <f t="shared" si="711"/>
        <v>1</v>
      </c>
      <c r="I3046" s="6">
        <f t="shared" si="712"/>
        <v>3.2534858777261352E-2</v>
      </c>
      <c r="J3046" s="10">
        <f>IF(B3046="Pending","",C3046/(VLOOKUP(B3046,Population!$A$2:$B$10,2,FALSE)/100000))</f>
        <v>12008.046732041477</v>
      </c>
      <c r="K3046" s="10">
        <f>IF(B3046="Pending","",SUMIFS(E:E,A:A,"&lt;="&amp;A3046,A:A,"&gt;="&amp;A3046-13,B:B,B3046)/(VLOOKUP(B3046,Population!$A$2:$B$10,2,FALSE)/100000)/14)</f>
        <v>93.772412544992662</v>
      </c>
      <c r="L3046" s="13">
        <f>IF(B3046="Pending","",(G3046/C3046)/(VLOOKUP(B3046,Population!$A$2:$B$10,2,FALSE)/100000))</f>
        <v>3.1281035786163562E-4</v>
      </c>
    </row>
    <row r="3047" spans="1:12" x14ac:dyDescent="0.3">
      <c r="A3047" s="1">
        <v>44213</v>
      </c>
      <c r="B3047" s="101" t="s">
        <v>5</v>
      </c>
      <c r="C3047" s="101">
        <v>96160</v>
      </c>
      <c r="D3047" s="6">
        <f t="shared" si="708"/>
        <v>0.14031380914928918</v>
      </c>
      <c r="E3047" s="7">
        <f t="shared" si="709"/>
        <v>659</v>
      </c>
      <c r="F3047" s="6">
        <f t="shared" si="710"/>
        <v>0.1472954850245865</v>
      </c>
      <c r="G3047" s="101">
        <v>711</v>
      </c>
      <c r="H3047" s="7">
        <f t="shared" si="711"/>
        <v>4</v>
      </c>
      <c r="I3047" s="6">
        <f t="shared" si="712"/>
        <v>8.4733643189131208E-2</v>
      </c>
      <c r="J3047" s="10">
        <f>IF(B3047="Pending","",C3047/(VLOOKUP(B3047,Population!$A$2:$B$10,2,FALSE)/100000))</f>
        <v>10739.802158012244</v>
      </c>
      <c r="K3047" s="10">
        <f>IF(B3047="Pending","",SUMIFS(E:E,A:A,"&lt;="&amp;A3047,A:A,"&gt;="&amp;A3047-13,B:B,B3047)/(VLOOKUP(B3047,Population!$A$2:$B$10,2,FALSE)/100000)/14)</f>
        <v>88.567628029364684</v>
      </c>
      <c r="L3047" s="13">
        <f>IF(B3047="Pending","",(G3047/C3047)/(VLOOKUP(B3047,Population!$A$2:$B$10,2,FALSE)/100000))</f>
        <v>8.2580398171078759E-4</v>
      </c>
    </row>
    <row r="3048" spans="1:12" x14ac:dyDescent="0.3">
      <c r="A3048" s="1">
        <v>44213</v>
      </c>
      <c r="B3048" s="101" t="s">
        <v>6</v>
      </c>
      <c r="C3048" s="101">
        <v>69182</v>
      </c>
      <c r="D3048" s="6">
        <f t="shared" si="708"/>
        <v>0.10094831473134487</v>
      </c>
      <c r="E3048" s="7">
        <f t="shared" si="709"/>
        <v>453</v>
      </c>
      <c r="F3048" s="6">
        <f t="shared" si="710"/>
        <v>0.10125167635225749</v>
      </c>
      <c r="G3048" s="101">
        <v>1533</v>
      </c>
      <c r="H3048" s="7">
        <f t="shared" si="711"/>
        <v>8</v>
      </c>
      <c r="I3048" s="6">
        <f t="shared" si="712"/>
        <v>0.18269574544154452</v>
      </c>
      <c r="J3048" s="10">
        <f>IF(B3048="Pending","",C3048/(VLOOKUP(B3048,Population!$A$2:$B$10,2,FALSE)/100000))</f>
        <v>8779.0182706925298</v>
      </c>
      <c r="K3048" s="10">
        <f>IF(B3048="Pending","",SUMIFS(E:E,A:A,"&lt;="&amp;A3048,A:A,"&gt;="&amp;A3048-13,B:B,B3048)/(VLOOKUP(B3048,Population!$A$2:$B$10,2,FALSE)/100000)/14)</f>
        <v>75.050768037654464</v>
      </c>
      <c r="L3048" s="13">
        <f>IF(B3048="Pending","",(G3048/C3048)/(VLOOKUP(B3048,Population!$A$2:$B$10,2,FALSE)/100000))</f>
        <v>2.8119130140525162E-3</v>
      </c>
    </row>
    <row r="3049" spans="1:12" x14ac:dyDescent="0.3">
      <c r="A3049" s="1">
        <v>44213</v>
      </c>
      <c r="B3049" s="101" t="s">
        <v>7</v>
      </c>
      <c r="C3049" s="101">
        <v>41510</v>
      </c>
      <c r="D3049" s="6">
        <f t="shared" si="708"/>
        <v>6.057015617498953E-2</v>
      </c>
      <c r="E3049" s="7">
        <f t="shared" si="709"/>
        <v>285</v>
      </c>
      <c r="F3049" s="6">
        <f t="shared" si="710"/>
        <v>6.3701385784532855E-2</v>
      </c>
      <c r="G3049" s="101">
        <v>2542</v>
      </c>
      <c r="H3049" s="7">
        <f t="shared" si="711"/>
        <v>9</v>
      </c>
      <c r="I3049" s="6">
        <f t="shared" si="712"/>
        <v>0.30294363007984748</v>
      </c>
      <c r="J3049" s="10">
        <f>IF(B3049="Pending","",C3049/(VLOOKUP(B3049,Population!$A$2:$B$10,2,FALSE)/100000))</f>
        <v>8655.1834144083477</v>
      </c>
      <c r="K3049" s="10">
        <f>IF(B3049="Pending","",SUMIFS(E:E,A:A,"&lt;="&amp;A3049,A:A,"&gt;="&amp;A3049-13,B:B,B3049)/(VLOOKUP(B3049,Population!$A$2:$B$10,2,FALSE)/100000)/14)</f>
        <v>74.601324504889376</v>
      </c>
      <c r="L3049" s="13">
        <f>IF(B3049="Pending","",(G3049/C3049)/(VLOOKUP(B3049,Population!$A$2:$B$10,2,FALSE)/100000))</f>
        <v>1.2768690346679774E-2</v>
      </c>
    </row>
    <row r="3050" spans="1:12" x14ac:dyDescent="0.3">
      <c r="A3050" s="1">
        <v>44213</v>
      </c>
      <c r="B3050" s="101" t="s">
        <v>25</v>
      </c>
      <c r="C3050" s="101">
        <v>21902</v>
      </c>
      <c r="D3050" s="6">
        <f t="shared" si="708"/>
        <v>3.195874633930669E-2</v>
      </c>
      <c r="E3050" s="7">
        <f t="shared" si="709"/>
        <v>132</v>
      </c>
      <c r="F3050" s="6">
        <f t="shared" si="710"/>
        <v>2.9503799731783638E-2</v>
      </c>
      <c r="G3050" s="101">
        <v>3203</v>
      </c>
      <c r="H3050" s="7">
        <f t="shared" si="711"/>
        <v>13</v>
      </c>
      <c r="I3050" s="6">
        <f t="shared" si="712"/>
        <v>0.38171850792515793</v>
      </c>
      <c r="J3050" s="10">
        <f>IF(B3050="Pending","",C3050/(VLOOKUP(B3050,Population!$A$2:$B$10,2,FALSE)/100000))</f>
        <v>9893.8875813686645</v>
      </c>
      <c r="K3050" s="10">
        <f>IF(B3050="Pending","",SUMIFS(E:E,A:A,"&lt;="&amp;A3050,A:A,"&gt;="&amp;A3050-13,B:B,B3050)/(VLOOKUP(B3050,Population!$A$2:$B$10,2,FALSE)/100000)/14)</f>
        <v>84.95834040512834</v>
      </c>
      <c r="L3050" s="13">
        <f>IF(B3050="Pending","",(G3050/C3050)/(VLOOKUP(B3050,Population!$A$2:$B$10,2,FALSE)/100000))</f>
        <v>6.6062706294284151E-2</v>
      </c>
    </row>
    <row r="3051" spans="1:12" x14ac:dyDescent="0.3">
      <c r="A3051" s="1">
        <v>44213</v>
      </c>
      <c r="B3051" s="101" t="s">
        <v>21</v>
      </c>
      <c r="C3051" s="101">
        <v>1012</v>
      </c>
      <c r="D3051" s="6">
        <f t="shared" si="708"/>
        <v>1.4766802709970947E-3</v>
      </c>
      <c r="E3051" s="7">
        <f t="shared" si="709"/>
        <v>32</v>
      </c>
      <c r="F3051" s="6">
        <f t="shared" si="710"/>
        <v>7.1524362986142157E-3</v>
      </c>
      <c r="G3051" s="101">
        <v>0</v>
      </c>
      <c r="H3051" s="7">
        <f t="shared" si="711"/>
        <v>0</v>
      </c>
      <c r="I3051" s="6">
        <f t="shared" si="712"/>
        <v>0</v>
      </c>
      <c r="J3051" s="10" t="str">
        <f>IF(B3051="Pending","",C3051/(VLOOKUP(B3051,Population!$A$2:$B$10,2,FALSE)/100000))</f>
        <v/>
      </c>
      <c r="K3051" s="10" t="str">
        <f>IF(B3051="Pending","",SUMIFS(E:E,A:A,"&lt;="&amp;A3051,A:A,"&gt;="&amp;A3051-13,B:B,B3051)/(VLOOKUP(B3051,Population!$A$2:$B$10,2,FALSE)/100000)/14)</f>
        <v/>
      </c>
      <c r="L3051" s="13" t="str">
        <f>IF(B3051="Pending","",(G3051/C3051)/(VLOOKUP(B3051,Population!$A$2:$B$10,2,FALSE)/100000))</f>
        <v/>
      </c>
    </row>
    <row r="3052" spans="1:12" x14ac:dyDescent="0.3">
      <c r="A3052" s="1">
        <v>44214</v>
      </c>
      <c r="B3052" s="101" t="s">
        <v>0</v>
      </c>
      <c r="C3052" s="101">
        <v>35401</v>
      </c>
      <c r="D3052" s="6">
        <f t="shared" ref="D3052:D3061" si="713">C3052/SUMIF(A:A,A3052,C:C)</f>
        <v>5.1473571103495305E-2</v>
      </c>
      <c r="E3052" s="7">
        <f t="shared" ref="E3052:E3061" si="714">C3052-SUMIFS(C:C,A:A,A3052-1,B:B,B3052)</f>
        <v>121</v>
      </c>
      <c r="F3052" s="6">
        <f t="shared" ref="F3052:F3061" si="715">E3052/SUMIF(A:A,A3052,E:E)</f>
        <v>4.9794238683127573E-2</v>
      </c>
      <c r="G3052" s="101">
        <v>4</v>
      </c>
      <c r="H3052" s="7">
        <v>0</v>
      </c>
      <c r="I3052" s="103">
        <v>0</v>
      </c>
      <c r="J3052" s="10">
        <f>IF(B3052="Pending","",C3052/(VLOOKUP(B3052,Population!$A$2:$B$10,2,FALSE)/100000))</f>
        <v>3907.6798089044009</v>
      </c>
      <c r="K3052" s="10">
        <f>IF(B3052="Pending","",SUMIFS(E:E,A:A,"&lt;="&amp;A3052,A:A,"&gt;="&amp;A3052-13,B:B,B3052)/(VLOOKUP(B3052,Population!$A$2:$B$10,2,FALSE)/100000)/14)</f>
        <v>32.90999754318274</v>
      </c>
      <c r="L3052" s="13">
        <f>IF(B3052="Pending","",(G3052/C3052)/(VLOOKUP(B3052,Population!$A$2:$B$10,2,FALSE)/100000))</f>
        <v>1.2472338872572607E-5</v>
      </c>
    </row>
    <row r="3053" spans="1:12" x14ac:dyDescent="0.3">
      <c r="A3053" s="1">
        <v>44214</v>
      </c>
      <c r="B3053" s="101" t="s">
        <v>1</v>
      </c>
      <c r="C3053" s="101">
        <v>86463</v>
      </c>
      <c r="D3053" s="6">
        <f t="shared" si="713"/>
        <v>0.12571846496769906</v>
      </c>
      <c r="E3053" s="7">
        <f t="shared" si="714"/>
        <v>276</v>
      </c>
      <c r="F3053" s="6">
        <f t="shared" si="715"/>
        <v>0.11358024691358025</v>
      </c>
      <c r="G3053" s="101">
        <v>3</v>
      </c>
      <c r="H3053" s="7">
        <v>0</v>
      </c>
      <c r="I3053" s="103">
        <v>0</v>
      </c>
      <c r="J3053" s="10">
        <f>IF(B3053="Pending","",C3053/(VLOOKUP(B3053,Population!$A$2:$B$10,2,FALSE)/100000))</f>
        <v>10092.269981616038</v>
      </c>
      <c r="K3053" s="10">
        <f>IF(B3053="Pending","",SUMIFS(E:E,A:A,"&lt;="&amp;A3053,A:A,"&gt;="&amp;A3053-13,B:B,B3053)/(VLOOKUP(B3053,Population!$A$2:$B$10,2,FALSE)/100000)/14)</f>
        <v>74.886507172246482</v>
      </c>
      <c r="L3053" s="13">
        <f>IF(B3053="Pending","",(G3053/C3053)/(VLOOKUP(B3053,Population!$A$2:$B$10,2,FALSE)/100000))</f>
        <v>4.0499486279710092E-6</v>
      </c>
    </row>
    <row r="3054" spans="1:12" x14ac:dyDescent="0.3">
      <c r="A3054" s="1">
        <v>44214</v>
      </c>
      <c r="B3054" s="101" t="s">
        <v>2</v>
      </c>
      <c r="C3054" s="101">
        <v>125540</v>
      </c>
      <c r="D3054" s="6">
        <f t="shared" si="713"/>
        <v>0.18253699376663937</v>
      </c>
      <c r="E3054" s="7">
        <f t="shared" si="714"/>
        <v>430</v>
      </c>
      <c r="F3054" s="6">
        <f t="shared" si="715"/>
        <v>0.17695473251028807</v>
      </c>
      <c r="G3054" s="101">
        <v>39</v>
      </c>
      <c r="H3054" s="7">
        <v>0</v>
      </c>
      <c r="I3054" s="103">
        <v>0</v>
      </c>
      <c r="J3054" s="10">
        <f>IF(B3054="Pending","",C3054/(VLOOKUP(B3054,Population!$A$2:$B$10,2,FALSE)/100000))</f>
        <v>13180.772073646014</v>
      </c>
      <c r="K3054" s="10">
        <f>IF(B3054="Pending","",SUMIFS(E:E,A:A,"&lt;="&amp;A3054,A:A,"&gt;="&amp;A3054-13,B:B,B3054)/(VLOOKUP(B3054,Population!$A$2:$B$10,2,FALSE)/100000)/14)</f>
        <v>101.76783554437768</v>
      </c>
      <c r="L3054" s="13">
        <f>IF(B3054="Pending","",(G3054/C3054)/(VLOOKUP(B3054,Population!$A$2:$B$10,2,FALSE)/100000))</f>
        <v>3.261678932845345E-5</v>
      </c>
    </row>
    <row r="3055" spans="1:12" x14ac:dyDescent="0.3">
      <c r="A3055" s="1">
        <v>44214</v>
      </c>
      <c r="B3055" s="101" t="s">
        <v>3</v>
      </c>
      <c r="C3055" s="101">
        <v>107013</v>
      </c>
      <c r="D3055" s="6">
        <f t="shared" si="713"/>
        <v>0.15559846514218081</v>
      </c>
      <c r="E3055" s="7">
        <f t="shared" si="714"/>
        <v>406</v>
      </c>
      <c r="F3055" s="6">
        <f t="shared" si="715"/>
        <v>0.16707818930041152</v>
      </c>
      <c r="G3055" s="101">
        <v>83</v>
      </c>
      <c r="H3055" s="7">
        <v>0</v>
      </c>
      <c r="I3055" s="103">
        <v>0</v>
      </c>
      <c r="J3055" s="10">
        <f>IF(B3055="Pending","",C3055/(VLOOKUP(B3055,Population!$A$2:$B$10,2,FALSE)/100000))</f>
        <v>12199.634739426938</v>
      </c>
      <c r="K3055" s="10">
        <f>IF(B3055="Pending","",SUMIFS(E:E,A:A,"&lt;="&amp;A3055,A:A,"&gt;="&amp;A3055-13,B:B,B3055)/(VLOOKUP(B3055,Population!$A$2:$B$10,2,FALSE)/100000)/14)</f>
        <v>92.797161820466002</v>
      </c>
      <c r="L3055" s="13">
        <f>IF(B3055="Pending","",(G3055/C3055)/(VLOOKUP(B3055,Population!$A$2:$B$10,2,FALSE)/100000))</f>
        <v>8.8420271048594008E-5</v>
      </c>
    </row>
    <row r="3056" spans="1:12" x14ac:dyDescent="0.3">
      <c r="A3056" s="1">
        <v>44214</v>
      </c>
      <c r="B3056" s="101" t="s">
        <v>4</v>
      </c>
      <c r="C3056" s="101">
        <v>102724</v>
      </c>
      <c r="D3056" s="6">
        <f t="shared" si="713"/>
        <v>0.14936219649262597</v>
      </c>
      <c r="E3056" s="7">
        <f t="shared" si="714"/>
        <v>353</v>
      </c>
      <c r="F3056" s="6">
        <f t="shared" si="715"/>
        <v>0.14526748971193415</v>
      </c>
      <c r="G3056" s="101">
        <v>274</v>
      </c>
      <c r="H3056" s="7">
        <v>0</v>
      </c>
      <c r="I3056" s="103">
        <v>0</v>
      </c>
      <c r="J3056" s="10">
        <f>IF(B3056="Pending","",C3056/(VLOOKUP(B3056,Population!$A$2:$B$10,2,FALSE)/100000))</f>
        <v>12049.453385257824</v>
      </c>
      <c r="K3056" s="10">
        <f>IF(B3056="Pending","",SUMIFS(E:E,A:A,"&lt;="&amp;A3056,A:A,"&gt;="&amp;A3056-13,B:B,B3056)/(VLOOKUP(B3056,Population!$A$2:$B$10,2,FALSE)/100000)/14)</f>
        <v>91.275613140202836</v>
      </c>
      <c r="L3056" s="13">
        <f>IF(B3056="Pending","",(G3056/C3056)/(VLOOKUP(B3056,Population!$A$2:$B$10,2,FALSE)/100000))</f>
        <v>3.1287730662308389E-4</v>
      </c>
    </row>
    <row r="3057" spans="1:12" x14ac:dyDescent="0.3">
      <c r="A3057" s="1">
        <v>44214</v>
      </c>
      <c r="B3057" s="101" t="s">
        <v>5</v>
      </c>
      <c r="C3057" s="101">
        <v>96526</v>
      </c>
      <c r="D3057" s="6">
        <f t="shared" si="713"/>
        <v>0.14035021395824943</v>
      </c>
      <c r="E3057" s="7">
        <f t="shared" si="714"/>
        <v>366</v>
      </c>
      <c r="F3057" s="6">
        <f t="shared" si="715"/>
        <v>0.1506172839506173</v>
      </c>
      <c r="G3057" s="101">
        <v>714</v>
      </c>
      <c r="H3057" s="7">
        <v>0</v>
      </c>
      <c r="I3057" s="103">
        <v>0</v>
      </c>
      <c r="J3057" s="10">
        <f>IF(B3057="Pending","",C3057/(VLOOKUP(B3057,Population!$A$2:$B$10,2,FALSE)/100000))</f>
        <v>10780.679524795027</v>
      </c>
      <c r="K3057" s="10">
        <f>IF(B3057="Pending","",SUMIFS(E:E,A:A,"&lt;="&amp;A3057,A:A,"&gt;="&amp;A3057-13,B:B,B3057)/(VLOOKUP(B3057,Population!$A$2:$B$10,2,FALSE)/100000)/14)</f>
        <v>87.418849571768902</v>
      </c>
      <c r="L3057" s="13">
        <f>IF(B3057="Pending","",(G3057/C3057)/(VLOOKUP(B3057,Population!$A$2:$B$10,2,FALSE)/100000))</f>
        <v>8.2614395359566098E-4</v>
      </c>
    </row>
    <row r="3058" spans="1:12" x14ac:dyDescent="0.3">
      <c r="A3058" s="1">
        <v>44214</v>
      </c>
      <c r="B3058" s="101" t="s">
        <v>6</v>
      </c>
      <c r="C3058" s="101">
        <v>69441</v>
      </c>
      <c r="D3058" s="6">
        <f t="shared" si="713"/>
        <v>0.10096822832682177</v>
      </c>
      <c r="E3058" s="7">
        <f t="shared" si="714"/>
        <v>259</v>
      </c>
      <c r="F3058" s="6">
        <f t="shared" si="715"/>
        <v>0.10658436213991769</v>
      </c>
      <c r="G3058" s="101">
        <v>1539</v>
      </c>
      <c r="H3058" s="7">
        <v>0</v>
      </c>
      <c r="I3058" s="103">
        <v>0</v>
      </c>
      <c r="J3058" s="10">
        <f>IF(B3058="Pending","",C3058/(VLOOKUP(B3058,Population!$A$2:$B$10,2,FALSE)/100000))</f>
        <v>8811.8847060674743</v>
      </c>
      <c r="K3058" s="10">
        <f>IF(B3058="Pending","",SUMIFS(E:E,A:A,"&lt;="&amp;A3058,A:A,"&gt;="&amp;A3058-13,B:B,B3058)/(VLOOKUP(B3058,Population!$A$2:$B$10,2,FALSE)/100000)/14)</f>
        <v>73.546127035933367</v>
      </c>
      <c r="L3058" s="13">
        <f>IF(B3058="Pending","",(G3058/C3058)/(VLOOKUP(B3058,Population!$A$2:$B$10,2,FALSE)/100000))</f>
        <v>2.812389665204443E-3</v>
      </c>
    </row>
    <row r="3059" spans="1:12" x14ac:dyDescent="0.3">
      <c r="A3059" s="1">
        <v>44214</v>
      </c>
      <c r="B3059" s="101" t="s">
        <v>7</v>
      </c>
      <c r="C3059" s="101">
        <v>41676</v>
      </c>
      <c r="D3059" s="6">
        <f t="shared" si="713"/>
        <v>6.0597512762613215E-2</v>
      </c>
      <c r="E3059" s="7">
        <f t="shared" si="714"/>
        <v>166</v>
      </c>
      <c r="F3059" s="6">
        <f t="shared" si="715"/>
        <v>6.831275720164609E-2</v>
      </c>
      <c r="G3059" s="101">
        <v>2558</v>
      </c>
      <c r="H3059" s="7">
        <v>0</v>
      </c>
      <c r="I3059" s="103">
        <v>0</v>
      </c>
      <c r="J3059" s="10">
        <f>IF(B3059="Pending","",C3059/(VLOOKUP(B3059,Population!$A$2:$B$10,2,FALSE)/100000))</f>
        <v>8689.795807730241</v>
      </c>
      <c r="K3059" s="10">
        <f>IF(B3059="Pending","",SUMIFS(E:E,A:A,"&lt;="&amp;A3059,A:A,"&gt;="&amp;A3059-13,B:B,B3059)/(VLOOKUP(B3059,Population!$A$2:$B$10,2,FALSE)/100000)/14)</f>
        <v>73.424741427251874</v>
      </c>
      <c r="L3059" s="13">
        <f>IF(B3059="Pending","",(G3059/C3059)/(VLOOKUP(B3059,Population!$A$2:$B$10,2,FALSE)/100000))</f>
        <v>1.2797880568834906E-2</v>
      </c>
    </row>
    <row r="3060" spans="1:12" x14ac:dyDescent="0.3">
      <c r="A3060" s="1">
        <v>44214</v>
      </c>
      <c r="B3060" s="101" t="s">
        <v>25</v>
      </c>
      <c r="C3060" s="101">
        <v>21973</v>
      </c>
      <c r="D3060" s="6">
        <f t="shared" si="713"/>
        <v>3.1949062960286496E-2</v>
      </c>
      <c r="E3060" s="7">
        <f t="shared" si="714"/>
        <v>71</v>
      </c>
      <c r="F3060" s="6">
        <f t="shared" si="715"/>
        <v>2.9218106995884775E-2</v>
      </c>
      <c r="G3060" s="101">
        <v>3216</v>
      </c>
      <c r="H3060" s="7">
        <v>0</v>
      </c>
      <c r="I3060" s="103">
        <v>0</v>
      </c>
      <c r="J3060" s="10">
        <f>IF(B3060="Pending","",C3060/(VLOOKUP(B3060,Population!$A$2:$B$10,2,FALSE)/100000))</f>
        <v>9925.9607262082754</v>
      </c>
      <c r="K3060" s="10">
        <f>IF(B3060="Pending","",SUMIFS(E:E,A:A,"&lt;="&amp;A3060,A:A,"&gt;="&amp;A3060-13,B:B,B3060)/(VLOOKUP(B3060,Population!$A$2:$B$10,2,FALSE)/100000)/14)</f>
        <v>83.44180337548876</v>
      </c>
      <c r="L3060" s="13">
        <f>IF(B3060="Pending","",(G3060/C3060)/(VLOOKUP(B3060,Population!$A$2:$B$10,2,FALSE)/100000))</f>
        <v>6.6116503932285131E-2</v>
      </c>
    </row>
    <row r="3061" spans="1:12" x14ac:dyDescent="0.3">
      <c r="A3061" s="1">
        <v>44214</v>
      </c>
      <c r="B3061" s="101" t="s">
        <v>21</v>
      </c>
      <c r="C3061" s="101">
        <v>994</v>
      </c>
      <c r="D3061" s="6">
        <f t="shared" si="713"/>
        <v>1.4452905193885577E-3</v>
      </c>
      <c r="E3061" s="7">
        <f t="shared" si="714"/>
        <v>-18</v>
      </c>
      <c r="F3061" s="6">
        <f t="shared" si="715"/>
        <v>-7.4074074074074077E-3</v>
      </c>
      <c r="G3061" s="101">
        <v>0</v>
      </c>
      <c r="H3061" s="7">
        <v>0</v>
      </c>
      <c r="I3061" s="103">
        <v>0</v>
      </c>
      <c r="J3061" s="10" t="str">
        <f>IF(B3061="Pending","",C3061/(VLOOKUP(B3061,Population!$A$2:$B$10,2,FALSE)/100000))</f>
        <v/>
      </c>
      <c r="K3061" s="10" t="str">
        <f>IF(B3061="Pending","",SUMIFS(E:E,A:A,"&lt;="&amp;A3061,A:A,"&gt;="&amp;A3061-13,B:B,B3061)/(VLOOKUP(B3061,Population!$A$2:$B$10,2,FALSE)/100000)/14)</f>
        <v/>
      </c>
      <c r="L3061" s="13" t="str">
        <f>IF(B3061="Pending","",(G3061/C3061)/(VLOOKUP(B3061,Population!$A$2:$B$10,2,FALSE)/100000))</f>
        <v/>
      </c>
    </row>
    <row r="3062" spans="1:12" x14ac:dyDescent="0.3">
      <c r="A3062" s="1">
        <v>44215</v>
      </c>
      <c r="B3062" s="101" t="s">
        <v>0</v>
      </c>
      <c r="C3062" s="101">
        <v>35522</v>
      </c>
      <c r="D3062" s="6">
        <f t="shared" ref="D3062:D3071" si="716">C3062/SUMIF(A:A,A3062,C:C)</f>
        <v>5.1495488599726302E-2</v>
      </c>
      <c r="E3062" s="7">
        <f t="shared" ref="E3062:E3071" si="717">C3062-SUMIFS(C:C,A:A,A3062-1,B:B,B3062)</f>
        <v>121</v>
      </c>
      <c r="F3062" s="6">
        <f t="shared" ref="F3062:F3071" si="718">E3062/SUMIF(A:A,A3062,E:E)</f>
        <v>5.8823529411764705E-2</v>
      </c>
      <c r="G3062" s="101">
        <v>4</v>
      </c>
      <c r="H3062" s="7">
        <v>0</v>
      </c>
      <c r="I3062" s="103">
        <v>0</v>
      </c>
      <c r="J3062" s="10">
        <f>IF(B3062="Pending","",C3062/(VLOOKUP(B3062,Population!$A$2:$B$10,2,FALSE)/100000))</f>
        <v>3921.0361902743466</v>
      </c>
      <c r="K3062" s="10">
        <f>IF(B3062="Pending","",SUMIFS(E:E,A:A,"&lt;="&amp;A3062,A:A,"&gt;="&amp;A3062-13,B:B,B3062)/(VLOOKUP(B3062,Population!$A$2:$B$10,2,FALSE)/100000)/14)</f>
        <v>31.916547689219868</v>
      </c>
      <c r="L3062" s="13">
        <f>IF(B3062="Pending","",(G3062/C3062)/(VLOOKUP(B3062,Population!$A$2:$B$10,2,FALSE)/100000))</f>
        <v>1.2429853849105987E-5</v>
      </c>
    </row>
    <row r="3063" spans="1:12" x14ac:dyDescent="0.3">
      <c r="A3063" s="1">
        <v>44215</v>
      </c>
      <c r="B3063" s="101" t="s">
        <v>1</v>
      </c>
      <c r="C3063" s="101">
        <v>86671</v>
      </c>
      <c r="D3063" s="6">
        <f t="shared" si="716"/>
        <v>0.12564510704427898</v>
      </c>
      <c r="E3063" s="7">
        <f t="shared" si="717"/>
        <v>208</v>
      </c>
      <c r="F3063" s="6">
        <f t="shared" si="718"/>
        <v>0.1011181332036947</v>
      </c>
      <c r="G3063" s="101">
        <v>3</v>
      </c>
      <c r="H3063" s="7">
        <v>0</v>
      </c>
      <c r="I3063" s="103">
        <v>0</v>
      </c>
      <c r="J3063" s="10">
        <f>IF(B3063="Pending","",C3063/(VLOOKUP(B3063,Population!$A$2:$B$10,2,FALSE)/100000))</f>
        <v>10116.548484052642</v>
      </c>
      <c r="K3063" s="10">
        <f>IF(B3063="Pending","",SUMIFS(E:E,A:A,"&lt;="&amp;A3063,A:A,"&gt;="&amp;A3063-13,B:B,B3063)/(VLOOKUP(B3063,Population!$A$2:$B$10,2,FALSE)/100000)/14)</f>
        <v>72.051791915225337</v>
      </c>
      <c r="L3063" s="13">
        <f>IF(B3063="Pending","",(G3063/C3063)/(VLOOKUP(B3063,Population!$A$2:$B$10,2,FALSE)/100000))</f>
        <v>4.040229237233416E-6</v>
      </c>
    </row>
    <row r="3064" spans="1:12" x14ac:dyDescent="0.3">
      <c r="A3064" s="1">
        <v>44215</v>
      </c>
      <c r="B3064" s="101" t="s">
        <v>2</v>
      </c>
      <c r="C3064" s="101">
        <v>125917</v>
      </c>
      <c r="D3064" s="6">
        <f t="shared" si="716"/>
        <v>0.18253919931343215</v>
      </c>
      <c r="E3064" s="7">
        <f t="shared" si="717"/>
        <v>377</v>
      </c>
      <c r="F3064" s="6">
        <f t="shared" si="718"/>
        <v>0.18327661643169665</v>
      </c>
      <c r="G3064" s="101">
        <v>39</v>
      </c>
      <c r="H3064" s="7">
        <v>0</v>
      </c>
      <c r="I3064" s="103">
        <v>0</v>
      </c>
      <c r="J3064" s="10">
        <f>IF(B3064="Pending","",C3064/(VLOOKUP(B3064,Population!$A$2:$B$10,2,FALSE)/100000))</f>
        <v>13220.35428705819</v>
      </c>
      <c r="K3064" s="10">
        <f>IF(B3064="Pending","",SUMIFS(E:E,A:A,"&lt;="&amp;A3064,A:A,"&gt;="&amp;A3064-13,B:B,B3064)/(VLOOKUP(B3064,Population!$A$2:$B$10,2,FALSE)/100000)/14)</f>
        <v>97.658124868009281</v>
      </c>
      <c r="L3064" s="13">
        <f>IF(B3064="Pending","",(G3064/C3064)/(VLOOKUP(B3064,Population!$A$2:$B$10,2,FALSE)/100000))</f>
        <v>3.2519133495032809E-5</v>
      </c>
    </row>
    <row r="3065" spans="1:12" x14ac:dyDescent="0.3">
      <c r="A3065" s="1">
        <v>44215</v>
      </c>
      <c r="B3065" s="101" t="s">
        <v>3</v>
      </c>
      <c r="C3065" s="101">
        <v>107308</v>
      </c>
      <c r="D3065" s="6">
        <f t="shared" si="716"/>
        <v>0.15556212743256095</v>
      </c>
      <c r="E3065" s="7">
        <f t="shared" si="717"/>
        <v>295</v>
      </c>
      <c r="F3065" s="6">
        <f t="shared" si="718"/>
        <v>0.14341273699562471</v>
      </c>
      <c r="G3065" s="101">
        <v>83</v>
      </c>
      <c r="H3065" s="7">
        <v>0</v>
      </c>
      <c r="I3065" s="103">
        <v>0</v>
      </c>
      <c r="J3065" s="10">
        <f>IF(B3065="Pending","",C3065/(VLOOKUP(B3065,Population!$A$2:$B$10,2,FALSE)/100000))</f>
        <v>12233.265160479808</v>
      </c>
      <c r="K3065" s="10">
        <f>IF(B3065="Pending","",SUMIFS(E:E,A:A,"&lt;="&amp;A3065,A:A,"&gt;="&amp;A3065-13,B:B,B3065)/(VLOOKUP(B3065,Population!$A$2:$B$10,2,FALSE)/100000)/14)</f>
        <v>88.318534319478246</v>
      </c>
      <c r="L3065" s="13">
        <f>IF(B3065="Pending","",(G3065/C3065)/(VLOOKUP(B3065,Population!$A$2:$B$10,2,FALSE)/100000))</f>
        <v>8.8177195229835532E-5</v>
      </c>
    </row>
    <row r="3066" spans="1:12" x14ac:dyDescent="0.3">
      <c r="A3066" s="1">
        <v>44215</v>
      </c>
      <c r="B3066" s="101" t="s">
        <v>4</v>
      </c>
      <c r="C3066" s="101">
        <v>103006</v>
      </c>
      <c r="D3066" s="6">
        <f t="shared" si="716"/>
        <v>0.14932560944494699</v>
      </c>
      <c r="E3066" s="7">
        <f t="shared" si="717"/>
        <v>282</v>
      </c>
      <c r="F3066" s="6">
        <f t="shared" si="718"/>
        <v>0.13709285367039378</v>
      </c>
      <c r="G3066" s="101">
        <v>274</v>
      </c>
      <c r="H3066" s="7">
        <v>0</v>
      </c>
      <c r="I3066" s="103">
        <v>0</v>
      </c>
      <c r="J3066" s="10">
        <f>IF(B3066="Pending","",C3066/(VLOOKUP(B3066,Population!$A$2:$B$10,2,FALSE)/100000))</f>
        <v>12082.531788110544</v>
      </c>
      <c r="K3066" s="10">
        <f>IF(B3066="Pending","",SUMIFS(E:E,A:A,"&lt;="&amp;A3066,A:A,"&gt;="&amp;A3066-13,B:B,B3066)/(VLOOKUP(B3066,Population!$A$2:$B$10,2,FALSE)/100000)/14)</f>
        <v>86.50823441092291</v>
      </c>
      <c r="L3066" s="13">
        <f>IF(B3066="Pending","",(G3066/C3066)/(VLOOKUP(B3066,Population!$A$2:$B$10,2,FALSE)/100000))</f>
        <v>3.1202074098159009E-4</v>
      </c>
    </row>
    <row r="3067" spans="1:12" x14ac:dyDescent="0.3">
      <c r="A3067" s="1">
        <v>44215</v>
      </c>
      <c r="B3067" s="101" t="s">
        <v>5</v>
      </c>
      <c r="C3067" s="101">
        <v>96798</v>
      </c>
      <c r="D3067" s="6">
        <f t="shared" si="716"/>
        <v>0.14032600375756732</v>
      </c>
      <c r="E3067" s="7">
        <f t="shared" si="717"/>
        <v>272</v>
      </c>
      <c r="F3067" s="6">
        <f t="shared" si="718"/>
        <v>0.13223140495867769</v>
      </c>
      <c r="G3067" s="101">
        <v>721</v>
      </c>
      <c r="H3067" s="7">
        <v>0</v>
      </c>
      <c r="I3067" s="103">
        <v>0</v>
      </c>
      <c r="J3067" s="10">
        <f>IF(B3067="Pending","",C3067/(VLOOKUP(B3067,Population!$A$2:$B$10,2,FALSE)/100000))</f>
        <v>10811.058332895895</v>
      </c>
      <c r="K3067" s="10">
        <f>IF(B3067="Pending","",SUMIFS(E:E,A:A,"&lt;="&amp;A3067,A:A,"&gt;="&amp;A3067-13,B:B,B3067)/(VLOOKUP(B3067,Population!$A$2:$B$10,2,FALSE)/100000)/14)</f>
        <v>82.943400164051951</v>
      </c>
      <c r="L3067" s="13">
        <f>IF(B3067="Pending","",(G3067/C3067)/(VLOOKUP(B3067,Population!$A$2:$B$10,2,FALSE)/100000))</f>
        <v>8.318992006673086E-4</v>
      </c>
    </row>
    <row r="3068" spans="1:12" x14ac:dyDescent="0.3">
      <c r="A3068" s="1">
        <v>44215</v>
      </c>
      <c r="B3068" s="101" t="s">
        <v>6</v>
      </c>
      <c r="C3068" s="101">
        <v>69640</v>
      </c>
      <c r="D3068" s="6">
        <f t="shared" si="716"/>
        <v>0.10095562823278362</v>
      </c>
      <c r="E3068" s="7">
        <f t="shared" si="717"/>
        <v>199</v>
      </c>
      <c r="F3068" s="6">
        <f t="shared" si="718"/>
        <v>9.6742829363150221E-2</v>
      </c>
      <c r="G3068" s="101">
        <v>1546</v>
      </c>
      <c r="H3068" s="7">
        <v>0</v>
      </c>
      <c r="I3068" s="103">
        <v>0</v>
      </c>
      <c r="J3068" s="10">
        <f>IF(B3068="Pending","",C3068/(VLOOKUP(B3068,Population!$A$2:$B$10,2,FALSE)/100000))</f>
        <v>8837.1372954096132</v>
      </c>
      <c r="K3068" s="10">
        <f>IF(B3068="Pending","",SUMIFS(E:E,A:A,"&lt;="&amp;A3068,A:A,"&gt;="&amp;A3068-13,B:B,B3068)/(VLOOKUP(B3068,Population!$A$2:$B$10,2,FALSE)/100000)/14)</f>
        <v>69.793588634050636</v>
      </c>
      <c r="L3068" s="13">
        <f>IF(B3068="Pending","",(G3068/C3068)/(VLOOKUP(B3068,Population!$A$2:$B$10,2,FALSE)/100000))</f>
        <v>2.8171084546039973E-3</v>
      </c>
    </row>
    <row r="3069" spans="1:12" x14ac:dyDescent="0.3">
      <c r="A3069" s="1">
        <v>44215</v>
      </c>
      <c r="B3069" s="101" t="s">
        <v>7</v>
      </c>
      <c r="C3069" s="101">
        <v>41808</v>
      </c>
      <c r="D3069" s="6">
        <f t="shared" si="716"/>
        <v>6.0608169229698701E-2</v>
      </c>
      <c r="E3069" s="7">
        <f t="shared" si="717"/>
        <v>132</v>
      </c>
      <c r="F3069" s="6">
        <f t="shared" si="718"/>
        <v>6.4171122994652413E-2</v>
      </c>
      <c r="G3069" s="101">
        <v>2571</v>
      </c>
      <c r="H3069" s="7">
        <v>0</v>
      </c>
      <c r="I3069" s="103">
        <v>0</v>
      </c>
      <c r="J3069" s="10">
        <f>IF(B3069="Pending","",C3069/(VLOOKUP(B3069,Population!$A$2:$B$10,2,FALSE)/100000))</f>
        <v>8717.3189156729513</v>
      </c>
      <c r="K3069" s="10">
        <f>IF(B3069="Pending","",SUMIFS(E:E,A:A,"&lt;="&amp;A3069,A:A,"&gt;="&amp;A3069-13,B:B,B3069)/(VLOOKUP(B3069,Population!$A$2:$B$10,2,FALSE)/100000)/14)</f>
        <v>70.133287501202659</v>
      </c>
      <c r="L3069" s="13">
        <f>IF(B3069="Pending","",(G3069/C3069)/(VLOOKUP(B3069,Population!$A$2:$B$10,2,FALSE)/100000))</f>
        <v>1.2822308641942533E-2</v>
      </c>
    </row>
    <row r="3070" spans="1:12" x14ac:dyDescent="0.3">
      <c r="A3070" s="1">
        <v>44215</v>
      </c>
      <c r="B3070" s="101" t="s">
        <v>25</v>
      </c>
      <c r="C3070" s="101">
        <v>22103</v>
      </c>
      <c r="D3070" s="6">
        <f t="shared" si="716"/>
        <v>3.2042249437524643E-2</v>
      </c>
      <c r="E3070" s="7">
        <f t="shared" si="717"/>
        <v>130</v>
      </c>
      <c r="F3070" s="6">
        <f t="shared" si="718"/>
        <v>6.3198833252309183E-2</v>
      </c>
      <c r="G3070" s="101">
        <v>3229</v>
      </c>
      <c r="H3070" s="7">
        <v>0</v>
      </c>
      <c r="I3070" s="103">
        <v>0</v>
      </c>
      <c r="J3070" s="10">
        <f>IF(B3070="Pending","",C3070/(VLOOKUP(B3070,Population!$A$2:$B$10,2,FALSE)/100000))</f>
        <v>9984.6862026751714</v>
      </c>
      <c r="K3070" s="10">
        <f>IF(B3070="Pending","",SUMIFS(E:E,A:A,"&lt;="&amp;A3070,A:A,"&gt;="&amp;A3070-13,B:B,B3070)/(VLOOKUP(B3070,Population!$A$2:$B$10,2,FALSE)/100000)/14)</f>
        <v>81.118597713062158</v>
      </c>
      <c r="L3070" s="13">
        <f>IF(B3070="Pending","",(G3070/C3070)/(VLOOKUP(B3070,Population!$A$2:$B$10,2,FALSE)/100000))</f>
        <v>6.5993326179739881E-2</v>
      </c>
    </row>
    <row r="3071" spans="1:12" x14ac:dyDescent="0.3">
      <c r="A3071" s="1">
        <v>44215</v>
      </c>
      <c r="B3071" s="101" t="s">
        <v>21</v>
      </c>
      <c r="C3071" s="101">
        <v>1035</v>
      </c>
      <c r="D3071" s="6">
        <f t="shared" si="716"/>
        <v>1.5004175074803425E-3</v>
      </c>
      <c r="E3071" s="7">
        <f t="shared" si="717"/>
        <v>41</v>
      </c>
      <c r="F3071" s="6">
        <f t="shared" si="718"/>
        <v>1.9931939718035974E-2</v>
      </c>
      <c r="G3071" s="101">
        <v>0</v>
      </c>
      <c r="H3071" s="7">
        <v>0</v>
      </c>
      <c r="I3071" s="103">
        <v>0</v>
      </c>
      <c r="J3071" s="10" t="str">
        <f>IF(B3071="Pending","",C3071/(VLOOKUP(B3071,Population!$A$2:$B$10,2,FALSE)/100000))</f>
        <v/>
      </c>
      <c r="K3071" s="10" t="str">
        <f>IF(B3071="Pending","",SUMIFS(E:E,A:A,"&lt;="&amp;A3071,A:A,"&gt;="&amp;A3071-13,B:B,B3071)/(VLOOKUP(B3071,Population!$A$2:$B$10,2,FALSE)/100000)/14)</f>
        <v/>
      </c>
      <c r="L3071" s="13" t="str">
        <f>IF(B3071="Pending","",(G3071/C3071)/(VLOOKUP(B3071,Population!$A$2:$B$10,2,FALSE)/100000))</f>
        <v/>
      </c>
    </row>
    <row r="3072" spans="1:12" x14ac:dyDescent="0.3">
      <c r="A3072" s="1">
        <v>44216</v>
      </c>
      <c r="B3072" s="101" t="s">
        <v>0</v>
      </c>
      <c r="C3072" s="101">
        <v>35790</v>
      </c>
      <c r="D3072" s="6">
        <f t="shared" ref="D3072:D3081" si="719">C3072/SUMIF(A:A,A3072,C:C)</f>
        <v>5.1548990264888933E-2</v>
      </c>
      <c r="E3072" s="7">
        <f t="shared" ref="E3072:E3081" si="720">C3072-SUMIFS(C:C,A:A,A3072-1,B:B,B3072)</f>
        <v>268</v>
      </c>
      <c r="F3072" s="6">
        <f t="shared" ref="F3072:F3081" si="721">E3072/SUMIF(A:A,A3072,E:E)</f>
        <v>5.9781396386348426E-2</v>
      </c>
      <c r="G3072" s="101">
        <v>4</v>
      </c>
      <c r="H3072" s="7">
        <v>0</v>
      </c>
      <c r="I3072" s="103">
        <v>0</v>
      </c>
      <c r="J3072" s="10">
        <f>IF(B3072="Pending","",C3072/(VLOOKUP(B3072,Population!$A$2:$B$10,2,FALSE)/100000))</f>
        <v>3950.6189192590186</v>
      </c>
      <c r="K3072" s="10">
        <f>IF(B3072="Pending","",SUMIFS(E:E,A:A,"&lt;="&amp;A3072,A:A,"&gt;="&amp;A3072-13,B:B,B3072)/(VLOOKUP(B3072,Population!$A$2:$B$10,2,FALSE)/100000)/14)</f>
        <v>31.080788288266977</v>
      </c>
      <c r="L3072" s="13">
        <f>IF(B3072="Pending","",(G3072/C3072)/(VLOOKUP(B3072,Population!$A$2:$B$10,2,FALSE)/100000))</f>
        <v>1.2336777547581527E-5</v>
      </c>
    </row>
    <row r="3073" spans="1:12" x14ac:dyDescent="0.3">
      <c r="A3073" s="1">
        <v>44216</v>
      </c>
      <c r="B3073" s="101" t="s">
        <v>1</v>
      </c>
      <c r="C3073" s="101">
        <v>87183</v>
      </c>
      <c r="D3073" s="6">
        <f t="shared" si="719"/>
        <v>0.12557126622698553</v>
      </c>
      <c r="E3073" s="7">
        <f t="shared" si="720"/>
        <v>512</v>
      </c>
      <c r="F3073" s="6">
        <f t="shared" si="721"/>
        <v>0.11420923488735223</v>
      </c>
      <c r="G3073" s="101">
        <v>4</v>
      </c>
      <c r="H3073" s="7">
        <v>0</v>
      </c>
      <c r="I3073" s="103">
        <v>0</v>
      </c>
      <c r="J3073" s="10">
        <f>IF(B3073="Pending","",C3073/(VLOOKUP(B3073,Population!$A$2:$B$10,2,FALSE)/100000))</f>
        <v>10176.310951588901</v>
      </c>
      <c r="K3073" s="10">
        <f>IF(B3073="Pending","",SUMIFS(E:E,A:A,"&lt;="&amp;A3073,A:A,"&gt;="&amp;A3073-13,B:B,B3073)/(VLOOKUP(B3073,Population!$A$2:$B$10,2,FALSE)/100000)/14)</f>
        <v>69.041991304094083</v>
      </c>
      <c r="L3073" s="13">
        <f>IF(B3073="Pending","",(G3073/C3073)/(VLOOKUP(B3073,Population!$A$2:$B$10,2,FALSE)/100000))</f>
        <v>5.3553362195268557E-6</v>
      </c>
    </row>
    <row r="3074" spans="1:12" x14ac:dyDescent="0.3">
      <c r="A3074" s="1">
        <v>44216</v>
      </c>
      <c r="B3074" s="101" t="s">
        <v>2</v>
      </c>
      <c r="C3074" s="101">
        <v>126689</v>
      </c>
      <c r="D3074" s="6">
        <f t="shared" si="719"/>
        <v>0.18247247911898612</v>
      </c>
      <c r="E3074" s="7">
        <f t="shared" si="720"/>
        <v>772</v>
      </c>
      <c r="F3074" s="6">
        <f t="shared" si="721"/>
        <v>0.17220611197858576</v>
      </c>
      <c r="G3074" s="101">
        <v>39</v>
      </c>
      <c r="H3074" s="7">
        <v>0</v>
      </c>
      <c r="I3074" s="103">
        <v>0</v>
      </c>
      <c r="J3074" s="10">
        <f>IF(B3074="Pending","",C3074/(VLOOKUP(B3074,Population!$A$2:$B$10,2,FALSE)/100000))</f>
        <v>13301.408580835909</v>
      </c>
      <c r="K3074" s="10">
        <f>IF(B3074="Pending","",SUMIFS(E:E,A:A,"&lt;="&amp;A3074,A:A,"&gt;="&amp;A3074-13,B:B,B3074)/(VLOOKUP(B3074,Population!$A$2:$B$10,2,FALSE)/100000)/14)</f>
        <v>92.663476491255011</v>
      </c>
      <c r="L3074" s="13">
        <f>IF(B3074="Pending","",(G3074/C3074)/(VLOOKUP(B3074,Population!$A$2:$B$10,2,FALSE)/100000))</f>
        <v>3.2320972872893833E-5</v>
      </c>
    </row>
    <row r="3075" spans="1:12" x14ac:dyDescent="0.3">
      <c r="A3075" s="1">
        <v>44216</v>
      </c>
      <c r="B3075" s="101" t="s">
        <v>3</v>
      </c>
      <c r="C3075" s="101">
        <v>107988</v>
      </c>
      <c r="D3075" s="6">
        <f t="shared" si="719"/>
        <v>0.15553708747484843</v>
      </c>
      <c r="E3075" s="7">
        <f t="shared" si="720"/>
        <v>680</v>
      </c>
      <c r="F3075" s="6">
        <f t="shared" si="721"/>
        <v>0.15168414008476466</v>
      </c>
      <c r="G3075" s="101">
        <v>85</v>
      </c>
      <c r="H3075" s="7">
        <v>0</v>
      </c>
      <c r="I3075" s="103">
        <v>0</v>
      </c>
      <c r="J3075" s="10">
        <f>IF(B3075="Pending","",C3075/(VLOOKUP(B3075,Population!$A$2:$B$10,2,FALSE)/100000))</f>
        <v>12310.786131042361</v>
      </c>
      <c r="K3075" s="10">
        <f>IF(B3075="Pending","",SUMIFS(E:E,A:A,"&lt;="&amp;A3075,A:A,"&gt;="&amp;A3075-13,B:B,B3075)/(VLOOKUP(B3075,Population!$A$2:$B$10,2,FALSE)/100000)/14)</f>
        <v>84.116767427642472</v>
      </c>
      <c r="L3075" s="13">
        <f>IF(B3075="Pending","",(G3075/C3075)/(VLOOKUP(B3075,Population!$A$2:$B$10,2,FALSE)/100000))</f>
        <v>8.973331592694494E-5</v>
      </c>
    </row>
    <row r="3076" spans="1:12" x14ac:dyDescent="0.3">
      <c r="A3076" s="1">
        <v>44216</v>
      </c>
      <c r="B3076" s="101" t="s">
        <v>4</v>
      </c>
      <c r="C3076" s="101">
        <v>103658</v>
      </c>
      <c r="D3076" s="6">
        <f t="shared" si="719"/>
        <v>0.149300509440566</v>
      </c>
      <c r="E3076" s="7">
        <f t="shared" si="720"/>
        <v>652</v>
      </c>
      <c r="F3076" s="6">
        <f t="shared" si="721"/>
        <v>0.14543832255186259</v>
      </c>
      <c r="G3076" s="101">
        <v>276</v>
      </c>
      <c r="H3076" s="7">
        <v>0</v>
      </c>
      <c r="I3076" s="103">
        <v>0</v>
      </c>
      <c r="J3076" s="10">
        <f>IF(B3076="Pending","",C3076/(VLOOKUP(B3076,Population!$A$2:$B$10,2,FALSE)/100000))</f>
        <v>12159.010932294843</v>
      </c>
      <c r="K3076" s="10">
        <f>IF(B3076="Pending","",SUMIFS(E:E,A:A,"&lt;="&amp;A3076,A:A,"&gt;="&amp;A3076-13,B:B,B3076)/(VLOOKUP(B3076,Population!$A$2:$B$10,2,FALSE)/100000)/14)</f>
        <v>82.486544094482923</v>
      </c>
      <c r="L3076" s="13">
        <f>IF(B3076="Pending","",(G3076/C3076)/(VLOOKUP(B3076,Population!$A$2:$B$10,2,FALSE)/100000))</f>
        <v>3.1232135529666785E-4</v>
      </c>
    </row>
    <row r="3077" spans="1:12" x14ac:dyDescent="0.3">
      <c r="A3077" s="1">
        <v>44216</v>
      </c>
      <c r="B3077" s="101" t="s">
        <v>5</v>
      </c>
      <c r="C3077" s="101">
        <v>97479</v>
      </c>
      <c r="D3077" s="6">
        <f t="shared" si="719"/>
        <v>0.14040078295700217</v>
      </c>
      <c r="E3077" s="7">
        <f t="shared" si="720"/>
        <v>681</v>
      </c>
      <c r="F3077" s="6">
        <f t="shared" si="721"/>
        <v>0.15190720499665403</v>
      </c>
      <c r="G3077" s="101">
        <v>729</v>
      </c>
      <c r="H3077" s="7">
        <v>0</v>
      </c>
      <c r="I3077" s="103">
        <v>0</v>
      </c>
      <c r="J3077" s="10">
        <f>IF(B3077="Pending","",C3077/(VLOOKUP(B3077,Population!$A$2:$B$10,2,FALSE)/100000))</f>
        <v>10887.117039942548</v>
      </c>
      <c r="K3077" s="10">
        <f>IF(B3077="Pending","",SUMIFS(E:E,A:A,"&lt;="&amp;A3077,A:A,"&gt;="&amp;A3077-13,B:B,B3077)/(VLOOKUP(B3077,Population!$A$2:$B$10,2,FALSE)/100000)/14)</f>
        <v>79.409310881309338</v>
      </c>
      <c r="L3077" s="13">
        <f>IF(B3077="Pending","",(G3077/C3077)/(VLOOKUP(B3077,Population!$A$2:$B$10,2,FALSE)/100000))</f>
        <v>8.3525347184626409E-4</v>
      </c>
    </row>
    <row r="3078" spans="1:12" x14ac:dyDescent="0.3">
      <c r="A3078" s="1">
        <v>44216</v>
      </c>
      <c r="B3078" s="101" t="s">
        <v>6</v>
      </c>
      <c r="C3078" s="101">
        <v>70152</v>
      </c>
      <c r="D3078" s="6">
        <f t="shared" si="719"/>
        <v>0.1010412060648921</v>
      </c>
      <c r="E3078" s="7">
        <f t="shared" si="720"/>
        <v>512</v>
      </c>
      <c r="F3078" s="6">
        <f t="shared" si="721"/>
        <v>0.11420923488735223</v>
      </c>
      <c r="G3078" s="101">
        <v>1558</v>
      </c>
      <c r="H3078" s="7">
        <v>0</v>
      </c>
      <c r="I3078" s="103">
        <v>0</v>
      </c>
      <c r="J3078" s="10">
        <f>IF(B3078="Pending","",C3078/(VLOOKUP(B3078,Population!$A$2:$B$10,2,FALSE)/100000))</f>
        <v>8902.1087815562205</v>
      </c>
      <c r="K3078" s="10">
        <f>IF(B3078="Pending","",SUMIFS(E:E,A:A,"&lt;="&amp;A3078,A:A,"&gt;="&amp;A3078-13,B:B,B3078)/(VLOOKUP(B3078,Population!$A$2:$B$10,2,FALSE)/100000)/14)</f>
        <v>67.174063034668748</v>
      </c>
      <c r="L3078" s="13">
        <f>IF(B3078="Pending","",(G3078/C3078)/(VLOOKUP(B3078,Population!$A$2:$B$10,2,FALSE)/100000))</f>
        <v>2.8182546753504315E-3</v>
      </c>
    </row>
    <row r="3079" spans="1:12" x14ac:dyDescent="0.3">
      <c r="A3079" s="1">
        <v>44216</v>
      </c>
      <c r="B3079" s="101" t="s">
        <v>7</v>
      </c>
      <c r="C3079" s="101">
        <v>42073</v>
      </c>
      <c r="D3079" s="6">
        <f t="shared" si="719"/>
        <v>6.0598509846735732E-2</v>
      </c>
      <c r="E3079" s="7">
        <f t="shared" si="720"/>
        <v>265</v>
      </c>
      <c r="F3079" s="6">
        <f t="shared" si="721"/>
        <v>5.9112201650680346E-2</v>
      </c>
      <c r="G3079" s="101">
        <v>2601</v>
      </c>
      <c r="H3079" s="7">
        <v>0</v>
      </c>
      <c r="I3079" s="103">
        <v>0</v>
      </c>
      <c r="J3079" s="10">
        <f>IF(B3079="Pending","",C3079/(VLOOKUP(B3079,Population!$A$2:$B$10,2,FALSE)/100000))</f>
        <v>8772.5736399518773</v>
      </c>
      <c r="K3079" s="10">
        <f>IF(B3079="Pending","",SUMIFS(E:E,A:A,"&lt;="&amp;A3079,A:A,"&gt;="&amp;A3079-13,B:B,B3079)/(VLOOKUP(B3079,Population!$A$2:$B$10,2,FALSE)/100000)/14)</f>
        <v>67.303530732201054</v>
      </c>
      <c r="L3079" s="13">
        <f>IF(B3079="Pending","",(G3079/C3079)/(VLOOKUP(B3079,Population!$A$2:$B$10,2,FALSE)/100000))</f>
        <v>1.2890222506298454E-2</v>
      </c>
    </row>
    <row r="3080" spans="1:12" x14ac:dyDescent="0.3">
      <c r="A3080" s="1">
        <v>44216</v>
      </c>
      <c r="B3080" s="101" t="s">
        <v>25</v>
      </c>
      <c r="C3080" s="101">
        <v>22245</v>
      </c>
      <c r="D3080" s="6">
        <f t="shared" si="719"/>
        <v>3.2039879531781341E-2</v>
      </c>
      <c r="E3080" s="7">
        <f t="shared" si="720"/>
        <v>142</v>
      </c>
      <c r="F3080" s="6">
        <f t="shared" si="721"/>
        <v>3.1675217488289095E-2</v>
      </c>
      <c r="G3080" s="101">
        <v>3260</v>
      </c>
      <c r="H3080" s="7">
        <v>0</v>
      </c>
      <c r="I3080" s="103">
        <v>0</v>
      </c>
      <c r="J3080" s="10">
        <f>IF(B3080="Pending","",C3080/(VLOOKUP(B3080,Population!$A$2:$B$10,2,FALSE)/100000))</f>
        <v>10048.832492354393</v>
      </c>
      <c r="K3080" s="10">
        <f>IF(B3080="Pending","",SUMIFS(E:E,A:A,"&lt;="&amp;A3080,A:A,"&gt;="&amp;A3080-13,B:B,B3080)/(VLOOKUP(B3080,Population!$A$2:$B$10,2,FALSE)/100000)/14)</f>
        <v>78.150057144405949</v>
      </c>
      <c r="L3080" s="13">
        <f>IF(B3080="Pending","",(G3080/C3080)/(VLOOKUP(B3080,Population!$A$2:$B$10,2,FALSE)/100000))</f>
        <v>6.6201584896200191E-2</v>
      </c>
    </row>
    <row r="3081" spans="1:12" x14ac:dyDescent="0.3">
      <c r="A3081" s="1">
        <v>44216</v>
      </c>
      <c r="B3081" s="101" t="s">
        <v>21</v>
      </c>
      <c r="C3081" s="101">
        <v>1034</v>
      </c>
      <c r="D3081" s="6">
        <f t="shared" si="719"/>
        <v>1.4892890733136394E-3</v>
      </c>
      <c r="E3081" s="7">
        <f t="shared" si="720"/>
        <v>-1</v>
      </c>
      <c r="F3081" s="6">
        <f t="shared" si="721"/>
        <v>-2.2306491188935982E-4</v>
      </c>
      <c r="G3081" s="101">
        <v>0</v>
      </c>
      <c r="H3081" s="7">
        <v>0</v>
      </c>
      <c r="I3081" s="103">
        <v>0</v>
      </c>
      <c r="J3081" s="10" t="str">
        <f>IF(B3081="Pending","",C3081/(VLOOKUP(B3081,Population!$A$2:$B$10,2,FALSE)/100000))</f>
        <v/>
      </c>
      <c r="K3081" s="10" t="str">
        <f>IF(B3081="Pending","",SUMIFS(E:E,A:A,"&lt;="&amp;A3081,A:A,"&gt;="&amp;A3081-13,B:B,B3081)/(VLOOKUP(B3081,Population!$A$2:$B$10,2,FALSE)/100000)/14)</f>
        <v/>
      </c>
      <c r="L3081" s="13" t="str">
        <f>IF(B3081="Pending","",(G3081/C3081)/(VLOOKUP(B3081,Population!$A$2:$B$10,2,FALSE)/100000))</f>
        <v/>
      </c>
    </row>
    <row r="3082" spans="1:12" x14ac:dyDescent="0.3">
      <c r="A3082" s="1">
        <v>44217</v>
      </c>
      <c r="B3082" s="101" t="s">
        <v>0</v>
      </c>
      <c r="C3082" s="101">
        <v>36001</v>
      </c>
      <c r="D3082" s="6">
        <f t="shared" ref="D3082:D3091" si="722">C3082/SUMIF(A:A,A3082,C:C)</f>
        <v>5.1593403679940614E-2</v>
      </c>
      <c r="E3082" s="7">
        <f t="shared" ref="E3082:E3091" si="723">C3082-SUMIFS(C:C,A:A,A3082-1,B:B,B3082)</f>
        <v>211</v>
      </c>
      <c r="F3082" s="6">
        <f t="shared" ref="F3082:F3091" si="724">E3082/SUMIF(A:A,A3082,E:E)</f>
        <v>6.0423825887743414E-2</v>
      </c>
      <c r="G3082" s="101">
        <v>4</v>
      </c>
      <c r="H3082" s="7">
        <v>0</v>
      </c>
      <c r="I3082" s="103">
        <v>0</v>
      </c>
      <c r="J3082" s="10">
        <f>IF(B3082="Pending","",C3082/(VLOOKUP(B3082,Population!$A$2:$B$10,2,FALSE)/100000))</f>
        <v>3973.9097991685926</v>
      </c>
      <c r="K3082" s="10">
        <f>IF(B3082="Pending","",SUMIFS(E:E,A:A,"&lt;="&amp;A3082,A:A,"&gt;="&amp;A3082-13,B:B,B3082)/(VLOOKUP(B3082,Population!$A$2:$B$10,2,FALSE)/100000)/14)</f>
        <v>29.101773102991732</v>
      </c>
      <c r="L3082" s="13">
        <f>IF(B3082="Pending","",(G3082/C3082)/(VLOOKUP(B3082,Population!$A$2:$B$10,2,FALSE)/100000))</f>
        <v>1.2264472332100298E-5</v>
      </c>
    </row>
    <row r="3083" spans="1:12" x14ac:dyDescent="0.3">
      <c r="A3083" s="1">
        <v>44217</v>
      </c>
      <c r="B3083" s="101" t="s">
        <v>1</v>
      </c>
      <c r="C3083" s="101">
        <v>87576</v>
      </c>
      <c r="D3083" s="6">
        <f t="shared" si="722"/>
        <v>0.12550606707242795</v>
      </c>
      <c r="E3083" s="7">
        <f t="shared" si="723"/>
        <v>393</v>
      </c>
      <c r="F3083" s="6">
        <f t="shared" si="724"/>
        <v>0.11254295532646048</v>
      </c>
      <c r="G3083" s="101">
        <v>3</v>
      </c>
      <c r="H3083" s="7">
        <v>0</v>
      </c>
      <c r="I3083" s="103">
        <v>0</v>
      </c>
      <c r="J3083" s="10">
        <f>IF(B3083="Pending","",C3083/(VLOOKUP(B3083,Population!$A$2:$B$10,2,FALSE)/100000))</f>
        <v>10222.183314365753</v>
      </c>
      <c r="K3083" s="10">
        <f>IF(B3083="Pending","",SUMIFS(E:E,A:A,"&lt;="&amp;A3083,A:A,"&gt;="&amp;A3083-13,B:B,B3083)/(VLOOKUP(B3083,Population!$A$2:$B$10,2,FALSE)/100000)/14)</f>
        <v>63.697719304827778</v>
      </c>
      <c r="L3083" s="13">
        <f>IF(B3083="Pending","",(G3083/C3083)/(VLOOKUP(B3083,Population!$A$2:$B$10,2,FALSE)/100000))</f>
        <v>3.9984779873510712E-6</v>
      </c>
    </row>
    <row r="3084" spans="1:12" x14ac:dyDescent="0.3">
      <c r="A3084" s="1">
        <v>44217</v>
      </c>
      <c r="B3084" s="101" t="s">
        <v>2</v>
      </c>
      <c r="C3084" s="101">
        <v>127286</v>
      </c>
      <c r="D3084" s="6">
        <f t="shared" si="722"/>
        <v>0.18241487683133581</v>
      </c>
      <c r="E3084" s="7">
        <f t="shared" si="723"/>
        <v>597</v>
      </c>
      <c r="F3084" s="6">
        <f t="shared" si="724"/>
        <v>0.17096219931271478</v>
      </c>
      <c r="G3084" s="101">
        <v>39</v>
      </c>
      <c r="H3084" s="7">
        <v>0</v>
      </c>
      <c r="I3084" s="103">
        <v>0</v>
      </c>
      <c r="J3084" s="10">
        <f>IF(B3084="Pending","",C3084/(VLOOKUP(B3084,Population!$A$2:$B$10,2,FALSE)/100000))</f>
        <v>13364.089168122564</v>
      </c>
      <c r="K3084" s="10">
        <f>IF(B3084="Pending","",SUMIFS(E:E,A:A,"&lt;="&amp;A3084,A:A,"&gt;="&amp;A3084-13,B:B,B3084)/(VLOOKUP(B3084,Population!$A$2:$B$10,2,FALSE)/100000)/14)</f>
        <v>84.571546163150103</v>
      </c>
      <c r="L3084" s="13">
        <f>IF(B3084="Pending","",(G3084/C3084)/(VLOOKUP(B3084,Population!$A$2:$B$10,2,FALSE)/100000))</f>
        <v>3.2169380232657531E-5</v>
      </c>
    </row>
    <row r="3085" spans="1:12" x14ac:dyDescent="0.3">
      <c r="A3085" s="1">
        <v>44217</v>
      </c>
      <c r="B3085" s="101" t="s">
        <v>3</v>
      </c>
      <c r="C3085" s="101">
        <v>108526</v>
      </c>
      <c r="D3085" s="6">
        <f t="shared" si="722"/>
        <v>0.15552972772337531</v>
      </c>
      <c r="E3085" s="7">
        <f t="shared" si="723"/>
        <v>538</v>
      </c>
      <c r="F3085" s="6">
        <f t="shared" si="724"/>
        <v>0.15406643757159222</v>
      </c>
      <c r="G3085" s="101">
        <v>86</v>
      </c>
      <c r="H3085" s="7">
        <v>0</v>
      </c>
      <c r="I3085" s="103">
        <v>0</v>
      </c>
      <c r="J3085" s="10">
        <f>IF(B3085="Pending","",C3085/(VLOOKUP(B3085,Population!$A$2:$B$10,2,FALSE)/100000))</f>
        <v>12372.118898928615</v>
      </c>
      <c r="K3085" s="10">
        <f>IF(B3085="Pending","",SUMIFS(E:E,A:A,"&lt;="&amp;A3085,A:A,"&gt;="&amp;A3085-13,B:B,B3085)/(VLOOKUP(B3085,Population!$A$2:$B$10,2,FALSE)/100000)/14)</f>
        <v>77.553542398922261</v>
      </c>
      <c r="L3085" s="13">
        <f>IF(B3085="Pending","",(G3085/C3085)/(VLOOKUP(B3085,Population!$A$2:$B$10,2,FALSE)/100000))</f>
        <v>9.0338930280456307E-5</v>
      </c>
    </row>
    <row r="3086" spans="1:12" x14ac:dyDescent="0.3">
      <c r="A3086" s="1">
        <v>44217</v>
      </c>
      <c r="B3086" s="101" t="s">
        <v>4</v>
      </c>
      <c r="C3086" s="101">
        <v>104171</v>
      </c>
      <c r="D3086" s="6">
        <f t="shared" si="722"/>
        <v>0.14928853239474163</v>
      </c>
      <c r="E3086" s="7">
        <f t="shared" si="723"/>
        <v>513</v>
      </c>
      <c r="F3086" s="6">
        <f t="shared" si="724"/>
        <v>0.14690721649484537</v>
      </c>
      <c r="G3086" s="101">
        <v>281</v>
      </c>
      <c r="H3086" s="7">
        <v>0</v>
      </c>
      <c r="I3086" s="103">
        <v>0</v>
      </c>
      <c r="J3086" s="10">
        <f>IF(B3086="Pending","",C3086/(VLOOKUP(B3086,Population!$A$2:$B$10,2,FALSE)/100000))</f>
        <v>12219.185473654577</v>
      </c>
      <c r="K3086" s="10">
        <f>IF(B3086="Pending","",SUMIFS(E:E,A:A,"&lt;="&amp;A3086,A:A,"&gt;="&amp;A3086-13,B:B,B3086)/(VLOOKUP(B3086,Population!$A$2:$B$10,2,FALSE)/100000)/14)</f>
        <v>76.361844883404501</v>
      </c>
      <c r="L3086" s="13">
        <f>IF(B3086="Pending","",(G3086/C3086)/(VLOOKUP(B3086,Population!$A$2:$B$10,2,FALSE)/100000))</f>
        <v>3.1641343129875716E-4</v>
      </c>
    </row>
    <row r="3087" spans="1:12" x14ac:dyDescent="0.3">
      <c r="A3087" s="1">
        <v>44217</v>
      </c>
      <c r="B3087" s="101" t="s">
        <v>5</v>
      </c>
      <c r="C3087" s="101">
        <v>97985</v>
      </c>
      <c r="D3087" s="6">
        <f t="shared" si="722"/>
        <v>0.14042331211852396</v>
      </c>
      <c r="E3087" s="7">
        <f t="shared" si="723"/>
        <v>506</v>
      </c>
      <c r="F3087" s="6">
        <f t="shared" si="724"/>
        <v>0.14490263459335626</v>
      </c>
      <c r="G3087" s="101">
        <v>735</v>
      </c>
      <c r="H3087" s="7">
        <v>0</v>
      </c>
      <c r="I3087" s="103">
        <v>0</v>
      </c>
      <c r="J3087" s="10">
        <f>IF(B3087="Pending","",C3087/(VLOOKUP(B3087,Population!$A$2:$B$10,2,FALSE)/100000))</f>
        <v>10943.63055795372</v>
      </c>
      <c r="K3087" s="10">
        <f>IF(B3087="Pending","",SUMIFS(E:E,A:A,"&lt;="&amp;A3087,A:A,"&gt;="&amp;A3087-13,B:B,B3087)/(VLOOKUP(B3087,Population!$A$2:$B$10,2,FALSE)/100000)/14)</f>
        <v>72.963387313688486</v>
      </c>
      <c r="L3087" s="13">
        <f>IF(B3087="Pending","",(G3087/C3087)/(VLOOKUP(B3087,Population!$A$2:$B$10,2,FALSE)/100000))</f>
        <v>8.3777919017230041E-4</v>
      </c>
    </row>
    <row r="3088" spans="1:12" x14ac:dyDescent="0.3">
      <c r="A3088" s="1">
        <v>44217</v>
      </c>
      <c r="B3088" s="101" t="s">
        <v>6</v>
      </c>
      <c r="C3088" s="101">
        <v>70574</v>
      </c>
      <c r="D3088" s="6">
        <f t="shared" si="722"/>
        <v>0.10114032586061857</v>
      </c>
      <c r="E3088" s="7">
        <f t="shared" si="723"/>
        <v>422</v>
      </c>
      <c r="F3088" s="6">
        <f t="shared" si="724"/>
        <v>0.12084765177548683</v>
      </c>
      <c r="G3088" s="101">
        <v>1583</v>
      </c>
      <c r="H3088" s="7">
        <v>0</v>
      </c>
      <c r="I3088" s="103">
        <v>0</v>
      </c>
      <c r="J3088" s="10">
        <f>IF(B3088="Pending","",C3088/(VLOOKUP(B3088,Population!$A$2:$B$10,2,FALSE)/100000))</f>
        <v>8955.6594986536184</v>
      </c>
      <c r="K3088" s="10">
        <f>IF(B3088="Pending","",SUMIFS(E:E,A:A,"&lt;="&amp;A3088,A:A,"&gt;="&amp;A3088-13,B:B,B3088)/(VLOOKUP(B3088,Population!$A$2:$B$10,2,FALSE)/100000)/14)</f>
        <v>61.626832353624714</v>
      </c>
      <c r="L3088" s="13">
        <f>IF(B3088="Pending","",(G3088/C3088)/(VLOOKUP(B3088,Population!$A$2:$B$10,2,FALSE)/100000))</f>
        <v>2.8463547174906586E-3</v>
      </c>
    </row>
    <row r="3089" spans="1:12" x14ac:dyDescent="0.3">
      <c r="A3089" s="1">
        <v>44217</v>
      </c>
      <c r="B3089" s="101" t="s">
        <v>7</v>
      </c>
      <c r="C3089" s="101">
        <v>42291</v>
      </c>
      <c r="D3089" s="6">
        <f t="shared" si="722"/>
        <v>6.0607667426692824E-2</v>
      </c>
      <c r="E3089" s="7">
        <f t="shared" si="723"/>
        <v>218</v>
      </c>
      <c r="F3089" s="6">
        <f t="shared" si="724"/>
        <v>6.2428407789232532E-2</v>
      </c>
      <c r="G3089" s="101">
        <v>2641</v>
      </c>
      <c r="H3089" s="7">
        <v>0</v>
      </c>
      <c r="I3089" s="103">
        <v>0</v>
      </c>
      <c r="J3089" s="10">
        <f>IF(B3089="Pending","",C3089/(VLOOKUP(B3089,Population!$A$2:$B$10,2,FALSE)/100000))</f>
        <v>8818.0284697360494</v>
      </c>
      <c r="K3089" s="10">
        <f>IF(B3089="Pending","",SUMIFS(E:E,A:A,"&lt;="&amp;A3089,A:A,"&gt;="&amp;A3089-13,B:B,B3089)/(VLOOKUP(B3089,Population!$A$2:$B$10,2,FALSE)/100000)/14)</f>
        <v>61.495082627408308</v>
      </c>
      <c r="L3089" s="13">
        <f>IF(B3089="Pending","",(G3089/C3089)/(VLOOKUP(B3089,Population!$A$2:$B$10,2,FALSE)/100000))</f>
        <v>1.3020989507169614E-2</v>
      </c>
    </row>
    <row r="3090" spans="1:12" x14ac:dyDescent="0.3">
      <c r="A3090" s="1">
        <v>44217</v>
      </c>
      <c r="B3090" s="101" t="s">
        <v>25</v>
      </c>
      <c r="C3090" s="101">
        <v>22352</v>
      </c>
      <c r="D3090" s="6">
        <f t="shared" si="722"/>
        <v>3.2032881282576385E-2</v>
      </c>
      <c r="E3090" s="7">
        <f t="shared" si="723"/>
        <v>107</v>
      </c>
      <c r="F3090" s="6">
        <f t="shared" si="724"/>
        <v>3.0641466208476516E-2</v>
      </c>
      <c r="G3090" s="101">
        <v>3312</v>
      </c>
      <c r="H3090" s="7">
        <v>0</v>
      </c>
      <c r="I3090" s="103">
        <v>0</v>
      </c>
      <c r="J3090" s="10">
        <f>IF(B3090="Pending","",C3090/(VLOOKUP(B3090,Population!$A$2:$B$10,2,FALSE)/100000))</f>
        <v>10097.168076830993</v>
      </c>
      <c r="K3090" s="10">
        <f>IF(B3090="Pending","",SUMIFS(E:E,A:A,"&lt;="&amp;A3090,A:A,"&gt;="&amp;A3090-13,B:B,B3090)/(VLOOKUP(B3090,Population!$A$2:$B$10,2,FALSE)/100000)/14)</f>
        <v>71.664441336798347</v>
      </c>
      <c r="L3090" s="13">
        <f>IF(B3090="Pending","",(G3090/C3090)/(VLOOKUP(B3090,Population!$A$2:$B$10,2,FALSE)/100000))</f>
        <v>6.6935596215225976E-2</v>
      </c>
    </row>
    <row r="3091" spans="1:12" x14ac:dyDescent="0.3">
      <c r="A3091" s="1">
        <v>44217</v>
      </c>
      <c r="B3091" s="101" t="s">
        <v>21</v>
      </c>
      <c r="C3091" s="101">
        <v>1021</v>
      </c>
      <c r="D3091" s="6">
        <f t="shared" si="722"/>
        <v>1.4632056097669333E-3</v>
      </c>
      <c r="E3091" s="7">
        <f t="shared" si="723"/>
        <v>-13</v>
      </c>
      <c r="F3091" s="6">
        <f t="shared" si="724"/>
        <v>-3.7227949599083618E-3</v>
      </c>
      <c r="G3091" s="101">
        <v>0</v>
      </c>
      <c r="H3091" s="7">
        <v>0</v>
      </c>
      <c r="I3091" s="103">
        <v>0</v>
      </c>
      <c r="J3091" s="10" t="str">
        <f>IF(B3091="Pending","",C3091/(VLOOKUP(B3091,Population!$A$2:$B$10,2,FALSE)/100000))</f>
        <v/>
      </c>
      <c r="K3091" s="10" t="str">
        <f>IF(B3091="Pending","",SUMIFS(E:E,A:A,"&lt;="&amp;A3091,A:A,"&gt;="&amp;A3091-13,B:B,B3091)/(VLOOKUP(B3091,Population!$A$2:$B$10,2,FALSE)/100000)/14)</f>
        <v/>
      </c>
      <c r="L3091" s="13" t="str">
        <f>IF(B3091="Pending","",(G3091/C3091)/(VLOOKUP(B3091,Population!$A$2:$B$10,2,FALSE)/100000))</f>
        <v/>
      </c>
    </row>
    <row r="3092" spans="1:12" x14ac:dyDescent="0.3">
      <c r="A3092" s="1">
        <v>44218</v>
      </c>
      <c r="B3092" s="101" t="s">
        <v>0</v>
      </c>
      <c r="C3092" s="101">
        <v>36287</v>
      </c>
      <c r="D3092" s="6">
        <f t="shared" ref="D3092:D3101" si="725">C3092/SUMIF(A:A,A3092,C:C)</f>
        <v>5.1702151608541462E-2</v>
      </c>
      <c r="E3092" s="7">
        <f t="shared" ref="E3092:E3101" si="726">C3092-SUMIFS(C:C,A:A,A3092-1,B:B,B3092)</f>
        <v>286</v>
      </c>
      <c r="F3092" s="6">
        <f t="shared" ref="F3092:F3101" si="727">E3092/SUMIF(A:A,A3092,E:E)</f>
        <v>7.0374015748031496E-2</v>
      </c>
      <c r="G3092" s="101">
        <v>5</v>
      </c>
      <c r="H3092" s="7">
        <v>0</v>
      </c>
      <c r="I3092" s="103">
        <v>0</v>
      </c>
      <c r="J3092" s="10">
        <f>IF(B3092="Pending","",C3092/(VLOOKUP(B3092,Population!$A$2:$B$10,2,FALSE)/100000))</f>
        <v>4005.4794278611903</v>
      </c>
      <c r="K3092" s="10">
        <f>IF(B3092="Pending","",SUMIFS(E:E,A:A,"&lt;="&amp;A3092,A:A,"&gt;="&amp;A3092-13,B:B,B3092)/(VLOOKUP(B3092,Population!$A$2:$B$10,2,FALSE)/100000)/14)</f>
        <v>28.770623151670776</v>
      </c>
      <c r="L3092" s="13">
        <f>IF(B3092="Pending","",(G3092/C3092)/(VLOOKUP(B3092,Population!$A$2:$B$10,2,FALSE)/100000))</f>
        <v>1.5209760672828521E-5</v>
      </c>
    </row>
    <row r="3093" spans="1:12" x14ac:dyDescent="0.3">
      <c r="A3093" s="1">
        <v>44218</v>
      </c>
      <c r="B3093" s="101" t="s">
        <v>1</v>
      </c>
      <c r="C3093" s="101">
        <v>88075</v>
      </c>
      <c r="D3093" s="6">
        <f t="shared" si="725"/>
        <v>0.12549031341588693</v>
      </c>
      <c r="E3093" s="7">
        <f t="shared" si="726"/>
        <v>499</v>
      </c>
      <c r="F3093" s="6">
        <f t="shared" si="727"/>
        <v>0.12278543307086615</v>
      </c>
      <c r="G3093" s="101">
        <v>3</v>
      </c>
      <c r="H3093" s="7">
        <v>0</v>
      </c>
      <c r="I3093" s="103">
        <v>0</v>
      </c>
      <c r="J3093" s="10">
        <f>IF(B3093="Pending","",C3093/(VLOOKUP(B3093,Population!$A$2:$B$10,2,FALSE)/100000))</f>
        <v>10280.428375499723</v>
      </c>
      <c r="K3093" s="10">
        <f>IF(B3093="Pending","",SUMIFS(E:E,A:A,"&lt;="&amp;A3093,A:A,"&gt;="&amp;A3093-13,B:B,B3093)/(VLOOKUP(B3093,Population!$A$2:$B$10,2,FALSE)/100000)/14)</f>
        <v>61.563345464247156</v>
      </c>
      <c r="L3093" s="13">
        <f>IF(B3093="Pending","",(G3093/C3093)/(VLOOKUP(B3093,Population!$A$2:$B$10,2,FALSE)/100000))</f>
        <v>3.9758241069572227E-6</v>
      </c>
    </row>
    <row r="3094" spans="1:12" x14ac:dyDescent="0.3">
      <c r="A3094" s="1">
        <v>44218</v>
      </c>
      <c r="B3094" s="101" t="s">
        <v>2</v>
      </c>
      <c r="C3094" s="101">
        <v>127970</v>
      </c>
      <c r="D3094" s="6">
        <f t="shared" si="725"/>
        <v>0.18233318657770139</v>
      </c>
      <c r="E3094" s="7">
        <f t="shared" si="726"/>
        <v>684</v>
      </c>
      <c r="F3094" s="6">
        <f t="shared" si="727"/>
        <v>0.16830708661417323</v>
      </c>
      <c r="G3094" s="101">
        <v>39</v>
      </c>
      <c r="H3094" s="7">
        <v>0</v>
      </c>
      <c r="I3094" s="103">
        <v>0</v>
      </c>
      <c r="J3094" s="10">
        <f>IF(B3094="Pending","",C3094/(VLOOKUP(B3094,Population!$A$2:$B$10,2,FALSE)/100000))</f>
        <v>13435.90411235049</v>
      </c>
      <c r="K3094" s="10">
        <f>IF(B3094="Pending","",SUMIFS(E:E,A:A,"&lt;="&amp;A3094,A:A,"&gt;="&amp;A3094-13,B:B,B3094)/(VLOOKUP(B3094,Population!$A$2:$B$10,2,FALSE)/100000)/14)</f>
        <v>81.196783746424245</v>
      </c>
      <c r="L3094" s="13">
        <f>IF(B3094="Pending","",(G3094/C3094)/(VLOOKUP(B3094,Population!$A$2:$B$10,2,FALSE)/100000))</f>
        <v>3.1997434807330208E-5</v>
      </c>
    </row>
    <row r="3095" spans="1:12" x14ac:dyDescent="0.3">
      <c r="A3095" s="1">
        <v>44218</v>
      </c>
      <c r="B3095" s="101" t="s">
        <v>3</v>
      </c>
      <c r="C3095" s="101">
        <v>109092</v>
      </c>
      <c r="D3095" s="6">
        <f t="shared" si="725"/>
        <v>0.15543558638848637</v>
      </c>
      <c r="E3095" s="7">
        <f t="shared" si="726"/>
        <v>566</v>
      </c>
      <c r="F3095" s="6">
        <f t="shared" si="727"/>
        <v>0.13927165354330709</v>
      </c>
      <c r="G3095" s="101">
        <v>86</v>
      </c>
      <c r="H3095" s="7">
        <v>0</v>
      </c>
      <c r="I3095" s="103">
        <v>0</v>
      </c>
      <c r="J3095" s="10">
        <f>IF(B3095="Pending","",C3095/(VLOOKUP(B3095,Population!$A$2:$B$10,2,FALSE)/100000))</f>
        <v>12436.643706779209</v>
      </c>
      <c r="K3095" s="10">
        <f>IF(B3095="Pending","",SUMIFS(E:E,A:A,"&lt;="&amp;A3095,A:A,"&gt;="&amp;A3095-13,B:B,B3095)/(VLOOKUP(B3095,Population!$A$2:$B$10,2,FALSE)/100000)/14)</f>
        <v>74.793079266495269</v>
      </c>
      <c r="L3095" s="13">
        <f>IF(B3095="Pending","",(G3095/C3095)/(VLOOKUP(B3095,Population!$A$2:$B$10,2,FALSE)/100000))</f>
        <v>8.9870226484222495E-5</v>
      </c>
    </row>
    <row r="3096" spans="1:12" x14ac:dyDescent="0.3">
      <c r="A3096" s="1">
        <v>44218</v>
      </c>
      <c r="B3096" s="101" t="s">
        <v>4</v>
      </c>
      <c r="C3096" s="101">
        <v>104707</v>
      </c>
      <c r="D3096" s="6">
        <f t="shared" si="725"/>
        <v>0.14918778594195031</v>
      </c>
      <c r="E3096" s="7">
        <f t="shared" si="726"/>
        <v>536</v>
      </c>
      <c r="F3096" s="6">
        <f t="shared" si="727"/>
        <v>0.13188976377952755</v>
      </c>
      <c r="G3096" s="101">
        <v>284</v>
      </c>
      <c r="H3096" s="7">
        <v>0</v>
      </c>
      <c r="I3096" s="103">
        <v>0</v>
      </c>
      <c r="J3096" s="10">
        <f>IF(B3096="Pending","",C3096/(VLOOKUP(B3096,Population!$A$2:$B$10,2,FALSE)/100000))</f>
        <v>12282.057898934923</v>
      </c>
      <c r="K3096" s="10">
        <f>IF(B3096="Pending","",SUMIFS(E:E,A:A,"&lt;="&amp;A3096,A:A,"&gt;="&amp;A3096-13,B:B,B3096)/(VLOOKUP(B3096,Population!$A$2:$B$10,2,FALSE)/100000)/14)</f>
        <v>73.270170452641239</v>
      </c>
      <c r="L3096" s="13">
        <f>IF(B3096="Pending","",(G3096/C3096)/(VLOOKUP(B3096,Population!$A$2:$B$10,2,FALSE)/100000))</f>
        <v>3.1815448302894103E-4</v>
      </c>
    </row>
    <row r="3097" spans="1:12" x14ac:dyDescent="0.3">
      <c r="A3097" s="1">
        <v>44218</v>
      </c>
      <c r="B3097" s="101" t="s">
        <v>5</v>
      </c>
      <c r="C3097" s="101">
        <v>98604</v>
      </c>
      <c r="D3097" s="6">
        <f t="shared" si="725"/>
        <v>0.14049215854737571</v>
      </c>
      <c r="E3097" s="7">
        <f t="shared" si="726"/>
        <v>619</v>
      </c>
      <c r="F3097" s="6">
        <f t="shared" si="727"/>
        <v>0.15231299212598426</v>
      </c>
      <c r="G3097" s="101">
        <v>741</v>
      </c>
      <c r="H3097" s="7">
        <v>0</v>
      </c>
      <c r="I3097" s="103">
        <v>0</v>
      </c>
      <c r="J3097" s="10">
        <f>IF(B3097="Pending","",C3097/(VLOOKUP(B3097,Population!$A$2:$B$10,2,FALSE)/100000))</f>
        <v>11012.764683742089</v>
      </c>
      <c r="K3097" s="10">
        <f>IF(B3097="Pending","",SUMIFS(E:E,A:A,"&lt;="&amp;A3097,A:A,"&gt;="&amp;A3097-13,B:B,B3097)/(VLOOKUP(B3097,Population!$A$2:$B$10,2,FALSE)/100000)/14)</f>
        <v>70.314814758675951</v>
      </c>
      <c r="L3097" s="13">
        <f>IF(B3097="Pending","",(G3097/C3097)/(VLOOKUP(B3097,Population!$A$2:$B$10,2,FALSE)/100000))</f>
        <v>8.393159984986789E-4</v>
      </c>
    </row>
    <row r="3098" spans="1:12" x14ac:dyDescent="0.3">
      <c r="A3098" s="1">
        <v>44218</v>
      </c>
      <c r="B3098" s="101" t="s">
        <v>6</v>
      </c>
      <c r="C3098" s="101">
        <v>71020</v>
      </c>
      <c r="D3098" s="6">
        <f t="shared" si="725"/>
        <v>0.10119014543055681</v>
      </c>
      <c r="E3098" s="7">
        <f t="shared" si="726"/>
        <v>446</v>
      </c>
      <c r="F3098" s="6">
        <f t="shared" si="727"/>
        <v>0.10974409448818898</v>
      </c>
      <c r="G3098" s="101">
        <v>1602</v>
      </c>
      <c r="H3098" s="7">
        <v>0</v>
      </c>
      <c r="I3098" s="103">
        <v>0</v>
      </c>
      <c r="J3098" s="10">
        <f>IF(B3098="Pending","",C3098/(VLOOKUP(B3098,Population!$A$2:$B$10,2,FALSE)/100000))</f>
        <v>9012.2557541641399</v>
      </c>
      <c r="K3098" s="10">
        <f>IF(B3098="Pending","",SUMIFS(E:E,A:A,"&lt;="&amp;A3098,A:A,"&gt;="&amp;A3098-13,B:B,B3098)/(VLOOKUP(B3098,Population!$A$2:$B$10,2,FALSE)/100000)/14)</f>
        <v>59.514896489763188</v>
      </c>
      <c r="L3098" s="13">
        <f>IF(B3098="Pending","",(G3098/C3098)/(VLOOKUP(B3098,Population!$A$2:$B$10,2,FALSE)/100000))</f>
        <v>2.8624287394523728E-3</v>
      </c>
    </row>
    <row r="3099" spans="1:12" x14ac:dyDescent="0.3">
      <c r="A3099" s="1">
        <v>44218</v>
      </c>
      <c r="B3099" s="101" t="s">
        <v>7</v>
      </c>
      <c r="C3099" s="101">
        <v>42549</v>
      </c>
      <c r="D3099" s="6">
        <f t="shared" si="725"/>
        <v>6.0624324104826266E-2</v>
      </c>
      <c r="E3099" s="7">
        <f t="shared" si="726"/>
        <v>258</v>
      </c>
      <c r="F3099" s="6">
        <f t="shared" si="727"/>
        <v>6.3484251968503935E-2</v>
      </c>
      <c r="G3099" s="101">
        <v>2675</v>
      </c>
      <c r="H3099" s="7">
        <v>0</v>
      </c>
      <c r="I3099" s="103">
        <v>0</v>
      </c>
      <c r="J3099" s="10">
        <f>IF(B3099="Pending","",C3099/(VLOOKUP(B3099,Population!$A$2:$B$10,2,FALSE)/100000))</f>
        <v>8871.8236352604381</v>
      </c>
      <c r="K3099" s="10">
        <f>IF(B3099="Pending","",SUMIFS(E:E,A:A,"&lt;="&amp;A3099,A:A,"&gt;="&amp;A3099-13,B:B,B3099)/(VLOOKUP(B3099,Population!$A$2:$B$10,2,FALSE)/100000)/14)</f>
        <v>58.486604378259251</v>
      </c>
      <c r="L3099" s="13">
        <f>IF(B3099="Pending","",(G3099/C3099)/(VLOOKUP(B3099,Population!$A$2:$B$10,2,FALSE)/100000))</f>
        <v>1.310865008876573E-2</v>
      </c>
    </row>
    <row r="3100" spans="1:12" x14ac:dyDescent="0.3">
      <c r="A3100" s="1">
        <v>44218</v>
      </c>
      <c r="B3100" s="101" t="s">
        <v>25</v>
      </c>
      <c r="C3100" s="101">
        <v>22514</v>
      </c>
      <c r="D3100" s="6">
        <f t="shared" si="725"/>
        <v>3.2078216477380399E-2</v>
      </c>
      <c r="E3100" s="7">
        <f t="shared" si="726"/>
        <v>162</v>
      </c>
      <c r="F3100" s="6">
        <f t="shared" si="727"/>
        <v>3.9862204724409447E-2</v>
      </c>
      <c r="G3100" s="101">
        <v>3342</v>
      </c>
      <c r="H3100" s="7">
        <v>0</v>
      </c>
      <c r="I3100" s="103">
        <v>0</v>
      </c>
      <c r="J3100" s="10">
        <f>IF(B3100="Pending","",C3100/(VLOOKUP(B3100,Population!$A$2:$B$10,2,FALSE)/100000))</f>
        <v>10170.34905519743</v>
      </c>
      <c r="K3100" s="10">
        <f>IF(B3100="Pending","",SUMIFS(E:E,A:A,"&lt;="&amp;A3100,A:A,"&gt;="&amp;A3100-13,B:B,B3100)/(VLOOKUP(B3100,Population!$A$2:$B$10,2,FALSE)/100000)/14)</f>
        <v>68.695900768142138</v>
      </c>
      <c r="L3100" s="13">
        <f>IF(B3100="Pending","",(G3100/C3100)/(VLOOKUP(B3100,Population!$A$2:$B$10,2,FALSE)/100000))</f>
        <v>6.7055897647399526E-2</v>
      </c>
    </row>
    <row r="3101" spans="1:12" x14ac:dyDescent="0.3">
      <c r="A3101" s="1">
        <v>44218</v>
      </c>
      <c r="B3101" s="101" t="s">
        <v>21</v>
      </c>
      <c r="C3101" s="101">
        <v>1029</v>
      </c>
      <c r="D3101" s="6">
        <f t="shared" si="725"/>
        <v>1.4661315072943249E-3</v>
      </c>
      <c r="E3101" s="7">
        <f t="shared" si="726"/>
        <v>8</v>
      </c>
      <c r="F3101" s="6">
        <f t="shared" si="727"/>
        <v>1.968503937007874E-3</v>
      </c>
      <c r="G3101" s="101">
        <v>0</v>
      </c>
      <c r="H3101" s="7">
        <v>0</v>
      </c>
      <c r="I3101" s="103">
        <v>0</v>
      </c>
      <c r="J3101" s="10" t="str">
        <f>IF(B3101="Pending","",C3101/(VLOOKUP(B3101,Population!$A$2:$B$10,2,FALSE)/100000))</f>
        <v/>
      </c>
      <c r="K3101" s="10" t="str">
        <f>IF(B3101="Pending","",SUMIFS(E:E,A:A,"&lt;="&amp;A3101,A:A,"&gt;="&amp;A3101-13,B:B,B3101)/(VLOOKUP(B3101,Population!$A$2:$B$10,2,FALSE)/100000)/14)</f>
        <v/>
      </c>
      <c r="L3101" s="13" t="str">
        <f>IF(B3101="Pending","",(G3101/C3101)/(VLOOKUP(B3101,Population!$A$2:$B$10,2,FALSE)/100000))</f>
        <v/>
      </c>
    </row>
    <row r="3102" spans="1:12" x14ac:dyDescent="0.3">
      <c r="A3102" s="1">
        <v>44219</v>
      </c>
      <c r="B3102" s="101" t="s">
        <v>0</v>
      </c>
      <c r="C3102" s="101">
        <v>36582</v>
      </c>
      <c r="D3102" s="6">
        <f t="shared" ref="D3102:D3111" si="728">C3102/SUMIF(A:A,A3102,C:C)</f>
        <v>5.1824966424697826E-2</v>
      </c>
      <c r="E3102" s="7">
        <f t="shared" ref="E3102:E3111" si="729">C3102-SUMIFS(C:C,A:A,A3102-1,B:B,B3102)</f>
        <v>295</v>
      </c>
      <c r="F3102" s="6">
        <f t="shared" ref="F3102:F3111" si="730">E3102/SUMIF(A:A,A3102,E:E)</f>
        <v>7.3219161082154385E-2</v>
      </c>
      <c r="G3102" s="101">
        <v>5</v>
      </c>
      <c r="H3102" s="7">
        <v>0</v>
      </c>
      <c r="I3102" s="103">
        <v>0</v>
      </c>
      <c r="J3102" s="10">
        <f>IF(B3102="Pending","",C3102/(VLOOKUP(B3102,Population!$A$2:$B$10,2,FALSE)/100000))</f>
        <v>4038.0425064077513</v>
      </c>
      <c r="K3102" s="10">
        <f>IF(B3102="Pending","",SUMIFS(E:E,A:A,"&lt;="&amp;A3102,A:A,"&gt;="&amp;A3102-13,B:B,B3102)/(VLOOKUP(B3102,Population!$A$2:$B$10,2,FALSE)/100000)/14)</f>
        <v>28.045247067824871</v>
      </c>
      <c r="L3102" s="13">
        <f>IF(B3102="Pending","",(G3102/C3102)/(VLOOKUP(B3102,Population!$A$2:$B$10,2,FALSE)/100000))</f>
        <v>1.5087108018559088E-5</v>
      </c>
    </row>
    <row r="3103" spans="1:12" x14ac:dyDescent="0.3">
      <c r="A3103" s="1">
        <v>44219</v>
      </c>
      <c r="B3103" s="101" t="s">
        <v>1</v>
      </c>
      <c r="C3103" s="101">
        <v>88560</v>
      </c>
      <c r="D3103" s="6">
        <f t="shared" si="728"/>
        <v>0.12546112915016236</v>
      </c>
      <c r="E3103" s="7">
        <f t="shared" si="729"/>
        <v>485</v>
      </c>
      <c r="F3103" s="6">
        <f t="shared" si="730"/>
        <v>0.12037726482998262</v>
      </c>
      <c r="G3103" s="101">
        <v>3</v>
      </c>
      <c r="H3103" s="7">
        <v>0</v>
      </c>
      <c r="I3103" s="103">
        <v>0</v>
      </c>
      <c r="J3103" s="10">
        <f>IF(B3103="Pending","",C3103/(VLOOKUP(B3103,Population!$A$2:$B$10,2,FALSE)/100000))</f>
        <v>10337.039306661998</v>
      </c>
      <c r="K3103" s="10">
        <f>IF(B3103="Pending","",SUMIFS(E:E,A:A,"&lt;="&amp;A3103,A:A,"&gt;="&amp;A3103-13,B:B,B3103)/(VLOOKUP(B3103,Population!$A$2:$B$10,2,FALSE)/100000)/14)</f>
        <v>59.854178912219709</v>
      </c>
      <c r="L3103" s="13">
        <f>IF(B3103="Pending","",(G3103/C3103)/(VLOOKUP(B3103,Population!$A$2:$B$10,2,FALSE)/100000))</f>
        <v>3.9540504541582817E-6</v>
      </c>
    </row>
    <row r="3104" spans="1:12" x14ac:dyDescent="0.3">
      <c r="A3104" s="1">
        <v>44219</v>
      </c>
      <c r="B3104" s="101" t="s">
        <v>2</v>
      </c>
      <c r="C3104" s="101">
        <v>128639</v>
      </c>
      <c r="D3104" s="6">
        <f t="shared" si="728"/>
        <v>0.1822402234953448</v>
      </c>
      <c r="E3104" s="7">
        <f t="shared" si="729"/>
        <v>669</v>
      </c>
      <c r="F3104" s="6">
        <f t="shared" si="730"/>
        <v>0.16604616530156366</v>
      </c>
      <c r="G3104" s="101">
        <v>40</v>
      </c>
      <c r="H3104" s="7">
        <v>0</v>
      </c>
      <c r="I3104" s="103">
        <v>0</v>
      </c>
      <c r="J3104" s="10">
        <f>IF(B3104="Pending","",C3104/(VLOOKUP(B3104,Population!$A$2:$B$10,2,FALSE)/100000))</f>
        <v>13506.144167450611</v>
      </c>
      <c r="K3104" s="10">
        <f>IF(B3104="Pending","",SUMIFS(E:E,A:A,"&lt;="&amp;A3104,A:A,"&gt;="&amp;A3104-13,B:B,B3104)/(VLOOKUP(B3104,Population!$A$2:$B$10,2,FALSE)/100000)/14)</f>
        <v>78.114500739147957</v>
      </c>
      <c r="L3104" s="13">
        <f>IF(B3104="Pending","",(G3104/C3104)/(VLOOKUP(B3104,Population!$A$2:$B$10,2,FALSE)/100000))</f>
        <v>3.2647209173068875E-5</v>
      </c>
    </row>
    <row r="3105" spans="1:12" x14ac:dyDescent="0.3">
      <c r="A3105" s="1">
        <v>44219</v>
      </c>
      <c r="B3105" s="101" t="s">
        <v>3</v>
      </c>
      <c r="C3105" s="101">
        <v>109722</v>
      </c>
      <c r="D3105" s="6">
        <f t="shared" si="728"/>
        <v>0.15544089896809071</v>
      </c>
      <c r="E3105" s="7">
        <f t="shared" si="729"/>
        <v>630</v>
      </c>
      <c r="F3105" s="6">
        <f t="shared" si="730"/>
        <v>0.15636634400595681</v>
      </c>
      <c r="G3105" s="101">
        <v>88</v>
      </c>
      <c r="H3105" s="7">
        <v>0</v>
      </c>
      <c r="I3105" s="103">
        <v>0</v>
      </c>
      <c r="J3105" s="10">
        <f>IF(B3105="Pending","",C3105/(VLOOKUP(B3105,Population!$A$2:$B$10,2,FALSE)/100000))</f>
        <v>12508.464605976867</v>
      </c>
      <c r="K3105" s="10">
        <f>IF(B3105="Pending","",SUMIFS(E:E,A:A,"&lt;="&amp;A3105,A:A,"&gt;="&amp;A3105-13,B:B,B3105)/(VLOOKUP(B3105,Population!$A$2:$B$10,2,FALSE)/100000)/14)</f>
        <v>72.561908475094114</v>
      </c>
      <c r="L3105" s="13">
        <f>IF(B3105="Pending","",(G3105/C3105)/(VLOOKUP(B3105,Population!$A$2:$B$10,2,FALSE)/100000))</f>
        <v>9.1432215984146666E-5</v>
      </c>
    </row>
    <row r="3106" spans="1:12" x14ac:dyDescent="0.3">
      <c r="A3106" s="1">
        <v>44219</v>
      </c>
      <c r="B3106" s="101" t="s">
        <v>4</v>
      </c>
      <c r="C3106" s="101">
        <v>105293</v>
      </c>
      <c r="D3106" s="6">
        <f t="shared" si="728"/>
        <v>0.14916642583116582</v>
      </c>
      <c r="E3106" s="7">
        <f t="shared" si="729"/>
        <v>586</v>
      </c>
      <c r="F3106" s="6">
        <f t="shared" si="730"/>
        <v>0.14544551998014396</v>
      </c>
      <c r="G3106" s="101">
        <v>285</v>
      </c>
      <c r="H3106" s="7">
        <v>0</v>
      </c>
      <c r="I3106" s="103">
        <v>0</v>
      </c>
      <c r="J3106" s="10">
        <f>IF(B3106="Pending","",C3106/(VLOOKUP(B3106,Population!$A$2:$B$10,2,FALSE)/100000))</f>
        <v>12350.795289260077</v>
      </c>
      <c r="K3106" s="10">
        <f>IF(B3106="Pending","",SUMIFS(E:E,A:A,"&lt;="&amp;A3106,A:A,"&gt;="&amp;A3106-13,B:B,B3106)/(VLOOKUP(B3106,Population!$A$2:$B$10,2,FALSE)/100000)/14)</f>
        <v>71.217432686958333</v>
      </c>
      <c r="L3106" s="13">
        <f>IF(B3106="Pending","",(G3106/C3106)/(VLOOKUP(B3106,Population!$A$2:$B$10,2,FALSE)/100000))</f>
        <v>3.1749784653687806E-4</v>
      </c>
    </row>
    <row r="3107" spans="1:12" x14ac:dyDescent="0.3">
      <c r="A3107" s="1">
        <v>44219</v>
      </c>
      <c r="B3107" s="101" t="s">
        <v>5</v>
      </c>
      <c r="C3107" s="101">
        <v>99186</v>
      </c>
      <c r="D3107" s="6">
        <f t="shared" si="728"/>
        <v>0.14051476463288171</v>
      </c>
      <c r="E3107" s="7">
        <f t="shared" si="729"/>
        <v>582</v>
      </c>
      <c r="F3107" s="6">
        <f t="shared" si="730"/>
        <v>0.14445271779597915</v>
      </c>
      <c r="G3107" s="101">
        <v>745</v>
      </c>
      <c r="H3107" s="7">
        <v>0</v>
      </c>
      <c r="I3107" s="103">
        <v>0</v>
      </c>
      <c r="J3107" s="10">
        <f>IF(B3107="Pending","",C3107/(VLOOKUP(B3107,Population!$A$2:$B$10,2,FALSE)/100000))</f>
        <v>11077.766398134385</v>
      </c>
      <c r="K3107" s="10">
        <f>IF(B3107="Pending","",SUMIFS(E:E,A:A,"&lt;="&amp;A3107,A:A,"&gt;="&amp;A3107-13,B:B,B3107)/(VLOOKUP(B3107,Population!$A$2:$B$10,2,FALSE)/100000)/14)</f>
        <v>68.400183996016295</v>
      </c>
      <c r="L3107" s="13">
        <f>IF(B3107="Pending","",(G3107/C3107)/(VLOOKUP(B3107,Population!$A$2:$B$10,2,FALSE)/100000))</f>
        <v>8.3889522607946329E-4</v>
      </c>
    </row>
    <row r="3108" spans="1:12" x14ac:dyDescent="0.3">
      <c r="A3108" s="1">
        <v>44219</v>
      </c>
      <c r="B3108" s="101" t="s">
        <v>6</v>
      </c>
      <c r="C3108" s="101">
        <v>71451</v>
      </c>
      <c r="D3108" s="6">
        <f t="shared" si="728"/>
        <v>0.10122316100844908</v>
      </c>
      <c r="E3108" s="7">
        <f t="shared" si="729"/>
        <v>431</v>
      </c>
      <c r="F3108" s="6">
        <f t="shared" si="730"/>
        <v>0.10697443534375775</v>
      </c>
      <c r="G3108" s="101">
        <v>1610</v>
      </c>
      <c r="H3108" s="7">
        <v>0</v>
      </c>
      <c r="I3108" s="103">
        <v>0</v>
      </c>
      <c r="J3108" s="10">
        <f>IF(B3108="Pending","",C3108/(VLOOKUP(B3108,Population!$A$2:$B$10,2,FALSE)/100000))</f>
        <v>9066.9485481664597</v>
      </c>
      <c r="K3108" s="10">
        <f>IF(B3108="Pending","",SUMIFS(E:E,A:A,"&lt;="&amp;A3108,A:A,"&gt;="&amp;A3108-13,B:B,B3108)/(VLOOKUP(B3108,Population!$A$2:$B$10,2,FALSE)/100000)/14)</f>
        <v>57.883358054162002</v>
      </c>
      <c r="L3108" s="13">
        <f>IF(B3108="Pending","",(G3108/C3108)/(VLOOKUP(B3108,Population!$A$2:$B$10,2,FALSE)/100000))</f>
        <v>2.8593703173776189E-3</v>
      </c>
    </row>
    <row r="3109" spans="1:12" x14ac:dyDescent="0.3">
      <c r="A3109" s="1">
        <v>44219</v>
      </c>
      <c r="B3109" s="101" t="s">
        <v>7</v>
      </c>
      <c r="C3109" s="101">
        <v>42810</v>
      </c>
      <c r="D3109" s="6">
        <f t="shared" si="728"/>
        <v>6.0648045832412491E-2</v>
      </c>
      <c r="E3109" s="7">
        <f t="shared" si="729"/>
        <v>261</v>
      </c>
      <c r="F3109" s="6">
        <f t="shared" si="730"/>
        <v>6.4780342516753533E-2</v>
      </c>
      <c r="G3109" s="101">
        <v>2686</v>
      </c>
      <c r="H3109" s="7">
        <v>0</v>
      </c>
      <c r="I3109" s="103">
        <v>0</v>
      </c>
      <c r="J3109" s="10">
        <f>IF(B3109="Pending","",C3109/(VLOOKUP(B3109,Population!$A$2:$B$10,2,FALSE)/100000))</f>
        <v>8926.2443259653428</v>
      </c>
      <c r="K3109" s="10">
        <f>IF(B3109="Pending","",SUMIFS(E:E,A:A,"&lt;="&amp;A3109,A:A,"&gt;="&amp;A3109-13,B:B,B3109)/(VLOOKUP(B3109,Population!$A$2:$B$10,2,FALSE)/100000)/14)</f>
        <v>56.833430686895163</v>
      </c>
      <c r="L3109" s="13">
        <f>IF(B3109="Pending","",(G3109/C3109)/(VLOOKUP(B3109,Population!$A$2:$B$10,2,FALSE)/100000))</f>
        <v>1.3082306586205378E-2</v>
      </c>
    </row>
    <row r="3110" spans="1:12" x14ac:dyDescent="0.3">
      <c r="A3110" s="1">
        <v>44219</v>
      </c>
      <c r="B3110" s="101" t="s">
        <v>25</v>
      </c>
      <c r="C3110" s="101">
        <v>22610</v>
      </c>
      <c r="D3110" s="6">
        <f t="shared" si="728"/>
        <v>3.2031121613427853E-2</v>
      </c>
      <c r="E3110" s="7">
        <f t="shared" si="729"/>
        <v>96</v>
      </c>
      <c r="F3110" s="6">
        <f t="shared" si="730"/>
        <v>2.3827252419955324E-2</v>
      </c>
      <c r="G3110" s="101">
        <v>3357</v>
      </c>
      <c r="H3110" s="7">
        <v>0</v>
      </c>
      <c r="I3110" s="103">
        <v>0</v>
      </c>
      <c r="J3110" s="10">
        <f>IF(B3110="Pending","",C3110/(VLOOKUP(B3110,Population!$A$2:$B$10,2,FALSE)/100000))</f>
        <v>10213.71556089606</v>
      </c>
      <c r="K3110" s="10">
        <f>IF(B3110="Pending","",SUMIFS(E:E,A:A,"&lt;="&amp;A3110,A:A,"&gt;="&amp;A3110-13,B:B,B3110)/(VLOOKUP(B3110,Population!$A$2:$B$10,2,FALSE)/100000)/14)</f>
        <v>66.663095813518865</v>
      </c>
      <c r="L3110" s="13">
        <f>IF(B3110="Pending","",(G3110/C3110)/(VLOOKUP(B3110,Population!$A$2:$B$10,2,FALSE)/100000))</f>
        <v>6.7070875548384062E-2</v>
      </c>
    </row>
    <row r="3111" spans="1:12" x14ac:dyDescent="0.3">
      <c r="A3111" s="1">
        <v>44219</v>
      </c>
      <c r="B3111" s="101" t="s">
        <v>21</v>
      </c>
      <c r="C3111" s="101">
        <v>1023</v>
      </c>
      <c r="D3111" s="6">
        <f t="shared" si="728"/>
        <v>1.4492630433673903E-3</v>
      </c>
      <c r="E3111" s="7">
        <f t="shared" si="729"/>
        <v>-6</v>
      </c>
      <c r="F3111" s="6">
        <f t="shared" si="730"/>
        <v>-1.4892032762472078E-3</v>
      </c>
      <c r="G3111" s="101">
        <v>0</v>
      </c>
      <c r="H3111" s="7">
        <v>0</v>
      </c>
      <c r="I3111" s="103">
        <v>0</v>
      </c>
      <c r="J3111" s="10" t="str">
        <f>IF(B3111="Pending","",C3111/(VLOOKUP(B3111,Population!$A$2:$B$10,2,FALSE)/100000))</f>
        <v/>
      </c>
      <c r="K3111" s="10" t="str">
        <f>IF(B3111="Pending","",SUMIFS(E:E,A:A,"&lt;="&amp;A3111,A:A,"&gt;="&amp;A3111-13,B:B,B3111)/(VLOOKUP(B3111,Population!$A$2:$B$10,2,FALSE)/100000)/14)</f>
        <v/>
      </c>
      <c r="L3111" s="13" t="str">
        <f>IF(B3111="Pending","",(G3111/C3111)/(VLOOKUP(B3111,Population!$A$2:$B$10,2,FALSE)/100000))</f>
        <v/>
      </c>
    </row>
    <row r="3112" spans="1:12" x14ac:dyDescent="0.3">
      <c r="A3112" s="1">
        <v>44220</v>
      </c>
      <c r="B3112" s="101" t="s">
        <v>0</v>
      </c>
      <c r="C3112" s="101">
        <v>36749</v>
      </c>
      <c r="D3112" s="6">
        <f t="shared" ref="D3112:D3121" si="731">C3112/SUMIF(A:A,A3112,C:C)</f>
        <v>5.1852855229943685E-2</v>
      </c>
      <c r="E3112" s="7">
        <f t="shared" ref="E3112:E3121" si="732">C3112-SUMIFS(C:C,A:A,A3112-1,B:B,B3112)</f>
        <v>167</v>
      </c>
      <c r="F3112" s="6">
        <f t="shared" ref="F3112:F3121" si="733">E3112/SUMIF(A:A,A3112,E:E)</f>
        <v>5.878211897219289E-2</v>
      </c>
      <c r="G3112" s="101">
        <v>5</v>
      </c>
      <c r="H3112" s="7">
        <v>0</v>
      </c>
      <c r="I3112" s="103">
        <v>0</v>
      </c>
      <c r="J3112" s="10">
        <f>IF(B3112="Pending","",C3112/(VLOOKUP(B3112,Population!$A$2:$B$10,2,FALSE)/100000))</f>
        <v>4056.476520364618</v>
      </c>
      <c r="K3112" s="10">
        <f>IF(B3112="Pending","",SUMIFS(E:E,A:A,"&lt;="&amp;A3112,A:A,"&gt;="&amp;A3112-13,B:B,B3112)/(VLOOKUP(B3112,Population!$A$2:$B$10,2,FALSE)/100000)/14)</f>
        <v>25.963733088093139</v>
      </c>
      <c r="L3112" s="13">
        <f>IF(B3112="Pending","",(G3112/C3112)/(VLOOKUP(B3112,Population!$A$2:$B$10,2,FALSE)/100000))</f>
        <v>1.5018547049849753E-5</v>
      </c>
    </row>
    <row r="3113" spans="1:12" x14ac:dyDescent="0.3">
      <c r="A3113" s="1">
        <v>44220</v>
      </c>
      <c r="B3113" s="101" t="s">
        <v>1</v>
      </c>
      <c r="C3113" s="101">
        <v>88928</v>
      </c>
      <c r="D3113" s="6">
        <f t="shared" si="731"/>
        <v>0.12547744727444099</v>
      </c>
      <c r="E3113" s="7">
        <f t="shared" si="732"/>
        <v>368</v>
      </c>
      <c r="F3113" s="6">
        <f t="shared" si="733"/>
        <v>0.12953185498064063</v>
      </c>
      <c r="G3113" s="101">
        <v>3</v>
      </c>
      <c r="H3113" s="7">
        <v>0</v>
      </c>
      <c r="I3113" s="103">
        <v>0</v>
      </c>
      <c r="J3113" s="10">
        <f>IF(B3113="Pending","",C3113/(VLOOKUP(B3113,Population!$A$2:$B$10,2,FALSE)/100000))</f>
        <v>10379.993580203683</v>
      </c>
      <c r="K3113" s="10">
        <f>IF(B3113="Pending","",SUMIFS(E:E,A:A,"&lt;="&amp;A3113,A:A,"&gt;="&amp;A3113-13,B:B,B3113)/(VLOOKUP(B3113,Population!$A$2:$B$10,2,FALSE)/100000)/14)</f>
        <v>54.64330527798969</v>
      </c>
      <c r="L3113" s="13">
        <f>IF(B3113="Pending","",(G3113/C3113)/(VLOOKUP(B3113,Population!$A$2:$B$10,2,FALSE)/100000))</f>
        <v>3.9376878848085803E-6</v>
      </c>
    </row>
    <row r="3114" spans="1:12" x14ac:dyDescent="0.3">
      <c r="A3114" s="1">
        <v>44220</v>
      </c>
      <c r="B3114" s="101" t="s">
        <v>2</v>
      </c>
      <c r="C3114" s="101">
        <v>129116</v>
      </c>
      <c r="D3114" s="6">
        <f t="shared" si="731"/>
        <v>0.18218273302319543</v>
      </c>
      <c r="E3114" s="7">
        <f t="shared" si="732"/>
        <v>477</v>
      </c>
      <c r="F3114" s="6">
        <f t="shared" si="733"/>
        <v>0.16789862724392821</v>
      </c>
      <c r="G3114" s="101">
        <v>40</v>
      </c>
      <c r="H3114" s="7">
        <v>0</v>
      </c>
      <c r="I3114" s="103">
        <v>0</v>
      </c>
      <c r="J3114" s="10">
        <f>IF(B3114="Pending","",C3114/(VLOOKUP(B3114,Population!$A$2:$B$10,2,FALSE)/100000))</f>
        <v>13556.225641714822</v>
      </c>
      <c r="K3114" s="10">
        <f>IF(B3114="Pending","",SUMIFS(E:E,A:A,"&lt;="&amp;A3114,A:A,"&gt;="&amp;A3114-13,B:B,B3114)/(VLOOKUP(B3114,Population!$A$2:$B$10,2,FALSE)/100000)/14)</f>
        <v>71.799945283852011</v>
      </c>
      <c r="L3114" s="13">
        <f>IF(B3114="Pending","",(G3114/C3114)/(VLOOKUP(B3114,Population!$A$2:$B$10,2,FALSE)/100000))</f>
        <v>3.2526598878639408E-5</v>
      </c>
    </row>
    <row r="3115" spans="1:12" x14ac:dyDescent="0.3">
      <c r="A3115" s="1">
        <v>44220</v>
      </c>
      <c r="B3115" s="101" t="s">
        <v>3</v>
      </c>
      <c r="C3115" s="101">
        <v>110141</v>
      </c>
      <c r="D3115" s="6">
        <f t="shared" si="731"/>
        <v>0.15540899964301688</v>
      </c>
      <c r="E3115" s="7">
        <f t="shared" si="732"/>
        <v>419</v>
      </c>
      <c r="F3115" s="6">
        <f t="shared" si="733"/>
        <v>0.14748328053502288</v>
      </c>
      <c r="G3115" s="101">
        <v>88</v>
      </c>
      <c r="H3115" s="7">
        <v>0</v>
      </c>
      <c r="I3115" s="103">
        <v>0</v>
      </c>
      <c r="J3115" s="10">
        <f>IF(B3115="Pending","",C3115/(VLOOKUP(B3115,Population!$A$2:$B$10,2,FALSE)/100000))</f>
        <v>12556.231204014673</v>
      </c>
      <c r="K3115" s="10">
        <f>IF(B3115="Pending","",SUMIFS(E:E,A:A,"&lt;="&amp;A3115,A:A,"&gt;="&amp;A3115-13,B:B,B3115)/(VLOOKUP(B3115,Population!$A$2:$B$10,2,FALSE)/100000)/14)</f>
        <v>66.804836396551678</v>
      </c>
      <c r="L3115" s="13">
        <f>IF(B3115="Pending","",(G3115/C3115)/(VLOOKUP(B3115,Population!$A$2:$B$10,2,FALSE)/100000))</f>
        <v>9.1084388213404088E-5</v>
      </c>
    </row>
    <row r="3116" spans="1:12" x14ac:dyDescent="0.3">
      <c r="A3116" s="1">
        <v>44220</v>
      </c>
      <c r="B3116" s="101" t="s">
        <v>4</v>
      </c>
      <c r="C3116" s="101">
        <v>105670</v>
      </c>
      <c r="D3116" s="6">
        <f t="shared" si="731"/>
        <v>0.14910041666843041</v>
      </c>
      <c r="E3116" s="7">
        <f t="shared" si="732"/>
        <v>377</v>
      </c>
      <c r="F3116" s="6">
        <f t="shared" si="733"/>
        <v>0.13269975360788455</v>
      </c>
      <c r="G3116" s="101">
        <v>285</v>
      </c>
      <c r="H3116" s="7">
        <v>0</v>
      </c>
      <c r="I3116" s="103">
        <v>0</v>
      </c>
      <c r="J3116" s="10">
        <f>IF(B3116="Pending","",C3116/(VLOOKUP(B3116,Population!$A$2:$B$10,2,FALSE)/100000))</f>
        <v>12395.01712569793</v>
      </c>
      <c r="K3116" s="10">
        <f>IF(B3116="Pending","",SUMIFS(E:E,A:A,"&lt;="&amp;A3116,A:A,"&gt;="&amp;A3116-13,B:B,B3116)/(VLOOKUP(B3116,Population!$A$2:$B$10,2,FALSE)/100000)/14)</f>
        <v>65.48652398603133</v>
      </c>
      <c r="L3116" s="13">
        <f>IF(B3116="Pending","",(G3116/C3116)/(VLOOKUP(B3116,Population!$A$2:$B$10,2,FALSE)/100000))</f>
        <v>3.1636510604152076E-4</v>
      </c>
    </row>
    <row r="3117" spans="1:12" x14ac:dyDescent="0.3">
      <c r="A3117" s="1">
        <v>44220</v>
      </c>
      <c r="B3117" s="101" t="s">
        <v>5</v>
      </c>
      <c r="C3117" s="101">
        <v>99592</v>
      </c>
      <c r="D3117" s="6">
        <f t="shared" si="731"/>
        <v>0.14052435598412341</v>
      </c>
      <c r="E3117" s="7">
        <f t="shared" si="732"/>
        <v>406</v>
      </c>
      <c r="F3117" s="6">
        <f t="shared" si="733"/>
        <v>0.14290742696233721</v>
      </c>
      <c r="G3117" s="101">
        <v>747</v>
      </c>
      <c r="H3117" s="7">
        <v>0</v>
      </c>
      <c r="I3117" s="103">
        <v>0</v>
      </c>
      <c r="J3117" s="10">
        <f>IF(B3117="Pending","",C3117/(VLOOKUP(B3117,Population!$A$2:$B$10,2,FALSE)/100000))</f>
        <v>11123.111236696708</v>
      </c>
      <c r="K3117" s="10">
        <f>IF(B3117="Pending","",SUMIFS(E:E,A:A,"&lt;="&amp;A3117,A:A,"&gt;="&amp;A3117-13,B:B,B3117)/(VLOOKUP(B3117,Population!$A$2:$B$10,2,FALSE)/100000)/14)</f>
        <v>63.733271512033376</v>
      </c>
      <c r="L3117" s="13">
        <f>IF(B3117="Pending","",(G3117/C3117)/(VLOOKUP(B3117,Population!$A$2:$B$10,2,FALSE)/100000))</f>
        <v>8.3771824526964638E-4</v>
      </c>
    </row>
    <row r="3118" spans="1:12" x14ac:dyDescent="0.3">
      <c r="A3118" s="1">
        <v>44220</v>
      </c>
      <c r="B3118" s="101" t="s">
        <v>6</v>
      </c>
      <c r="C3118" s="101">
        <v>71760</v>
      </c>
      <c r="D3118" s="6">
        <f t="shared" si="731"/>
        <v>0.1012533916923116</v>
      </c>
      <c r="E3118" s="7">
        <f t="shared" si="732"/>
        <v>309</v>
      </c>
      <c r="F3118" s="6">
        <f t="shared" si="733"/>
        <v>0.10876451953537487</v>
      </c>
      <c r="G3118" s="101">
        <v>1613</v>
      </c>
      <c r="H3118" s="7">
        <v>0</v>
      </c>
      <c r="I3118" s="103">
        <v>0</v>
      </c>
      <c r="J3118" s="10">
        <f>IF(B3118="Pending","",C3118/(VLOOKUP(B3118,Population!$A$2:$B$10,2,FALSE)/100000))</f>
        <v>9106.159855235408</v>
      </c>
      <c r="K3118" s="10">
        <f>IF(B3118="Pending","",SUMIFS(E:E,A:A,"&lt;="&amp;A3118,A:A,"&gt;="&amp;A3118-13,B:B,B3118)/(VLOOKUP(B3118,Population!$A$2:$B$10,2,FALSE)/100000)/14)</f>
        <v>53.722935043378982</v>
      </c>
      <c r="L3118" s="13">
        <f>IF(B3118="Pending","",(G3118/C3118)/(VLOOKUP(B3118,Population!$A$2:$B$10,2,FALSE)/100000))</f>
        <v>2.8523628880795506E-3</v>
      </c>
    </row>
    <row r="3119" spans="1:12" x14ac:dyDescent="0.3">
      <c r="A3119" s="1">
        <v>44220</v>
      </c>
      <c r="B3119" s="101" t="s">
        <v>7</v>
      </c>
      <c r="C3119" s="101">
        <v>42974</v>
      </c>
      <c r="D3119" s="6">
        <f t="shared" si="731"/>
        <v>6.0636332979172224E-2</v>
      </c>
      <c r="E3119" s="7">
        <f t="shared" si="732"/>
        <v>164</v>
      </c>
      <c r="F3119" s="6">
        <f t="shared" si="733"/>
        <v>5.7726152763111584E-2</v>
      </c>
      <c r="G3119" s="101">
        <v>2702</v>
      </c>
      <c r="H3119" s="7">
        <v>0</v>
      </c>
      <c r="I3119" s="103">
        <v>0</v>
      </c>
      <c r="J3119" s="10">
        <f>IF(B3119="Pending","",C3119/(VLOOKUP(B3119,Population!$A$2:$B$10,2,FALSE)/100000))</f>
        <v>8960.4397025002254</v>
      </c>
      <c r="K3119" s="10">
        <f>IF(B3119="Pending","",SUMIFS(E:E,A:A,"&lt;="&amp;A3119,A:A,"&gt;="&amp;A3119-13,B:B,B3119)/(VLOOKUP(B3119,Population!$A$2:$B$10,2,FALSE)/100000)/14)</f>
        <v>52.52922170667695</v>
      </c>
      <c r="L3119" s="13">
        <f>IF(B3119="Pending","",(G3119/C3119)/(VLOOKUP(B3119,Population!$A$2:$B$10,2,FALSE)/100000))</f>
        <v>1.3110012548320806E-2</v>
      </c>
    </row>
    <row r="3120" spans="1:12" x14ac:dyDescent="0.3">
      <c r="A3120" s="1">
        <v>44220</v>
      </c>
      <c r="B3120" s="101" t="s">
        <v>25</v>
      </c>
      <c r="C3120" s="101">
        <v>22688</v>
      </c>
      <c r="D3120" s="6">
        <f t="shared" si="731"/>
        <v>3.2012778019999522E-2</v>
      </c>
      <c r="E3120" s="7">
        <f t="shared" si="732"/>
        <v>78</v>
      </c>
      <c r="F3120" s="6">
        <f t="shared" si="733"/>
        <v>2.7455121436114043E-2</v>
      </c>
      <c r="G3120" s="101">
        <v>3376</v>
      </c>
      <c r="H3120" s="7">
        <v>0</v>
      </c>
      <c r="I3120" s="103">
        <v>0</v>
      </c>
      <c r="J3120" s="10">
        <f>IF(B3120="Pending","",C3120/(VLOOKUP(B3120,Population!$A$2:$B$10,2,FALSE)/100000))</f>
        <v>10248.950846776197</v>
      </c>
      <c r="K3120" s="10">
        <f>IF(B3120="Pending","",SUMIFS(E:E,A:A,"&lt;="&amp;A3120,A:A,"&gt;="&amp;A3120-13,B:B,B3120)/(VLOOKUP(B3120,Population!$A$2:$B$10,2,FALSE)/100000)/14)</f>
        <v>60.435613968403111</v>
      </c>
      <c r="L3120" s="13">
        <f>IF(B3120="Pending","",(G3120/C3120)/(VLOOKUP(B3120,Population!$A$2:$B$10,2,FALSE)/100000))</f>
        <v>6.7218593547329758E-2</v>
      </c>
    </row>
    <row r="3121" spans="1:12" x14ac:dyDescent="0.3">
      <c r="A3121" s="1">
        <v>44220</v>
      </c>
      <c r="B3121" s="101" t="s">
        <v>21</v>
      </c>
      <c r="C3121" s="101">
        <v>1099</v>
      </c>
      <c r="D3121" s="6">
        <f t="shared" si="731"/>
        <v>1.550689485365809E-3</v>
      </c>
      <c r="E3121" s="7">
        <f t="shared" si="732"/>
        <v>76</v>
      </c>
      <c r="F3121" s="6">
        <f t="shared" si="733"/>
        <v>2.6751143963393172E-2</v>
      </c>
      <c r="G3121" s="101">
        <v>0</v>
      </c>
      <c r="H3121" s="7">
        <v>0</v>
      </c>
      <c r="I3121" s="103">
        <v>0</v>
      </c>
      <c r="J3121" s="10" t="str">
        <f>IF(B3121="Pending","",C3121/(VLOOKUP(B3121,Population!$A$2:$B$10,2,FALSE)/100000))</f>
        <v/>
      </c>
      <c r="K3121" s="10" t="str">
        <f>IF(B3121="Pending","",SUMIFS(E:E,A:A,"&lt;="&amp;A3121,A:A,"&gt;="&amp;A3121-13,B:B,B3121)/(VLOOKUP(B3121,Population!$A$2:$B$10,2,FALSE)/100000)/14)</f>
        <v/>
      </c>
      <c r="L3121" s="13" t="str">
        <f>IF(B3121="Pending","",(G3121/C3121)/(VLOOKUP(B3121,Population!$A$2:$B$10,2,FALSE)/100000))</f>
        <v/>
      </c>
    </row>
    <row r="3122" spans="1:12" x14ac:dyDescent="0.3">
      <c r="A3122" s="1">
        <v>44221</v>
      </c>
      <c r="B3122" s="101" t="s">
        <v>0</v>
      </c>
      <c r="C3122" s="101">
        <v>36833</v>
      </c>
      <c r="D3122" s="6">
        <f t="shared" ref="D3122:D3131" si="734">C3122/SUMIF(A:A,A3122,C:C)</f>
        <v>5.184628399539995E-2</v>
      </c>
      <c r="E3122" s="7">
        <f t="shared" ref="E3122:E3131" si="735">C3122-SUMIFS(C:C,A:A,A3122-1,B:B,B3122)</f>
        <v>84</v>
      </c>
      <c r="F3122" s="6">
        <f t="shared" ref="F3122:F3131" si="736">E3122/SUMIF(A:A,A3122,E:E)</f>
        <v>4.912280701754386E-2</v>
      </c>
      <c r="G3122" s="101">
        <v>6</v>
      </c>
      <c r="H3122" s="7">
        <v>0</v>
      </c>
      <c r="I3122" s="103">
        <v>0</v>
      </c>
      <c r="J3122" s="10">
        <f>IF(B3122="Pending","",C3122/(VLOOKUP(B3122,Population!$A$2:$B$10,2,FALSE)/100000))</f>
        <v>4065.7487190016045</v>
      </c>
      <c r="K3122" s="10">
        <f>IF(B3122="Pending","",SUMIFS(E:E,A:A,"&lt;="&amp;A3122,A:A,"&gt;="&amp;A3122-13,B:B,B3122)/(VLOOKUP(B3122,Population!$A$2:$B$10,2,FALSE)/100000)/14)</f>
        <v>25.301433185451227</v>
      </c>
      <c r="L3122" s="13">
        <f>IF(B3122="Pending","",(G3122/C3122)/(VLOOKUP(B3122,Population!$A$2:$B$10,2,FALSE)/100000))</f>
        <v>1.7981155557296834E-5</v>
      </c>
    </row>
    <row r="3123" spans="1:12" x14ac:dyDescent="0.3">
      <c r="A3123" s="1">
        <v>44221</v>
      </c>
      <c r="B3123" s="101" t="s">
        <v>1</v>
      </c>
      <c r="C3123" s="101">
        <v>89108</v>
      </c>
      <c r="D3123" s="6">
        <f t="shared" si="734"/>
        <v>0.12542879141699287</v>
      </c>
      <c r="E3123" s="7">
        <f t="shared" si="735"/>
        <v>180</v>
      </c>
      <c r="F3123" s="6">
        <f t="shared" si="736"/>
        <v>0.10526315789473684</v>
      </c>
      <c r="G3123" s="101">
        <v>3</v>
      </c>
      <c r="H3123" s="7">
        <v>0</v>
      </c>
      <c r="I3123" s="103">
        <v>0</v>
      </c>
      <c r="J3123" s="10">
        <f>IF(B3123="Pending","",C3123/(VLOOKUP(B3123,Population!$A$2:$B$10,2,FALSE)/100000))</f>
        <v>10401.003822696899</v>
      </c>
      <c r="K3123" s="10">
        <f>IF(B3123="Pending","",SUMIFS(E:E,A:A,"&lt;="&amp;A3123,A:A,"&gt;="&amp;A3123-13,B:B,B3123)/(VLOOKUP(B3123,Population!$A$2:$B$10,2,FALSE)/100000)/14)</f>
        <v>52.709028984963503</v>
      </c>
      <c r="L3123" s="13">
        <f>IF(B3123="Pending","",(G3123/C3123)/(VLOOKUP(B3123,Population!$A$2:$B$10,2,FALSE)/100000))</f>
        <v>3.9297336739715556E-6</v>
      </c>
    </row>
    <row r="3124" spans="1:12" x14ac:dyDescent="0.3">
      <c r="A3124" s="1">
        <v>44221</v>
      </c>
      <c r="B3124" s="101" t="s">
        <v>2</v>
      </c>
      <c r="C3124" s="101">
        <v>129423</v>
      </c>
      <c r="D3124" s="6">
        <f t="shared" si="734"/>
        <v>0.18217635309468813</v>
      </c>
      <c r="E3124" s="7">
        <f t="shared" si="735"/>
        <v>307</v>
      </c>
      <c r="F3124" s="6">
        <f t="shared" si="736"/>
        <v>0.17953216374269007</v>
      </c>
      <c r="G3124" s="101">
        <v>40</v>
      </c>
      <c r="H3124" s="7">
        <v>0</v>
      </c>
      <c r="I3124" s="103">
        <v>0</v>
      </c>
      <c r="J3124" s="10">
        <f>IF(B3124="Pending","",C3124/(VLOOKUP(B3124,Population!$A$2:$B$10,2,FALSE)/100000))</f>
        <v>13588.458372530573</v>
      </c>
      <c r="K3124" s="10">
        <f>IF(B3124="Pending","",SUMIFS(E:E,A:A,"&lt;="&amp;A3124,A:A,"&gt;="&amp;A3124-13,B:B,B3124)/(VLOOKUP(B3124,Population!$A$2:$B$10,2,FALSE)/100000)/14)</f>
        <v>69.002642213988139</v>
      </c>
      <c r="L3124" s="13">
        <f>IF(B3124="Pending","",(G3124/C3124)/(VLOOKUP(B3124,Population!$A$2:$B$10,2,FALSE)/100000))</f>
        <v>3.2449443613688502E-5</v>
      </c>
    </row>
    <row r="3125" spans="1:12" x14ac:dyDescent="0.3">
      <c r="A3125" s="1">
        <v>44221</v>
      </c>
      <c r="B3125" s="101" t="s">
        <v>3</v>
      </c>
      <c r="C3125" s="101">
        <v>110411</v>
      </c>
      <c r="D3125" s="6">
        <f t="shared" si="734"/>
        <v>0.15541498282019123</v>
      </c>
      <c r="E3125" s="7">
        <f t="shared" si="735"/>
        <v>270</v>
      </c>
      <c r="F3125" s="6">
        <f t="shared" si="736"/>
        <v>0.15789473684210525</v>
      </c>
      <c r="G3125" s="101">
        <v>88</v>
      </c>
      <c r="H3125" s="7">
        <v>0</v>
      </c>
      <c r="I3125" s="103">
        <v>0</v>
      </c>
      <c r="J3125" s="10">
        <f>IF(B3125="Pending","",C3125/(VLOOKUP(B3125,Population!$A$2:$B$10,2,FALSE)/100000))</f>
        <v>12587.0115893851</v>
      </c>
      <c r="K3125" s="10">
        <f>IF(B3125="Pending","",SUMIFS(E:E,A:A,"&lt;="&amp;A3125,A:A,"&gt;="&amp;A3125-13,B:B,B3125)/(VLOOKUP(B3125,Population!$A$2:$B$10,2,FALSE)/100000)/14)</f>
        <v>64.720238868819209</v>
      </c>
      <c r="L3125" s="13">
        <f>IF(B3125="Pending","",(G3125/C3125)/(VLOOKUP(B3125,Population!$A$2:$B$10,2,FALSE)/100000))</f>
        <v>9.0861649674511965E-5</v>
      </c>
    </row>
    <row r="3126" spans="1:12" x14ac:dyDescent="0.3">
      <c r="A3126" s="1">
        <v>44221</v>
      </c>
      <c r="B3126" s="101" t="s">
        <v>4</v>
      </c>
      <c r="C3126" s="101">
        <v>105945</v>
      </c>
      <c r="D3126" s="6">
        <f t="shared" si="734"/>
        <v>0.1491286226452542</v>
      </c>
      <c r="E3126" s="7">
        <f t="shared" si="735"/>
        <v>275</v>
      </c>
      <c r="F3126" s="6">
        <f t="shared" si="736"/>
        <v>0.16081871345029239</v>
      </c>
      <c r="G3126" s="101">
        <v>286</v>
      </c>
      <c r="H3126" s="7">
        <v>0</v>
      </c>
      <c r="I3126" s="103">
        <v>0</v>
      </c>
      <c r="J3126" s="10">
        <f>IF(B3126="Pending","",C3126/(VLOOKUP(B3126,Population!$A$2:$B$10,2,FALSE)/100000))</f>
        <v>12427.274433444376</v>
      </c>
      <c r="K3126" s="10">
        <f>IF(B3126="Pending","",SUMIFS(E:E,A:A,"&lt;="&amp;A3126,A:A,"&gt;="&amp;A3126-13,B:B,B3126)/(VLOOKUP(B3126,Population!$A$2:$B$10,2,FALSE)/100000)/14)</f>
        <v>63.45892178482616</v>
      </c>
      <c r="L3126" s="13">
        <f>IF(B3126="Pending","",(G3126/C3126)/(VLOOKUP(B3126,Population!$A$2:$B$10,2,FALSE)/100000))</f>
        <v>3.1665109307946258E-4</v>
      </c>
    </row>
    <row r="3127" spans="1:12" x14ac:dyDescent="0.3">
      <c r="A3127" s="1">
        <v>44221</v>
      </c>
      <c r="B3127" s="101" t="s">
        <v>5</v>
      </c>
      <c r="C3127" s="101">
        <v>99870</v>
      </c>
      <c r="D3127" s="6">
        <f t="shared" si="734"/>
        <v>0.14057742737818241</v>
      </c>
      <c r="E3127" s="7">
        <f t="shared" si="735"/>
        <v>278</v>
      </c>
      <c r="F3127" s="6">
        <f t="shared" si="736"/>
        <v>0.16257309941520467</v>
      </c>
      <c r="G3127" s="101">
        <v>753</v>
      </c>
      <c r="H3127" s="7">
        <v>0</v>
      </c>
      <c r="I3127" s="103">
        <v>0</v>
      </c>
      <c r="J3127" s="10">
        <f>IF(B3127="Pending","",C3127/(VLOOKUP(B3127,Population!$A$2:$B$10,2,FALSE)/100000))</f>
        <v>11154.160165564504</v>
      </c>
      <c r="K3127" s="10">
        <f>IF(B3127="Pending","",SUMIFS(E:E,A:A,"&lt;="&amp;A3127,A:A,"&gt;="&amp;A3127-13,B:B,B3127)/(VLOOKUP(B3127,Population!$A$2:$B$10,2,FALSE)/100000)/14)</f>
        <v>62.193589273727909</v>
      </c>
      <c r="L3127" s="13">
        <f>IF(B3127="Pending","",(G3127/C3127)/(VLOOKUP(B3127,Population!$A$2:$B$10,2,FALSE)/100000))</f>
        <v>8.4209628767222889E-4</v>
      </c>
    </row>
    <row r="3128" spans="1:12" x14ac:dyDescent="0.3">
      <c r="A3128" s="1">
        <v>44221</v>
      </c>
      <c r="B3128" s="101" t="s">
        <v>6</v>
      </c>
      <c r="C3128" s="101">
        <v>71967</v>
      </c>
      <c r="D3128" s="6">
        <f t="shared" si="734"/>
        <v>0.10130104852433817</v>
      </c>
      <c r="E3128" s="7">
        <f t="shared" si="735"/>
        <v>207</v>
      </c>
      <c r="F3128" s="6">
        <f t="shared" si="736"/>
        <v>0.12105263157894737</v>
      </c>
      <c r="G3128" s="101">
        <v>1625</v>
      </c>
      <c r="H3128" s="7">
        <v>0</v>
      </c>
      <c r="I3128" s="103">
        <v>0</v>
      </c>
      <c r="J3128" s="10">
        <f>IF(B3128="Pending","",C3128/(VLOOKUP(B3128,Population!$A$2:$B$10,2,FALSE)/100000))</f>
        <v>9132.4276240485869</v>
      </c>
      <c r="K3128" s="10">
        <f>IF(B3128="Pending","",SUMIFS(E:E,A:A,"&lt;="&amp;A3128,A:A,"&gt;="&amp;A3128-13,B:B,B3128)/(VLOOKUP(B3128,Population!$A$2:$B$10,2,FALSE)/100000)/14)</f>
        <v>51.946370969057689</v>
      </c>
      <c r="L3128" s="13">
        <f>IF(B3128="Pending","",(G3128/C3128)/(VLOOKUP(B3128,Population!$A$2:$B$10,2,FALSE)/100000))</f>
        <v>2.8653178547827425E-3</v>
      </c>
    </row>
    <row r="3129" spans="1:12" x14ac:dyDescent="0.3">
      <c r="A3129" s="1">
        <v>44221</v>
      </c>
      <c r="B3129" s="101" t="s">
        <v>7</v>
      </c>
      <c r="C3129" s="101">
        <v>43041</v>
      </c>
      <c r="D3129" s="6">
        <f t="shared" si="734"/>
        <v>6.0584690615643831E-2</v>
      </c>
      <c r="E3129" s="7">
        <f t="shared" si="735"/>
        <v>67</v>
      </c>
      <c r="F3129" s="6">
        <f t="shared" si="736"/>
        <v>3.9181286549707602E-2</v>
      </c>
      <c r="G3129" s="101">
        <v>2741</v>
      </c>
      <c r="H3129" s="7">
        <v>0</v>
      </c>
      <c r="I3129" s="103">
        <v>0</v>
      </c>
      <c r="J3129" s="10">
        <f>IF(B3129="Pending","",C3129/(VLOOKUP(B3129,Population!$A$2:$B$10,2,FALSE)/100000))</f>
        <v>8974.4097648650859</v>
      </c>
      <c r="K3129" s="10">
        <f>IF(B3129="Pending","",SUMIFS(E:E,A:A,"&lt;="&amp;A3129,A:A,"&gt;="&amp;A3129-13,B:B,B3129)/(VLOOKUP(B3129,Population!$A$2:$B$10,2,FALSE)/100000)/14)</f>
        <v>50.027120984612381</v>
      </c>
      <c r="L3129" s="13">
        <f>IF(B3129="Pending","",(G3129/C3129)/(VLOOKUP(B3129,Population!$A$2:$B$10,2,FALSE)/100000))</f>
        <v>1.3278536897336218E-2</v>
      </c>
    </row>
    <row r="3130" spans="1:12" x14ac:dyDescent="0.3">
      <c r="A3130" s="1">
        <v>44221</v>
      </c>
      <c r="B3130" s="101" t="s">
        <v>25</v>
      </c>
      <c r="C3130" s="101">
        <v>22734</v>
      </c>
      <c r="D3130" s="6">
        <f t="shared" si="734"/>
        <v>3.2000472954997486E-2</v>
      </c>
      <c r="E3130" s="7">
        <f t="shared" si="735"/>
        <v>46</v>
      </c>
      <c r="F3130" s="6">
        <f t="shared" si="736"/>
        <v>2.6900584795321637E-2</v>
      </c>
      <c r="G3130" s="101">
        <v>3428</v>
      </c>
      <c r="H3130" s="7">
        <v>0</v>
      </c>
      <c r="I3130" s="103">
        <v>0</v>
      </c>
      <c r="J3130" s="10">
        <f>IF(B3130="Pending","",C3130/(VLOOKUP(B3130,Population!$A$2:$B$10,2,FALSE)/100000))</f>
        <v>10269.730630756791</v>
      </c>
      <c r="K3130" s="10">
        <f>IF(B3130="Pending","",SUMIFS(E:E,A:A,"&lt;="&amp;A3130,A:A,"&gt;="&amp;A3130-13,B:B,B3130)/(VLOOKUP(B3130,Population!$A$2:$B$10,2,FALSE)/100000)/14)</f>
        <v>58.080141560665027</v>
      </c>
      <c r="L3130" s="13">
        <f>IF(B3130="Pending","",(G3130/C3130)/(VLOOKUP(B3130,Population!$A$2:$B$10,2,FALSE)/100000))</f>
        <v>6.8115845913107043E-2</v>
      </c>
    </row>
    <row r="3131" spans="1:12" x14ac:dyDescent="0.3">
      <c r="A3131" s="1">
        <v>44221</v>
      </c>
      <c r="B3131" s="101" t="s">
        <v>21</v>
      </c>
      <c r="C3131" s="101">
        <v>1095</v>
      </c>
      <c r="D3131" s="6">
        <f t="shared" si="734"/>
        <v>1.5413265543117026E-3</v>
      </c>
      <c r="E3131" s="7">
        <f t="shared" si="735"/>
        <v>-4</v>
      </c>
      <c r="F3131" s="6">
        <f t="shared" si="736"/>
        <v>-2.3391812865497076E-3</v>
      </c>
      <c r="G3131" s="101">
        <v>0</v>
      </c>
      <c r="H3131" s="7">
        <v>0</v>
      </c>
      <c r="I3131" s="103">
        <v>0</v>
      </c>
      <c r="J3131" s="10" t="str">
        <f>IF(B3131="Pending","",C3131/(VLOOKUP(B3131,Population!$A$2:$B$10,2,FALSE)/100000))</f>
        <v/>
      </c>
      <c r="K3131" s="10" t="str">
        <f>IF(B3131="Pending","",SUMIFS(E:E,A:A,"&lt;="&amp;A3131,A:A,"&gt;="&amp;A3131-13,B:B,B3131)/(VLOOKUP(B3131,Population!$A$2:$B$10,2,FALSE)/100000)/14)</f>
        <v/>
      </c>
      <c r="L3131" s="13" t="str">
        <f>IF(B3131="Pending","",(G3131/C3131)/(VLOOKUP(B3131,Population!$A$2:$B$10,2,FALSE)/100000))</f>
        <v/>
      </c>
    </row>
    <row r="3132" spans="1:12" x14ac:dyDescent="0.3">
      <c r="A3132" s="1">
        <v>44222</v>
      </c>
      <c r="B3132" s="101" t="s">
        <v>0</v>
      </c>
      <c r="C3132" s="101">
        <v>36965</v>
      </c>
      <c r="D3132" s="6">
        <f t="shared" ref="D3132:D3141" si="737">C3132/SUMIF(A:A,A3132,C:C)</f>
        <v>5.1887547269394138E-2</v>
      </c>
      <c r="E3132" s="7">
        <f t="shared" ref="E3132:E3141" si="738">C3132-SUMIFS(C:C,A:A,A3132-1,B:B,B3132)</f>
        <v>132</v>
      </c>
      <c r="F3132" s="6">
        <f t="shared" ref="F3132:F3141" si="739">E3132/SUMIF(A:A,A3132,E:E)</f>
        <v>6.6700353713996963E-2</v>
      </c>
      <c r="G3132" s="101">
        <v>4</v>
      </c>
      <c r="H3132" s="7">
        <v>0</v>
      </c>
      <c r="I3132" s="103">
        <v>0</v>
      </c>
      <c r="J3132" s="10">
        <f>IF(B3132="Pending","",C3132/(VLOOKUP(B3132,Population!$A$2:$B$10,2,FALSE)/100000))</f>
        <v>4080.3193168597268</v>
      </c>
      <c r="K3132" s="10">
        <f>IF(B3132="Pending","",SUMIFS(E:E,A:A,"&lt;="&amp;A3132,A:A,"&gt;="&amp;A3132-13,B:B,B3132)/(VLOOKUP(B3132,Population!$A$2:$B$10,2,FALSE)/100000)/14)</f>
        <v>24.804708258469788</v>
      </c>
      <c r="L3132" s="13">
        <f>IF(B3132="Pending","",(G3132/C3132)/(VLOOKUP(B3132,Population!$A$2:$B$10,2,FALSE)/100000))</f>
        <v>1.1944630553981953E-5</v>
      </c>
    </row>
    <row r="3133" spans="1:12" x14ac:dyDescent="0.3">
      <c r="A3133" s="1">
        <v>44222</v>
      </c>
      <c r="B3133" s="101" t="s">
        <v>1</v>
      </c>
      <c r="C3133" s="101">
        <v>89376</v>
      </c>
      <c r="D3133" s="6">
        <f t="shared" si="737"/>
        <v>0.12545655146082429</v>
      </c>
      <c r="E3133" s="7">
        <f t="shared" si="738"/>
        <v>268</v>
      </c>
      <c r="F3133" s="6">
        <f t="shared" si="739"/>
        <v>0.13542193026781202</v>
      </c>
      <c r="G3133" s="101">
        <v>3</v>
      </c>
      <c r="H3133" s="7">
        <v>0</v>
      </c>
      <c r="I3133" s="103">
        <v>0</v>
      </c>
      <c r="J3133" s="10">
        <f>IF(B3133="Pending","",C3133/(VLOOKUP(B3133,Population!$A$2:$B$10,2,FALSE)/100000))</f>
        <v>10432.285739297908</v>
      </c>
      <c r="K3133" s="10">
        <f>IF(B3133="Pending","",SUMIFS(E:E,A:A,"&lt;="&amp;A3133,A:A,"&gt;="&amp;A3133-13,B:B,B3133)/(VLOOKUP(B3133,Population!$A$2:$B$10,2,FALSE)/100000)/14)</f>
        <v>51.083236411083739</v>
      </c>
      <c r="L3133" s="13">
        <f>IF(B3133="Pending","",(G3133/C3133)/(VLOOKUP(B3133,Population!$A$2:$B$10,2,FALSE)/100000))</f>
        <v>3.9179501009248273E-6</v>
      </c>
    </row>
    <row r="3134" spans="1:12" x14ac:dyDescent="0.3">
      <c r="A3134" s="1">
        <v>44222</v>
      </c>
      <c r="B3134" s="101" t="s">
        <v>2</v>
      </c>
      <c r="C3134" s="101">
        <v>129720</v>
      </c>
      <c r="D3134" s="6">
        <f t="shared" si="737"/>
        <v>0.18208718062453152</v>
      </c>
      <c r="E3134" s="7">
        <f t="shared" si="738"/>
        <v>297</v>
      </c>
      <c r="F3134" s="6">
        <f t="shared" si="739"/>
        <v>0.15007579585649317</v>
      </c>
      <c r="G3134" s="101">
        <v>40</v>
      </c>
      <c r="H3134" s="7">
        <v>0</v>
      </c>
      <c r="I3134" s="103">
        <v>0</v>
      </c>
      <c r="J3134" s="10">
        <f>IF(B3134="Pending","",C3134/(VLOOKUP(B3134,Population!$A$2:$B$10,2,FALSE)/100000))</f>
        <v>13619.641177261121</v>
      </c>
      <c r="K3134" s="10">
        <f>IF(B3134="Pending","",SUMIFS(E:E,A:A,"&lt;="&amp;A3134,A:A,"&gt;="&amp;A3134-13,B:B,B3134)/(VLOOKUP(B3134,Population!$A$2:$B$10,2,FALSE)/100000)/14)</f>
        <v>66.415324361164977</v>
      </c>
      <c r="L3134" s="13">
        <f>IF(B3134="Pending","",(G3134/C3134)/(VLOOKUP(B3134,Population!$A$2:$B$10,2,FALSE)/100000))</f>
        <v>3.2375149096626627E-5</v>
      </c>
    </row>
    <row r="3135" spans="1:12" x14ac:dyDescent="0.3">
      <c r="A3135" s="1">
        <v>44222</v>
      </c>
      <c r="B3135" s="101" t="s">
        <v>3</v>
      </c>
      <c r="C3135" s="101">
        <v>110666</v>
      </c>
      <c r="D3135" s="6">
        <f t="shared" si="737"/>
        <v>0.15534119589110704</v>
      </c>
      <c r="E3135" s="7">
        <f t="shared" si="738"/>
        <v>255</v>
      </c>
      <c r="F3135" s="6">
        <f t="shared" si="739"/>
        <v>0.12885295603840324</v>
      </c>
      <c r="G3135" s="101">
        <v>90</v>
      </c>
      <c r="H3135" s="7">
        <v>0</v>
      </c>
      <c r="I3135" s="103">
        <v>0</v>
      </c>
      <c r="J3135" s="10">
        <f>IF(B3135="Pending","",C3135/(VLOOKUP(B3135,Population!$A$2:$B$10,2,FALSE)/100000))</f>
        <v>12616.081953346056</v>
      </c>
      <c r="K3135" s="10">
        <f>IF(B3135="Pending","",SUMIFS(E:E,A:A,"&lt;="&amp;A3135,A:A,"&gt;="&amp;A3135-13,B:B,B3135)/(VLOOKUP(B3135,Population!$A$2:$B$10,2,FALSE)/100000)/14)</f>
        <v>62.472782159232629</v>
      </c>
      <c r="L3135" s="13">
        <f>IF(B3135="Pending","",(G3135/C3135)/(VLOOKUP(B3135,Population!$A$2:$B$10,2,FALSE)/100000))</f>
        <v>9.2712562637199135E-5</v>
      </c>
    </row>
    <row r="3136" spans="1:12" x14ac:dyDescent="0.3">
      <c r="A3136" s="1">
        <v>44222</v>
      </c>
      <c r="B3136" s="101" t="s">
        <v>4</v>
      </c>
      <c r="C3136" s="101">
        <v>106229</v>
      </c>
      <c r="D3136" s="6">
        <f t="shared" si="737"/>
        <v>0.14911300578602651</v>
      </c>
      <c r="E3136" s="7">
        <f t="shared" si="738"/>
        <v>284</v>
      </c>
      <c r="F3136" s="6">
        <f t="shared" si="739"/>
        <v>0.14350682162708439</v>
      </c>
      <c r="G3136" s="101">
        <v>291</v>
      </c>
      <c r="H3136" s="7">
        <v>0</v>
      </c>
      <c r="I3136" s="103">
        <v>0</v>
      </c>
      <c r="J3136" s="10">
        <f>IF(B3136="Pending","",C3136/(VLOOKUP(B3136,Population!$A$2:$B$10,2,FALSE)/100000))</f>
        <v>12460.587434898887</v>
      </c>
      <c r="K3136" s="10">
        <f>IF(B3136="Pending","",SUMIFS(E:E,A:A,"&lt;="&amp;A3136,A:A,"&gt;="&amp;A3136-13,B:B,B3136)/(VLOOKUP(B3136,Population!$A$2:$B$10,2,FALSE)/100000)/14)</f>
        <v>61.732946357354002</v>
      </c>
      <c r="L3136" s="13">
        <f>IF(B3136="Pending","",(G3136/C3136)/(VLOOKUP(B3136,Population!$A$2:$B$10,2,FALSE)/100000))</f>
        <v>3.213255943366171E-4</v>
      </c>
    </row>
    <row r="3137" spans="1:12" x14ac:dyDescent="0.3">
      <c r="A3137" s="1">
        <v>44222</v>
      </c>
      <c r="B3137" s="101" t="s">
        <v>5</v>
      </c>
      <c r="C3137" s="101">
        <v>100154</v>
      </c>
      <c r="D3137" s="6">
        <f t="shared" si="737"/>
        <v>0.14058556497278238</v>
      </c>
      <c r="E3137" s="7">
        <f t="shared" si="738"/>
        <v>284</v>
      </c>
      <c r="F3137" s="6">
        <f t="shared" si="739"/>
        <v>0.14350682162708439</v>
      </c>
      <c r="G3137" s="101">
        <v>777</v>
      </c>
      <c r="H3137" s="7">
        <v>0</v>
      </c>
      <c r="I3137" s="103">
        <v>0</v>
      </c>
      <c r="J3137" s="10">
        <f>IF(B3137="Pending","",C3137/(VLOOKUP(B3137,Population!$A$2:$B$10,2,FALSE)/100000))</f>
        <v>11185.879215199233</v>
      </c>
      <c r="K3137" s="10">
        <f>IF(B3137="Pending","",SUMIFS(E:E,A:A,"&lt;="&amp;A3137,A:A,"&gt;="&amp;A3137-13,B:B,B3137)/(VLOOKUP(B3137,Population!$A$2:$B$10,2,FALSE)/100000)/14)</f>
        <v>60.598063638178189</v>
      </c>
      <c r="L3137" s="13">
        <f>IF(B3137="Pending","",(G3137/C3137)/(VLOOKUP(B3137,Population!$A$2:$B$10,2,FALSE)/100000))</f>
        <v>8.6647202625505745E-4</v>
      </c>
    </row>
    <row r="3138" spans="1:12" x14ac:dyDescent="0.3">
      <c r="A3138" s="1">
        <v>44222</v>
      </c>
      <c r="B3138" s="101" t="s">
        <v>6</v>
      </c>
      <c r="C3138" s="101">
        <v>72192</v>
      </c>
      <c r="D3138" s="6">
        <f t="shared" si="737"/>
        <v>0.10133547443452189</v>
      </c>
      <c r="E3138" s="7">
        <f t="shared" si="738"/>
        <v>225</v>
      </c>
      <c r="F3138" s="6">
        <f t="shared" si="739"/>
        <v>0.11369378473976756</v>
      </c>
      <c r="G3138" s="101">
        <v>1660</v>
      </c>
      <c r="H3138" s="7">
        <v>0</v>
      </c>
      <c r="I3138" s="103">
        <v>0</v>
      </c>
      <c r="J3138" s="10">
        <f>IF(B3138="Pending","",C3138/(VLOOKUP(B3138,Population!$A$2:$B$10,2,FALSE)/100000))</f>
        <v>9160.9795466716077</v>
      </c>
      <c r="K3138" s="10">
        <f>IF(B3138="Pending","",SUMIFS(E:E,A:A,"&lt;="&amp;A3138,A:A,"&gt;="&amp;A3138-13,B:B,B3138)/(VLOOKUP(B3138,Population!$A$2:$B$10,2,FALSE)/100000)/14)</f>
        <v>50.541435093956679</v>
      </c>
      <c r="L3138" s="13">
        <f>IF(B3138="Pending","",(G3138/C3138)/(VLOOKUP(B3138,Population!$A$2:$B$10,2,FALSE)/100000))</f>
        <v>2.9179097440291562E-3</v>
      </c>
    </row>
    <row r="3139" spans="1:12" x14ac:dyDescent="0.3">
      <c r="A3139" s="1">
        <v>44222</v>
      </c>
      <c r="B3139" s="101" t="s">
        <v>7</v>
      </c>
      <c r="C3139" s="101">
        <v>43186</v>
      </c>
      <c r="D3139" s="6">
        <f t="shared" si="737"/>
        <v>6.0619927400948334E-2</v>
      </c>
      <c r="E3139" s="7">
        <f t="shared" si="738"/>
        <v>145</v>
      </c>
      <c r="F3139" s="6">
        <f t="shared" si="739"/>
        <v>7.3269327943405765E-2</v>
      </c>
      <c r="G3139" s="101">
        <v>2794</v>
      </c>
      <c r="H3139" s="7">
        <v>0</v>
      </c>
      <c r="I3139" s="103">
        <v>0</v>
      </c>
      <c r="J3139" s="10">
        <f>IF(B3139="Pending","",C3139/(VLOOKUP(B3139,Population!$A$2:$B$10,2,FALSE)/100000))</f>
        <v>9004.6434819233655</v>
      </c>
      <c r="K3139" s="10">
        <f>IF(B3139="Pending","",SUMIFS(E:E,A:A,"&lt;="&amp;A3139,A:A,"&gt;="&amp;A3139-13,B:B,B3139)/(VLOOKUP(B3139,Population!$A$2:$B$10,2,FALSE)/100000)/14)</f>
        <v>49.297341607343547</v>
      </c>
      <c r="L3139" s="13">
        <f>IF(B3139="Pending","",(G3139/C3139)/(VLOOKUP(B3139,Population!$A$2:$B$10,2,FALSE)/100000))</f>
        <v>1.3489845122355237E-2</v>
      </c>
    </row>
    <row r="3140" spans="1:12" x14ac:dyDescent="0.3">
      <c r="A3140" s="1">
        <v>44222</v>
      </c>
      <c r="B3140" s="101" t="s">
        <v>25</v>
      </c>
      <c r="C3140" s="101">
        <v>22831</v>
      </c>
      <c r="D3140" s="6">
        <f t="shared" si="737"/>
        <v>3.2047736824226632E-2</v>
      </c>
      <c r="E3140" s="7">
        <f t="shared" si="738"/>
        <v>97</v>
      </c>
      <c r="F3140" s="6">
        <f t="shared" si="739"/>
        <v>4.9014653865588682E-2</v>
      </c>
      <c r="G3140" s="101">
        <v>3503</v>
      </c>
      <c r="H3140" s="7">
        <v>0</v>
      </c>
      <c r="I3140" s="103">
        <v>0</v>
      </c>
      <c r="J3140" s="10">
        <f>IF(B3140="Pending","",C3140/(VLOOKUP(B3140,Population!$A$2:$B$10,2,FALSE)/100000))</f>
        <v>10313.548870889781</v>
      </c>
      <c r="K3140" s="10">
        <f>IF(B3140="Pending","",SUMIFS(E:E,A:A,"&lt;="&amp;A3140,A:A,"&gt;="&amp;A3140-13,B:B,B3140)/(VLOOKUP(B3140,Population!$A$2:$B$10,2,FALSE)/100000)/14)</f>
        <v>57.69294061692726</v>
      </c>
      <c r="L3140" s="13">
        <f>IF(B3140="Pending","",(G3140/C3140)/(VLOOKUP(B3140,Population!$A$2:$B$10,2,FALSE)/100000))</f>
        <v>6.9310399175052786E-2</v>
      </c>
    </row>
    <row r="3141" spans="1:12" x14ac:dyDescent="0.3">
      <c r="A3141" s="1">
        <v>44222</v>
      </c>
      <c r="B3141" s="101" t="s">
        <v>21</v>
      </c>
      <c r="C3141" s="101">
        <v>1087</v>
      </c>
      <c r="D3141" s="6">
        <f t="shared" si="737"/>
        <v>1.525815335637263E-3</v>
      </c>
      <c r="E3141" s="7">
        <f t="shared" si="738"/>
        <v>-8</v>
      </c>
      <c r="F3141" s="6">
        <f t="shared" si="739"/>
        <v>-4.0424456796361802E-3</v>
      </c>
      <c r="G3141" s="101">
        <v>0</v>
      </c>
      <c r="H3141" s="7">
        <v>0</v>
      </c>
      <c r="I3141" s="103">
        <v>0</v>
      </c>
      <c r="J3141" s="10" t="str">
        <f>IF(B3141="Pending","",C3141/(VLOOKUP(B3141,Population!$A$2:$B$10,2,FALSE)/100000))</f>
        <v/>
      </c>
      <c r="K3141" s="10" t="str">
        <f>IF(B3141="Pending","",SUMIFS(E:E,A:A,"&lt;="&amp;A3141,A:A,"&gt;="&amp;A3141-13,B:B,B3141)/(VLOOKUP(B3141,Population!$A$2:$B$10,2,FALSE)/100000)/14)</f>
        <v/>
      </c>
      <c r="L3141" s="13" t="str">
        <f>IF(B3141="Pending","",(G3141/C3141)/(VLOOKUP(B3141,Population!$A$2:$B$10,2,FALSE)/100000))</f>
        <v/>
      </c>
    </row>
    <row r="3142" spans="1:12" x14ac:dyDescent="0.3">
      <c r="A3142" s="1">
        <v>44223</v>
      </c>
      <c r="B3142" s="101" t="s">
        <v>0</v>
      </c>
      <c r="C3142" s="101">
        <v>37192</v>
      </c>
      <c r="D3142" s="6">
        <f t="shared" ref="D3142:D3151" si="740">C3142/SUMIF(A:A,A3142,C:C)</f>
        <v>5.1958212141278499E-2</v>
      </c>
      <c r="E3142" s="7">
        <f t="shared" ref="E3142:E3151" si="741">C3142-SUMIFS(C:C,A:A,A3142-1,B:B,B3142)</f>
        <v>227</v>
      </c>
      <c r="F3142" s="6">
        <f t="shared" ref="F3142:F3151" si="742">E3142/SUMIF(A:A,A3142,E:E)</f>
        <v>6.6764705882352934E-2</v>
      </c>
      <c r="G3142" s="101">
        <v>4</v>
      </c>
      <c r="H3142" s="7">
        <v>0</v>
      </c>
      <c r="I3142" s="103">
        <v>0</v>
      </c>
      <c r="J3142" s="10">
        <f>IF(B3142="Pending","",C3142/(VLOOKUP(B3142,Population!$A$2:$B$10,2,FALSE)/100000))</f>
        <v>4105.3763298430122</v>
      </c>
      <c r="K3142" s="10">
        <f>IF(B3142="Pending","",SUMIFS(E:E,A:A,"&lt;="&amp;A3142,A:A,"&gt;="&amp;A3142-13,B:B,B3142)/(VLOOKUP(B3142,Population!$A$2:$B$10,2,FALSE)/100000)/14)</f>
        <v>24.670671373411306</v>
      </c>
      <c r="L3142" s="13">
        <f>IF(B3142="Pending","",(G3142/C3142)/(VLOOKUP(B3142,Population!$A$2:$B$10,2,FALSE)/100000))</f>
        <v>1.1871726942029008E-5</v>
      </c>
    </row>
    <row r="3143" spans="1:12" x14ac:dyDescent="0.3">
      <c r="A3143" s="1">
        <v>44223</v>
      </c>
      <c r="B3143" s="101" t="s">
        <v>1</v>
      </c>
      <c r="C3143" s="101">
        <v>89785</v>
      </c>
      <c r="D3143" s="6">
        <f t="shared" si="740"/>
        <v>0.1254320304663554</v>
      </c>
      <c r="E3143" s="7">
        <f t="shared" si="741"/>
        <v>409</v>
      </c>
      <c r="F3143" s="6">
        <f t="shared" si="742"/>
        <v>0.12029411764705883</v>
      </c>
      <c r="G3143" s="101">
        <v>3</v>
      </c>
      <c r="H3143" s="7">
        <v>0</v>
      </c>
      <c r="I3143" s="103">
        <v>0</v>
      </c>
      <c r="J3143" s="10">
        <f>IF(B3143="Pending","",C3143/(VLOOKUP(B3143,Population!$A$2:$B$10,2,FALSE)/100000))</f>
        <v>10480.02567918527</v>
      </c>
      <c r="K3143" s="10">
        <f>IF(B3143="Pending","",SUMIFS(E:E,A:A,"&lt;="&amp;A3143,A:A,"&gt;="&amp;A3143-13,B:B,B3143)/(VLOOKUP(B3143,Population!$A$2:$B$10,2,FALSE)/100000)/14)</f>
        <v>50.032724286422969</v>
      </c>
      <c r="L3143" s="13">
        <f>IF(B3143="Pending","",(G3143/C3143)/(VLOOKUP(B3143,Population!$A$2:$B$10,2,FALSE)/100000))</f>
        <v>3.9001025585594182E-6</v>
      </c>
    </row>
    <row r="3144" spans="1:12" x14ac:dyDescent="0.3">
      <c r="A3144" s="1">
        <v>44223</v>
      </c>
      <c r="B3144" s="101" t="s">
        <v>2</v>
      </c>
      <c r="C3144" s="101">
        <v>130330</v>
      </c>
      <c r="D3144" s="6">
        <f t="shared" si="740"/>
        <v>0.18207447269232166</v>
      </c>
      <c r="E3144" s="7">
        <f t="shared" si="741"/>
        <v>610</v>
      </c>
      <c r="F3144" s="6">
        <f t="shared" si="742"/>
        <v>0.17941176470588235</v>
      </c>
      <c r="G3144" s="101">
        <v>41</v>
      </c>
      <c r="H3144" s="7">
        <v>0</v>
      </c>
      <c r="I3144" s="103">
        <v>0</v>
      </c>
      <c r="J3144" s="10">
        <f>IF(B3144="Pending","",C3144/(VLOOKUP(B3144,Population!$A$2:$B$10,2,FALSE)/100000))</f>
        <v>13683.68666845854</v>
      </c>
      <c r="K3144" s="10">
        <f>IF(B3144="Pending","",SUMIFS(E:E,A:A,"&lt;="&amp;A3144,A:A,"&gt;="&amp;A3144-13,B:B,B3144)/(VLOOKUP(B3144,Population!$A$2:$B$10,2,FALSE)/100000)/14)</f>
        <v>64.892931537619745</v>
      </c>
      <c r="L3144" s="13">
        <f>IF(B3144="Pending","",(G3144/C3144)/(VLOOKUP(B3144,Population!$A$2:$B$10,2,FALSE)/100000))</f>
        <v>3.3029210076995064E-5</v>
      </c>
    </row>
    <row r="3145" spans="1:12" x14ac:dyDescent="0.3">
      <c r="A3145" s="1">
        <v>44223</v>
      </c>
      <c r="B3145" s="101" t="s">
        <v>3</v>
      </c>
      <c r="C3145" s="101">
        <v>111205</v>
      </c>
      <c r="D3145" s="6">
        <f t="shared" si="740"/>
        <v>0.15535633956686587</v>
      </c>
      <c r="E3145" s="7">
        <f t="shared" si="741"/>
        <v>539</v>
      </c>
      <c r="F3145" s="6">
        <f t="shared" si="742"/>
        <v>0.15852941176470589</v>
      </c>
      <c r="G3145" s="101">
        <v>90</v>
      </c>
      <c r="H3145" s="7">
        <v>0</v>
      </c>
      <c r="I3145" s="103">
        <v>0</v>
      </c>
      <c r="J3145" s="10">
        <f>IF(B3145="Pending","",C3145/(VLOOKUP(B3145,Population!$A$2:$B$10,2,FALSE)/100000))</f>
        <v>12677.528722659608</v>
      </c>
      <c r="K3145" s="10">
        <f>IF(B3145="Pending","",SUMIFS(E:E,A:A,"&lt;="&amp;A3145,A:A,"&gt;="&amp;A3145-13,B:B,B3145)/(VLOOKUP(B3145,Population!$A$2:$B$10,2,FALSE)/100000)/14)</f>
        <v>61.454912272644506</v>
      </c>
      <c r="L3145" s="13">
        <f>IF(B3145="Pending","",(G3145/C3145)/(VLOOKUP(B3145,Population!$A$2:$B$10,2,FALSE)/100000))</f>
        <v>9.2263193712587374E-5</v>
      </c>
    </row>
    <row r="3146" spans="1:12" x14ac:dyDescent="0.3">
      <c r="A3146" s="1">
        <v>44223</v>
      </c>
      <c r="B3146" s="101" t="s">
        <v>4</v>
      </c>
      <c r="C3146" s="101">
        <v>106713</v>
      </c>
      <c r="D3146" s="6">
        <f t="shared" si="740"/>
        <v>0.14908089622048432</v>
      </c>
      <c r="E3146" s="7">
        <f t="shared" si="741"/>
        <v>484</v>
      </c>
      <c r="F3146" s="6">
        <f t="shared" si="742"/>
        <v>0.1423529411764706</v>
      </c>
      <c r="G3146" s="101">
        <v>292</v>
      </c>
      <c r="H3146" s="7">
        <v>0</v>
      </c>
      <c r="I3146" s="103">
        <v>0</v>
      </c>
      <c r="J3146" s="10">
        <f>IF(B3146="Pending","",C3146/(VLOOKUP(B3146,Population!$A$2:$B$10,2,FALSE)/100000))</f>
        <v>12517.360296532634</v>
      </c>
      <c r="K3146" s="10">
        <f>IF(B3146="Pending","",SUMIFS(E:E,A:A,"&lt;="&amp;A3146,A:A,"&gt;="&amp;A3146-13,B:B,B3146)/(VLOOKUP(B3146,Population!$A$2:$B$10,2,FALSE)/100000)/14)</f>
        <v>60.006970929881831</v>
      </c>
      <c r="L3146" s="13">
        <f>IF(B3146="Pending","",(G3146/C3146)/(VLOOKUP(B3146,Population!$A$2:$B$10,2,FALSE)/100000))</f>
        <v>3.2096741598193907E-4</v>
      </c>
    </row>
    <row r="3147" spans="1:12" x14ac:dyDescent="0.3">
      <c r="A3147" s="1">
        <v>44223</v>
      </c>
      <c r="B3147" s="101" t="s">
        <v>5</v>
      </c>
      <c r="C3147" s="101">
        <v>100626</v>
      </c>
      <c r="D3147" s="6">
        <f t="shared" si="740"/>
        <v>0.14057719549710396</v>
      </c>
      <c r="E3147" s="7">
        <f t="shared" si="741"/>
        <v>472</v>
      </c>
      <c r="F3147" s="6">
        <f t="shared" si="742"/>
        <v>0.13882352941176471</v>
      </c>
      <c r="G3147" s="101">
        <v>787</v>
      </c>
      <c r="H3147" s="7">
        <v>0</v>
      </c>
      <c r="I3147" s="103">
        <v>0</v>
      </c>
      <c r="J3147" s="10">
        <f>IF(B3147="Pending","",C3147/(VLOOKUP(B3147,Population!$A$2:$B$10,2,FALSE)/100000))</f>
        <v>11238.595382197796</v>
      </c>
      <c r="K3147" s="10">
        <f>IF(B3147="Pending","",SUMIFS(E:E,A:A,"&lt;="&amp;A3147,A:A,"&gt;="&amp;A3147-13,B:B,B3147)/(VLOOKUP(B3147,Population!$A$2:$B$10,2,FALSE)/100000)/14)</f>
        <v>58.922761720850986</v>
      </c>
      <c r="L3147" s="13">
        <f>IF(B3147="Pending","",(G3147/C3147)/(VLOOKUP(B3147,Population!$A$2:$B$10,2,FALSE)/100000))</f>
        <v>8.7350691930946093E-4</v>
      </c>
    </row>
    <row r="3148" spans="1:12" x14ac:dyDescent="0.3">
      <c r="A3148" s="1">
        <v>44223</v>
      </c>
      <c r="B3148" s="101" t="s">
        <v>6</v>
      </c>
      <c r="C3148" s="101">
        <v>72557</v>
      </c>
      <c r="D3148" s="6">
        <f t="shared" si="740"/>
        <v>0.10136405674163111</v>
      </c>
      <c r="E3148" s="7">
        <f t="shared" si="741"/>
        <v>365</v>
      </c>
      <c r="F3148" s="6">
        <f t="shared" si="742"/>
        <v>0.10735294117647058</v>
      </c>
      <c r="G3148" s="101">
        <v>1691</v>
      </c>
      <c r="H3148" s="7">
        <v>0</v>
      </c>
      <c r="I3148" s="103">
        <v>0</v>
      </c>
      <c r="J3148" s="10">
        <f>IF(B3148="Pending","",C3148/(VLOOKUP(B3148,Population!$A$2:$B$10,2,FALSE)/100000))</f>
        <v>9207.2971100378418</v>
      </c>
      <c r="K3148" s="10">
        <f>IF(B3148="Pending","",SUMIFS(E:E,A:A,"&lt;="&amp;A3148,A:A,"&gt;="&amp;A3148-13,B:B,B3148)/(VLOOKUP(B3148,Population!$A$2:$B$10,2,FALSE)/100000)/14)</f>
        <v>49.018665887395571</v>
      </c>
      <c r="L3148" s="13">
        <f>IF(B3148="Pending","",(G3148/C3148)/(VLOOKUP(B3148,Population!$A$2:$B$10,2,FALSE)/100000))</f>
        <v>2.9574480848331068E-3</v>
      </c>
    </row>
    <row r="3149" spans="1:12" x14ac:dyDescent="0.3">
      <c r="A3149" s="1">
        <v>44223</v>
      </c>
      <c r="B3149" s="101" t="s">
        <v>7</v>
      </c>
      <c r="C3149" s="101">
        <v>43405</v>
      </c>
      <c r="D3149" s="6">
        <f t="shared" si="740"/>
        <v>6.0637938212308923E-2</v>
      </c>
      <c r="E3149" s="7">
        <f t="shared" si="741"/>
        <v>219</v>
      </c>
      <c r="F3149" s="6">
        <f t="shared" si="742"/>
        <v>6.4411764705882349E-2</v>
      </c>
      <c r="G3149" s="101">
        <v>2841</v>
      </c>
      <c r="H3149" s="7">
        <v>0</v>
      </c>
      <c r="I3149" s="103">
        <v>0</v>
      </c>
      <c r="J3149" s="10">
        <f>IF(B3149="Pending","",C3149/(VLOOKUP(B3149,Population!$A$2:$B$10,2,FALSE)/100000))</f>
        <v>9050.3068201010447</v>
      </c>
      <c r="K3149" s="10">
        <f>IF(B3149="Pending","",SUMIFS(E:E,A:A,"&lt;="&amp;A3149,A:A,"&gt;="&amp;A3149-13,B:B,B3149)/(VLOOKUP(B3149,Population!$A$2:$B$10,2,FALSE)/100000)/14)</f>
        <v>47.867569766163797</v>
      </c>
      <c r="L3149" s="13">
        <f>IF(B3149="Pending","",(G3149/C3149)/(VLOOKUP(B3149,Population!$A$2:$B$10,2,FALSE)/100000))</f>
        <v>1.364756009558314E-2</v>
      </c>
    </row>
    <row r="3150" spans="1:12" x14ac:dyDescent="0.3">
      <c r="A3150" s="1">
        <v>44223</v>
      </c>
      <c r="B3150" s="101" t="s">
        <v>25</v>
      </c>
      <c r="C3150" s="101">
        <v>22914</v>
      </c>
      <c r="D3150" s="6">
        <f t="shared" si="740"/>
        <v>3.2011466794075488E-2</v>
      </c>
      <c r="E3150" s="7">
        <f t="shared" si="741"/>
        <v>83</v>
      </c>
      <c r="F3150" s="6">
        <f t="shared" si="742"/>
        <v>2.4411764705882352E-2</v>
      </c>
      <c r="G3150" s="101">
        <v>3567</v>
      </c>
      <c r="H3150" s="7">
        <v>0</v>
      </c>
      <c r="I3150" s="103">
        <v>0</v>
      </c>
      <c r="J3150" s="10">
        <f>IF(B3150="Pending","",C3150/(VLOOKUP(B3150,Population!$A$2:$B$10,2,FALSE)/100000))</f>
        <v>10351.042828941721</v>
      </c>
      <c r="K3150" s="10">
        <f>IF(B3150="Pending","",SUMIFS(E:E,A:A,"&lt;="&amp;A3150,A:A,"&gt;="&amp;A3150-13,B:B,B3150)/(VLOOKUP(B3150,Population!$A$2:$B$10,2,FALSE)/100000)/14)</f>
        <v>55.176134482631774</v>
      </c>
      <c r="L3150" s="13">
        <f>IF(B3150="Pending","",(G3150/C3150)/(VLOOKUP(B3150,Population!$A$2:$B$10,2,FALSE)/100000))</f>
        <v>7.0321058189958832E-2</v>
      </c>
    </row>
    <row r="3151" spans="1:12" x14ac:dyDescent="0.3">
      <c r="A3151" s="1">
        <v>44223</v>
      </c>
      <c r="B3151" s="101" t="s">
        <v>21</v>
      </c>
      <c r="C3151" s="101">
        <v>1079</v>
      </c>
      <c r="D3151" s="6">
        <f t="shared" si="740"/>
        <v>1.5073916675747338E-3</v>
      </c>
      <c r="E3151" s="7">
        <f t="shared" si="741"/>
        <v>-8</v>
      </c>
      <c r="F3151" s="6">
        <f t="shared" si="742"/>
        <v>-2.352941176470588E-3</v>
      </c>
      <c r="G3151" s="101">
        <v>0</v>
      </c>
      <c r="H3151" s="7">
        <v>0</v>
      </c>
      <c r="I3151" s="103">
        <v>0</v>
      </c>
      <c r="J3151" s="10" t="str">
        <f>IF(B3151="Pending","",C3151/(VLOOKUP(B3151,Population!$A$2:$B$10,2,FALSE)/100000))</f>
        <v/>
      </c>
      <c r="K3151" s="10" t="str">
        <f>IF(B3151="Pending","",SUMIFS(E:E,A:A,"&lt;="&amp;A3151,A:A,"&gt;="&amp;A3151-13,B:B,B3151)/(VLOOKUP(B3151,Population!$A$2:$B$10,2,FALSE)/100000)/14)</f>
        <v/>
      </c>
      <c r="L3151" s="13" t="str">
        <f>IF(B3151="Pending","",(G3151/C3151)/(VLOOKUP(B3151,Population!$A$2:$B$10,2,FALSE)/100000))</f>
        <v/>
      </c>
    </row>
    <row r="3152" spans="1:12" x14ac:dyDescent="0.3">
      <c r="A3152" s="1">
        <v>44224</v>
      </c>
      <c r="B3152" s="101" t="s">
        <v>0</v>
      </c>
      <c r="C3152" s="101">
        <v>37315</v>
      </c>
      <c r="D3152" s="6">
        <f t="shared" ref="D3152:D3161" si="743">C3152/SUMIF(A:A,A3152,C:C)</f>
        <v>5.2000953199838905E-2</v>
      </c>
      <c r="E3152" s="7">
        <f t="shared" ref="E3152:E3161" si="744">C3152-SUMIFS(C:C,A:A,A3152-1,B:B,B3152)</f>
        <v>123</v>
      </c>
      <c r="F3152" s="6">
        <f t="shared" ref="F3152:F3161" si="745">E3152/SUMIF(A:A,A3152,E:E)</f>
        <v>6.9217782779966236E-2</v>
      </c>
      <c r="G3152" s="101">
        <v>4</v>
      </c>
      <c r="H3152" s="7">
        <v>0</v>
      </c>
      <c r="I3152" s="103">
        <v>0</v>
      </c>
      <c r="J3152" s="10">
        <f>IF(B3152="Pending","",C3152/(VLOOKUP(B3152,Population!$A$2:$B$10,2,FALSE)/100000))</f>
        <v>4118.9534778471716</v>
      </c>
      <c r="K3152" s="10">
        <f>IF(B3152="Pending","",SUMIFS(E:E,A:A,"&lt;="&amp;A3152,A:A,"&gt;="&amp;A3152-13,B:B,B3152)/(VLOOKUP(B3152,Population!$A$2:$B$10,2,FALSE)/100000)/14)</f>
        <v>23.377609658729476</v>
      </c>
      <c r="L3152" s="13">
        <f>IF(B3152="Pending","",(G3152/C3152)/(VLOOKUP(B3152,Population!$A$2:$B$10,2,FALSE)/100000))</f>
        <v>1.1832594624894623E-5</v>
      </c>
    </row>
    <row r="3153" spans="1:12" x14ac:dyDescent="0.3">
      <c r="A3153" s="1">
        <v>44224</v>
      </c>
      <c r="B3153" s="101" t="s">
        <v>1</v>
      </c>
      <c r="C3153" s="101">
        <v>90015</v>
      </c>
      <c r="D3153" s="6">
        <f t="shared" si="743"/>
        <v>0.12544193493993031</v>
      </c>
      <c r="E3153" s="7">
        <f t="shared" si="744"/>
        <v>230</v>
      </c>
      <c r="F3153" s="6">
        <f t="shared" si="745"/>
        <v>0.12943162633652222</v>
      </c>
      <c r="G3153" s="101">
        <v>3</v>
      </c>
      <c r="H3153" s="7">
        <v>0</v>
      </c>
      <c r="I3153" s="103">
        <v>0</v>
      </c>
      <c r="J3153" s="10">
        <f>IF(B3153="Pending","",C3153/(VLOOKUP(B3153,Population!$A$2:$B$10,2,FALSE)/100000))</f>
        <v>10506.872100148823</v>
      </c>
      <c r="K3153" s="10">
        <f>IF(B3153="Pending","",SUMIFS(E:E,A:A,"&lt;="&amp;A3153,A:A,"&gt;="&amp;A3153-13,B:B,B3153)/(VLOOKUP(B3153,Population!$A$2:$B$10,2,FALSE)/100000)/14)</f>
        <v>46.98957408403264</v>
      </c>
      <c r="L3153" s="13">
        <f>IF(B3153="Pending","",(G3153/C3153)/(VLOOKUP(B3153,Population!$A$2:$B$10,2,FALSE)/100000))</f>
        <v>3.890137290676636E-6</v>
      </c>
    </row>
    <row r="3154" spans="1:12" x14ac:dyDescent="0.3">
      <c r="A3154" s="1">
        <v>44224</v>
      </c>
      <c r="B3154" s="101" t="s">
        <v>2</v>
      </c>
      <c r="C3154" s="101">
        <v>130601</v>
      </c>
      <c r="D3154" s="6">
        <f t="shared" si="743"/>
        <v>0.18200124584891225</v>
      </c>
      <c r="E3154" s="7">
        <f t="shared" si="744"/>
        <v>271</v>
      </c>
      <c r="F3154" s="6">
        <f t="shared" si="745"/>
        <v>0.15250422059651098</v>
      </c>
      <c r="G3154" s="101">
        <v>41</v>
      </c>
      <c r="H3154" s="7">
        <v>0</v>
      </c>
      <c r="I3154" s="103">
        <v>0</v>
      </c>
      <c r="J3154" s="10">
        <f>IF(B3154="Pending","",C3154/(VLOOKUP(B3154,Population!$A$2:$B$10,2,FALSE)/100000))</f>
        <v>13712.139665367557</v>
      </c>
      <c r="K3154" s="10">
        <f>IF(B3154="Pending","",SUMIFS(E:E,A:A,"&lt;="&amp;A3154,A:A,"&gt;="&amp;A3154-13,B:B,B3154)/(VLOOKUP(B3154,Population!$A$2:$B$10,2,FALSE)/100000)/14)</f>
        <v>60.768221917177023</v>
      </c>
      <c r="L3154" s="13">
        <f>IF(B3154="Pending","",(G3154/C3154)/(VLOOKUP(B3154,Population!$A$2:$B$10,2,FALSE)/100000))</f>
        <v>3.2960673726347934E-5</v>
      </c>
    </row>
    <row r="3155" spans="1:12" x14ac:dyDescent="0.3">
      <c r="A3155" s="1">
        <v>44224</v>
      </c>
      <c r="B3155" s="101" t="s">
        <v>3</v>
      </c>
      <c r="C3155" s="101">
        <v>111458</v>
      </c>
      <c r="D3155" s="6">
        <f t="shared" si="743"/>
        <v>0.15532419246275345</v>
      </c>
      <c r="E3155" s="7">
        <f t="shared" si="744"/>
        <v>253</v>
      </c>
      <c r="F3155" s="6">
        <f t="shared" si="745"/>
        <v>0.14237478897017444</v>
      </c>
      <c r="G3155" s="101">
        <v>91</v>
      </c>
      <c r="H3155" s="7">
        <v>0</v>
      </c>
      <c r="I3155" s="103">
        <v>0</v>
      </c>
      <c r="J3155" s="10">
        <f>IF(B3155="Pending","",C3155/(VLOOKUP(B3155,Population!$A$2:$B$10,2,FALSE)/100000))</f>
        <v>12706.371083765969</v>
      </c>
      <c r="K3155" s="10">
        <f>IF(B3155="Pending","",SUMIFS(E:E,A:A,"&lt;="&amp;A3155,A:A,"&gt;="&amp;A3155-13,B:B,B3155)/(VLOOKUP(B3155,Population!$A$2:$B$10,2,FALSE)/100000)/14)</f>
        <v>57.220573544437919</v>
      </c>
      <c r="L3155" s="13">
        <f>IF(B3155="Pending","",(G3155/C3155)/(VLOOKUP(B3155,Population!$A$2:$B$10,2,FALSE)/100000))</f>
        <v>9.3076583862137743E-5</v>
      </c>
    </row>
    <row r="3156" spans="1:12" x14ac:dyDescent="0.3">
      <c r="A3156" s="1">
        <v>44224</v>
      </c>
      <c r="B3156" s="101" t="s">
        <v>4</v>
      </c>
      <c r="C3156" s="101">
        <v>106934</v>
      </c>
      <c r="D3156" s="6">
        <f t="shared" si="743"/>
        <v>0.14901969528263628</v>
      </c>
      <c r="E3156" s="7">
        <f t="shared" si="744"/>
        <v>221</v>
      </c>
      <c r="F3156" s="6">
        <f t="shared" si="745"/>
        <v>0.12436691052335397</v>
      </c>
      <c r="G3156" s="101">
        <v>295</v>
      </c>
      <c r="H3156" s="7">
        <v>0</v>
      </c>
      <c r="I3156" s="103">
        <v>0</v>
      </c>
      <c r="J3156" s="10">
        <f>IF(B3156="Pending","",C3156/(VLOOKUP(B3156,Population!$A$2:$B$10,2,FALSE)/100000))</f>
        <v>12543.283442030686</v>
      </c>
      <c r="K3156" s="10">
        <f>IF(B3156="Pending","",SUMIFS(E:E,A:A,"&lt;="&amp;A3156,A:A,"&gt;="&amp;A3156-13,B:B,B3156)/(VLOOKUP(B3156,Population!$A$2:$B$10,2,FALSE)/100000)/14)</f>
        <v>55.407162630453577</v>
      </c>
      <c r="L3156" s="13">
        <f>IF(B3156="Pending","",(G3156/C3156)/(VLOOKUP(B3156,Population!$A$2:$B$10,2,FALSE)/100000))</f>
        <v>3.2359486939952835E-4</v>
      </c>
    </row>
    <row r="3157" spans="1:12" x14ac:dyDescent="0.3">
      <c r="A3157" s="1">
        <v>44224</v>
      </c>
      <c r="B3157" s="101" t="s">
        <v>5</v>
      </c>
      <c r="C3157" s="101">
        <v>100867</v>
      </c>
      <c r="D3157" s="6">
        <f t="shared" si="743"/>
        <v>0.14056492419692218</v>
      </c>
      <c r="E3157" s="7">
        <f t="shared" si="744"/>
        <v>241</v>
      </c>
      <c r="F3157" s="6">
        <f t="shared" si="745"/>
        <v>0.13562183455261678</v>
      </c>
      <c r="G3157" s="101">
        <v>796</v>
      </c>
      <c r="H3157" s="7">
        <v>0</v>
      </c>
      <c r="I3157" s="103">
        <v>0</v>
      </c>
      <c r="J3157" s="10">
        <f>IF(B3157="Pending","",C3157/(VLOOKUP(B3157,Population!$A$2:$B$10,2,FALSE)/100000))</f>
        <v>11265.51189966952</v>
      </c>
      <c r="K3157" s="10">
        <f>IF(B3157="Pending","",SUMIFS(E:E,A:A,"&lt;="&amp;A3157,A:A,"&gt;="&amp;A3157-13,B:B,B3157)/(VLOOKUP(B3157,Population!$A$2:$B$10,2,FALSE)/100000)/14)</f>
        <v>54.846193722021461</v>
      </c>
      <c r="L3157" s="13">
        <f>IF(B3157="Pending","",(G3157/C3157)/(VLOOKUP(B3157,Population!$A$2:$B$10,2,FALSE)/100000))</f>
        <v>8.8138527380441712E-4</v>
      </c>
    </row>
    <row r="3158" spans="1:12" x14ac:dyDescent="0.3">
      <c r="A3158" s="1">
        <v>44224</v>
      </c>
      <c r="B3158" s="101" t="s">
        <v>6</v>
      </c>
      <c r="C3158" s="101">
        <v>72798</v>
      </c>
      <c r="D3158" s="6">
        <f t="shared" si="743"/>
        <v>0.10144889162647387</v>
      </c>
      <c r="E3158" s="7">
        <f t="shared" si="744"/>
        <v>241</v>
      </c>
      <c r="F3158" s="6">
        <f t="shared" si="745"/>
        <v>0.13562183455261678</v>
      </c>
      <c r="G3158" s="101">
        <v>1708</v>
      </c>
      <c r="H3158" s="7">
        <v>0</v>
      </c>
      <c r="I3158" s="103">
        <v>0</v>
      </c>
      <c r="J3158" s="10">
        <f>IF(B3158="Pending","",C3158/(VLOOKUP(B3158,Population!$A$2:$B$10,2,FALSE)/100000))</f>
        <v>9237.8793916029426</v>
      </c>
      <c r="K3158" s="10">
        <f>IF(B3158="Pending","",SUMIFS(E:E,A:A,"&lt;="&amp;A3158,A:A,"&gt;="&amp;A3158-13,B:B,B3158)/(VLOOKUP(B3158,Population!$A$2:$B$10,2,FALSE)/100000)/14)</f>
        <v>46.652935155773854</v>
      </c>
      <c r="L3158" s="13">
        <f>IF(B3158="Pending","",(G3158/C3158)/(VLOOKUP(B3158,Population!$A$2:$B$10,2,FALSE)/100000))</f>
        <v>2.9772908193521426E-3</v>
      </c>
    </row>
    <row r="3159" spans="1:12" x14ac:dyDescent="0.3">
      <c r="A3159" s="1">
        <v>44224</v>
      </c>
      <c r="B3159" s="101" t="s">
        <v>7</v>
      </c>
      <c r="C3159" s="101">
        <v>43538</v>
      </c>
      <c r="D3159" s="6">
        <f t="shared" si="743"/>
        <v>6.0673120740039825E-2</v>
      </c>
      <c r="E3159" s="7">
        <f t="shared" si="744"/>
        <v>133</v>
      </c>
      <c r="F3159" s="6">
        <f t="shared" si="745"/>
        <v>7.4845244794597643E-2</v>
      </c>
      <c r="G3159" s="101">
        <v>2872</v>
      </c>
      <c r="H3159" s="7">
        <v>0</v>
      </c>
      <c r="I3159" s="103">
        <v>0</v>
      </c>
      <c r="J3159" s="10">
        <f>IF(B3159="Pending","",C3159/(VLOOKUP(B3159,Population!$A$2:$B$10,2,FALSE)/100000))</f>
        <v>9078.0384364372603</v>
      </c>
      <c r="K3159" s="10">
        <f>IF(B3159="Pending","",SUMIFS(E:E,A:A,"&lt;="&amp;A3159,A:A,"&gt;="&amp;A3159-13,B:B,B3159)/(VLOOKUP(B3159,Population!$A$2:$B$10,2,FALSE)/100000)/14)</f>
        <v>45.082493367199071</v>
      </c>
      <c r="L3159" s="13">
        <f>IF(B3159="Pending","",(G3159/C3159)/(VLOOKUP(B3159,Population!$A$2:$B$10,2,FALSE)/100000))</f>
        <v>1.3754331989238205E-2</v>
      </c>
    </row>
    <row r="3160" spans="1:12" x14ac:dyDescent="0.3">
      <c r="A3160" s="1">
        <v>44224</v>
      </c>
      <c r="B3160" s="101" t="s">
        <v>25</v>
      </c>
      <c r="C3160" s="101">
        <v>22982</v>
      </c>
      <c r="D3160" s="6">
        <f t="shared" si="743"/>
        <v>3.2026957160356362E-2</v>
      </c>
      <c r="E3160" s="7">
        <f t="shared" si="744"/>
        <v>68</v>
      </c>
      <c r="F3160" s="6">
        <f t="shared" si="745"/>
        <v>3.8266741699493526E-2</v>
      </c>
      <c r="G3160" s="101">
        <v>3607</v>
      </c>
      <c r="H3160" s="7">
        <v>0</v>
      </c>
      <c r="I3160" s="103">
        <v>0</v>
      </c>
      <c r="J3160" s="10">
        <f>IF(B3160="Pending","",C3160/(VLOOKUP(B3160,Population!$A$2:$B$10,2,FALSE)/100000))</f>
        <v>10381.760770478251</v>
      </c>
      <c r="K3160" s="10">
        <f>IF(B3160="Pending","",SUMIFS(E:E,A:A,"&lt;="&amp;A3160,A:A,"&gt;="&amp;A3160-13,B:B,B3160)/(VLOOKUP(B3160,Population!$A$2:$B$10,2,FALSE)/100000)/14)</f>
        <v>51.981726696795199</v>
      </c>
      <c r="L3160" s="13">
        <f>IF(B3160="Pending","",(G3160/C3160)/(VLOOKUP(B3160,Population!$A$2:$B$10,2,FALSE)/100000))</f>
        <v>7.0899230038253672E-2</v>
      </c>
    </row>
    <row r="3161" spans="1:12" x14ac:dyDescent="0.3">
      <c r="A3161" s="1">
        <v>44224</v>
      </c>
      <c r="B3161" s="101" t="s">
        <v>21</v>
      </c>
      <c r="C3161" s="101">
        <v>1075</v>
      </c>
      <c r="D3161" s="6">
        <f t="shared" si="743"/>
        <v>1.4980845421365891E-3</v>
      </c>
      <c r="E3161" s="7">
        <f t="shared" si="744"/>
        <v>-4</v>
      </c>
      <c r="F3161" s="6">
        <f t="shared" si="745"/>
        <v>-2.2509848058525606E-3</v>
      </c>
      <c r="G3161" s="101">
        <v>0</v>
      </c>
      <c r="H3161" s="7">
        <v>0</v>
      </c>
      <c r="I3161" s="103">
        <v>0</v>
      </c>
      <c r="J3161" s="10" t="str">
        <f>IF(B3161="Pending","",C3161/(VLOOKUP(B3161,Population!$A$2:$B$10,2,FALSE)/100000))</f>
        <v/>
      </c>
      <c r="K3161" s="10" t="str">
        <f>IF(B3161="Pending","",SUMIFS(E:E,A:A,"&lt;="&amp;A3161,A:A,"&gt;="&amp;A3161-13,B:B,B3161)/(VLOOKUP(B3161,Population!$A$2:$B$10,2,FALSE)/100000)/14)</f>
        <v/>
      </c>
      <c r="L3161" s="13" t="str">
        <f>IF(B3161="Pending","",(G3161/C3161)/(VLOOKUP(B3161,Population!$A$2:$B$10,2,FALSE)/100000))</f>
        <v/>
      </c>
    </row>
    <row r="3162" spans="1:12" x14ac:dyDescent="0.3">
      <c r="A3162" s="1">
        <v>44225</v>
      </c>
      <c r="B3162" s="101" t="s">
        <v>0</v>
      </c>
      <c r="C3162" s="101">
        <v>37700</v>
      </c>
      <c r="D3162" s="6">
        <f t="shared" ref="D3162:D3171" si="746">C3162/SUMIF(A:A,A3162,C:C)</f>
        <v>5.2180580796162168E-2</v>
      </c>
      <c r="E3162" s="7">
        <f t="shared" ref="E3162:E3171" si="747">C3162-SUMIFS(C:C,A:A,A3162-1,B:B,B3162)</f>
        <v>385</v>
      </c>
      <c r="F3162" s="6">
        <f t="shared" ref="F3162:F3171" si="748">E3162/SUMIF(A:A,A3162,E:E)</f>
        <v>7.8443357783211085E-2</v>
      </c>
      <c r="G3162" s="101">
        <v>5</v>
      </c>
      <c r="H3162" s="7">
        <v>0</v>
      </c>
      <c r="I3162" s="103">
        <v>0</v>
      </c>
      <c r="J3162" s="10">
        <f>IF(B3162="Pending","",C3162/(VLOOKUP(B3162,Population!$A$2:$B$10,2,FALSE)/100000))</f>
        <v>4161.4510549333609</v>
      </c>
      <c r="K3162" s="10">
        <f>IF(B3162="Pending","",SUMIFS(E:E,A:A,"&lt;="&amp;A3162,A:A,"&gt;="&amp;A3162-13,B:B,B3162)/(VLOOKUP(B3162,Population!$A$2:$B$10,2,FALSE)/100000)/14)</f>
        <v>23.47222393053546</v>
      </c>
      <c r="L3162" s="13">
        <f>IF(B3162="Pending","",(G3162/C3162)/(VLOOKUP(B3162,Population!$A$2:$B$10,2,FALSE)/100000))</f>
        <v>1.4639697229043196E-5</v>
      </c>
    </row>
    <row r="3163" spans="1:12" x14ac:dyDescent="0.3">
      <c r="A3163" s="1">
        <v>44225</v>
      </c>
      <c r="B3163" s="101" t="s">
        <v>1</v>
      </c>
      <c r="C3163" s="101">
        <v>90758</v>
      </c>
      <c r="D3163" s="6">
        <f t="shared" si="746"/>
        <v>0.12561817379040016</v>
      </c>
      <c r="E3163" s="7">
        <f t="shared" si="747"/>
        <v>743</v>
      </c>
      <c r="F3163" s="6">
        <f t="shared" si="748"/>
        <v>0.15138549307253463</v>
      </c>
      <c r="G3163" s="101">
        <v>3</v>
      </c>
      <c r="H3163" s="7">
        <v>0</v>
      </c>
      <c r="I3163" s="103">
        <v>0</v>
      </c>
      <c r="J3163" s="10">
        <f>IF(B3163="Pending","",C3163/(VLOOKUP(B3163,Population!$A$2:$B$10,2,FALSE)/100000))</f>
        <v>10593.597712218039</v>
      </c>
      <c r="K3163" s="10">
        <f>IF(B3163="Pending","",SUMIFS(E:E,A:A,"&lt;="&amp;A3163,A:A,"&gt;="&amp;A3163-13,B:B,B3163)/(VLOOKUP(B3163,Population!$A$2:$B$10,2,FALSE)/100000)/14)</f>
        <v>47.673240704843614</v>
      </c>
      <c r="L3163" s="13">
        <f>IF(B3163="Pending","",(G3163/C3163)/(VLOOKUP(B3163,Population!$A$2:$B$10,2,FALSE)/100000))</f>
        <v>3.8582902688496594E-6</v>
      </c>
    </row>
    <row r="3164" spans="1:12" x14ac:dyDescent="0.3">
      <c r="A3164" s="1">
        <v>44225</v>
      </c>
      <c r="B3164" s="101" t="s">
        <v>2</v>
      </c>
      <c r="C3164" s="101">
        <v>131452</v>
      </c>
      <c r="D3164" s="6">
        <f t="shared" si="746"/>
        <v>0.18194275084395514</v>
      </c>
      <c r="E3164" s="7">
        <f t="shared" si="747"/>
        <v>851</v>
      </c>
      <c r="F3164" s="6">
        <f t="shared" si="748"/>
        <v>0.17339038304808477</v>
      </c>
      <c r="G3164" s="101">
        <v>41</v>
      </c>
      <c r="H3164" s="7">
        <v>0</v>
      </c>
      <c r="I3164" s="103">
        <v>0</v>
      </c>
      <c r="J3164" s="10">
        <f>IF(B3164="Pending","",C3164/(VLOOKUP(B3164,Population!$A$2:$B$10,2,FALSE)/100000))</f>
        <v>13801.488375218383</v>
      </c>
      <c r="K3164" s="10">
        <f>IF(B3164="Pending","",SUMIFS(E:E,A:A,"&lt;="&amp;A3164,A:A,"&gt;="&amp;A3164-13,B:B,B3164)/(VLOOKUP(B3164,Population!$A$2:$B$10,2,FALSE)/100000)/14)</f>
        <v>59.598304279378731</v>
      </c>
      <c r="L3164" s="13">
        <f>IF(B3164="Pending","",(G3164/C3164)/(VLOOKUP(B3164,Population!$A$2:$B$10,2,FALSE)/100000))</f>
        <v>3.2747291401688576E-5</v>
      </c>
    </row>
    <row r="3165" spans="1:12" x14ac:dyDescent="0.3">
      <c r="A3165" s="1">
        <v>44225</v>
      </c>
      <c r="B3165" s="101" t="s">
        <v>3</v>
      </c>
      <c r="C3165" s="101">
        <v>112158</v>
      </c>
      <c r="D3165" s="6">
        <f t="shared" si="746"/>
        <v>0.15523791991872563</v>
      </c>
      <c r="E3165" s="7">
        <f t="shared" si="747"/>
        <v>700</v>
      </c>
      <c r="F3165" s="6">
        <f t="shared" si="748"/>
        <v>0.1426242868785656</v>
      </c>
      <c r="G3165" s="101">
        <v>91</v>
      </c>
      <c r="H3165" s="7">
        <v>0</v>
      </c>
      <c r="I3165" s="103">
        <v>0</v>
      </c>
      <c r="J3165" s="10">
        <f>IF(B3165="Pending","",C3165/(VLOOKUP(B3165,Population!$A$2:$B$10,2,FALSE)/100000))</f>
        <v>12786.172082874478</v>
      </c>
      <c r="K3165" s="10">
        <f>IF(B3165="Pending","",SUMIFS(E:E,A:A,"&lt;="&amp;A3165,A:A,"&gt;="&amp;A3165-13,B:B,B3165)/(VLOOKUP(B3165,Population!$A$2:$B$10,2,FALSE)/100000)/14)</f>
        <v>56.617994571577754</v>
      </c>
      <c r="L3165" s="13">
        <f>IF(B3165="Pending","",(G3165/C3165)/(VLOOKUP(B3165,Population!$A$2:$B$10,2,FALSE)/100000))</f>
        <v>9.2495674709839229E-5</v>
      </c>
    </row>
    <row r="3166" spans="1:12" x14ac:dyDescent="0.3">
      <c r="A3166" s="1">
        <v>44225</v>
      </c>
      <c r="B3166" s="101" t="s">
        <v>4</v>
      </c>
      <c r="C3166" s="101">
        <v>107636</v>
      </c>
      <c r="D3166" s="6">
        <f t="shared" si="746"/>
        <v>0.14897901842375891</v>
      </c>
      <c r="E3166" s="7">
        <f t="shared" si="747"/>
        <v>702</v>
      </c>
      <c r="F3166" s="6">
        <f t="shared" si="748"/>
        <v>0.14303178484107579</v>
      </c>
      <c r="G3166" s="101">
        <v>300</v>
      </c>
      <c r="H3166" s="7">
        <v>0</v>
      </c>
      <c r="I3166" s="103">
        <v>0</v>
      </c>
      <c r="J3166" s="10">
        <f>IF(B3166="Pending","",C3166/(VLOOKUP(B3166,Population!$A$2:$B$10,2,FALSE)/100000))</f>
        <v>12625.627551259795</v>
      </c>
      <c r="K3166" s="10">
        <f>IF(B3166="Pending","",SUMIFS(E:E,A:A,"&lt;="&amp;A3166,A:A,"&gt;="&amp;A3166-13,B:B,B3166)/(VLOOKUP(B3166,Population!$A$2:$B$10,2,FALSE)/100000)/14)</f>
        <v>54.611203088658165</v>
      </c>
      <c r="L3166" s="13">
        <f>IF(B3166="Pending","",(G3166/C3166)/(VLOOKUP(B3166,Population!$A$2:$B$10,2,FALSE)/100000))</f>
        <v>3.269332776101862E-4</v>
      </c>
    </row>
    <row r="3167" spans="1:12" x14ac:dyDescent="0.3">
      <c r="A3167" s="1">
        <v>44225</v>
      </c>
      <c r="B3167" s="101" t="s">
        <v>5</v>
      </c>
      <c r="C3167" s="101">
        <v>101569</v>
      </c>
      <c r="D3167" s="6">
        <f t="shared" si="746"/>
        <v>0.14058168198635002</v>
      </c>
      <c r="E3167" s="7">
        <f t="shared" si="747"/>
        <v>702</v>
      </c>
      <c r="F3167" s="6">
        <f t="shared" si="748"/>
        <v>0.14303178484107579</v>
      </c>
      <c r="G3167" s="101">
        <v>799</v>
      </c>
      <c r="H3167" s="7">
        <v>0</v>
      </c>
      <c r="I3167" s="103">
        <v>0</v>
      </c>
      <c r="J3167" s="10">
        <f>IF(B3167="Pending","",C3167/(VLOOKUP(B3167,Population!$A$2:$B$10,2,FALSE)/100000))</f>
        <v>11343.916029400432</v>
      </c>
      <c r="K3167" s="10">
        <f>IF(B3167="Pending","",SUMIFS(E:E,A:A,"&lt;="&amp;A3167,A:A,"&gt;="&amp;A3167-13,B:B,B3167)/(VLOOKUP(B3167,Population!$A$2:$B$10,2,FALSE)/100000)/14)</f>
        <v>54.223938724157072</v>
      </c>
      <c r="L3167" s="13">
        <f>IF(B3167="Pending","",(G3167/C3167)/(VLOOKUP(B3167,Population!$A$2:$B$10,2,FALSE)/100000))</f>
        <v>8.7859237362084464E-4</v>
      </c>
    </row>
    <row r="3168" spans="1:12" x14ac:dyDescent="0.3">
      <c r="A3168" s="1">
        <v>44225</v>
      </c>
      <c r="B3168" s="101" t="s">
        <v>6</v>
      </c>
      <c r="C3168" s="101">
        <v>73280</v>
      </c>
      <c r="D3168" s="6">
        <f t="shared" si="746"/>
        <v>0.10142686898521919</v>
      </c>
      <c r="E3168" s="7">
        <f t="shared" si="747"/>
        <v>482</v>
      </c>
      <c r="F3168" s="6">
        <f t="shared" si="748"/>
        <v>9.820700896495517E-2</v>
      </c>
      <c r="G3168" s="101">
        <v>1718</v>
      </c>
      <c r="H3168" s="7">
        <v>0</v>
      </c>
      <c r="I3168" s="103">
        <v>0</v>
      </c>
      <c r="J3168" s="10">
        <f>IF(B3168="Pending","",C3168/(VLOOKUP(B3168,Population!$A$2:$B$10,2,FALSE)/100000))</f>
        <v>9299.043954733148</v>
      </c>
      <c r="K3168" s="10">
        <f>IF(B3168="Pending","",SUMIFS(E:E,A:A,"&lt;="&amp;A3168,A:A,"&gt;="&amp;A3168-13,B:B,B3168)/(VLOOKUP(B3168,Population!$A$2:$B$10,2,FALSE)/100000)/14)</f>
        <v>45.809973630713237</v>
      </c>
      <c r="L3168" s="13">
        <f>IF(B3168="Pending","",(G3168/C3168)/(VLOOKUP(B3168,Population!$A$2:$B$10,2,FALSE)/100000))</f>
        <v>2.975024446042552E-3</v>
      </c>
    </row>
    <row r="3169" spans="1:12" x14ac:dyDescent="0.3">
      <c r="A3169" s="1">
        <v>44225</v>
      </c>
      <c r="B3169" s="101" t="s">
        <v>7</v>
      </c>
      <c r="C3169" s="101">
        <v>43809</v>
      </c>
      <c r="D3169" s="6">
        <f t="shared" si="746"/>
        <v>6.0636049445598632E-2</v>
      </c>
      <c r="E3169" s="7">
        <f t="shared" si="747"/>
        <v>271</v>
      </c>
      <c r="F3169" s="6">
        <f t="shared" si="748"/>
        <v>5.5215973920130397E-2</v>
      </c>
      <c r="G3169" s="101">
        <v>2889</v>
      </c>
      <c r="H3169" s="7">
        <v>0</v>
      </c>
      <c r="I3169" s="103">
        <v>0</v>
      </c>
      <c r="J3169" s="10">
        <f>IF(B3169="Pending","",C3169/(VLOOKUP(B3169,Population!$A$2:$B$10,2,FALSE)/100000))</f>
        <v>9134.5442110772183</v>
      </c>
      <c r="K3169" s="10">
        <f>IF(B3169="Pending","",SUMIFS(E:E,A:A,"&lt;="&amp;A3169,A:A,"&gt;="&amp;A3169-13,B:B,B3169)/(VLOOKUP(B3169,Population!$A$2:$B$10,2,FALSE)/100000)/14)</f>
        <v>43.667614982698275</v>
      </c>
      <c r="L3169" s="13">
        <f>IF(B3169="Pending","",(G3169/C3169)/(VLOOKUP(B3169,Population!$A$2:$B$10,2,FALSE)/100000))</f>
        <v>1.3750159757973121E-2</v>
      </c>
    </row>
    <row r="3170" spans="1:12" x14ac:dyDescent="0.3">
      <c r="A3170" s="1">
        <v>44225</v>
      </c>
      <c r="B3170" s="101" t="s">
        <v>25</v>
      </c>
      <c r="C3170" s="101">
        <v>23076</v>
      </c>
      <c r="D3170" s="6">
        <f t="shared" si="746"/>
        <v>3.193949820828218E-2</v>
      </c>
      <c r="E3170" s="7">
        <f t="shared" si="747"/>
        <v>94</v>
      </c>
      <c r="F3170" s="6">
        <f t="shared" si="748"/>
        <v>1.9152404237978812E-2</v>
      </c>
      <c r="G3170" s="101">
        <v>3615</v>
      </c>
      <c r="H3170" s="7">
        <v>0</v>
      </c>
      <c r="I3170" s="103">
        <v>0</v>
      </c>
      <c r="J3170" s="10">
        <f>IF(B3170="Pending","",C3170/(VLOOKUP(B3170,Population!$A$2:$B$10,2,FALSE)/100000))</f>
        <v>10424.223807308159</v>
      </c>
      <c r="K3170" s="10">
        <f>IF(B3170="Pending","",SUMIFS(E:E,A:A,"&lt;="&amp;A3170,A:A,"&gt;="&amp;A3170-13,B:B,B3170)/(VLOOKUP(B3170,Population!$A$2:$B$10,2,FALSE)/100000)/14)</f>
        <v>47.657982825056806</v>
      </c>
      <c r="L3170" s="13">
        <f>IF(B3170="Pending","",(G3170/C3170)/(VLOOKUP(B3170,Population!$A$2:$B$10,2,FALSE)/100000))</f>
        <v>7.0767029823800981E-2</v>
      </c>
    </row>
    <row r="3171" spans="1:12" x14ac:dyDescent="0.3">
      <c r="A3171" s="1">
        <v>44225</v>
      </c>
      <c r="B3171" s="101" t="s">
        <v>21</v>
      </c>
      <c r="C3171" s="101">
        <v>1053</v>
      </c>
      <c r="D3171" s="6">
        <f t="shared" si="746"/>
        <v>1.4574576015479778E-3</v>
      </c>
      <c r="E3171" s="7">
        <f t="shared" si="747"/>
        <v>-22</v>
      </c>
      <c r="F3171" s="6">
        <f t="shared" si="748"/>
        <v>-4.4824775876120618E-3</v>
      </c>
      <c r="G3171" s="101">
        <v>0</v>
      </c>
      <c r="H3171" s="7">
        <v>0</v>
      </c>
      <c r="I3171" s="103">
        <v>0</v>
      </c>
      <c r="J3171" s="10" t="str">
        <f>IF(B3171="Pending","",C3171/(VLOOKUP(B3171,Population!$A$2:$B$10,2,FALSE)/100000))</f>
        <v/>
      </c>
      <c r="K3171" s="10" t="str">
        <f>IF(B3171="Pending","",SUMIFS(E:E,A:A,"&lt;="&amp;A3171,A:A,"&gt;="&amp;A3171-13,B:B,B3171)/(VLOOKUP(B3171,Population!$A$2:$B$10,2,FALSE)/100000)/14)</f>
        <v/>
      </c>
      <c r="L3171" s="13" t="str">
        <f>IF(B3171="Pending","",(G3171/C3171)/(VLOOKUP(B3171,Population!$A$2:$B$10,2,FALSE)/100000))</f>
        <v/>
      </c>
    </row>
    <row r="3172" spans="1:12" x14ac:dyDescent="0.3">
      <c r="A3172" s="1">
        <v>44226</v>
      </c>
      <c r="B3172" s="101" t="s">
        <v>0</v>
      </c>
      <c r="C3172" s="101">
        <v>37860</v>
      </c>
      <c r="D3172" s="6">
        <f t="shared" ref="D3172:D3181" si="749">C3172/SUMIF(A:A,A3172,C:C)</f>
        <v>5.2239279633303992E-2</v>
      </c>
      <c r="E3172" s="7">
        <f t="shared" ref="E3172:E3181" si="750">C3172-SUMIFS(C:C,A:A,A3172-1,B:B,B3172)</f>
        <v>160</v>
      </c>
      <c r="F3172" s="6">
        <f t="shared" ref="F3172:F3181" si="751">E3172/SUMIF(A:A,A3172,E:E)</f>
        <v>7.1079520213238559E-2</v>
      </c>
      <c r="G3172" s="101">
        <v>5</v>
      </c>
      <c r="H3172" s="7">
        <v>0</v>
      </c>
      <c r="I3172" s="103">
        <v>0</v>
      </c>
      <c r="J3172" s="10">
        <f>IF(B3172="Pending","",C3172/(VLOOKUP(B3172,Population!$A$2:$B$10,2,FALSE)/100000))</f>
        <v>4179.1123856704789</v>
      </c>
      <c r="K3172" s="10">
        <f>IF(B3172="Pending","",SUMIFS(E:E,A:A,"&lt;="&amp;A3172,A:A,"&gt;="&amp;A3172-13,B:B,B3172)/(VLOOKUP(B3172,Population!$A$2:$B$10,2,FALSE)/100000)/14)</f>
        <v>22.321083623562608</v>
      </c>
      <c r="L3172" s="13">
        <f>IF(B3172="Pending","",(G3172/C3172)/(VLOOKUP(B3172,Population!$A$2:$B$10,2,FALSE)/100000))</f>
        <v>1.4577828461038789E-5</v>
      </c>
    </row>
    <row r="3173" spans="1:12" x14ac:dyDescent="0.3">
      <c r="A3173" s="1">
        <v>44226</v>
      </c>
      <c r="B3173" s="101" t="s">
        <v>1</v>
      </c>
      <c r="C3173" s="101">
        <v>91073</v>
      </c>
      <c r="D3173" s="6">
        <f t="shared" si="749"/>
        <v>0.12566264960496287</v>
      </c>
      <c r="E3173" s="7">
        <f t="shared" si="750"/>
        <v>315</v>
      </c>
      <c r="F3173" s="6">
        <f t="shared" si="751"/>
        <v>0.1399378054198134</v>
      </c>
      <c r="G3173" s="101">
        <v>3</v>
      </c>
      <c r="H3173" s="7">
        <v>0</v>
      </c>
      <c r="I3173" s="103">
        <v>0</v>
      </c>
      <c r="J3173" s="10">
        <f>IF(B3173="Pending","",C3173/(VLOOKUP(B3173,Population!$A$2:$B$10,2,FALSE)/100000))</f>
        <v>10630.365636581168</v>
      </c>
      <c r="K3173" s="10">
        <f>IF(B3173="Pending","",SUMIFS(E:E,A:A,"&lt;="&amp;A3173,A:A,"&gt;="&amp;A3173-13,B:B,B3173)/(VLOOKUP(B3173,Population!$A$2:$B$10,2,FALSE)/100000)/14)</f>
        <v>45.280407532005192</v>
      </c>
      <c r="L3173" s="13">
        <f>IF(B3173="Pending","",(G3173/C3173)/(VLOOKUP(B3173,Population!$A$2:$B$10,2,FALSE)/100000))</f>
        <v>3.8449453539496602E-6</v>
      </c>
    </row>
    <row r="3174" spans="1:12" x14ac:dyDescent="0.3">
      <c r="A3174" s="1">
        <v>44226</v>
      </c>
      <c r="B3174" s="101" t="s">
        <v>2</v>
      </c>
      <c r="C3174" s="101">
        <v>131827</v>
      </c>
      <c r="D3174" s="6">
        <f t="shared" si="749"/>
        <v>0.18189507438509153</v>
      </c>
      <c r="E3174" s="7">
        <f t="shared" si="750"/>
        <v>375</v>
      </c>
      <c r="F3174" s="6">
        <f t="shared" si="751"/>
        <v>0.16659262549977788</v>
      </c>
      <c r="G3174" s="101">
        <v>41</v>
      </c>
      <c r="H3174" s="7">
        <v>0</v>
      </c>
      <c r="I3174" s="103">
        <v>0</v>
      </c>
      <c r="J3174" s="10">
        <f>IF(B3174="Pending","",C3174/(VLOOKUP(B3174,Population!$A$2:$B$10,2,FALSE)/100000))</f>
        <v>13840.860603413519</v>
      </c>
      <c r="K3174" s="10">
        <f>IF(B3174="Pending","",SUMIFS(E:E,A:A,"&lt;="&amp;A3174,A:A,"&gt;="&amp;A3174-13,B:B,B3174)/(VLOOKUP(B3174,Population!$A$2:$B$10,2,FALSE)/100000)/14)</f>
        <v>56.343533415247563</v>
      </c>
      <c r="L3174" s="13">
        <f>IF(B3174="Pending","",(G3174/C3174)/(VLOOKUP(B3174,Population!$A$2:$B$10,2,FALSE)/100000))</f>
        <v>3.2654137235427994E-5</v>
      </c>
    </row>
    <row r="3175" spans="1:12" x14ac:dyDescent="0.3">
      <c r="A3175" s="1">
        <v>44226</v>
      </c>
      <c r="B3175" s="101" t="s">
        <v>3</v>
      </c>
      <c r="C3175" s="101">
        <v>112501</v>
      </c>
      <c r="D3175" s="6">
        <f t="shared" si="749"/>
        <v>0.15522903322837645</v>
      </c>
      <c r="E3175" s="7">
        <f t="shared" si="750"/>
        <v>343</v>
      </c>
      <c r="F3175" s="6">
        <f t="shared" si="751"/>
        <v>0.15237672145713016</v>
      </c>
      <c r="G3175" s="101">
        <v>92</v>
      </c>
      <c r="H3175" s="7">
        <v>0</v>
      </c>
      <c r="I3175" s="103">
        <v>0</v>
      </c>
      <c r="J3175" s="10">
        <f>IF(B3175="Pending","",C3175/(VLOOKUP(B3175,Population!$A$2:$B$10,2,FALSE)/100000))</f>
        <v>12825.274572437647</v>
      </c>
      <c r="K3175" s="10">
        <f>IF(B3175="Pending","",SUMIFS(E:E,A:A,"&lt;="&amp;A3175,A:A,"&gt;="&amp;A3175-13,B:B,B3175)/(VLOOKUP(B3175,Population!$A$2:$B$10,2,FALSE)/100000)/14)</f>
        <v>53.702815216389368</v>
      </c>
      <c r="L3175" s="13">
        <f>IF(B3175="Pending","",(G3175/C3175)/(VLOOKUP(B3175,Population!$A$2:$B$10,2,FALSE)/100000))</f>
        <v>9.3227005194656209E-5</v>
      </c>
    </row>
    <row r="3176" spans="1:12" x14ac:dyDescent="0.3">
      <c r="A3176" s="1">
        <v>44226</v>
      </c>
      <c r="B3176" s="101" t="s">
        <v>4</v>
      </c>
      <c r="C3176" s="101">
        <v>107948</v>
      </c>
      <c r="D3176" s="6">
        <f t="shared" si="749"/>
        <v>0.14894679761901478</v>
      </c>
      <c r="E3176" s="7">
        <f t="shared" si="750"/>
        <v>312</v>
      </c>
      <c r="F3176" s="6">
        <f t="shared" si="751"/>
        <v>0.13860506441581519</v>
      </c>
      <c r="G3176" s="101">
        <v>303</v>
      </c>
      <c r="H3176" s="7">
        <v>0</v>
      </c>
      <c r="I3176" s="103">
        <v>0</v>
      </c>
      <c r="J3176" s="10">
        <f>IF(B3176="Pending","",C3176/(VLOOKUP(B3176,Population!$A$2:$B$10,2,FALSE)/100000))</f>
        <v>12662.224933139398</v>
      </c>
      <c r="K3176" s="10">
        <f>IF(B3176="Pending","",SUMIFS(E:E,A:A,"&lt;="&amp;A3176,A:A,"&gt;="&amp;A3176-13,B:B,B3176)/(VLOOKUP(B3176,Population!$A$2:$B$10,2,FALSE)/100000)/14)</f>
        <v>51.921697689538917</v>
      </c>
      <c r="L3176" s="13">
        <f>IF(B3176="Pending","",(G3176/C3176)/(VLOOKUP(B3176,Population!$A$2:$B$10,2,FALSE)/100000))</f>
        <v>3.292482322186469E-4</v>
      </c>
    </row>
    <row r="3177" spans="1:12" x14ac:dyDescent="0.3">
      <c r="A3177" s="1">
        <v>44226</v>
      </c>
      <c r="B3177" s="101" t="s">
        <v>5</v>
      </c>
      <c r="C3177" s="101">
        <v>101880</v>
      </c>
      <c r="D3177" s="6">
        <f t="shared" si="749"/>
        <v>0.14057416294350264</v>
      </c>
      <c r="E3177" s="7">
        <f t="shared" si="750"/>
        <v>311</v>
      </c>
      <c r="F3177" s="6">
        <f t="shared" si="751"/>
        <v>0.13816081741448244</v>
      </c>
      <c r="G3177" s="101">
        <v>805</v>
      </c>
      <c r="H3177" s="7">
        <v>0</v>
      </c>
      <c r="I3177" s="103">
        <v>0</v>
      </c>
      <c r="J3177" s="10">
        <f>IF(B3177="Pending","",C3177/(VLOOKUP(B3177,Population!$A$2:$B$10,2,FALSE)/100000))</f>
        <v>11378.65062248635</v>
      </c>
      <c r="K3177" s="10">
        <f>IF(B3177="Pending","",SUMIFS(E:E,A:A,"&lt;="&amp;A3177,A:A,"&gt;="&amp;A3177-13,B:B,B3177)/(VLOOKUP(B3177,Population!$A$2:$B$10,2,FALSE)/100000)/14)</f>
        <v>50.889290145858169</v>
      </c>
      <c r="L3177" s="13">
        <f>IF(B3177="Pending","",(G3177/C3177)/(VLOOKUP(B3177,Population!$A$2:$B$10,2,FALSE)/100000))</f>
        <v>8.8248792268577202E-4</v>
      </c>
    </row>
    <row r="3178" spans="1:12" x14ac:dyDescent="0.3">
      <c r="A3178" s="1">
        <v>44226</v>
      </c>
      <c r="B3178" s="101" t="s">
        <v>6</v>
      </c>
      <c r="C3178" s="101">
        <v>73549</v>
      </c>
      <c r="D3178" s="6">
        <f t="shared" si="749"/>
        <v>0.10148301050580759</v>
      </c>
      <c r="E3178" s="7">
        <f t="shared" si="750"/>
        <v>269</v>
      </c>
      <c r="F3178" s="6">
        <f t="shared" si="751"/>
        <v>0.11950244335850733</v>
      </c>
      <c r="G3178" s="101">
        <v>1736</v>
      </c>
      <c r="H3178" s="7">
        <v>0</v>
      </c>
      <c r="I3178" s="103">
        <v>0</v>
      </c>
      <c r="J3178" s="10">
        <f>IF(B3178="Pending","",C3178/(VLOOKUP(B3178,Population!$A$2:$B$10,2,FALSE)/100000))</f>
        <v>9333.1793644468926</v>
      </c>
      <c r="K3178" s="10">
        <f>IF(B3178="Pending","",SUMIFS(E:E,A:A,"&lt;="&amp;A3178,A:A,"&gt;="&amp;A3178-13,B:B,B3178)/(VLOOKUP(B3178,Population!$A$2:$B$10,2,FALSE)/100000)/14)</f>
        <v>43.688973664431707</v>
      </c>
      <c r="L3178" s="13">
        <f>IF(B3178="Pending","",(G3178/C3178)/(VLOOKUP(B3178,Population!$A$2:$B$10,2,FALSE)/100000))</f>
        <v>2.9951997337263571E-3</v>
      </c>
    </row>
    <row r="3179" spans="1:12" x14ac:dyDescent="0.3">
      <c r="A3179" s="1">
        <v>44226</v>
      </c>
      <c r="B3179" s="101" t="s">
        <v>7</v>
      </c>
      <c r="C3179" s="101">
        <v>43938</v>
      </c>
      <c r="D3179" s="6">
        <f t="shared" si="749"/>
        <v>6.0625712322454062E-2</v>
      </c>
      <c r="E3179" s="7">
        <f t="shared" si="750"/>
        <v>129</v>
      </c>
      <c r="F3179" s="6">
        <f t="shared" si="751"/>
        <v>5.7307863171923587E-2</v>
      </c>
      <c r="G3179" s="101">
        <v>2918</v>
      </c>
      <c r="H3179" s="7">
        <v>0</v>
      </c>
      <c r="I3179" s="103">
        <v>0</v>
      </c>
      <c r="J3179" s="10">
        <f>IF(B3179="Pending","",C3179/(VLOOKUP(B3179,Population!$A$2:$B$10,2,FALSE)/100000))</f>
        <v>9161.4417938394108</v>
      </c>
      <c r="K3179" s="10">
        <f>IF(B3179="Pending","",SUMIFS(E:E,A:A,"&lt;="&amp;A3179,A:A,"&gt;="&amp;A3179-13,B:B,B3179)/(VLOOKUP(B3179,Population!$A$2:$B$10,2,FALSE)/100000)/14)</f>
        <v>40.40594797000697</v>
      </c>
      <c r="L3179" s="13">
        <f>IF(B3179="Pending","",(G3179/C3179)/(VLOOKUP(B3179,Population!$A$2:$B$10,2,FALSE)/100000))</f>
        <v>1.3847409810385101E-2</v>
      </c>
    </row>
    <row r="3180" spans="1:12" x14ac:dyDescent="0.3">
      <c r="A3180" s="1">
        <v>44226</v>
      </c>
      <c r="B3180" s="101" t="s">
        <v>25</v>
      </c>
      <c r="C3180" s="101">
        <v>23120</v>
      </c>
      <c r="D3180" s="6">
        <f t="shared" si="749"/>
        <v>3.1901007530955844E-2</v>
      </c>
      <c r="E3180" s="7">
        <f t="shared" si="750"/>
        <v>44</v>
      </c>
      <c r="F3180" s="6">
        <f t="shared" si="751"/>
        <v>1.9546868058640605E-2</v>
      </c>
      <c r="G3180" s="101">
        <v>3671</v>
      </c>
      <c r="H3180" s="7">
        <v>0</v>
      </c>
      <c r="I3180" s="103">
        <v>0</v>
      </c>
      <c r="J3180" s="10">
        <f>IF(B3180="Pending","",C3180/(VLOOKUP(B3180,Population!$A$2:$B$10,2,FALSE)/100000))</f>
        <v>10444.100122420032</v>
      </c>
      <c r="K3180" s="10">
        <f>IF(B3180="Pending","",SUMIFS(E:E,A:A,"&lt;="&amp;A3180,A:A,"&gt;="&amp;A3180-13,B:B,B3180)/(VLOOKUP(B3180,Population!$A$2:$B$10,2,FALSE)/100000)/14)</f>
        <v>43.56010617049877</v>
      </c>
      <c r="L3180" s="13">
        <f>IF(B3180="Pending","",(G3180/C3180)/(VLOOKUP(B3180,Population!$A$2:$B$10,2,FALSE)/100000))</f>
        <v>7.1726518535390679E-2</v>
      </c>
    </row>
    <row r="3181" spans="1:12" x14ac:dyDescent="0.3">
      <c r="A3181" s="1">
        <v>44226</v>
      </c>
      <c r="B3181" s="101" t="s">
        <v>21</v>
      </c>
      <c r="C3181" s="101">
        <v>1046</v>
      </c>
      <c r="D3181" s="6">
        <f t="shared" si="749"/>
        <v>1.4432722265302687E-3</v>
      </c>
      <c r="E3181" s="7">
        <f t="shared" si="750"/>
        <v>-7</v>
      </c>
      <c r="F3181" s="6">
        <f t="shared" si="751"/>
        <v>-3.109729009329187E-3</v>
      </c>
      <c r="G3181" s="101">
        <v>0</v>
      </c>
      <c r="H3181" s="7">
        <v>0</v>
      </c>
      <c r="I3181" s="103">
        <v>0</v>
      </c>
      <c r="J3181" s="10" t="str">
        <f>IF(B3181="Pending","",C3181/(VLOOKUP(B3181,Population!$A$2:$B$10,2,FALSE)/100000))</f>
        <v/>
      </c>
      <c r="K3181" s="10" t="str">
        <f>IF(B3181="Pending","",SUMIFS(E:E,A:A,"&lt;="&amp;A3181,A:A,"&gt;="&amp;A3181-13,B:B,B3181)/(VLOOKUP(B3181,Population!$A$2:$B$10,2,FALSE)/100000)/14)</f>
        <v/>
      </c>
      <c r="L3181" s="13" t="str">
        <f>IF(B3181="Pending","",(G3181/C3181)/(VLOOKUP(B3181,Population!$A$2:$B$10,2,FALSE)/100000))</f>
        <v/>
      </c>
    </row>
    <row r="3182" spans="1:12" x14ac:dyDescent="0.3">
      <c r="A3182" s="1">
        <v>44227</v>
      </c>
      <c r="B3182" s="101" t="s">
        <v>0</v>
      </c>
      <c r="C3182" s="101">
        <v>38121</v>
      </c>
      <c r="D3182" s="6">
        <f t="shared" ref="D3182:D3191" si="752">C3182/SUMIF(A:A,A3182,C:C)</f>
        <v>5.2374010971875128E-2</v>
      </c>
      <c r="E3182" s="7">
        <f t="shared" ref="E3182:E3191" si="753">C3182-SUMIFS(C:C,A:A,A3182-1,B:B,B3182)</f>
        <v>261</v>
      </c>
      <c r="F3182" s="6">
        <f t="shared" ref="F3182:F3191" si="754">E3182/SUMIF(A:A,A3182,E:E)</f>
        <v>8.3680666880410384E-2</v>
      </c>
      <c r="G3182" s="101">
        <v>4</v>
      </c>
      <c r="H3182" s="7">
        <v>0</v>
      </c>
      <c r="I3182" s="103">
        <v>0</v>
      </c>
      <c r="J3182" s="10">
        <f>IF(B3182="Pending","",C3182/(VLOOKUP(B3182,Population!$A$2:$B$10,2,FALSE)/100000))</f>
        <v>4207.9224314354024</v>
      </c>
      <c r="K3182" s="10">
        <f>IF(B3182="Pending","",SUMIFS(E:E,A:A,"&lt;="&amp;A3182,A:A,"&gt;="&amp;A3182-13,B:B,B3182)/(VLOOKUP(B3182,Population!$A$2:$B$10,2,FALSE)/100000)/14)</f>
        <v>22.399928850067599</v>
      </c>
      <c r="L3182" s="13">
        <f>IF(B3182="Pending","",(G3182/C3182)/(VLOOKUP(B3182,Population!$A$2:$B$10,2,FALSE)/100000))</f>
        <v>1.1582415687624744E-5</v>
      </c>
    </row>
    <row r="3183" spans="1:12" x14ac:dyDescent="0.3">
      <c r="A3183" s="1">
        <v>44227</v>
      </c>
      <c r="B3183" s="101" t="s">
        <v>1</v>
      </c>
      <c r="C3183" s="101">
        <v>91483</v>
      </c>
      <c r="D3183" s="6">
        <f t="shared" si="752"/>
        <v>0.12568745955615152</v>
      </c>
      <c r="E3183" s="7">
        <f t="shared" si="753"/>
        <v>410</v>
      </c>
      <c r="F3183" s="6">
        <f t="shared" si="754"/>
        <v>0.13145238858608529</v>
      </c>
      <c r="G3183" s="101">
        <v>3</v>
      </c>
      <c r="H3183" s="7">
        <v>0</v>
      </c>
      <c r="I3183" s="103">
        <v>0</v>
      </c>
      <c r="J3183" s="10">
        <f>IF(B3183="Pending","",C3183/(VLOOKUP(B3183,Population!$A$2:$B$10,2,FALSE)/100000))</f>
        <v>10678.222300037936</v>
      </c>
      <c r="K3183" s="10">
        <f>IF(B3183="Pending","",SUMIFS(E:E,A:A,"&lt;="&amp;A3183,A:A,"&gt;="&amp;A3183-13,B:B,B3183)/(VLOOKUP(B3183,Population!$A$2:$B$10,2,FALSE)/100000)/14)</f>
        <v>44.154858827011502</v>
      </c>
      <c r="L3183" s="13">
        <f>IF(B3183="Pending","",(G3183/C3183)/(VLOOKUP(B3183,Population!$A$2:$B$10,2,FALSE)/100000))</f>
        <v>3.8277134355044915E-6</v>
      </c>
    </row>
    <row r="3184" spans="1:12" x14ac:dyDescent="0.3">
      <c r="A3184" s="1">
        <v>44227</v>
      </c>
      <c r="B3184" s="101" t="s">
        <v>2</v>
      </c>
      <c r="C3184" s="101">
        <v>132336</v>
      </c>
      <c r="D3184" s="6">
        <f t="shared" si="752"/>
        <v>0.18181493444490088</v>
      </c>
      <c r="E3184" s="7">
        <f t="shared" si="753"/>
        <v>509</v>
      </c>
      <c r="F3184" s="6">
        <f t="shared" si="754"/>
        <v>0.16319333119589613</v>
      </c>
      <c r="G3184" s="101">
        <v>41</v>
      </c>
      <c r="H3184" s="7">
        <v>0</v>
      </c>
      <c r="I3184" s="103">
        <v>0</v>
      </c>
      <c r="J3184" s="10">
        <f>IF(B3184="Pending","",C3184/(VLOOKUP(B3184,Population!$A$2:$B$10,2,FALSE)/100000))</f>
        <v>13894.301841150382</v>
      </c>
      <c r="K3184" s="10">
        <f>IF(B3184="Pending","",SUMIFS(E:E,A:A,"&lt;="&amp;A3184,A:A,"&gt;="&amp;A3184-13,B:B,B3184)/(VLOOKUP(B3184,Population!$A$2:$B$10,2,FALSE)/100000)/14)</f>
        <v>54.191184940580179</v>
      </c>
      <c r="L3184" s="13">
        <f>IF(B3184="Pending","",(G3184/C3184)/(VLOOKUP(B3184,Population!$A$2:$B$10,2,FALSE)/100000))</f>
        <v>3.2528540603726624E-5</v>
      </c>
    </row>
    <row r="3185" spans="1:12" x14ac:dyDescent="0.3">
      <c r="A3185" s="1">
        <v>44227</v>
      </c>
      <c r="B3185" s="101" t="s">
        <v>3</v>
      </c>
      <c r="C3185" s="101">
        <v>112967</v>
      </c>
      <c r="D3185" s="6">
        <f t="shared" si="752"/>
        <v>0.15520408429631483</v>
      </c>
      <c r="E3185" s="7">
        <f t="shared" si="753"/>
        <v>466</v>
      </c>
      <c r="F3185" s="6">
        <f t="shared" si="754"/>
        <v>0.14940686117345303</v>
      </c>
      <c r="G3185" s="101">
        <v>94</v>
      </c>
      <c r="H3185" s="7">
        <v>0</v>
      </c>
      <c r="I3185" s="103">
        <v>0</v>
      </c>
      <c r="J3185" s="10">
        <f>IF(B3185="Pending","",C3185/(VLOOKUP(B3185,Population!$A$2:$B$10,2,FALSE)/100000))</f>
        <v>12878.399237558455</v>
      </c>
      <c r="K3185" s="10">
        <f>IF(B3185="Pending","",SUMIFS(E:E,A:A,"&lt;="&amp;A3185,A:A,"&gt;="&amp;A3185-13,B:B,B3185)/(VLOOKUP(B3185,Population!$A$2:$B$10,2,FALSE)/100000)/14)</f>
        <v>51.789219829603702</v>
      </c>
      <c r="L3185" s="13">
        <f>IF(B3185="Pending","",(G3185/C3185)/(VLOOKUP(B3185,Population!$A$2:$B$10,2,FALSE)/100000))</f>
        <v>9.4860748413251291E-5</v>
      </c>
    </row>
    <row r="3186" spans="1:12" x14ac:dyDescent="0.3">
      <c r="A3186" s="1">
        <v>44227</v>
      </c>
      <c r="B3186" s="101" t="s">
        <v>4</v>
      </c>
      <c r="C3186" s="101">
        <v>108382</v>
      </c>
      <c r="D3186" s="6">
        <f t="shared" si="752"/>
        <v>0.14890480462615802</v>
      </c>
      <c r="E3186" s="7">
        <f t="shared" si="753"/>
        <v>434</v>
      </c>
      <c r="F3186" s="6">
        <f t="shared" si="754"/>
        <v>0.13914716255210002</v>
      </c>
      <c r="G3186" s="101">
        <v>306</v>
      </c>
      <c r="H3186" s="7">
        <v>0</v>
      </c>
      <c r="I3186" s="103">
        <v>0</v>
      </c>
      <c r="J3186" s="10">
        <f>IF(B3186="Pending","",C3186/(VLOOKUP(B3186,Population!$A$2:$B$10,2,FALSE)/100000))</f>
        <v>12713.132829728334</v>
      </c>
      <c r="K3186" s="10">
        <f>IF(B3186="Pending","",SUMIFS(E:E,A:A,"&lt;="&amp;A3186,A:A,"&gt;="&amp;A3186-13,B:B,B3186)/(VLOOKUP(B3186,Population!$A$2:$B$10,2,FALSE)/100000)/14)</f>
        <v>50.36329269191841</v>
      </c>
      <c r="L3186" s="13">
        <f>IF(B3186="Pending","",(G3186/C3186)/(VLOOKUP(B3186,Population!$A$2:$B$10,2,FALSE)/100000))</f>
        <v>3.3117663518136771E-4</v>
      </c>
    </row>
    <row r="3187" spans="1:12" x14ac:dyDescent="0.3">
      <c r="A3187" s="1">
        <v>44227</v>
      </c>
      <c r="B3187" s="101" t="s">
        <v>5</v>
      </c>
      <c r="C3187" s="101">
        <v>102297</v>
      </c>
      <c r="D3187" s="6">
        <f t="shared" si="752"/>
        <v>0.14054469191232941</v>
      </c>
      <c r="E3187" s="7">
        <f t="shared" si="753"/>
        <v>417</v>
      </c>
      <c r="F3187" s="6">
        <f t="shared" si="754"/>
        <v>0.13369669765950626</v>
      </c>
      <c r="G3187" s="101">
        <v>806</v>
      </c>
      <c r="H3187" s="7">
        <v>0</v>
      </c>
      <c r="I3187" s="103">
        <v>0</v>
      </c>
      <c r="J3187" s="10">
        <f>IF(B3187="Pending","",C3187/(VLOOKUP(B3187,Population!$A$2:$B$10,2,FALSE)/100000))</f>
        <v>11425.224015788046</v>
      </c>
      <c r="K3187" s="10">
        <f>IF(B3187="Pending","",SUMIFS(E:E,A:A,"&lt;="&amp;A3187,A:A,"&gt;="&amp;A3187-13,B:B,B3187)/(VLOOKUP(B3187,Population!$A$2:$B$10,2,FALSE)/100000)/14)</f>
        <v>48.958704126843017</v>
      </c>
      <c r="L3187" s="13">
        <f>IF(B3187="Pending","",(G3187/C3187)/(VLOOKUP(B3187,Population!$A$2:$B$10,2,FALSE)/100000))</f>
        <v>8.7998236857107185E-4</v>
      </c>
    </row>
    <row r="3188" spans="1:12" x14ac:dyDescent="0.3">
      <c r="A3188" s="1">
        <v>44227</v>
      </c>
      <c r="B3188" s="101" t="s">
        <v>6</v>
      </c>
      <c r="C3188" s="101">
        <v>73872</v>
      </c>
      <c r="D3188" s="6">
        <f t="shared" si="752"/>
        <v>0.10149190573474881</v>
      </c>
      <c r="E3188" s="7">
        <f t="shared" si="753"/>
        <v>323</v>
      </c>
      <c r="F3188" s="6">
        <f t="shared" si="754"/>
        <v>0.10355883295928182</v>
      </c>
      <c r="G3188" s="101">
        <v>1749</v>
      </c>
      <c r="H3188" s="7">
        <v>0</v>
      </c>
      <c r="I3188" s="103">
        <v>0</v>
      </c>
      <c r="J3188" s="10">
        <f>IF(B3188="Pending","",C3188/(VLOOKUP(B3188,Population!$A$2:$B$10,2,FALSE)/100000))</f>
        <v>9374.1672355901628</v>
      </c>
      <c r="K3188" s="10">
        <f>IF(B3188="Pending","",SUMIFS(E:E,A:A,"&lt;="&amp;A3188,A:A,"&gt;="&amp;A3188-13,B:B,B3188)/(VLOOKUP(B3188,Population!$A$2:$B$10,2,FALSE)/100000)/14)</f>
        <v>42.510640349830851</v>
      </c>
      <c r="L3188" s="13">
        <f>IF(B3188="Pending","",(G3188/C3188)/(VLOOKUP(B3188,Population!$A$2:$B$10,2,FALSE)/100000))</f>
        <v>3.0044348583533821E-3</v>
      </c>
    </row>
    <row r="3189" spans="1:12" x14ac:dyDescent="0.3">
      <c r="A3189" s="1">
        <v>44227</v>
      </c>
      <c r="B3189" s="101" t="s">
        <v>7</v>
      </c>
      <c r="C3189" s="101">
        <v>44144</v>
      </c>
      <c r="D3189" s="6">
        <f t="shared" si="752"/>
        <v>6.0648942586565294E-2</v>
      </c>
      <c r="E3189" s="7">
        <f t="shared" si="753"/>
        <v>206</v>
      </c>
      <c r="F3189" s="6">
        <f t="shared" si="754"/>
        <v>6.6046809874959922E-2</v>
      </c>
      <c r="G3189" s="101">
        <v>2942</v>
      </c>
      <c r="H3189" s="7">
        <v>0</v>
      </c>
      <c r="I3189" s="103">
        <v>0</v>
      </c>
      <c r="J3189" s="10">
        <f>IF(B3189="Pending","",C3189/(VLOOKUP(B3189,Population!$A$2:$B$10,2,FALSE)/100000))</f>
        <v>9204.3945229015208</v>
      </c>
      <c r="K3189" s="10">
        <f>IF(B3189="Pending","",SUMIFS(E:E,A:A,"&lt;="&amp;A3189,A:A,"&gt;="&amp;A3189-13,B:B,B3189)/(VLOOKUP(B3189,Population!$A$2:$B$10,2,FALSE)/100000)/14)</f>
        <v>39.22936489236946</v>
      </c>
      <c r="L3189" s="13">
        <f>IF(B3189="Pending","",(G3189/C3189)/(VLOOKUP(B3189,Population!$A$2:$B$10,2,FALSE)/100000))</f>
        <v>1.3896151089453372E-2</v>
      </c>
    </row>
    <row r="3190" spans="1:12" x14ac:dyDescent="0.3">
      <c r="A3190" s="1">
        <v>44227</v>
      </c>
      <c r="B3190" s="101" t="s">
        <v>25</v>
      </c>
      <c r="C3190" s="101">
        <v>23210</v>
      </c>
      <c r="D3190" s="6">
        <f t="shared" si="752"/>
        <v>3.188795662908165E-2</v>
      </c>
      <c r="E3190" s="7">
        <f t="shared" si="753"/>
        <v>90</v>
      </c>
      <c r="F3190" s="6">
        <f t="shared" si="754"/>
        <v>2.8855402372555305E-2</v>
      </c>
      <c r="G3190" s="101">
        <v>3704</v>
      </c>
      <c r="H3190" s="7">
        <v>0</v>
      </c>
      <c r="I3190" s="103">
        <v>0</v>
      </c>
      <c r="J3190" s="10">
        <f>IF(B3190="Pending","",C3190/(VLOOKUP(B3190,Population!$A$2:$B$10,2,FALSE)/100000))</f>
        <v>10484.756221512496</v>
      </c>
      <c r="K3190" s="10">
        <f>IF(B3190="Pending","",SUMIFS(E:E,A:A,"&lt;="&amp;A3190,A:A,"&gt;="&amp;A3190-13,B:B,B3190)/(VLOOKUP(B3190,Population!$A$2:$B$10,2,FALSE)/100000)/14)</f>
        <v>42.204902867416585</v>
      </c>
      <c r="L3190" s="13">
        <f>IF(B3190="Pending","",(G3190/C3190)/(VLOOKUP(B3190,Population!$A$2:$B$10,2,FALSE)/100000))</f>
        <v>7.2090665440419491E-2</v>
      </c>
    </row>
    <row r="3191" spans="1:12" x14ac:dyDescent="0.3">
      <c r="A3191" s="1">
        <v>44227</v>
      </c>
      <c r="B3191" s="101" t="s">
        <v>21</v>
      </c>
      <c r="C3191" s="101">
        <v>1049</v>
      </c>
      <c r="D3191" s="6">
        <f t="shared" si="752"/>
        <v>1.4412092418744787E-3</v>
      </c>
      <c r="E3191" s="7">
        <f t="shared" si="753"/>
        <v>3</v>
      </c>
      <c r="F3191" s="6">
        <f t="shared" si="754"/>
        <v>9.6184674575184356E-4</v>
      </c>
      <c r="G3191" s="101">
        <v>1</v>
      </c>
      <c r="H3191" s="7">
        <v>0</v>
      </c>
      <c r="I3191" s="103">
        <v>0</v>
      </c>
      <c r="J3191" s="10" t="str">
        <f>IF(B3191="Pending","",C3191/(VLOOKUP(B3191,Population!$A$2:$B$10,2,FALSE)/100000))</f>
        <v/>
      </c>
      <c r="K3191" s="10" t="str">
        <f>IF(B3191="Pending","",SUMIFS(E:E,A:A,"&lt;="&amp;A3191,A:A,"&gt;="&amp;A3191-13,B:B,B3191)/(VLOOKUP(B3191,Population!$A$2:$B$10,2,FALSE)/100000)/14)</f>
        <v/>
      </c>
      <c r="L3191" s="13" t="str">
        <f>IF(B3191="Pending","",(G3191/C3191)/(VLOOKUP(B3191,Population!$A$2:$B$10,2,FALSE)/100000))</f>
        <v/>
      </c>
    </row>
    <row r="3192" spans="1:12" x14ac:dyDescent="0.3">
      <c r="A3192" s="1">
        <v>44228</v>
      </c>
      <c r="B3192" s="101" t="s">
        <v>0</v>
      </c>
      <c r="C3192" s="101">
        <v>38211</v>
      </c>
      <c r="D3192" s="6">
        <f t="shared" ref="D3192:D3201" si="755">C3192/SUMIF(A:A,A3192,C:C)</f>
        <v>5.2402195870195165E-2</v>
      </c>
      <c r="E3192" s="7">
        <f t="shared" ref="E3192:E3201" si="756">C3192-SUMIFS(C:C,A:A,A3192-1,B:B,B3192)</f>
        <v>90</v>
      </c>
      <c r="F3192" s="6">
        <f t="shared" ref="F3192:F3201" si="757">E3192/SUMIF(A:A,A3192,E:E)</f>
        <v>6.7873303167420809E-2</v>
      </c>
      <c r="G3192" s="101">
        <v>4</v>
      </c>
      <c r="H3192" s="7">
        <v>0</v>
      </c>
      <c r="I3192" s="103">
        <v>0</v>
      </c>
      <c r="J3192" s="10">
        <f>IF(B3192="Pending","",C3192/(VLOOKUP(B3192,Population!$A$2:$B$10,2,FALSE)/100000))</f>
        <v>4217.8569299750307</v>
      </c>
      <c r="K3192" s="10">
        <f>IF(B3192="Pending","",SUMIFS(E:E,A:A,"&lt;="&amp;A3192,A:A,"&gt;="&amp;A3192-13,B:B,B3192)/(VLOOKUP(B3192,Population!$A$2:$B$10,2,FALSE)/100000)/14)</f>
        <v>22.155508647902131</v>
      </c>
      <c r="L3192" s="13">
        <f>IF(B3192="Pending","",(G3192/C3192)/(VLOOKUP(B3192,Population!$A$2:$B$10,2,FALSE)/100000))</f>
        <v>1.1555135129359159E-5</v>
      </c>
    </row>
    <row r="3193" spans="1:12" x14ac:dyDescent="0.3">
      <c r="A3193" s="1">
        <v>44228</v>
      </c>
      <c r="B3193" s="101" t="s">
        <v>1</v>
      </c>
      <c r="C3193" s="101">
        <v>91667</v>
      </c>
      <c r="D3193" s="6">
        <f t="shared" si="755"/>
        <v>0.12571123730949674</v>
      </c>
      <c r="E3193" s="7">
        <f t="shared" si="756"/>
        <v>184</v>
      </c>
      <c r="F3193" s="6">
        <f t="shared" si="757"/>
        <v>0.13876319758672701</v>
      </c>
      <c r="G3193" s="101">
        <v>3</v>
      </c>
      <c r="H3193" s="7">
        <v>0</v>
      </c>
      <c r="I3193" s="103">
        <v>0</v>
      </c>
      <c r="J3193" s="10">
        <f>IF(B3193="Pending","",C3193/(VLOOKUP(B3193,Population!$A$2:$B$10,2,FALSE)/100000))</f>
        <v>10699.699436808778</v>
      </c>
      <c r="K3193" s="10">
        <f>IF(B3193="Pending","",SUMIFS(E:E,A:A,"&lt;="&amp;A3193,A:A,"&gt;="&amp;A3193-13,B:B,B3193)/(VLOOKUP(B3193,Population!$A$2:$B$10,2,FALSE)/100000)/14)</f>
        <v>43.387818228052843</v>
      </c>
      <c r="L3193" s="13">
        <f>IF(B3193="Pending","",(G3193/C3193)/(VLOOKUP(B3193,Population!$A$2:$B$10,2,FALSE)/100000))</f>
        <v>3.8200301986566304E-6</v>
      </c>
    </row>
    <row r="3194" spans="1:12" x14ac:dyDescent="0.3">
      <c r="A3194" s="1">
        <v>44228</v>
      </c>
      <c r="B3194" s="101" t="s">
        <v>2</v>
      </c>
      <c r="C3194" s="101">
        <v>132567</v>
      </c>
      <c r="D3194" s="6">
        <f t="shared" si="755"/>
        <v>0.18180110177499051</v>
      </c>
      <c r="E3194" s="7">
        <f t="shared" si="756"/>
        <v>231</v>
      </c>
      <c r="F3194" s="6">
        <f t="shared" si="757"/>
        <v>0.17420814479638008</v>
      </c>
      <c r="G3194" s="101">
        <v>41</v>
      </c>
      <c r="H3194" s="7">
        <v>0</v>
      </c>
      <c r="I3194" s="103">
        <v>0</v>
      </c>
      <c r="J3194" s="10">
        <f>IF(B3194="Pending","",C3194/(VLOOKUP(B3194,Population!$A$2:$B$10,2,FALSE)/100000))</f>
        <v>13918.555133718586</v>
      </c>
      <c r="K3194" s="10">
        <f>IF(B3194="Pending","",SUMIFS(E:E,A:A,"&lt;="&amp;A3194,A:A,"&gt;="&amp;A3194-13,B:B,B3194)/(VLOOKUP(B3194,Population!$A$2:$B$10,2,FALSE)/100000)/14)</f>
        <v>52.698790005183632</v>
      </c>
      <c r="L3194" s="13">
        <f>IF(B3194="Pending","",(G3194/C3194)/(VLOOKUP(B3194,Population!$A$2:$B$10,2,FALSE)/100000))</f>
        <v>3.2471859130362509E-5</v>
      </c>
    </row>
    <row r="3195" spans="1:12" x14ac:dyDescent="0.3">
      <c r="A3195" s="1">
        <v>44228</v>
      </c>
      <c r="B3195" s="101" t="s">
        <v>3</v>
      </c>
      <c r="C3195" s="101">
        <v>113173</v>
      </c>
      <c r="D3195" s="6">
        <f t="shared" si="755"/>
        <v>0.15520435772991015</v>
      </c>
      <c r="E3195" s="7">
        <f t="shared" si="756"/>
        <v>206</v>
      </c>
      <c r="F3195" s="6">
        <f t="shared" si="757"/>
        <v>0.15535444947209653</v>
      </c>
      <c r="G3195" s="101">
        <v>95</v>
      </c>
      <c r="H3195" s="7">
        <v>0</v>
      </c>
      <c r="I3195" s="103">
        <v>0</v>
      </c>
      <c r="J3195" s="10">
        <f>IF(B3195="Pending","",C3195/(VLOOKUP(B3195,Population!$A$2:$B$10,2,FALSE)/100000))</f>
        <v>12901.883531581816</v>
      </c>
      <c r="K3195" s="10">
        <f>IF(B3195="Pending","",SUMIFS(E:E,A:A,"&lt;="&amp;A3195,A:A,"&gt;="&amp;A3195-13,B:B,B3195)/(VLOOKUP(B3195,Population!$A$2:$B$10,2,FALSE)/100000)/14)</f>
        <v>50.160628011062705</v>
      </c>
      <c r="L3195" s="13">
        <f>IF(B3195="Pending","",(G3195/C3195)/(VLOOKUP(B3195,Population!$A$2:$B$10,2,FALSE)/100000))</f>
        <v>9.5695400787269296E-5</v>
      </c>
    </row>
    <row r="3196" spans="1:12" x14ac:dyDescent="0.3">
      <c r="A3196" s="1">
        <v>44228</v>
      </c>
      <c r="B3196" s="101" t="s">
        <v>4</v>
      </c>
      <c r="C3196" s="101">
        <v>108574</v>
      </c>
      <c r="D3196" s="6">
        <f t="shared" si="755"/>
        <v>0.14889733360578289</v>
      </c>
      <c r="E3196" s="7">
        <f t="shared" si="756"/>
        <v>192</v>
      </c>
      <c r="F3196" s="6">
        <f t="shared" si="757"/>
        <v>0.14479638009049775</v>
      </c>
      <c r="G3196" s="101">
        <v>311</v>
      </c>
      <c r="H3196" s="7">
        <v>0</v>
      </c>
      <c r="I3196" s="103">
        <v>0</v>
      </c>
      <c r="J3196" s="10">
        <f>IF(B3196="Pending","",C3196/(VLOOKUP(B3196,Population!$A$2:$B$10,2,FALSE)/100000))</f>
        <v>12735.654295500399</v>
      </c>
      <c r="K3196" s="10">
        <f>IF(B3196="Pending","",SUMIFS(E:E,A:A,"&lt;="&amp;A3196,A:A,"&gt;="&amp;A3196-13,B:B,B3196)/(VLOOKUP(B3196,Population!$A$2:$B$10,2,FALSE)/100000)/14)</f>
        <v>49.014350731612502</v>
      </c>
      <c r="L3196" s="13">
        <f>IF(B3196="Pending","",(G3196/C3196)/(VLOOKUP(B3196,Population!$A$2:$B$10,2,FALSE)/100000))</f>
        <v>3.3599280286908314E-4</v>
      </c>
    </row>
    <row r="3197" spans="1:12" x14ac:dyDescent="0.3">
      <c r="A3197" s="1">
        <v>44228</v>
      </c>
      <c r="B3197" s="101" t="s">
        <v>5</v>
      </c>
      <c r="C3197" s="101">
        <v>102493</v>
      </c>
      <c r="D3197" s="6">
        <f t="shared" si="755"/>
        <v>0.14055790901373721</v>
      </c>
      <c r="E3197" s="7">
        <f t="shared" si="756"/>
        <v>196</v>
      </c>
      <c r="F3197" s="6">
        <f t="shared" si="757"/>
        <v>0.14781297134238311</v>
      </c>
      <c r="G3197" s="101">
        <v>815</v>
      </c>
      <c r="H3197" s="7">
        <v>0</v>
      </c>
      <c r="I3197" s="103">
        <v>0</v>
      </c>
      <c r="J3197" s="10">
        <f>IF(B3197="Pending","",C3197/(VLOOKUP(B3197,Population!$A$2:$B$10,2,FALSE)/100000))</f>
        <v>11447.114627507788</v>
      </c>
      <c r="K3197" s="10">
        <f>IF(B3197="Pending","",SUMIFS(E:E,A:A,"&lt;="&amp;A3197,A:A,"&gt;="&amp;A3197-13,B:B,B3197)/(VLOOKUP(B3197,Population!$A$2:$B$10,2,FALSE)/100000)/14)</f>
        <v>47.602507336625756</v>
      </c>
      <c r="L3197" s="13">
        <f>IF(B3197="Pending","",(G3197/C3197)/(VLOOKUP(B3197,Population!$A$2:$B$10,2,FALSE)/100000))</f>
        <v>8.8810687079226148E-4</v>
      </c>
    </row>
    <row r="3198" spans="1:12" x14ac:dyDescent="0.3">
      <c r="A3198" s="1">
        <v>44228</v>
      </c>
      <c r="B3198" s="101" t="s">
        <v>6</v>
      </c>
      <c r="C3198" s="101">
        <v>73993</v>
      </c>
      <c r="D3198" s="6">
        <f t="shared" si="755"/>
        <v>0.10147328463069144</v>
      </c>
      <c r="E3198" s="7">
        <f t="shared" si="756"/>
        <v>121</v>
      </c>
      <c r="F3198" s="6">
        <f t="shared" si="757"/>
        <v>9.1251885369532423E-2</v>
      </c>
      <c r="G3198" s="101">
        <v>1767</v>
      </c>
      <c r="H3198" s="7">
        <v>0</v>
      </c>
      <c r="I3198" s="103">
        <v>0</v>
      </c>
      <c r="J3198" s="10">
        <f>IF(B3198="Pending","",C3198/(VLOOKUP(B3198,Population!$A$2:$B$10,2,FALSE)/100000))</f>
        <v>9389.5218250896542</v>
      </c>
      <c r="K3198" s="10">
        <f>IF(B3198="Pending","",SUMIFS(E:E,A:A,"&lt;="&amp;A3198,A:A,"&gt;="&amp;A3198-13,B:B,B3198)/(VLOOKUP(B3198,Population!$A$2:$B$10,2,FALSE)/100000)/14)</f>
        <v>41.259794215869938</v>
      </c>
      <c r="L3198" s="13">
        <f>IF(B3198="Pending","",(G3198/C3198)/(VLOOKUP(B3198,Population!$A$2:$B$10,2,FALSE)/100000))</f>
        <v>3.0303916000989648E-3</v>
      </c>
    </row>
    <row r="3199" spans="1:12" x14ac:dyDescent="0.3">
      <c r="A3199" s="1">
        <v>44228</v>
      </c>
      <c r="B3199" s="101" t="s">
        <v>7</v>
      </c>
      <c r="C3199" s="101">
        <v>44209</v>
      </c>
      <c r="D3199" s="6">
        <f t="shared" si="755"/>
        <v>6.0627795064914759E-2</v>
      </c>
      <c r="E3199" s="7">
        <f t="shared" si="756"/>
        <v>65</v>
      </c>
      <c r="F3199" s="6">
        <f t="shared" si="757"/>
        <v>4.9019607843137254E-2</v>
      </c>
      <c r="G3199" s="101">
        <v>2974</v>
      </c>
      <c r="H3199" s="7">
        <v>0</v>
      </c>
      <c r="I3199" s="103">
        <v>0</v>
      </c>
      <c r="J3199" s="10">
        <f>IF(B3199="Pending","",C3199/(VLOOKUP(B3199,Population!$A$2:$B$10,2,FALSE)/100000))</f>
        <v>9217.9475684793706</v>
      </c>
      <c r="K3199" s="10">
        <f>IF(B3199="Pending","",SUMIFS(E:E,A:A,"&lt;="&amp;A3199,A:A,"&gt;="&amp;A3199-13,B:B,B3199)/(VLOOKUP(B3199,Population!$A$2:$B$10,2,FALSE)/100000)/14)</f>
        <v>37.725125767794928</v>
      </c>
      <c r="L3199" s="13">
        <f>IF(B3199="Pending","",(G3199/C3199)/(VLOOKUP(B3199,Population!$A$2:$B$10,2,FALSE)/100000))</f>
        <v>1.402664530491533E-2</v>
      </c>
    </row>
    <row r="3200" spans="1:12" x14ac:dyDescent="0.3">
      <c r="A3200" s="1">
        <v>44228</v>
      </c>
      <c r="B3200" s="101" t="s">
        <v>25</v>
      </c>
      <c r="C3200" s="101">
        <v>23248</v>
      </c>
      <c r="D3200" s="6">
        <f t="shared" si="755"/>
        <v>3.1882082373931517E-2</v>
      </c>
      <c r="E3200" s="7">
        <f t="shared" si="756"/>
        <v>38</v>
      </c>
      <c r="F3200" s="6">
        <f t="shared" si="757"/>
        <v>2.8657616892911009E-2</v>
      </c>
      <c r="G3200" s="101">
        <v>3742</v>
      </c>
      <c r="H3200" s="7">
        <v>0</v>
      </c>
      <c r="I3200" s="103">
        <v>0</v>
      </c>
      <c r="J3200" s="10">
        <f>IF(B3200="Pending","",C3200/(VLOOKUP(B3200,Population!$A$2:$B$10,2,FALSE)/100000))</f>
        <v>10501.922130018203</v>
      </c>
      <c r="K3200" s="10">
        <f>IF(B3200="Pending","",SUMIFS(E:E,A:A,"&lt;="&amp;A3200,A:A,"&gt;="&amp;A3200-13,B:B,B3200)/(VLOOKUP(B3200,Population!$A$2:$B$10,2,FALSE)/100000)/14)</f>
        <v>41.140100272137722</v>
      </c>
      <c r="L3200" s="13">
        <f>IF(B3200="Pending","",(G3200/C3200)/(VLOOKUP(B3200,Population!$A$2:$B$10,2,FALSE)/100000))</f>
        <v>7.2711211862433081E-2</v>
      </c>
    </row>
    <row r="3201" spans="1:12" x14ac:dyDescent="0.3">
      <c r="A3201" s="1">
        <v>44228</v>
      </c>
      <c r="B3201" s="101" t="s">
        <v>21</v>
      </c>
      <c r="C3201" s="101">
        <v>1052</v>
      </c>
      <c r="D3201" s="6">
        <f t="shared" si="755"/>
        <v>1.4427026263496194E-3</v>
      </c>
      <c r="E3201" s="7">
        <f t="shared" si="756"/>
        <v>3</v>
      </c>
      <c r="F3201" s="6">
        <f t="shared" si="757"/>
        <v>2.2624434389140274E-3</v>
      </c>
      <c r="G3201" s="101">
        <v>1</v>
      </c>
      <c r="H3201" s="7">
        <v>0</v>
      </c>
      <c r="I3201" s="103">
        <v>0</v>
      </c>
      <c r="J3201" s="10" t="str">
        <f>IF(B3201="Pending","",C3201/(VLOOKUP(B3201,Population!$A$2:$B$10,2,FALSE)/100000))</f>
        <v/>
      </c>
      <c r="K3201" s="10" t="str">
        <f>IF(B3201="Pending","",SUMIFS(E:E,A:A,"&lt;="&amp;A3201,A:A,"&gt;="&amp;A3201-13,B:B,B3201)/(VLOOKUP(B3201,Population!$A$2:$B$10,2,FALSE)/100000)/14)</f>
        <v/>
      </c>
      <c r="L3201" s="13" t="str">
        <f>IF(B3201="Pending","",(G3201/C3201)/(VLOOKUP(B3201,Population!$A$2:$B$10,2,FALSE)/100000))</f>
        <v/>
      </c>
    </row>
    <row r="3202" spans="1:12" x14ac:dyDescent="0.3">
      <c r="A3202" s="1">
        <v>44229</v>
      </c>
      <c r="B3202" s="101" t="s">
        <v>0</v>
      </c>
      <c r="C3202" s="101">
        <v>38358</v>
      </c>
      <c r="D3202" s="6">
        <f t="shared" ref="D3202:D3211" si="758">C3202/SUMIF(A:A,A3202,C:C)</f>
        <v>5.2447495077663532E-2</v>
      </c>
      <c r="E3202" s="7">
        <f t="shared" ref="E3202:E3211" si="759">C3202-SUMIFS(C:C,A:A,A3202-1,B:B,B3202)</f>
        <v>147</v>
      </c>
      <c r="F3202" s="6">
        <f t="shared" ref="F3202:F3211" si="760">E3202/SUMIF(A:A,A3202,E:E)</f>
        <v>6.7648412333179933E-2</v>
      </c>
      <c r="G3202" s="101">
        <v>4</v>
      </c>
      <c r="H3202" s="7">
        <v>0</v>
      </c>
      <c r="I3202" s="103">
        <v>0</v>
      </c>
      <c r="J3202" s="10">
        <f>IF(B3202="Pending","",C3202/(VLOOKUP(B3202,Population!$A$2:$B$10,2,FALSE)/100000))</f>
        <v>4234.0832775897579</v>
      </c>
      <c r="K3202" s="10">
        <f>IF(B3202="Pending","",SUMIFS(E:E,A:A,"&lt;="&amp;A3202,A:A,"&gt;="&amp;A3202-13,B:B,B3202)/(VLOOKUP(B3202,Population!$A$2:$B$10,2,FALSE)/100000)/14)</f>
        <v>22.360506236815105</v>
      </c>
      <c r="L3202" s="13">
        <f>IF(B3202="Pending","",(G3202/C3202)/(VLOOKUP(B3202,Population!$A$2:$B$10,2,FALSE)/100000))</f>
        <v>1.1510852193230691E-5</v>
      </c>
    </row>
    <row r="3203" spans="1:12" x14ac:dyDescent="0.3">
      <c r="A3203" s="1">
        <v>44229</v>
      </c>
      <c r="B3203" s="101" t="s">
        <v>1</v>
      </c>
      <c r="C3203" s="101">
        <v>91956</v>
      </c>
      <c r="D3203" s="6">
        <f t="shared" si="758"/>
        <v>0.12573288120761322</v>
      </c>
      <c r="E3203" s="7">
        <f t="shared" si="759"/>
        <v>289</v>
      </c>
      <c r="F3203" s="6">
        <f t="shared" si="760"/>
        <v>0.13299585826046939</v>
      </c>
      <c r="G3203" s="101">
        <v>3</v>
      </c>
      <c r="H3203" s="7">
        <v>0</v>
      </c>
      <c r="I3203" s="103">
        <v>0</v>
      </c>
      <c r="J3203" s="10">
        <f>IF(B3203="Pending","",C3203/(VLOOKUP(B3203,Population!$A$2:$B$10,2,FALSE)/100000))</f>
        <v>10733.432548367329</v>
      </c>
      <c r="K3203" s="10">
        <f>IF(B3203="Pending","",SUMIFS(E:E,A:A,"&lt;="&amp;A3203,A:A,"&gt;="&amp;A3203-13,B:B,B3203)/(VLOOKUP(B3203,Population!$A$2:$B$10,2,FALSE)/100000)/14)</f>
        <v>44.063147451049055</v>
      </c>
      <c r="L3203" s="13">
        <f>IF(B3203="Pending","",(G3203/C3203)/(VLOOKUP(B3203,Population!$A$2:$B$10,2,FALSE)/100000))</f>
        <v>3.8080245793668425E-6</v>
      </c>
    </row>
    <row r="3204" spans="1:12" x14ac:dyDescent="0.3">
      <c r="A3204" s="1">
        <v>44229</v>
      </c>
      <c r="B3204" s="101" t="s">
        <v>2</v>
      </c>
      <c r="C3204" s="101">
        <v>132948</v>
      </c>
      <c r="D3204" s="6">
        <f t="shared" si="758"/>
        <v>0.18178188580179391</v>
      </c>
      <c r="E3204" s="7">
        <f t="shared" si="759"/>
        <v>381</v>
      </c>
      <c r="F3204" s="6">
        <f t="shared" si="760"/>
        <v>0.17533364012885411</v>
      </c>
      <c r="G3204" s="101">
        <v>41</v>
      </c>
      <c r="H3204" s="7">
        <v>0</v>
      </c>
      <c r="I3204" s="103">
        <v>0</v>
      </c>
      <c r="J3204" s="10">
        <f>IF(B3204="Pending","",C3204/(VLOOKUP(B3204,Population!$A$2:$B$10,2,FALSE)/100000))</f>
        <v>13958.557317564842</v>
      </c>
      <c r="K3204" s="10">
        <f>IF(B3204="Pending","",SUMIFS(E:E,A:A,"&lt;="&amp;A3204,A:A,"&gt;="&amp;A3204-13,B:B,B3204)/(VLOOKUP(B3204,Population!$A$2:$B$10,2,FALSE)/100000)/14)</f>
        <v>52.72878789333231</v>
      </c>
      <c r="L3204" s="13">
        <f>IF(B3204="Pending","",(G3204/C3204)/(VLOOKUP(B3204,Population!$A$2:$B$10,2,FALSE)/100000))</f>
        <v>3.2378801857378572E-5</v>
      </c>
    </row>
    <row r="3205" spans="1:12" x14ac:dyDescent="0.3">
      <c r="A3205" s="1">
        <v>44229</v>
      </c>
      <c r="B3205" s="101" t="s">
        <v>3</v>
      </c>
      <c r="C3205" s="101">
        <v>113471</v>
      </c>
      <c r="D3205" s="6">
        <f t="shared" si="758"/>
        <v>0.15515067818858017</v>
      </c>
      <c r="E3205" s="7">
        <f t="shared" si="759"/>
        <v>298</v>
      </c>
      <c r="F3205" s="6">
        <f t="shared" si="760"/>
        <v>0.13713759779107226</v>
      </c>
      <c r="G3205" s="101">
        <v>95</v>
      </c>
      <c r="H3205" s="7">
        <v>0</v>
      </c>
      <c r="I3205" s="103">
        <v>0</v>
      </c>
      <c r="J3205" s="10">
        <f>IF(B3205="Pending","",C3205/(VLOOKUP(B3205,Population!$A$2:$B$10,2,FALSE)/100000))</f>
        <v>12935.855956916581</v>
      </c>
      <c r="K3205" s="10">
        <f>IF(B3205="Pending","",SUMIFS(E:E,A:A,"&lt;="&amp;A3205,A:A,"&gt;="&amp;A3205-13,B:B,B3205)/(VLOOKUP(B3205,Population!$A$2:$B$10,2,FALSE)/100000)/14)</f>
        <v>50.18505688834081</v>
      </c>
      <c r="L3205" s="13">
        <f>IF(B3205="Pending","",(G3205/C3205)/(VLOOKUP(B3205,Population!$A$2:$B$10,2,FALSE)/100000))</f>
        <v>9.5444083451257409E-5</v>
      </c>
    </row>
    <row r="3206" spans="1:12" x14ac:dyDescent="0.3">
      <c r="A3206" s="1">
        <v>44229</v>
      </c>
      <c r="B3206" s="101" t="s">
        <v>4</v>
      </c>
      <c r="C3206" s="101">
        <v>108917</v>
      </c>
      <c r="D3206" s="6">
        <f t="shared" si="758"/>
        <v>0.14892392255523956</v>
      </c>
      <c r="E3206" s="7">
        <f t="shared" si="759"/>
        <v>343</v>
      </c>
      <c r="F3206" s="6">
        <f t="shared" si="760"/>
        <v>0.15784629544408652</v>
      </c>
      <c r="G3206" s="101">
        <v>315</v>
      </c>
      <c r="H3206" s="7">
        <v>0</v>
      </c>
      <c r="I3206" s="103">
        <v>0</v>
      </c>
      <c r="J3206" s="10">
        <f>IF(B3206="Pending","",C3206/(VLOOKUP(B3206,Population!$A$2:$B$10,2,FALSE)/100000))</f>
        <v>12775.887955707783</v>
      </c>
      <c r="K3206" s="10">
        <f>IF(B3206="Pending","",SUMIFS(E:E,A:A,"&lt;="&amp;A3206,A:A,"&gt;="&amp;A3206-13,B:B,B3206)/(VLOOKUP(B3206,Population!$A$2:$B$10,2,FALSE)/100000)/14)</f>
        <v>49.525440542660078</v>
      </c>
      <c r="L3206" s="13">
        <f>IF(B3206="Pending","",(G3206/C3206)/(VLOOKUP(B3206,Population!$A$2:$B$10,2,FALSE)/100000))</f>
        <v>3.3924254048764191E-4</v>
      </c>
    </row>
    <row r="3207" spans="1:12" x14ac:dyDescent="0.3">
      <c r="A3207" s="1">
        <v>44229</v>
      </c>
      <c r="B3207" s="101" t="s">
        <v>5</v>
      </c>
      <c r="C3207" s="101">
        <v>102781</v>
      </c>
      <c r="D3207" s="6">
        <f t="shared" si="758"/>
        <v>0.14053407350689126</v>
      </c>
      <c r="E3207" s="7">
        <f t="shared" si="759"/>
        <v>288</v>
      </c>
      <c r="F3207" s="6">
        <f t="shared" si="760"/>
        <v>0.13253566497929131</v>
      </c>
      <c r="G3207" s="101">
        <v>823</v>
      </c>
      <c r="H3207" s="7">
        <v>0</v>
      </c>
      <c r="I3207" s="103">
        <v>0</v>
      </c>
      <c r="J3207" s="10">
        <f>IF(B3207="Pending","",C3207/(VLOOKUP(B3207,Population!$A$2:$B$10,2,FALSE)/100000))</f>
        <v>11479.28042432047</v>
      </c>
      <c r="K3207" s="10">
        <f>IF(B3207="Pending","",SUMIFS(E:E,A:A,"&lt;="&amp;A3207,A:A,"&gt;="&amp;A3207-13,B:B,B3207)/(VLOOKUP(B3207,Population!$A$2:$B$10,2,FALSE)/100000)/14)</f>
        <v>47.730149387469737</v>
      </c>
      <c r="L3207" s="13">
        <f>IF(B3207="Pending","",(G3207/C3207)/(VLOOKUP(B3207,Population!$A$2:$B$10,2,FALSE)/100000))</f>
        <v>8.9431151539700053E-4</v>
      </c>
    </row>
    <row r="3208" spans="1:12" x14ac:dyDescent="0.3">
      <c r="A3208" s="1">
        <v>44229</v>
      </c>
      <c r="B3208" s="101" t="s">
        <v>6</v>
      </c>
      <c r="C3208" s="101">
        <v>74244</v>
      </c>
      <c r="D3208" s="6">
        <f t="shared" si="758"/>
        <v>0.10151498577991687</v>
      </c>
      <c r="E3208" s="7">
        <f t="shared" si="759"/>
        <v>251</v>
      </c>
      <c r="F3208" s="6">
        <f t="shared" si="760"/>
        <v>0.1155085135757018</v>
      </c>
      <c r="G3208" s="101">
        <v>1792</v>
      </c>
      <c r="H3208" s="7">
        <v>0</v>
      </c>
      <c r="I3208" s="103">
        <v>0</v>
      </c>
      <c r="J3208" s="10">
        <f>IF(B3208="Pending","",C3208/(VLOOKUP(B3208,Population!$A$2:$B$10,2,FALSE)/100000))</f>
        <v>9421.3730809935569</v>
      </c>
      <c r="K3208" s="10">
        <f>IF(B3208="Pending","",SUMIFS(E:E,A:A,"&lt;="&amp;A3208,A:A,"&gt;="&amp;A3208-13,B:B,B3208)/(VLOOKUP(B3208,Population!$A$2:$B$10,2,FALSE)/100000)/14)</f>
        <v>41.731127541710286</v>
      </c>
      <c r="L3208" s="13">
        <f>IF(B3208="Pending","",(G3208/C3208)/(VLOOKUP(B3208,Population!$A$2:$B$10,2,FALSE)/100000))</f>
        <v>3.062876481777989E-3</v>
      </c>
    </row>
    <row r="3209" spans="1:12" x14ac:dyDescent="0.3">
      <c r="A3209" s="1">
        <v>44229</v>
      </c>
      <c r="B3209" s="101" t="s">
        <v>7</v>
      </c>
      <c r="C3209" s="101">
        <v>44330</v>
      </c>
      <c r="D3209" s="6">
        <f t="shared" si="758"/>
        <v>6.0613104353533141E-2</v>
      </c>
      <c r="E3209" s="7">
        <f t="shared" si="759"/>
        <v>121</v>
      </c>
      <c r="F3209" s="6">
        <f t="shared" si="760"/>
        <v>5.568338702254947E-2</v>
      </c>
      <c r="G3209" s="101">
        <v>3018</v>
      </c>
      <c r="H3209" s="7">
        <v>0</v>
      </c>
      <c r="I3209" s="103">
        <v>0</v>
      </c>
      <c r="J3209" s="10">
        <f>IF(B3209="Pending","",C3209/(VLOOKUP(B3209,Population!$A$2:$B$10,2,FALSE)/100000))</f>
        <v>9243.1770840935205</v>
      </c>
      <c r="K3209" s="10">
        <f>IF(B3209="Pending","",SUMIFS(E:E,A:A,"&lt;="&amp;A3209,A:A,"&gt;="&amp;A3209-13,B:B,B3209)/(VLOOKUP(B3209,Population!$A$2:$B$10,2,FALSE)/100000)/14)</f>
        <v>37.56129774432641</v>
      </c>
      <c r="L3209" s="13">
        <f>IF(B3209="Pending","",(G3209/C3209)/(VLOOKUP(B3209,Population!$A$2:$B$10,2,FALSE)/100000))</f>
        <v>1.4195315398133061E-2</v>
      </c>
    </row>
    <row r="3210" spans="1:12" x14ac:dyDescent="0.3">
      <c r="A3210" s="1">
        <v>44229</v>
      </c>
      <c r="B3210" s="101" t="s">
        <v>25</v>
      </c>
      <c r="C3210" s="101">
        <v>23304</v>
      </c>
      <c r="D3210" s="6">
        <f t="shared" si="758"/>
        <v>3.1863924742944652E-2</v>
      </c>
      <c r="E3210" s="7">
        <f t="shared" si="759"/>
        <v>56</v>
      </c>
      <c r="F3210" s="6">
        <f t="shared" si="760"/>
        <v>2.5770823745973309E-2</v>
      </c>
      <c r="G3210" s="101">
        <v>3809</v>
      </c>
      <c r="H3210" s="7">
        <v>0</v>
      </c>
      <c r="I3210" s="103">
        <v>0</v>
      </c>
      <c r="J3210" s="10">
        <f>IF(B3210="Pending","",C3210/(VLOOKUP(B3210,Population!$A$2:$B$10,2,FALSE)/100000))</f>
        <v>10527.219258342406</v>
      </c>
      <c r="K3210" s="10">
        <f>IF(B3210="Pending","",SUMIFS(E:E,A:A,"&lt;="&amp;A3210,A:A,"&gt;="&amp;A3210-13,B:B,B3210)/(VLOOKUP(B3210,Population!$A$2:$B$10,2,FALSE)/100000)/14)</f>
        <v>38.752361119088164</v>
      </c>
      <c r="L3210" s="13">
        <f>IF(B3210="Pending","",(G3210/C3210)/(VLOOKUP(B3210,Population!$A$2:$B$10,2,FALSE)/100000))</f>
        <v>7.3835241180913697E-2</v>
      </c>
    </row>
    <row r="3211" spans="1:12" x14ac:dyDescent="0.3">
      <c r="A3211" s="1">
        <v>44229</v>
      </c>
      <c r="B3211" s="101" t="s">
        <v>21</v>
      </c>
      <c r="C3211" s="101">
        <v>1051</v>
      </c>
      <c r="D3211" s="6">
        <f t="shared" si="758"/>
        <v>1.4370487858236709E-3</v>
      </c>
      <c r="E3211" s="7">
        <f t="shared" si="759"/>
        <v>-1</v>
      </c>
      <c r="F3211" s="6">
        <f t="shared" si="760"/>
        <v>-4.6019328117809482E-4</v>
      </c>
      <c r="G3211" s="101">
        <v>0</v>
      </c>
      <c r="H3211" s="7">
        <v>0</v>
      </c>
      <c r="I3211" s="103">
        <v>0</v>
      </c>
      <c r="J3211" s="10" t="str">
        <f>IF(B3211="Pending","",C3211/(VLOOKUP(B3211,Population!$A$2:$B$10,2,FALSE)/100000))</f>
        <v/>
      </c>
      <c r="K3211" s="10" t="str">
        <f>IF(B3211="Pending","",SUMIFS(E:E,A:A,"&lt;="&amp;A3211,A:A,"&gt;="&amp;A3211-13,B:B,B3211)/(VLOOKUP(B3211,Population!$A$2:$B$10,2,FALSE)/100000)/14)</f>
        <v/>
      </c>
      <c r="L3211" s="13" t="str">
        <f>IF(B3211="Pending","",(G3211/C3211)/(VLOOKUP(B3211,Population!$A$2:$B$10,2,FALSE)/100000))</f>
        <v/>
      </c>
    </row>
    <row r="3212" spans="1:12" x14ac:dyDescent="0.3">
      <c r="A3212" s="1">
        <v>44230</v>
      </c>
      <c r="B3212" s="101" t="s">
        <v>0</v>
      </c>
      <c r="C3212" s="101">
        <v>38484</v>
      </c>
      <c r="D3212" s="6">
        <f t="shared" ref="D3212:D3221" si="761">C3212/SUMIF(A:A,A3212,C:C)</f>
        <v>5.2486579670929165E-2</v>
      </c>
      <c r="E3212" s="7">
        <f t="shared" ref="E3212:E3221" si="762">C3212-SUMIFS(C:C,A:A,A3212-1,B:B,B3212)</f>
        <v>126</v>
      </c>
      <c r="F3212" s="6">
        <f t="shared" ref="F3212:F3221" si="763">E3212/SUMIF(A:A,A3212,E:E)</f>
        <v>6.7887931034482762E-2</v>
      </c>
      <c r="G3212" s="101">
        <v>4</v>
      </c>
      <c r="H3212" s="7">
        <v>0</v>
      </c>
      <c r="I3212" s="103">
        <v>0</v>
      </c>
      <c r="J3212" s="10">
        <f>IF(B3212="Pending","",C3212/(VLOOKUP(B3212,Population!$A$2:$B$10,2,FALSE)/100000))</f>
        <v>4247.9915755452384</v>
      </c>
      <c r="K3212" s="10">
        <f>IF(B3212="Pending","",SUMIFS(E:E,A:A,"&lt;="&amp;A3212,A:A,"&gt;="&amp;A3212-13,B:B,B3212)/(VLOOKUP(B3212,Population!$A$2:$B$10,2,FALSE)/100000)/14)</f>
        <v>21.240904020444251</v>
      </c>
      <c r="L3212" s="13">
        <f>IF(B3212="Pending","",(G3212/C3212)/(VLOOKUP(B3212,Population!$A$2:$B$10,2,FALSE)/100000))</f>
        <v>1.1473164650970348E-5</v>
      </c>
    </row>
    <row r="3213" spans="1:12" x14ac:dyDescent="0.3">
      <c r="A3213" s="1">
        <v>44230</v>
      </c>
      <c r="B3213" s="101" t="s">
        <v>1</v>
      </c>
      <c r="C3213" s="101">
        <v>92243</v>
      </c>
      <c r="D3213" s="6">
        <f t="shared" si="761"/>
        <v>0.12580603805699822</v>
      </c>
      <c r="E3213" s="7">
        <f t="shared" si="762"/>
        <v>287</v>
      </c>
      <c r="F3213" s="6">
        <f t="shared" si="763"/>
        <v>0.15463362068965517</v>
      </c>
      <c r="G3213" s="101">
        <v>3</v>
      </c>
      <c r="H3213" s="7">
        <v>0</v>
      </c>
      <c r="I3213" s="103">
        <v>0</v>
      </c>
      <c r="J3213" s="10">
        <f>IF(B3213="Pending","",C3213/(VLOOKUP(B3213,Population!$A$2:$B$10,2,FALSE)/100000))</f>
        <v>10766.932212787067</v>
      </c>
      <c r="K3213" s="10">
        <f>IF(B3213="Pending","",SUMIFS(E:E,A:A,"&lt;="&amp;A3213,A:A,"&gt;="&amp;A3213-13,B:B,B3213)/(VLOOKUP(B3213,Population!$A$2:$B$10,2,FALSE)/100000)/14)</f>
        <v>42.187232942726247</v>
      </c>
      <c r="L3213" s="13">
        <f>IF(B3213="Pending","",(G3213/C3213)/(VLOOKUP(B3213,Population!$A$2:$B$10,2,FALSE)/100000))</f>
        <v>3.7961764927447872E-6</v>
      </c>
    </row>
    <row r="3214" spans="1:12" x14ac:dyDescent="0.3">
      <c r="A3214" s="1">
        <v>44230</v>
      </c>
      <c r="B3214" s="101" t="s">
        <v>2</v>
      </c>
      <c r="C3214" s="101">
        <v>133254</v>
      </c>
      <c r="D3214" s="6">
        <f t="shared" si="761"/>
        <v>0.18173907825252039</v>
      </c>
      <c r="E3214" s="7">
        <f t="shared" si="762"/>
        <v>306</v>
      </c>
      <c r="F3214" s="6">
        <f t="shared" si="763"/>
        <v>0.1648706896551724</v>
      </c>
      <c r="G3214" s="101">
        <v>41</v>
      </c>
      <c r="H3214" s="7">
        <v>0</v>
      </c>
      <c r="I3214" s="103">
        <v>0</v>
      </c>
      <c r="J3214" s="10">
        <f>IF(B3214="Pending","",C3214/(VLOOKUP(B3214,Population!$A$2:$B$10,2,FALSE)/100000))</f>
        <v>13990.685055772074</v>
      </c>
      <c r="K3214" s="10">
        <f>IF(B3214="Pending","",SUMIFS(E:E,A:A,"&lt;="&amp;A3214,A:A,"&gt;="&amp;A3214-13,B:B,B3214)/(VLOOKUP(B3214,Population!$A$2:$B$10,2,FALSE)/100000)/14)</f>
        <v>49.234033924011747</v>
      </c>
      <c r="L3214" s="13">
        <f>IF(B3214="Pending","",(G3214/C3214)/(VLOOKUP(B3214,Population!$A$2:$B$10,2,FALSE)/100000))</f>
        <v>3.2304448266729455E-5</v>
      </c>
    </row>
    <row r="3215" spans="1:12" x14ac:dyDescent="0.3">
      <c r="A3215" s="1">
        <v>44230</v>
      </c>
      <c r="B3215" s="101" t="s">
        <v>3</v>
      </c>
      <c r="C3215" s="101">
        <v>113721</v>
      </c>
      <c r="D3215" s="6">
        <f t="shared" si="761"/>
        <v>0.15509890673416837</v>
      </c>
      <c r="E3215" s="7">
        <f t="shared" si="762"/>
        <v>250</v>
      </c>
      <c r="F3215" s="6">
        <f t="shared" si="763"/>
        <v>0.13469827586206898</v>
      </c>
      <c r="G3215" s="101">
        <v>96</v>
      </c>
      <c r="H3215" s="7">
        <v>0</v>
      </c>
      <c r="I3215" s="103">
        <v>0</v>
      </c>
      <c r="J3215" s="10">
        <f>IF(B3215="Pending","",C3215/(VLOOKUP(B3215,Population!$A$2:$B$10,2,FALSE)/100000))</f>
        <v>12964.356313741047</v>
      </c>
      <c r="K3215" s="10">
        <f>IF(B3215="Pending","",SUMIFS(E:E,A:A,"&lt;="&amp;A3215,A:A,"&gt;="&amp;A3215-13,B:B,B3215)/(VLOOKUP(B3215,Population!$A$2:$B$10,2,FALSE)/100000)/14)</f>
        <v>46.68358447847767</v>
      </c>
      <c r="L3215" s="13">
        <f>IF(B3215="Pending","",(G3215/C3215)/(VLOOKUP(B3215,Population!$A$2:$B$10,2,FALSE)/100000))</f>
        <v>9.6236728665730149E-5</v>
      </c>
    </row>
    <row r="3216" spans="1:12" x14ac:dyDescent="0.3">
      <c r="A3216" s="1">
        <v>44230</v>
      </c>
      <c r="B3216" s="101" t="s">
        <v>4</v>
      </c>
      <c r="C3216" s="101">
        <v>109219</v>
      </c>
      <c r="D3216" s="6">
        <f t="shared" si="761"/>
        <v>0.14895883341334615</v>
      </c>
      <c r="E3216" s="7">
        <f t="shared" si="762"/>
        <v>302</v>
      </c>
      <c r="F3216" s="6">
        <f t="shared" si="763"/>
        <v>0.16271551724137931</v>
      </c>
      <c r="G3216" s="101">
        <v>318</v>
      </c>
      <c r="H3216" s="7">
        <v>0</v>
      </c>
      <c r="I3216" s="103">
        <v>0</v>
      </c>
      <c r="J3216" s="10">
        <f>IF(B3216="Pending","",C3216/(VLOOKUP(B3216,Population!$A$2:$B$10,2,FALSE)/100000))</f>
        <v>12811.312344578426</v>
      </c>
      <c r="K3216" s="10">
        <f>IF(B3216="Pending","",SUMIFS(E:E,A:A,"&lt;="&amp;A3216,A:A,"&gt;="&amp;A3216-13,B:B,B3216)/(VLOOKUP(B3216,Population!$A$2:$B$10,2,FALSE)/100000)/14)</f>
        <v>46.592958020255914</v>
      </c>
      <c r="L3216" s="13">
        <f>IF(B3216="Pending","",(G3216/C3216)/(VLOOKUP(B3216,Population!$A$2:$B$10,2,FALSE)/100000))</f>
        <v>3.4152645313526947E-4</v>
      </c>
    </row>
    <row r="3217" spans="1:12" x14ac:dyDescent="0.3">
      <c r="A3217" s="1">
        <v>44230</v>
      </c>
      <c r="B3217" s="101" t="s">
        <v>5</v>
      </c>
      <c r="C3217" s="101">
        <v>103017</v>
      </c>
      <c r="D3217" s="6">
        <f t="shared" si="761"/>
        <v>0.14050020730589621</v>
      </c>
      <c r="E3217" s="7">
        <f t="shared" si="762"/>
        <v>236</v>
      </c>
      <c r="F3217" s="6">
        <f t="shared" si="763"/>
        <v>0.12715517241379309</v>
      </c>
      <c r="G3217" s="101">
        <v>832</v>
      </c>
      <c r="H3217" s="7">
        <v>0</v>
      </c>
      <c r="I3217" s="103">
        <v>0</v>
      </c>
      <c r="J3217" s="10">
        <f>IF(B3217="Pending","",C3217/(VLOOKUP(B3217,Population!$A$2:$B$10,2,FALSE)/100000))</f>
        <v>11505.638507819751</v>
      </c>
      <c r="K3217" s="10">
        <f>IF(B3217="Pending","",SUMIFS(E:E,A:A,"&lt;="&amp;A3217,A:A,"&gt;="&amp;A3217-13,B:B,B3217)/(VLOOKUP(B3217,Population!$A$2:$B$10,2,FALSE)/100000)/14)</f>
        <v>44.18010484837162</v>
      </c>
      <c r="L3217" s="13">
        <f>IF(B3217="Pending","",(G3217/C3217)/(VLOOKUP(B3217,Population!$A$2:$B$10,2,FALSE)/100000))</f>
        <v>9.0202018127508502E-4</v>
      </c>
    </row>
    <row r="3218" spans="1:12" x14ac:dyDescent="0.3">
      <c r="A3218" s="1">
        <v>44230</v>
      </c>
      <c r="B3218" s="101" t="s">
        <v>6</v>
      </c>
      <c r="C3218" s="101">
        <v>74416</v>
      </c>
      <c r="D3218" s="6">
        <f t="shared" si="761"/>
        <v>0.10149260245275608</v>
      </c>
      <c r="E3218" s="7">
        <f t="shared" si="762"/>
        <v>172</v>
      </c>
      <c r="F3218" s="6">
        <f t="shared" si="763"/>
        <v>9.2672413793103453E-2</v>
      </c>
      <c r="G3218" s="101">
        <v>1814</v>
      </c>
      <c r="H3218" s="7">
        <v>0</v>
      </c>
      <c r="I3218" s="103">
        <v>0</v>
      </c>
      <c r="J3218" s="10">
        <f>IF(B3218="Pending","",C3218/(VLOOKUP(B3218,Population!$A$2:$B$10,2,FALSE)/100000))</f>
        <v>9443.199439620932</v>
      </c>
      <c r="K3218" s="10">
        <f>IF(B3218="Pending","",SUMIFS(E:E,A:A,"&lt;="&amp;A3218,A:A,"&gt;="&amp;A3218-13,B:B,B3218)/(VLOOKUP(B3218,Population!$A$2:$B$10,2,FALSE)/100000)/14)</f>
        <v>38.649332718908049</v>
      </c>
      <c r="L3218" s="13">
        <f>IF(B3218="Pending","",(G3218/C3218)/(VLOOKUP(B3218,Population!$A$2:$B$10,2,FALSE)/100000))</f>
        <v>3.0933125276618877E-3</v>
      </c>
    </row>
    <row r="3219" spans="1:12" x14ac:dyDescent="0.3">
      <c r="A3219" s="1">
        <v>44230</v>
      </c>
      <c r="B3219" s="101" t="s">
        <v>7</v>
      </c>
      <c r="C3219" s="101">
        <v>44415</v>
      </c>
      <c r="D3219" s="6">
        <f t="shared" si="761"/>
        <v>6.0575601187099024E-2</v>
      </c>
      <c r="E3219" s="7">
        <f t="shared" si="762"/>
        <v>85</v>
      </c>
      <c r="F3219" s="6">
        <f t="shared" si="763"/>
        <v>4.5797413793103446E-2</v>
      </c>
      <c r="G3219" s="101">
        <v>3068</v>
      </c>
      <c r="H3219" s="7">
        <v>0</v>
      </c>
      <c r="I3219" s="103">
        <v>0</v>
      </c>
      <c r="J3219" s="10">
        <f>IF(B3219="Pending","",C3219/(VLOOKUP(B3219,Population!$A$2:$B$10,2,FALSE)/100000))</f>
        <v>9260.9002975414787</v>
      </c>
      <c r="K3219" s="10">
        <f>IF(B3219="Pending","",SUMIFS(E:E,A:A,"&lt;="&amp;A3219,A:A,"&gt;="&amp;A3219-13,B:B,B3219)/(VLOOKUP(B3219,Population!$A$2:$B$10,2,FALSE)/100000)/14)</f>
        <v>34.880475542114382</v>
      </c>
      <c r="L3219" s="13">
        <f>IF(B3219="Pending","",(G3219/C3219)/(VLOOKUP(B3219,Population!$A$2:$B$10,2,FALSE)/100000))</f>
        <v>1.4402876309231287E-2</v>
      </c>
    </row>
    <row r="3220" spans="1:12" x14ac:dyDescent="0.3">
      <c r="A3220" s="1">
        <v>44230</v>
      </c>
      <c r="B3220" s="101" t="s">
        <v>25</v>
      </c>
      <c r="C3220" s="101">
        <v>23381</v>
      </c>
      <c r="D3220" s="6">
        <f t="shared" si="761"/>
        <v>3.1888283943612795E-2</v>
      </c>
      <c r="E3220" s="7">
        <f t="shared" si="762"/>
        <v>77</v>
      </c>
      <c r="F3220" s="6">
        <f t="shared" si="763"/>
        <v>4.1487068965517244E-2</v>
      </c>
      <c r="G3220" s="101">
        <v>3857</v>
      </c>
      <c r="H3220" s="7">
        <v>0</v>
      </c>
      <c r="I3220" s="103">
        <v>0</v>
      </c>
      <c r="J3220" s="10">
        <f>IF(B3220="Pending","",C3220/(VLOOKUP(B3220,Population!$A$2:$B$10,2,FALSE)/100000))</f>
        <v>10562.00280978818</v>
      </c>
      <c r="K3220" s="10">
        <f>IF(B3220="Pending","",SUMIFS(E:E,A:A,"&lt;="&amp;A3220,A:A,"&gt;="&amp;A3220-13,B:B,B3220)/(VLOOKUP(B3220,Population!$A$2:$B$10,2,FALSE)/100000)/14)</f>
        <v>36.655022673841927</v>
      </c>
      <c r="L3220" s="13">
        <f>IF(B3220="Pending","",(G3220/C3220)/(VLOOKUP(B3220,Population!$A$2:$B$10,2,FALSE)/100000))</f>
        <v>7.451946936954483E-2</v>
      </c>
    </row>
    <row r="3221" spans="1:12" x14ac:dyDescent="0.3">
      <c r="A3221" s="1">
        <v>44230</v>
      </c>
      <c r="B3221" s="101" t="s">
        <v>21</v>
      </c>
      <c r="C3221" s="101">
        <v>1066</v>
      </c>
      <c r="D3221" s="6">
        <f t="shared" si="761"/>
        <v>1.4538689826735915E-3</v>
      </c>
      <c r="E3221" s="7">
        <f t="shared" si="762"/>
        <v>15</v>
      </c>
      <c r="F3221" s="6">
        <f t="shared" si="763"/>
        <v>8.0818965517241385E-3</v>
      </c>
      <c r="G3221" s="101">
        <v>0</v>
      </c>
      <c r="H3221" s="7">
        <v>0</v>
      </c>
      <c r="I3221" s="103">
        <v>0</v>
      </c>
      <c r="J3221" s="10" t="str">
        <f>IF(B3221="Pending","",C3221/(VLOOKUP(B3221,Population!$A$2:$B$10,2,FALSE)/100000))</f>
        <v/>
      </c>
      <c r="K3221" s="10" t="str">
        <f>IF(B3221="Pending","",SUMIFS(E:E,A:A,"&lt;="&amp;A3221,A:A,"&gt;="&amp;A3221-13,B:B,B3221)/(VLOOKUP(B3221,Population!$A$2:$B$10,2,FALSE)/100000)/14)</f>
        <v/>
      </c>
      <c r="L3221" s="13" t="str">
        <f>IF(B3221="Pending","",(G3221/C3221)/(VLOOKUP(B3221,Population!$A$2:$B$10,2,FALSE)/100000))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2" sqref="D2:D11"/>
    </sheetView>
  </sheetViews>
  <sheetFormatPr defaultRowHeight="14.4" x14ac:dyDescent="0.3"/>
  <cols>
    <col min="1" max="1" width="8.5546875" bestFit="1" customWidth="1"/>
    <col min="2" max="2" width="13.5546875" bestFit="1" customWidth="1"/>
    <col min="3" max="3" width="17.109375" bestFit="1" customWidth="1"/>
    <col min="4" max="4" width="18.77734375" customWidth="1"/>
    <col min="5" max="7" width="10.77734375" customWidth="1"/>
  </cols>
  <sheetData>
    <row r="1" spans="1:7" x14ac:dyDescent="0.3">
      <c r="A1" s="102" t="s">
        <v>9</v>
      </c>
      <c r="B1" s="102" t="s">
        <v>33</v>
      </c>
      <c r="C1" s="102" t="s">
        <v>34</v>
      </c>
      <c r="D1" s="102" t="s">
        <v>35</v>
      </c>
      <c r="E1" s="102"/>
      <c r="F1" s="102"/>
      <c r="G1" s="102"/>
    </row>
    <row r="2" spans="1:7" x14ac:dyDescent="0.3">
      <c r="A2" s="1">
        <v>44230</v>
      </c>
      <c r="B2" s="102" t="s">
        <v>0</v>
      </c>
      <c r="C2" s="102">
        <v>38484</v>
      </c>
      <c r="D2" s="102">
        <v>4</v>
      </c>
      <c r="E2" s="102"/>
      <c r="F2" s="102"/>
      <c r="G2" s="102"/>
    </row>
    <row r="3" spans="1:7" x14ac:dyDescent="0.3">
      <c r="A3" s="1">
        <v>44230</v>
      </c>
      <c r="B3" s="102" t="s">
        <v>1</v>
      </c>
      <c r="C3" s="102">
        <v>92243</v>
      </c>
      <c r="D3" s="102">
        <v>3</v>
      </c>
      <c r="E3" s="102"/>
      <c r="F3" s="102"/>
      <c r="G3" s="102"/>
    </row>
    <row r="4" spans="1:7" x14ac:dyDescent="0.3">
      <c r="A4" s="1">
        <v>44230</v>
      </c>
      <c r="B4" s="102" t="s">
        <v>2</v>
      </c>
      <c r="C4" s="102">
        <v>133254</v>
      </c>
      <c r="D4" s="102">
        <v>41</v>
      </c>
      <c r="E4" s="102"/>
      <c r="F4" s="102"/>
      <c r="G4" s="102"/>
    </row>
    <row r="5" spans="1:7" x14ac:dyDescent="0.3">
      <c r="A5" s="1">
        <v>44230</v>
      </c>
      <c r="B5" s="102" t="s">
        <v>3</v>
      </c>
      <c r="C5" s="102">
        <v>113721</v>
      </c>
      <c r="D5" s="102">
        <v>96</v>
      </c>
      <c r="E5" s="102"/>
      <c r="F5" s="102"/>
      <c r="G5" s="102"/>
    </row>
    <row r="6" spans="1:7" x14ac:dyDescent="0.3">
      <c r="A6" s="1">
        <v>44230</v>
      </c>
      <c r="B6" s="102" t="s">
        <v>4</v>
      </c>
      <c r="C6" s="102">
        <v>109219</v>
      </c>
      <c r="D6" s="102">
        <v>318</v>
      </c>
      <c r="E6" s="102"/>
      <c r="F6" s="102"/>
      <c r="G6" s="102"/>
    </row>
    <row r="7" spans="1:7" x14ac:dyDescent="0.3">
      <c r="A7" s="1">
        <v>44230</v>
      </c>
      <c r="B7" s="102" t="s">
        <v>5</v>
      </c>
      <c r="C7" s="102">
        <v>103017</v>
      </c>
      <c r="D7" s="102">
        <v>832</v>
      </c>
      <c r="E7" s="102"/>
      <c r="F7" s="102"/>
      <c r="G7" s="102"/>
    </row>
    <row r="8" spans="1:7" x14ac:dyDescent="0.3">
      <c r="A8" s="1">
        <v>44230</v>
      </c>
      <c r="B8" s="102" t="s">
        <v>6</v>
      </c>
      <c r="C8" s="102">
        <v>74416</v>
      </c>
      <c r="D8" s="102">
        <v>1814</v>
      </c>
      <c r="E8" s="102"/>
      <c r="F8" s="102"/>
      <c r="G8" s="102"/>
    </row>
    <row r="9" spans="1:7" x14ac:dyDescent="0.3">
      <c r="A9" s="1">
        <v>44230</v>
      </c>
      <c r="B9" s="102" t="s">
        <v>7</v>
      </c>
      <c r="C9" s="102">
        <v>44415</v>
      </c>
      <c r="D9" s="102">
        <v>3068</v>
      </c>
      <c r="E9" s="102"/>
      <c r="F9" s="102"/>
      <c r="G9" s="102"/>
    </row>
    <row r="10" spans="1:7" x14ac:dyDescent="0.3">
      <c r="A10" s="1">
        <v>44230</v>
      </c>
      <c r="B10" s="102" t="s">
        <v>25</v>
      </c>
      <c r="C10" s="102">
        <v>23381</v>
      </c>
      <c r="D10" s="102">
        <v>3857</v>
      </c>
      <c r="E10" s="102"/>
      <c r="F10" s="102"/>
      <c r="G10" s="102"/>
    </row>
    <row r="11" spans="1:7" x14ac:dyDescent="0.3">
      <c r="A11" s="1">
        <v>44230</v>
      </c>
      <c r="B11" s="102" t="s">
        <v>21</v>
      </c>
      <c r="C11" s="102">
        <v>1066</v>
      </c>
      <c r="D11" s="102">
        <v>0</v>
      </c>
      <c r="E11" s="102"/>
      <c r="F11" s="102"/>
      <c r="G11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3 e f 7 f 5 - 8 0 a c - 4 2 1 4 - 9 1 4 5 - a 7 0 4 9 6 5 d e 6 f e "   x m l n s = " h t t p : / / s c h e m a s . m i c r o s o f t . c o m / D a t a M a s h u p " > A A A A A A E F A A B Q S w M E F A A C A A g A R 4 B D U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R 4 B D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A Q 1 L c C g v 4 + A E A A M 0 D A A A T A B w A R m 9 y b X V s Y X M v U 2 V j d G l v b j E u b S C i G A A o o B Q A A A A A A A A A A A A A A A A A A A A A A A A A A A B 1 U e 9 r 4 j A Y / i 7 4 P 4 T s S 4 U o 6 o 6 D u + G H 0 t Y p J y p t 3 Q Z W S q z v Z j E m I 0 l 3 E / F / v 8 R 2 U 3 e z X 0 L f 5 8 3 z K w o y n Q u O o v L s 3 N V r 9 Z p a U w k r 5 I 5 G q X s f p P 3 h 2 B 2 h H m K g 6 z V k v k g U M g M z C d 4 z Y K 1 H I T d L I T Z O P 2 f Q 8 g T X w L V y s P c 7 m S m Q K t G b Y s 2 T C Q d f 5 m + A m m j G z S l V r n d I P K M Y O A e l A B J v 8 j D 0 0 8 6 v Z M h f C 5 3 E / m S A + g C r p N v u d t r d 9 m 0 y L Z Y s z 5 o + 1 V S B b r o v 0 H o a R U + 4 Q R A v G C N I y w I a p P R 5 E S C N 1 g D a m C 7 d 7 + d D D d s e v t j B 5 E / O V z 1 8 X M W L w 9 z q L C q 2 G z y V Y i u 0 a W Y A d G X 8 Y 8 M W 0 6 U J X S H V 3 P l G m K B 5 t e Q y F m W U U a l 6 1 u y i 8 c l v + t N g m w / F 3 z P y C J h 5 H T t z v v F A E N B s j e a + G w c L c + d m R T U 4 t j C C u g T d N k 7 8 3 p r y F 3 M 1 3 r 3 C i T 6 W l K t n I b e e Y M W W W 9 A K X Z o h + z 2 2 C k Z O m w V k R Q 4 E 7 b G N G b r j + 0 9 E w 7 s u k T D 1 3 C j w J r N x b M A h 1 z 9 / t C z 7 4 X C y F M J W v B m R U v s s d A l U Y + e L d 3 J k H w e P f u D G g w h f E L 4 y m p n F B 8 o K O O c 7 z o 9 T 5 3 9 d g t E O q K 0 T Y 1 L t y o 9 L s Y l E z q N e D 9 C 5 n u C L s z J D P I n d 0 T Q I v e B Y E j a Z U j e 0 v U X 2 t 0 z 5 g R 8 a 9 V r O r y r f / Q N Q S w E C L Q A U A A I A C A B H g E N S x q 2 s B K c A A A D 4 A A A A E g A A A A A A A A A A A A A A A A A A A A A A Q 2 9 u Z m l n L 1 B h Y 2 t h Z 2 U u e G 1 s U E s B A i 0 A F A A C A A g A R 4 B D U g / K 6 a u k A A A A 6 Q A A A B M A A A A A A A A A A A A A A A A A 8 w A A A F t D b 2 5 0 Z W 5 0 X 1 R 5 c G V z X S 5 4 b W x Q S w E C L Q A U A A I A C A B H g E N S 3 A o L + P g B A A D N A w A A E w A A A A A A A A A A A A A A A A D k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D g A A A A A A A D s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T E x f Q U d F X 0 Z J T k F M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F M T F 9 B R 0 V f R k l O Q U w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O G I x Y m Q 4 M D g t Z D A z Z C 0 0 N G Z i L W F h Z T g t N D Q z Z T Y 2 M z Q x Y T k 1 I i A v P j x F b n R y e S B U e X B l P S J G a W x s R X J y b 3 J D b 3 V u d C I g V m F s d W U 9 I m w w I i A v P j x F b n R y e S B U e X B l P S J G a W x s T G F z d F V w Z G F 0 Z W Q i I F Z h b H V l P S J k M j A y M S 0 w M i 0 w M 1 Q y M T o w M j o x N S 4 0 M z g 4 N j g 3 W i I g L z 4 8 R W 5 0 c n k g V H l w Z T 0 i R m l s b E V y c m 9 y Q 2 9 k Z S I g V m F s d W U 9 I n N V b m t u b 3 d u I i A v P j x F b n R y e S B U e X B l P S J G a W x s Q 2 9 s d W 1 u V H l w Z X M i I F Z h b H V l P S J z Q 1 F Z R E F B P T 0 i I C 8 + P E V u d H J 5 I F R 5 c G U 9 I k Z p b G x D b 2 x 1 b W 5 O Y W 1 l c y I g V m F s d W U 9 I n N b J n F 1 b 3 Q 7 R E F U R S Z x d W 9 0 O y w m c X V v d D t B R 0 V f U k F O R 0 U m c X V v d D s s J n F 1 b 3 Q 7 Q V J f Q 0 F T R U N P V U 5 U J n F 1 b 3 Q 7 L C Z x d W 9 0 O 0 F S X 1 R P V E F M R E V B V E h T J n F 1 b 3 Q 7 X S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T F 9 B R 0 V f R k l O Q U w v Q 2 h h b m d l Z C B U e X B l L n t E Q V R F L D B 9 J n F 1 b 3 Q 7 L C Z x d W 9 0 O 1 N l Y 3 R p b 2 4 x L 0 F M T F 9 B R 0 V f R k l O Q U w v U m V w b G F j Z W Q g V m F s d W U u e 0 F H R V 9 S Q U 5 H R S w x f S Z x d W 9 0 O y w m c X V v d D t T Z W N 0 a W 9 u M S 9 B T E x f Q U d F X 0 Z J T k F M L 0 N o Y W 5 n Z W Q g V H l w Z S 5 7 Q V J f Q 0 F T R U N P V U 5 U L D J 9 J n F 1 b 3 Q 7 L C Z x d W 9 0 O 1 N l Y 3 R p b 2 4 x L 0 F M T F 9 B R 0 V f R k l O Q U w v Q U x M X 0 F H R V 9 G S U 5 B T F 9 T a G V l d C 5 7 Q 2 9 s d W 1 u N y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T E x f Q U d F X 0 Z J T k F M L 0 N o Y W 5 n Z W Q g V H l w Z S 5 7 R E F U R S w w f S Z x d W 9 0 O y w m c X V v d D t T Z W N 0 a W 9 u M S 9 B T E x f Q U d F X 0 Z J T k F M L 1 J l c G x h Y 2 V k I F Z h b H V l L n t B R 0 V f U k F O R 0 U s M X 0 m c X V v d D s s J n F 1 b 3 Q 7 U 2 V j d G l v b j E v Q U x M X 0 F H R V 9 G S U 5 B T C 9 D a G F u Z 2 V k I F R 5 c G U u e 0 F S X 0 N B U 0 V D T 1 V O V C w y f S Z x d W 9 0 O y w m c X V v d D t T Z W N 0 a W 9 u M S 9 B T E x f Q U d F X 0 Z J T k F M L 0 F M T F 9 B R 0 V f R k l O Q U x f U 2 h l Z X Q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M T F 9 B R 0 V f R k l O Q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B T E x f Q U d F X 0 Z J T k F M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U d F X 0 Z J T k F M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U d F X 0 Z J T k F M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5 c f o o f p f 8 U K m X X d S G Z O G X g A A A A A C A A A A A A A D Z g A A w A A A A B A A A A C o x u f H B e I X U J 5 2 6 I K 4 8 I j w A A A A A A S A A A C g A A A A E A A A A E s F 1 c e + s j D r 4 B m H r k v T O / p Q A A A A 4 x B r i 9 v U n K O m B l 0 k s q 7 s P I Y K 9 n X a 3 u i n 6 c O V 0 r d m h e A r z 7 / D p Z r Z h A 5 n g r j y 7 I 0 J F H a P / C 0 8 t v q n T N 6 V M n T P T E V m 1 P b r Y 2 L 8 u j n g t i v F l V 8 U A A A A Z L H I 4 x O n E 0 f q U f y S E l B l M c I 8 H L Q = < / D a t a M a s h u p > 
</file>

<file path=customXml/itemProps1.xml><?xml version="1.0" encoding="utf-8"?>
<ds:datastoreItem xmlns:ds="http://schemas.openxmlformats.org/officeDocument/2006/customXml" ds:itemID="{E555680B-BF27-4C75-AEE5-5EE86D5488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TN_AgeDaily</vt:lpstr>
      <vt:lpstr>Current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2021-02-03T21:02:57Z</dcterms:modified>
</cp:coreProperties>
</file>