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11" i="1" l="1"/>
  <c r="K2911" i="1"/>
  <c r="J2911" i="1"/>
  <c r="I2911" i="1"/>
  <c r="H2911" i="1"/>
  <c r="L2910" i="1"/>
  <c r="K2910" i="1"/>
  <c r="J2910" i="1"/>
  <c r="I2910" i="1"/>
  <c r="H2910" i="1"/>
  <c r="L2909" i="1"/>
  <c r="K2909" i="1"/>
  <c r="J2909" i="1"/>
  <c r="I2909" i="1"/>
  <c r="H2909" i="1"/>
  <c r="L2908" i="1"/>
  <c r="K2908" i="1"/>
  <c r="J2908" i="1"/>
  <c r="I2908" i="1"/>
  <c r="H2908" i="1"/>
  <c r="L2907" i="1"/>
  <c r="K2907" i="1"/>
  <c r="J2907" i="1"/>
  <c r="I2907" i="1"/>
  <c r="H2907" i="1"/>
  <c r="L2906" i="1"/>
  <c r="K2906" i="1"/>
  <c r="J2906" i="1"/>
  <c r="I2906" i="1"/>
  <c r="H2906" i="1"/>
  <c r="L2905" i="1"/>
  <c r="K2905" i="1"/>
  <c r="J2905" i="1"/>
  <c r="I2905" i="1"/>
  <c r="H2905" i="1"/>
  <c r="L2904" i="1"/>
  <c r="K2904" i="1"/>
  <c r="J2904" i="1"/>
  <c r="I2904" i="1"/>
  <c r="H2904" i="1"/>
  <c r="L2903" i="1"/>
  <c r="K2903" i="1"/>
  <c r="J2903" i="1"/>
  <c r="I2903" i="1"/>
  <c r="H2903" i="1"/>
  <c r="L2902" i="1"/>
  <c r="K2902" i="1"/>
  <c r="J2902" i="1"/>
  <c r="I2902" i="1"/>
  <c r="H2902" i="1"/>
  <c r="E2911" i="1"/>
  <c r="F2911" i="1" s="1"/>
  <c r="D2911" i="1"/>
  <c r="E2910" i="1"/>
  <c r="D2910" i="1"/>
  <c r="E2909" i="1"/>
  <c r="F2909" i="1" s="1"/>
  <c r="D2909" i="1"/>
  <c r="E2908" i="1"/>
  <c r="F2908" i="1" s="1"/>
  <c r="D2908" i="1"/>
  <c r="E2907" i="1"/>
  <c r="F2907" i="1" s="1"/>
  <c r="D2907" i="1"/>
  <c r="E2906" i="1"/>
  <c r="D2906" i="1"/>
  <c r="E2905" i="1"/>
  <c r="F2910" i="1" s="1"/>
  <c r="D2905" i="1"/>
  <c r="E2904" i="1"/>
  <c r="F2904" i="1" s="1"/>
  <c r="D2904" i="1"/>
  <c r="E2903" i="1"/>
  <c r="F2903" i="1" s="1"/>
  <c r="D2903" i="1"/>
  <c r="F2902" i="1"/>
  <c r="E2902" i="1"/>
  <c r="D2902" i="1"/>
  <c r="F2905" i="1" l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F2892" i="1" s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F2882" i="1" s="1"/>
  <c r="D2882" i="1"/>
  <c r="F2886" i="1" l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F2783" i="1" l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<sst xmlns="http://schemas.openxmlformats.org/spreadsheetml/2006/main" count="2949" uniqueCount="36">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</sst>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5"/>
      <queryTableField id="2" name="AGE_RANGE" tableColumnId="6"/>
      <queryTableField id="3" name="AR_CASECOUNT" tableColumnId="7"/>
      <queryTableField id="4" name="AR_TOTALDEATH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5" uniqueName="5" name="DATE" queryTableFieldId="1" dataDxfId="3"/>
    <tableColumn id="6" uniqueName="6" name="AGE_RANGE" queryTableFieldId="2" dataDxfId="2"/>
    <tableColumn id="7" uniqueName="7" name="AR_CASECOUNT" queryTableFieldId="3" dataDxfId="1"/>
    <tableColumn id="8" uniqueName="8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11"/>
  <sheetViews>
    <sheetView tabSelected="1" workbookViewId="0">
      <pane ySplit="1" topLeftCell="A2889" activePane="bottomLeft" state="frozen"/>
      <selection pane="bottomLeft" activeCell="A2912" sqref="A29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7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314</v>
      </c>
      <c r="D2872" s="6">
        <f t="shared" ref="D2872:D2881" si="631">C2872/SUMIF(A:A,A2872,C:C)</f>
        <v>5.2394460203570831E-2</v>
      </c>
      <c r="E2872" s="7">
        <f t="shared" ref="E2872:E2881" si="632">C2872-SUMIFS(C:C,A:A,A2872-1,B:B,B2872)</f>
        <v>-29321</v>
      </c>
      <c r="F2872" s="6">
        <f t="shared" ref="F2872:F2881" si="633">E2872/SUMIF(A:A,A2872,E:E)</f>
        <v>5.1009366475533037E-2</v>
      </c>
      <c r="G2872" s="101">
        <v>4</v>
      </c>
      <c r="H2872" s="7">
        <f t="shared" ref="H2872:H2881" si="634">G2872-SUMIFS(G:G,A:A,A2872-1,B:B,B2872)</f>
        <v>0</v>
      </c>
      <c r="I2872" s="6">
        <f t="shared" ref="I2872:I2881" si="635">G2872/SUMIF(A:A,A2872,G:G)</f>
        <v>5.7912262921673661E-4</v>
      </c>
      <c r="J2872" s="10">
        <f>IF(B2872="Pending","",C2872/(VLOOKUP(B2872,Population!$A$2:$B$10,2,FALSE)/100000))</f>
        <v>34.660361571593512</v>
      </c>
      <c r="K2872" s="10">
        <f>IF(B2872="Pending","",SUMIFS(E:E,A:A,"&lt;="&amp;A2872,A:A,"&gt;="&amp;A2872-13,B:B,B2872)/(VLOOKUP(B2872,Population!$A$2:$B$10,2,FALSE)/100000)/14)</f>
        <v>-196.02500213670561</v>
      </c>
      <c r="L2872" s="13">
        <f>IF(B2872="Pending","",(G2872/C2872)/(VLOOKUP(B2872,Population!$A$2:$B$10,2,FALSE)/100000))</f>
        <v>1.406156905821474E-3</v>
      </c>
    </row>
    <row r="2873" spans="1:12" x14ac:dyDescent="0.3">
      <c r="A2873" s="1">
        <v>44196</v>
      </c>
      <c r="B2873" s="101" t="s">
        <v>1</v>
      </c>
      <c r="C2873" s="101">
        <v>548</v>
      </c>
      <c r="D2873" s="6">
        <f t="shared" si="631"/>
        <v>9.1440013348907057E-2</v>
      </c>
      <c r="E2873" s="7">
        <f t="shared" si="632"/>
        <v>-73750</v>
      </c>
      <c r="F2873" s="6">
        <f t="shared" si="633"/>
        <v>0.1283019261815955</v>
      </c>
      <c r="G2873" s="101">
        <v>3</v>
      </c>
      <c r="H2873" s="7">
        <f t="shared" si="634"/>
        <v>0</v>
      </c>
      <c r="I2873" s="6">
        <f t="shared" si="635"/>
        <v>4.3434197191255248E-4</v>
      </c>
      <c r="J2873" s="10">
        <f>IF(B2873="Pending","",C2873/(VLOOKUP(B2873,Population!$A$2:$B$10,2,FALSE)/100000))</f>
        <v>63.964516034900349</v>
      </c>
      <c r="K2873" s="10">
        <f>IF(B2873="Pending","",SUMIFS(E:E,A:A,"&lt;="&amp;A2873,A:A,"&gt;="&amp;A2873-13,B:B,B2873)/(VLOOKUP(B2873,Population!$A$2:$B$10,2,FALSE)/100000)/14)</f>
        <v>-532.7513829658626</v>
      </c>
      <c r="L2873" s="13">
        <f>IF(B2873="Pending","",(G2873/C2873)/(VLOOKUP(B2873,Population!$A$2:$B$10,2,FALSE)/100000))</f>
        <v>6.3899764273769605E-4</v>
      </c>
    </row>
    <row r="2874" spans="1:12" x14ac:dyDescent="0.3">
      <c r="A2874" s="1">
        <v>44196</v>
      </c>
      <c r="B2874" s="101" t="s">
        <v>2</v>
      </c>
      <c r="C2874" s="101">
        <v>1030</v>
      </c>
      <c r="D2874" s="6">
        <f t="shared" si="631"/>
        <v>0.17186717837477056</v>
      </c>
      <c r="E2874" s="7">
        <f t="shared" si="632"/>
        <v>-105538</v>
      </c>
      <c r="F2874" s="6">
        <f t="shared" si="633"/>
        <v>0.18360310081834882</v>
      </c>
      <c r="G2874" s="101">
        <v>41</v>
      </c>
      <c r="H2874" s="7">
        <f t="shared" si="634"/>
        <v>0</v>
      </c>
      <c r="I2874" s="6">
        <f t="shared" si="635"/>
        <v>5.9360069494715506E-3</v>
      </c>
      <c r="J2874" s="10">
        <f>IF(B2874="Pending","",C2874/(VLOOKUP(B2874,Population!$A$2:$B$10,2,FALSE)/100000))</f>
        <v>108.14238677597096</v>
      </c>
      <c r="K2874" s="10">
        <f>IF(B2874="Pending","",SUMIFS(E:E,A:A,"&lt;="&amp;A2874,A:A,"&gt;="&amp;A2874-13,B:B,B2874)/(VLOOKUP(B2874,Population!$A$2:$B$10,2,FALSE)/100000)/14)</f>
        <v>-681.10205041565064</v>
      </c>
      <c r="L2874" s="13">
        <f>IF(B2874="Pending","",(G2874/C2874)/(VLOOKUP(B2874,Population!$A$2:$B$10,2,FALSE)/100000))</f>
        <v>4.1793174265386084E-3</v>
      </c>
    </row>
    <row r="2875" spans="1:12" x14ac:dyDescent="0.3">
      <c r="A2875" s="1">
        <v>44196</v>
      </c>
      <c r="B2875" s="101" t="s">
        <v>3</v>
      </c>
      <c r="C2875" s="101">
        <v>1006</v>
      </c>
      <c r="D2875" s="6">
        <f t="shared" si="631"/>
        <v>0.16786250625730018</v>
      </c>
      <c r="E2875" s="7">
        <f t="shared" si="632"/>
        <v>-89712</v>
      </c>
      <c r="F2875" s="6">
        <f t="shared" si="633"/>
        <v>0.15607081222512945</v>
      </c>
      <c r="G2875" s="101">
        <v>69</v>
      </c>
      <c r="H2875" s="7">
        <f t="shared" si="634"/>
        <v>0</v>
      </c>
      <c r="I2875" s="6">
        <f t="shared" si="635"/>
        <v>9.989865353988707E-3</v>
      </c>
      <c r="J2875" s="10">
        <f>IF(B2875="Pending","",C2875/(VLOOKUP(B2875,Population!$A$2:$B$10,2,FALSE)/100000))</f>
        <v>114.68543586165698</v>
      </c>
      <c r="K2875" s="10">
        <f>IF(B2875="Pending","",SUMIFS(E:E,A:A,"&lt;="&amp;A2875,A:A,"&gt;="&amp;A2875-13,B:B,B2875)/(VLOOKUP(B2875,Population!$A$2:$B$10,2,FALSE)/100000)/14)</f>
        <v>-619.80133134123992</v>
      </c>
      <c r="L2875" s="13">
        <f>IF(B2875="Pending","",(G2875/C2875)/(VLOOKUP(B2875,Population!$A$2:$B$10,2,FALSE)/100000))</f>
        <v>7.8191833832534936E-3</v>
      </c>
    </row>
    <row r="2876" spans="1:12" x14ac:dyDescent="0.3">
      <c r="A2876" s="1">
        <v>44196</v>
      </c>
      <c r="B2876" s="101" t="s">
        <v>4</v>
      </c>
      <c r="C2876" s="101">
        <v>929</v>
      </c>
      <c r="D2876" s="6">
        <f t="shared" si="631"/>
        <v>0.15501418321374938</v>
      </c>
      <c r="E2876" s="7">
        <f t="shared" si="632"/>
        <v>-86240</v>
      </c>
      <c r="F2876" s="6">
        <f t="shared" si="633"/>
        <v>0.15003061849357011</v>
      </c>
      <c r="G2876" s="101">
        <v>224</v>
      </c>
      <c r="H2876" s="7">
        <f t="shared" si="634"/>
        <v>6</v>
      </c>
      <c r="I2876" s="6">
        <f t="shared" si="635"/>
        <v>3.2430867236137251E-2</v>
      </c>
      <c r="J2876" s="10">
        <f>IF(B2876="Pending","",C2876/(VLOOKUP(B2876,Population!$A$2:$B$10,2,FALSE)/100000))</f>
        <v>108.97105053253883</v>
      </c>
      <c r="K2876" s="10">
        <f>IF(B2876="Pending","",SUMIFS(E:E,A:A,"&lt;="&amp;A2876,A:A,"&gt;="&amp;A2876-13,B:B,B2876)/(VLOOKUP(B2876,Population!$A$2:$B$10,2,FALSE)/100000)/14)</f>
        <v>-609.78879423021499</v>
      </c>
      <c r="L2876" s="13">
        <f>IF(B2876="Pending","",(G2876/C2876)/(VLOOKUP(B2876,Population!$A$2:$B$10,2,FALSE)/100000))</f>
        <v>2.828314682534051E-2</v>
      </c>
    </row>
    <row r="2877" spans="1:12" x14ac:dyDescent="0.3">
      <c r="A2877" s="1">
        <v>44196</v>
      </c>
      <c r="B2877" s="101" t="s">
        <v>5</v>
      </c>
      <c r="C2877" s="101">
        <v>933</v>
      </c>
      <c r="D2877" s="6">
        <f t="shared" si="631"/>
        <v>0.1556816285666611</v>
      </c>
      <c r="E2877" s="7">
        <f t="shared" si="632"/>
        <v>-79961</v>
      </c>
      <c r="F2877" s="6">
        <f t="shared" si="633"/>
        <v>0.13910712297500419</v>
      </c>
      <c r="G2877" s="101">
        <v>595</v>
      </c>
      <c r="H2877" s="7">
        <f t="shared" si="634"/>
        <v>15</v>
      </c>
      <c r="I2877" s="6">
        <f t="shared" si="635"/>
        <v>8.6144491095989581E-2</v>
      </c>
      <c r="J2877" s="10">
        <f>IF(B2877="Pending","",C2877/(VLOOKUP(B2877,Population!$A$2:$B$10,2,FALSE)/100000))</f>
        <v>104.2037792577519</v>
      </c>
      <c r="K2877" s="10">
        <f>IF(B2877="Pending","",SUMIFS(E:E,A:A,"&lt;="&amp;A2877,A:A,"&gt;="&amp;A2877-13,B:B,B2877)/(VLOOKUP(B2877,Population!$A$2:$B$10,2,FALSE)/100000)/14)</f>
        <v>-533.75119086044629</v>
      </c>
      <c r="L2877" s="13">
        <f>IF(B2877="Pending","",(G2877/C2877)/(VLOOKUP(B2877,Population!$A$2:$B$10,2,FALSE)/100000))</f>
        <v>7.1225769261142172E-2</v>
      </c>
    </row>
    <row r="2878" spans="1:12" x14ac:dyDescent="0.3">
      <c r="A2878" s="1">
        <v>44196</v>
      </c>
      <c r="B2878" s="101" t="s">
        <v>6</v>
      </c>
      <c r="C2878" s="101">
        <v>646</v>
      </c>
      <c r="D2878" s="6">
        <f t="shared" si="631"/>
        <v>0.10779242449524445</v>
      </c>
      <c r="E2878" s="7">
        <f t="shared" si="632"/>
        <v>-57021</v>
      </c>
      <c r="F2878" s="6">
        <f t="shared" si="633"/>
        <v>9.9198700105772974E-2</v>
      </c>
      <c r="G2878" s="101">
        <v>1250</v>
      </c>
      <c r="H2878" s="7">
        <f t="shared" si="634"/>
        <v>15</v>
      </c>
      <c r="I2878" s="6">
        <f t="shared" si="635"/>
        <v>0.18097582163023021</v>
      </c>
      <c r="J2878" s="10">
        <f>IF(B2878="Pending","",C2878/(VLOOKUP(B2878,Population!$A$2:$B$10,2,FALSE)/100000))</f>
        <v>81.975742286539486</v>
      </c>
      <c r="K2878" s="10">
        <f>IF(B2878="Pending","",SUMIFS(E:E,A:A,"&lt;="&amp;A2878,A:A,"&gt;="&amp;A2878-13,B:B,B2878)/(VLOOKUP(B2878,Population!$A$2:$B$10,2,FALSE)/100000)/14)</f>
        <v>-431.12496750519284</v>
      </c>
      <c r="L2878" s="13">
        <f>IF(B2878="Pending","",(G2878/C2878)/(VLOOKUP(B2878,Population!$A$2:$B$10,2,FALSE)/100000))</f>
        <v>0.24554457020141657</v>
      </c>
    </row>
    <row r="2879" spans="1:12" x14ac:dyDescent="0.3">
      <c r="A2879" s="1">
        <v>44196</v>
      </c>
      <c r="B2879" s="101" t="s">
        <v>7</v>
      </c>
      <c r="C2879" s="101">
        <v>409</v>
      </c>
      <c r="D2879" s="6">
        <f t="shared" si="631"/>
        <v>6.8246287335224434E-2</v>
      </c>
      <c r="E2879" s="7">
        <f t="shared" si="632"/>
        <v>-34052</v>
      </c>
      <c r="F2879" s="6">
        <f t="shared" si="633"/>
        <v>5.9239826309636472E-2</v>
      </c>
      <c r="G2879" s="101">
        <v>2094</v>
      </c>
      <c r="H2879" s="7">
        <f t="shared" si="634"/>
        <v>34</v>
      </c>
      <c r="I2879" s="6">
        <f t="shared" si="635"/>
        <v>0.30317069639496164</v>
      </c>
      <c r="J2879" s="10">
        <f>IF(B2879="Pending","",C2879/(VLOOKUP(B2879,Population!$A$2:$B$10,2,FALSE)/100000))</f>
        <v>85.279932943700658</v>
      </c>
      <c r="K2879" s="10">
        <f>IF(B2879="Pending","",SUMIFS(E:E,A:A,"&lt;="&amp;A2879,A:A,"&gt;="&amp;A2879-13,B:B,B2879)/(VLOOKUP(B2879,Population!$A$2:$B$10,2,FALSE)/100000)/14)</f>
        <v>-424.94010596396566</v>
      </c>
      <c r="L2879" s="13">
        <f>IF(B2879="Pending","",(G2879/C2879)/(VLOOKUP(B2879,Population!$A$2:$B$10,2,FALSE)/100000))</f>
        <v>1.067522190709699</v>
      </c>
    </row>
    <row r="2880" spans="1:12" x14ac:dyDescent="0.3">
      <c r="A2880" s="1">
        <v>44196</v>
      </c>
      <c r="B2880" s="101" t="s">
        <v>25</v>
      </c>
      <c r="C2880" s="101">
        <v>246</v>
      </c>
      <c r="D2880" s="6">
        <f t="shared" si="631"/>
        <v>4.1047889204071417E-2</v>
      </c>
      <c r="E2880" s="7">
        <f t="shared" si="632"/>
        <v>-18009</v>
      </c>
      <c r="F2880" s="6">
        <f t="shared" si="633"/>
        <v>3.1330025608194624E-2</v>
      </c>
      <c r="G2880" s="101">
        <v>2626</v>
      </c>
      <c r="H2880" s="7">
        <f t="shared" si="634"/>
        <v>27</v>
      </c>
      <c r="I2880" s="6">
        <f t="shared" si="635"/>
        <v>0.38019400608078763</v>
      </c>
      <c r="J2880" s="10">
        <f>IF(B2880="Pending","",C2880/(VLOOKUP(B2880,Population!$A$2:$B$10,2,FALSE)/100000))</f>
        <v>111.12667085273908</v>
      </c>
      <c r="K2880" s="10">
        <f>IF(B2880="Pending","",SUMIFS(E:E,A:A,"&lt;="&amp;A2880,A:A,"&gt;="&amp;A2880-13,B:B,B2880)/(VLOOKUP(B2880,Population!$A$2:$B$10,2,FALSE)/100000)/14)</f>
        <v>-488.58305750643876</v>
      </c>
      <c r="L2880" s="13">
        <f>IF(B2880="Pending","",(G2880/C2880)/(VLOOKUP(B2880,Population!$A$2:$B$10,2,FALSE)/100000))</f>
        <v>4.8221732708588272</v>
      </c>
    </row>
    <row r="2881" spans="1:12" x14ac:dyDescent="0.3">
      <c r="A2881" s="1">
        <v>44196</v>
      </c>
      <c r="B2881" s="101" t="s">
        <v>21</v>
      </c>
      <c r="C2881" s="101">
        <v>-68</v>
      </c>
      <c r="D2881" s="6">
        <f t="shared" si="631"/>
        <v>-1.1346570999499416E-2</v>
      </c>
      <c r="E2881" s="7">
        <f t="shared" si="632"/>
        <v>-1212</v>
      </c>
      <c r="F2881" s="6">
        <f t="shared" si="633"/>
        <v>2.1085008072148307E-3</v>
      </c>
      <c r="G2881" s="101">
        <v>1</v>
      </c>
      <c r="H2881" s="7">
        <f t="shared" si="634"/>
        <v>0</v>
      </c>
      <c r="I2881" s="6">
        <f t="shared" si="635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6">C2882/SUMIF(A:A,A2882,C:C)</f>
        <v>5.1097917667088662E-2</v>
      </c>
      <c r="E2882" s="7">
        <f t="shared" ref="E2882:E2901" si="637">C2882-SUMIFS(C:C,A:A,A2882-1,B:B,B2882)</f>
        <v>30119</v>
      </c>
      <c r="F2882" s="6">
        <f t="shared" ref="F2882:F2901" si="638">E2882/SUMIF(A:A,A2882,E:E)</f>
        <v>5.1084738690850742E-2</v>
      </c>
      <c r="G2882" s="101">
        <v>4</v>
      </c>
      <c r="H2882" s="7">
        <f t="shared" ref="H2882:H2901" si="639">G2882-SUMIFS(G:G,A:A,A2882-1,B:B,B2882)</f>
        <v>0</v>
      </c>
      <c r="I2882" s="6">
        <f t="shared" ref="I2882:I2901" si="640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6"/>
        <v>0.12731748105214732</v>
      </c>
      <c r="E2883" s="7">
        <f t="shared" si="637"/>
        <v>75280</v>
      </c>
      <c r="F2883" s="6">
        <f t="shared" si="638"/>
        <v>0.12768216503360816</v>
      </c>
      <c r="G2883" s="101">
        <v>3</v>
      </c>
      <c r="H2883" s="7">
        <f t="shared" si="639"/>
        <v>0</v>
      </c>
      <c r="I2883" s="6">
        <f t="shared" si="640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6"/>
        <v>0.183140188924447</v>
      </c>
      <c r="E2884" s="7">
        <f t="shared" si="637"/>
        <v>108045</v>
      </c>
      <c r="F2884" s="6">
        <f t="shared" si="638"/>
        <v>0.18325477578448715</v>
      </c>
      <c r="G2884" s="101">
        <v>41</v>
      </c>
      <c r="H2884" s="7">
        <f t="shared" si="639"/>
        <v>0</v>
      </c>
      <c r="I2884" s="6">
        <f t="shared" si="640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6"/>
        <v>0.15607254752494198</v>
      </c>
      <c r="E2885" s="7">
        <f t="shared" si="637"/>
        <v>91948</v>
      </c>
      <c r="F2885" s="6">
        <f t="shared" si="638"/>
        <v>0.15595270603759567</v>
      </c>
      <c r="G2885" s="101">
        <v>70</v>
      </c>
      <c r="H2885" s="7">
        <f t="shared" si="639"/>
        <v>1</v>
      </c>
      <c r="I2885" s="6">
        <f t="shared" si="640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6"/>
        <v>0.14997598987209151</v>
      </c>
      <c r="E2886" s="7">
        <f t="shared" si="637"/>
        <v>88394</v>
      </c>
      <c r="F2886" s="6">
        <f t="shared" si="638"/>
        <v>0.14992477810813973</v>
      </c>
      <c r="G2886" s="101">
        <v>227</v>
      </c>
      <c r="H2886" s="7">
        <f t="shared" si="639"/>
        <v>3</v>
      </c>
      <c r="I2886" s="6">
        <f t="shared" si="640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6"/>
        <v>0.13971711703845985</v>
      </c>
      <c r="E2887" s="7">
        <f t="shared" si="637"/>
        <v>82280</v>
      </c>
      <c r="F2887" s="6">
        <f t="shared" si="638"/>
        <v>0.13955484244109032</v>
      </c>
      <c r="G2887" s="101">
        <v>596</v>
      </c>
      <c r="H2887" s="7">
        <f t="shared" si="639"/>
        <v>1</v>
      </c>
      <c r="I2887" s="6">
        <f t="shared" si="640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6"/>
        <v>9.9694080747907088E-2</v>
      </c>
      <c r="E2888" s="7">
        <f t="shared" si="637"/>
        <v>58730</v>
      </c>
      <c r="F2888" s="6">
        <f t="shared" si="638"/>
        <v>9.9611763448775328E-2</v>
      </c>
      <c r="G2888" s="101">
        <v>1256</v>
      </c>
      <c r="H2888" s="7">
        <f t="shared" si="639"/>
        <v>6</v>
      </c>
      <c r="I2888" s="6">
        <f t="shared" si="640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6"/>
        <v>5.9592130050941765E-2</v>
      </c>
      <c r="E2889" s="7">
        <f t="shared" si="637"/>
        <v>35083</v>
      </c>
      <c r="F2889" s="6">
        <f t="shared" si="638"/>
        <v>5.9504163069528097E-2</v>
      </c>
      <c r="G2889" s="101">
        <v>2107</v>
      </c>
      <c r="H2889" s="7">
        <f t="shared" si="639"/>
        <v>13</v>
      </c>
      <c r="I2889" s="6">
        <f t="shared" si="640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6"/>
        <v>3.1582552864257145E-2</v>
      </c>
      <c r="E2890" s="7">
        <f t="shared" si="637"/>
        <v>18564</v>
      </c>
      <c r="F2890" s="6">
        <f t="shared" si="638"/>
        <v>3.1486340484642689E-2</v>
      </c>
      <c r="G2890" s="101">
        <v>2650</v>
      </c>
      <c r="H2890" s="7">
        <f t="shared" si="639"/>
        <v>24</v>
      </c>
      <c r="I2890" s="6">
        <f t="shared" si="640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6"/>
        <v>1.8099942577176611E-3</v>
      </c>
      <c r="E2891" s="7">
        <f t="shared" si="637"/>
        <v>1146</v>
      </c>
      <c r="F2891" s="6">
        <f t="shared" si="638"/>
        <v>1.9437269012820796E-3</v>
      </c>
      <c r="G2891" s="101">
        <v>1</v>
      </c>
      <c r="H2891" s="7">
        <f t="shared" si="639"/>
        <v>0</v>
      </c>
      <c r="I2891" s="6">
        <f t="shared" si="640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6"/>
        <v>5.1035204226890812E-2</v>
      </c>
      <c r="E2892" s="7">
        <f t="shared" si="637"/>
        <v>399</v>
      </c>
      <c r="F2892" s="6">
        <f t="shared" si="638"/>
        <v>4.6666666666666669E-2</v>
      </c>
      <c r="G2892" s="101">
        <v>4</v>
      </c>
      <c r="H2892" s="7">
        <f t="shared" si="639"/>
        <v>0</v>
      </c>
      <c r="I2892" s="6">
        <f t="shared" si="640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6"/>
        <v>0.12698052743440175</v>
      </c>
      <c r="E2893" s="7">
        <f t="shared" si="637"/>
        <v>885</v>
      </c>
      <c r="F2893" s="6">
        <f t="shared" si="638"/>
        <v>0.10350877192982456</v>
      </c>
      <c r="G2893" s="101">
        <v>3</v>
      </c>
      <c r="H2893" s="7">
        <f t="shared" si="639"/>
        <v>0</v>
      </c>
      <c r="I2893" s="6">
        <f t="shared" si="640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6"/>
        <v>0.1830493998000437</v>
      </c>
      <c r="E2894" s="7">
        <f t="shared" si="637"/>
        <v>1511</v>
      </c>
      <c r="F2894" s="6">
        <f t="shared" si="638"/>
        <v>0.1767251461988304</v>
      </c>
      <c r="G2894" s="101">
        <v>41</v>
      </c>
      <c r="H2894" s="7">
        <f t="shared" si="639"/>
        <v>0</v>
      </c>
      <c r="I2894" s="6">
        <f t="shared" si="640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6"/>
        <v>0.15608840452086631</v>
      </c>
      <c r="E2895" s="7">
        <f t="shared" si="637"/>
        <v>1344</v>
      </c>
      <c r="F2895" s="6">
        <f t="shared" si="638"/>
        <v>0.15719298245614036</v>
      </c>
      <c r="G2895" s="101">
        <v>70</v>
      </c>
      <c r="H2895" s="7">
        <f t="shared" si="639"/>
        <v>0</v>
      </c>
      <c r="I2895" s="6">
        <f t="shared" si="640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6"/>
        <v>0.14988446233604577</v>
      </c>
      <c r="E2896" s="7">
        <f t="shared" si="637"/>
        <v>1227</v>
      </c>
      <c r="F2896" s="6">
        <f t="shared" si="638"/>
        <v>0.14350877192982456</v>
      </c>
      <c r="G2896" s="101">
        <v>228</v>
      </c>
      <c r="H2896" s="7">
        <f t="shared" si="639"/>
        <v>1</v>
      </c>
      <c r="I2896" s="6">
        <f t="shared" si="640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6"/>
        <v>0.13976581276939476</v>
      </c>
      <c r="E2897" s="7">
        <f t="shared" si="637"/>
        <v>1224</v>
      </c>
      <c r="F2897" s="6">
        <f t="shared" si="638"/>
        <v>0.1431578947368421</v>
      </c>
      <c r="G2897" s="101">
        <v>598</v>
      </c>
      <c r="H2897" s="7">
        <f t="shared" si="639"/>
        <v>2</v>
      </c>
      <c r="I2897" s="6">
        <f t="shared" si="640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6"/>
        <v>9.990862923996742E-2</v>
      </c>
      <c r="E2898" s="7">
        <f t="shared" si="637"/>
        <v>982</v>
      </c>
      <c r="F2898" s="6">
        <f t="shared" si="638"/>
        <v>0.11485380116959064</v>
      </c>
      <c r="G2898" s="101">
        <v>1258</v>
      </c>
      <c r="H2898" s="7">
        <f t="shared" si="639"/>
        <v>2</v>
      </c>
      <c r="I2898" s="6">
        <f t="shared" si="640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6"/>
        <v>5.9869366297431684E-2</v>
      </c>
      <c r="E2899" s="7">
        <f t="shared" si="637"/>
        <v>677</v>
      </c>
      <c r="F2899" s="6">
        <f t="shared" si="638"/>
        <v>7.9181286549707602E-2</v>
      </c>
      <c r="G2899" s="101">
        <v>2111</v>
      </c>
      <c r="H2899" s="7">
        <f t="shared" si="639"/>
        <v>4</v>
      </c>
      <c r="I2899" s="6">
        <f t="shared" si="640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6"/>
        <v>3.1612296650400905E-2</v>
      </c>
      <c r="E2900" s="7">
        <f t="shared" si="637"/>
        <v>288</v>
      </c>
      <c r="F2900" s="6">
        <f t="shared" si="638"/>
        <v>3.3684210526315789E-2</v>
      </c>
      <c r="G2900" s="101">
        <v>2656</v>
      </c>
      <c r="H2900" s="7">
        <f t="shared" si="639"/>
        <v>6</v>
      </c>
      <c r="I2900" s="6">
        <f t="shared" si="640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6"/>
        <v>1.805896724556885E-3</v>
      </c>
      <c r="E2901" s="7">
        <f t="shared" si="637"/>
        <v>13</v>
      </c>
      <c r="F2901" s="6">
        <f t="shared" si="638"/>
        <v>1.5204678362573099E-3</v>
      </c>
      <c r="G2901" s="101">
        <v>1</v>
      </c>
      <c r="H2901" s="7">
        <f t="shared" si="639"/>
        <v>0</v>
      </c>
      <c r="I2901" s="6">
        <f t="shared" si="640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1">C2902/SUMIF(A:A,A2902,C:C)</f>
        <v>5.1030993083970494E-2</v>
      </c>
      <c r="E2902" s="7">
        <f t="shared" ref="E2902:E2911" si="642">C2902-SUMIFS(C:C,A:A,A2902-1,B:B,B2902)</f>
        <v>210</v>
      </c>
      <c r="F2902" s="6">
        <f t="shared" ref="F2902:F2911" si="643">E2902/SUMIF(A:A,A2902,E:E)</f>
        <v>5.0420168067226892E-2</v>
      </c>
      <c r="G2902" s="101">
        <v>4</v>
      </c>
      <c r="H2902" s="7">
        <f t="shared" ref="H2902:H2911" si="644">G2902-SUMIFS(G:G,A:A,A2902-1,B:B,B2902)</f>
        <v>0</v>
      </c>
      <c r="I2902" s="6">
        <f t="shared" ref="I2902:I2911" si="645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1"/>
        <v>0.12667989485399403</v>
      </c>
      <c r="E2903" s="7">
        <f t="shared" si="642"/>
        <v>346</v>
      </c>
      <c r="F2903" s="6">
        <f t="shared" si="643"/>
        <v>8.3073229291716691E-2</v>
      </c>
      <c r="G2903" s="101">
        <v>3</v>
      </c>
      <c r="H2903" s="7">
        <f t="shared" si="644"/>
        <v>0</v>
      </c>
      <c r="I2903" s="6">
        <f t="shared" si="645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1"/>
        <v>0.18288105974548616</v>
      </c>
      <c r="E2904" s="7">
        <f t="shared" si="642"/>
        <v>660</v>
      </c>
      <c r="F2904" s="6">
        <f t="shared" si="643"/>
        <v>0.15846338535414164</v>
      </c>
      <c r="G2904" s="101">
        <v>41</v>
      </c>
      <c r="H2904" s="7">
        <f t="shared" si="644"/>
        <v>0</v>
      </c>
      <c r="I2904" s="6">
        <f t="shared" si="645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1"/>
        <v>0.15608165090408138</v>
      </c>
      <c r="E2905" s="7">
        <f t="shared" si="642"/>
        <v>646</v>
      </c>
      <c r="F2905" s="6">
        <f t="shared" si="643"/>
        <v>0.15510204081632653</v>
      </c>
      <c r="G2905" s="101">
        <v>70</v>
      </c>
      <c r="H2905" s="7">
        <f t="shared" si="644"/>
        <v>0</v>
      </c>
      <c r="I2905" s="6">
        <f t="shared" si="645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1"/>
        <v>0.14989224013927407</v>
      </c>
      <c r="E2906" s="7">
        <f t="shared" si="642"/>
        <v>629</v>
      </c>
      <c r="F2906" s="6">
        <f t="shared" si="643"/>
        <v>0.15102040816326531</v>
      </c>
      <c r="G2906" s="101">
        <v>230</v>
      </c>
      <c r="H2906" s="7">
        <f t="shared" si="644"/>
        <v>2</v>
      </c>
      <c r="I2906" s="6">
        <f t="shared" si="645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1"/>
        <v>0.1398297213367812</v>
      </c>
      <c r="E2907" s="7">
        <f t="shared" si="642"/>
        <v>621</v>
      </c>
      <c r="F2907" s="6">
        <f t="shared" si="643"/>
        <v>0.14909963985594238</v>
      </c>
      <c r="G2907" s="101">
        <v>608</v>
      </c>
      <c r="H2907" s="7">
        <f t="shared" si="644"/>
        <v>10</v>
      </c>
      <c r="I2907" s="6">
        <f t="shared" si="645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1"/>
        <v>0.10011885641388993</v>
      </c>
      <c r="E2908" s="7">
        <f t="shared" si="642"/>
        <v>544</v>
      </c>
      <c r="F2908" s="6">
        <f t="shared" si="643"/>
        <v>0.1306122448979592</v>
      </c>
      <c r="G2908" s="101">
        <v>1264</v>
      </c>
      <c r="H2908" s="7">
        <f t="shared" si="644"/>
        <v>6</v>
      </c>
      <c r="I2908" s="6">
        <f t="shared" si="645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1"/>
        <v>6.0005227709490593E-2</v>
      </c>
      <c r="E2909" s="7">
        <f t="shared" si="642"/>
        <v>332</v>
      </c>
      <c r="F2909" s="6">
        <f t="shared" si="643"/>
        <v>7.9711884753901563E-2</v>
      </c>
      <c r="G2909" s="101">
        <v>2128</v>
      </c>
      <c r="H2909" s="7">
        <f t="shared" si="644"/>
        <v>17</v>
      </c>
      <c r="I2909" s="6">
        <f t="shared" si="645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1"/>
        <v>3.1676960432157321E-2</v>
      </c>
      <c r="E2910" s="7">
        <f t="shared" si="642"/>
        <v>171</v>
      </c>
      <c r="F2910" s="6">
        <f t="shared" si="643"/>
        <v>4.1056422569027612E-2</v>
      </c>
      <c r="G2910" s="101">
        <v>2676</v>
      </c>
      <c r="H2910" s="7">
        <f t="shared" si="644"/>
        <v>20</v>
      </c>
      <c r="I2910" s="6">
        <f t="shared" si="645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1"/>
        <v>1.803395380874803E-3</v>
      </c>
      <c r="E2911" s="7">
        <f t="shared" si="642"/>
        <v>6</v>
      </c>
      <c r="F2911" s="6">
        <f t="shared" si="643"/>
        <v>1.4405762304921968E-3</v>
      </c>
      <c r="G2911" s="101">
        <v>1</v>
      </c>
      <c r="H2911" s="7">
        <f t="shared" si="644"/>
        <v>0</v>
      </c>
      <c r="I2911" s="6">
        <f t="shared" si="645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8.5546875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44199</v>
      </c>
      <c r="B2" s="102" t="s">
        <v>0</v>
      </c>
      <c r="C2" s="102">
        <v>31042</v>
      </c>
      <c r="D2" s="102">
        <v>4</v>
      </c>
      <c r="E2" s="102"/>
      <c r="F2" s="102"/>
      <c r="G2" s="102"/>
    </row>
    <row r="3" spans="1:7" x14ac:dyDescent="0.3">
      <c r="A3" s="1">
        <v>44199</v>
      </c>
      <c r="B3" s="102" t="s">
        <v>1</v>
      </c>
      <c r="C3" s="102">
        <v>77059</v>
      </c>
      <c r="D3" s="102">
        <v>3</v>
      </c>
      <c r="E3" s="102"/>
      <c r="F3" s="102"/>
      <c r="G3" s="102"/>
    </row>
    <row r="4" spans="1:7" x14ac:dyDescent="0.3">
      <c r="A4" s="1">
        <v>44199</v>
      </c>
      <c r="B4" s="102" t="s">
        <v>2</v>
      </c>
      <c r="C4" s="102">
        <v>111246</v>
      </c>
      <c r="D4" s="102">
        <v>41</v>
      </c>
      <c r="E4" s="102"/>
      <c r="F4" s="102"/>
      <c r="G4" s="102"/>
    </row>
    <row r="5" spans="1:7" x14ac:dyDescent="0.3">
      <c r="A5" s="1">
        <v>44199</v>
      </c>
      <c r="B5" s="102" t="s">
        <v>3</v>
      </c>
      <c r="C5" s="102">
        <v>94944</v>
      </c>
      <c r="D5" s="102">
        <v>70</v>
      </c>
      <c r="E5" s="102"/>
      <c r="F5" s="102"/>
      <c r="G5" s="102"/>
    </row>
    <row r="6" spans="1:7" x14ac:dyDescent="0.3">
      <c r="A6" s="1">
        <v>44199</v>
      </c>
      <c r="B6" s="102" t="s">
        <v>4</v>
      </c>
      <c r="C6" s="102">
        <v>91179</v>
      </c>
      <c r="D6" s="102">
        <v>230</v>
      </c>
      <c r="E6" s="102"/>
      <c r="F6" s="102"/>
      <c r="G6" s="102"/>
    </row>
    <row r="7" spans="1:7" x14ac:dyDescent="0.3">
      <c r="A7" s="1">
        <v>44199</v>
      </c>
      <c r="B7" s="102" t="s">
        <v>5</v>
      </c>
      <c r="C7" s="102">
        <v>85058</v>
      </c>
      <c r="D7" s="102">
        <v>608</v>
      </c>
      <c r="E7" s="102"/>
      <c r="F7" s="102"/>
      <c r="G7" s="102"/>
    </row>
    <row r="8" spans="1:7" x14ac:dyDescent="0.3">
      <c r="A8" s="1">
        <v>44199</v>
      </c>
      <c r="B8" s="102" t="s">
        <v>6</v>
      </c>
      <c r="C8" s="102">
        <v>60902</v>
      </c>
      <c r="D8" s="102">
        <v>1264</v>
      </c>
      <c r="E8" s="102"/>
      <c r="F8" s="102"/>
      <c r="G8" s="102"/>
    </row>
    <row r="9" spans="1:7" x14ac:dyDescent="0.3">
      <c r="A9" s="1">
        <v>44199</v>
      </c>
      <c r="B9" s="102" t="s">
        <v>7</v>
      </c>
      <c r="C9" s="102">
        <v>36501</v>
      </c>
      <c r="D9" s="102">
        <v>2128</v>
      </c>
      <c r="E9" s="102"/>
      <c r="F9" s="102"/>
      <c r="G9" s="102"/>
    </row>
    <row r="10" spans="1:7" x14ac:dyDescent="0.3">
      <c r="A10" s="1">
        <v>44199</v>
      </c>
      <c r="B10" s="102" t="s">
        <v>25</v>
      </c>
      <c r="C10" s="102">
        <v>19269</v>
      </c>
      <c r="D10" s="102">
        <v>2676</v>
      </c>
      <c r="E10" s="102"/>
      <c r="F10" s="102"/>
      <c r="G10" s="102"/>
    </row>
    <row r="11" spans="1:7" x14ac:dyDescent="0.3">
      <c r="A11" s="1">
        <v>44199</v>
      </c>
      <c r="B11" s="102" t="s">
        <v>21</v>
      </c>
      <c r="C11" s="102">
        <v>1097</v>
      </c>
      <c r="D11" s="102">
        <v>1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I F A A B Q S w M E F A A C A A g A a X s j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a X s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7 I 1 K g T O F d + Q E A A M 8 D A A A T A B w A R m 9 y b X V s Y X M v U 2 V j d G l v b j E u b S C i G A A o o B Q A A A A A A A A A A A A A A A A A A A A A A A A A A A B 1 U e 9 r 4 j A Y / i 7 4 P 4 T s S w t R d D s O 7 o Y f S l u n n F h p 6 z a w U m J 9 N 4 s x k T T d T c T / / R L b T d 3 N U g h 9 n z f P r x a Q q V x w F F V n 9 7 7 Z a D a K F Z W w R M 5 o l D o P f t o f j p 0 R 6 i E G q t l A + o l E K T P Q E / 8 9 A 9 Z + E n K 9 E G J t 9 X M G b V d w B V w V F n Z / J 9 M C Z J G o d b n i S c D B k / k b o B a a c n 3 K I l c 7 J F 5 Q D J x D U Q A k b v A 4 9 N L u r 2 T I t 6 V K Y i 8 Y o D 7 A M r n t 3 H Y 7 3 c 5 d M i k X L M 9 a H l W 0 A N V y X q H 9 P I q e s U 0 Q L x k j S M k S b F L 5 v A i Q R i s A p U 1 X 7 v e z o Y J N D 1 / s Y P I n 5 8 s e P q 7 i + W F m d O Y 1 2 w 2 e S L E R S j c z A L r U / r F m i + l C h 6 6 R e m 5 9 I 0 z Q r F 5 y G I s y y q g s e s b s 3 P 7 k 1 / 0 p M M 2 H 4 u 8 Z e Q R M / x 0 z s 7 7 x Q B D Q b I W s m e f E / l x f u l l S B Z Z p j C D 9 3 t n 2 S c F d U f 6 q L 8 e 7 L Z w E Y k l 5 8 S L k x h W s 3 H A D G q l L O 2 S / x 0 Z C C y q 9 g I z K g a A 9 N k F D Z / z w i S h 4 V x U S p q 4 T + W 4 w H c c a H H L 1 8 0 f b s B 8 O J 0 s h b M S b F q m 0 z 2 J X Q D 2 2 v n g n R / a x / + T 5 T j y I 8 A X h l t F M L z 5 S V s I 5 3 3 F + n F r / 6 x K M d k B N o R i T e l d + X I p 1 J H I e 9 X q A 7 v U E X 5 x V G e I g d k Y T P 3 T 9 Y 0 l Y Z 0 q d 0 P Q W m c 8 q 5 Q d + s J u N n F 9 V v v 8 H U E s B A i 0 A F A A C A A g A a X s j U s a t r A S n A A A A + A A A A B I A A A A A A A A A A A A A A A A A A A A A A E N v b m Z p Z y 9 Q Y W N r Y W d l L n h t b F B L A Q I t A B Q A A g A I A G l 7 I 1 I P y u m r p A A A A O k A A A A T A A A A A A A A A A A A A A A A A P M A A A B b Q 2 9 u d G V u d F 9 U e X B l c 1 0 u e G 1 s U E s B A i 0 A F A A C A A g A a X s j U q B M 4 V 3 5 A Q A A z w M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A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T E x f Q U d F X 0 Z J T k F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x M X 0 F H R V 9 G S U 5 B T C 9 D a G F u Z 2 V k I F R 5 c G U u e 0 R B V E U s M H 0 m c X V v d D s s J n F 1 b 3 Q 7 U 2 V j d G l v b j E v Q U x M X 0 F H R V 9 G S U 5 B T C 9 S Z X B s Y W N l Z C B W Y W x 1 Z S 5 7 Q U d F X 1 J B T k d F L D F 9 J n F 1 b 3 Q 7 L C Z x d W 9 0 O 1 N l Y 3 R p b 2 4 x L 0 F M T F 9 B R 0 V f R k l O Q U w v Q 2 h h b m d l Z C B U e X B l L n t B U l 9 D Q V N F Q 0 9 V T l Q s M n 0 m c X V v d D s s J n F 1 b 3 Q 7 U 2 V j d G l v b j E v Q U x M X 0 F H R V 9 G S U 5 B T C 9 B T E x f Q U d F X 0 Z J T k F M X 1 N o Z W V 0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Q V R F J n F 1 b 3 Q 7 L C Z x d W 9 0 O 0 F H R V 9 S Q U 5 H R S Z x d W 9 0 O y w m c X V v d D t B U l 9 D Q V N F Q 0 9 V T l Q m c X V v d D s s J n F 1 b 3 Q 7 Q V J f V E 9 U Q U x E R U F U S F M m c X V v d D t d I i A v P j x F b n R y e S B U e X B l P S J G a W x s Q 2 9 s d W 1 u V H l w Z X M i I F Z h b H V l P S J z Q 1 F Z R E F B P T 0 i I C 8 + P E V u d H J 5 I F R 5 c G U 9 I k Z p b G x M Y X N 0 V X B k Y X R l Z C I g V m F s d W U 9 I m Q y M D I x L T A x L T A z V D I w O j I 3 O j E 4 L j E x N z c 5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I x Y m Q 4 M D g t Z D A z Z C 0 0 N G Z i L W F h Z T g t N D Q z Z T Y 2 M z Q x Y T k 1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U x M X 0 F H R V 9 G S U 5 B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H 6 K H 6 X / F C p l 1 3 U h m T h l 4 A A A A A A g A A A A A A A 2 Y A A M A A A A A Q A A A A J d Z c z w n l U E R k B W M G w R E 3 j g A A A A A E g A A A o A A A A B A A A A C h c X g p j D x Q u a g p b Q K c j y O S U A A A A I S b 7 i w F O O G u + 9 w h l f V G z 9 B O k u E K L 8 q z S N f b K 1 F O G M q c q 6 h m m j I J o P + w O i 7 t t j 5 Q l Q S f o + J p q a V z y D W E C H u C d I 9 D 0 j N D p F s z i k w K S 0 b F O E t f F A A A A O C J s U J F h k 7 j T 4 I s H B C y K C A b O u O T < / D a t a M a s h u p > 
</file>

<file path=customXml/itemProps1.xml><?xml version="1.0" encoding="utf-8"?>
<ds:datastoreItem xmlns:ds="http://schemas.openxmlformats.org/officeDocument/2006/customXml" ds:itemID="{38634A3E-9EEF-4072-A9AE-FFC3EC644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2021-01-04T01:38:49Z</dcterms:modified>
</cp:coreProperties>
</file>