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RT\Desktop\Martin\Data Analyst\Projects\RFM\"/>
    </mc:Choice>
  </mc:AlternateContent>
  <xr:revisionPtr revIDLastSave="0" documentId="13_ncr:1_{7BBAD03A-7038-4444-BE02-1E33E52D62B3}" xr6:coauthVersionLast="47" xr6:coauthVersionMax="47" xr10:uidLastSave="{00000000-0000-0000-0000-000000000000}"/>
  <bookViews>
    <workbookView xWindow="-20610" yWindow="-120" windowWidth="20730" windowHeight="11160" tabRatio="783" firstSheet="1" activeTab="5" xr2:uid="{5CD4CF28-D392-4E5F-90C5-368805079939}"/>
  </bookViews>
  <sheets>
    <sheet name="Counts" sheetId="1" r:id="rId1"/>
    <sheet name="Revenue" sheetId="2" r:id="rId2"/>
    <sheet name="Month-Revenue-Frequency" sheetId="3" r:id="rId3"/>
    <sheet name="Months graph" sheetId="4" r:id="rId4"/>
    <sheet name="November" sheetId="5" r:id="rId5"/>
    <sheet name="Customers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" i="5" l="1"/>
  <c r="D12" i="5"/>
  <c r="D11" i="5"/>
  <c r="C32" i="3"/>
  <c r="P16" i="3"/>
  <c r="O16" i="3"/>
  <c r="L9" i="3"/>
  <c r="K9" i="3"/>
  <c r="K10" i="3" s="1"/>
  <c r="H16" i="3"/>
  <c r="G16" i="3"/>
  <c r="G17" i="3" s="1"/>
  <c r="D16" i="3"/>
  <c r="D32" i="3" s="1"/>
  <c r="C16" i="3"/>
  <c r="C17" i="3" s="1"/>
  <c r="K7" i="2"/>
  <c r="H7" i="2"/>
  <c r="E5" i="2"/>
  <c r="E6" i="2"/>
  <c r="E7" i="2"/>
  <c r="E8" i="2"/>
  <c r="E9" i="2"/>
  <c r="E10" i="2"/>
  <c r="E4" i="2"/>
  <c r="D11" i="2"/>
  <c r="D11" i="1"/>
  <c r="E23" i="1"/>
  <c r="B10" i="1"/>
  <c r="C33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Martin </author>
  </authors>
  <commentList>
    <comment ref="H6" authorId="0" shapeId="0" xr:uid="{BFEF8279-31AC-436C-881F-13B10A695657}">
      <text>
        <r>
          <rPr>
            <b/>
            <sz val="9"/>
            <color indexed="81"/>
            <rFont val="Tahoma"/>
            <family val="2"/>
          </rPr>
          <t>Martin :</t>
        </r>
        <r>
          <rPr>
            <sz val="9"/>
            <color indexed="81"/>
            <rFont val="Tahoma"/>
            <family val="2"/>
          </rPr>
          <t xml:space="preserve">
2005 has only 5 months</t>
        </r>
      </text>
    </comment>
  </commentList>
</comments>
</file>

<file path=xl/sharedStrings.xml><?xml version="1.0" encoding="utf-8"?>
<sst xmlns="http://schemas.openxmlformats.org/spreadsheetml/2006/main" count="188" uniqueCount="147">
  <si>
    <t>STATUS</t>
  </si>
  <si>
    <t>Resolved</t>
  </si>
  <si>
    <t>On Hold</t>
  </si>
  <si>
    <t>Cancelled</t>
  </si>
  <si>
    <t>Shipped</t>
  </si>
  <si>
    <t>Disputed</t>
  </si>
  <si>
    <t>In Process</t>
  </si>
  <si>
    <t>YEAR_ID</t>
  </si>
  <si>
    <t>PRODUCTLINE</t>
  </si>
  <si>
    <t>Trains</t>
  </si>
  <si>
    <t>Motorcycles</t>
  </si>
  <si>
    <t>Ships</t>
  </si>
  <si>
    <t>Trucks and Buses</t>
  </si>
  <si>
    <t>Vintage Cars</t>
  </si>
  <si>
    <t>Classic Cars</t>
  </si>
  <si>
    <t>Planes</t>
  </si>
  <si>
    <t>COUNTRY</t>
  </si>
  <si>
    <t>Finland</t>
  </si>
  <si>
    <t>USA</t>
  </si>
  <si>
    <t>Italy</t>
  </si>
  <si>
    <t>Philippines</t>
  </si>
  <si>
    <t>Germany</t>
  </si>
  <si>
    <t>Switzerland</t>
  </si>
  <si>
    <t>Australia</t>
  </si>
  <si>
    <t>Sweden</t>
  </si>
  <si>
    <t>Austria</t>
  </si>
  <si>
    <t>UK</t>
  </si>
  <si>
    <t>Canada</t>
  </si>
  <si>
    <t>Ireland</t>
  </si>
  <si>
    <t>Norway</t>
  </si>
  <si>
    <t>France</t>
  </si>
  <si>
    <t>Belgium</t>
  </si>
  <si>
    <t>Japan</t>
  </si>
  <si>
    <t>Spain</t>
  </si>
  <si>
    <t>Denmark</t>
  </si>
  <si>
    <t>Singapore</t>
  </si>
  <si>
    <t>DEALSIZE</t>
  </si>
  <si>
    <t>Large</t>
  </si>
  <si>
    <t>Medium</t>
  </si>
  <si>
    <t>Small</t>
  </si>
  <si>
    <t>TERRITORY</t>
  </si>
  <si>
    <t>EMEA</t>
  </si>
  <si>
    <t>APAC</t>
  </si>
  <si>
    <t>NA</t>
  </si>
  <si>
    <t>Revenue</t>
  </si>
  <si>
    <t>MONTH_ID</t>
  </si>
  <si>
    <t>Frequency</t>
  </si>
  <si>
    <t>Total</t>
  </si>
  <si>
    <t>2003 &amp; 2004</t>
  </si>
  <si>
    <t>TOTAL</t>
  </si>
  <si>
    <t>Daedalus Designs Imports</t>
  </si>
  <si>
    <t>Online Diecast Creations Co.</t>
  </si>
  <si>
    <t>Double Decker Gift Stores, Ltd</t>
  </si>
  <si>
    <t>Rovelli Gifts</t>
  </si>
  <si>
    <t>Tekni Collectables Inc.</t>
  </si>
  <si>
    <t>Salzburg Collectables</t>
  </si>
  <si>
    <t>Motor Mint Distributors Inc.</t>
  </si>
  <si>
    <t>Atelier graphique</t>
  </si>
  <si>
    <t>Iberia Gift Imports, Corp.</t>
  </si>
  <si>
    <t>Corrida Auto Replicas, Ltd</t>
  </si>
  <si>
    <t>Osaka Souveniers Co.</t>
  </si>
  <si>
    <t>Toms Spezialitten, Ltd</t>
  </si>
  <si>
    <t>Vitachrome Inc.</t>
  </si>
  <si>
    <t>Bavarian Collectables Imports, Co.</t>
  </si>
  <si>
    <t>La Rochelle Gifts</t>
  </si>
  <si>
    <t>Super Scale Inc.</t>
  </si>
  <si>
    <t>Clover Collections, Co.</t>
  </si>
  <si>
    <t>Classic Legends Inc.</t>
  </si>
  <si>
    <t>Canadian Gift Exchange Network</t>
  </si>
  <si>
    <t>Amica Models &amp; Co.</t>
  </si>
  <si>
    <t>Muscle Machine Inc</t>
  </si>
  <si>
    <t>Norway Gifts By Mail, Co.</t>
  </si>
  <si>
    <t>Royale Belge</t>
  </si>
  <si>
    <t>Toys of Finland, Co.</t>
  </si>
  <si>
    <t>Handji Gifts&amp; Co</t>
  </si>
  <si>
    <t>Diecast Classics Inc.</t>
  </si>
  <si>
    <t>Danish Wholesale Imports</t>
  </si>
  <si>
    <t>Mini Gifts Distributors Ltd.</t>
  </si>
  <si>
    <t>Diecast Collectables</t>
  </si>
  <si>
    <t>Dragon Souveniers, Ltd.</t>
  </si>
  <si>
    <t>Toys4GrownUps.com</t>
  </si>
  <si>
    <t>Cruz &amp; Sons Co.</t>
  </si>
  <si>
    <t>Petit Auto</t>
  </si>
  <si>
    <t>Saveley &amp; Henriot, Co.</t>
  </si>
  <si>
    <t>Oulu Toy Supplies, Inc.</t>
  </si>
  <si>
    <t>Reims Collectables</t>
  </si>
  <si>
    <t>Online Mini Collectables</t>
  </si>
  <si>
    <t>Heintze Collectables</t>
  </si>
  <si>
    <t>Signal Collectibles Ltd.</t>
  </si>
  <si>
    <t>Baane Mini Imports</t>
  </si>
  <si>
    <t>Cambridge Collectables Co.</t>
  </si>
  <si>
    <t>Mini Wheels Co.</t>
  </si>
  <si>
    <t>The Sharp Gifts Warehouse</t>
  </si>
  <si>
    <t>Royal Canadian Collectables, Ltd.</t>
  </si>
  <si>
    <t>Land of Toys Inc.</t>
  </si>
  <si>
    <t>West Coast Collectables Co.</t>
  </si>
  <si>
    <t>Lyon Souveniers</t>
  </si>
  <si>
    <t>Gift Depot Inc.</t>
  </si>
  <si>
    <t>FunGiftIdeas.com</t>
  </si>
  <si>
    <t>Classic Gift Ideas, Inc</t>
  </si>
  <si>
    <t>Gift Ideas Corp.</t>
  </si>
  <si>
    <t>Gifts4AllAges.com</t>
  </si>
  <si>
    <t>L'ordine Souveniers</t>
  </si>
  <si>
    <t>Signal Gift Stores</t>
  </si>
  <si>
    <t>Auto Assoc. &amp; Cie.</t>
  </si>
  <si>
    <t>Alpha Cognac</t>
  </si>
  <si>
    <t>Souveniers And Things Co.</t>
  </si>
  <si>
    <t>Mini Creations Ltd.</t>
  </si>
  <si>
    <t>La Corne D'abondance, Co.</t>
  </si>
  <si>
    <t>Australian Collectables, Ltd</t>
  </si>
  <si>
    <t>CAF Imports</t>
  </si>
  <si>
    <t>Auto-Moto Classics Inc.</t>
  </si>
  <si>
    <t>Men 'R' US Retailers, Ltd.</t>
  </si>
  <si>
    <t>Blauer See Auto, Co.</t>
  </si>
  <si>
    <t>Mini Classics</t>
  </si>
  <si>
    <t>Vida Sport, Ltd</t>
  </si>
  <si>
    <t>AV Stores, Co.</t>
  </si>
  <si>
    <t>Boards &amp; Toys Co.</t>
  </si>
  <si>
    <t>Mini Caravy</t>
  </si>
  <si>
    <t>Anna's Decorations, Ltd</t>
  </si>
  <si>
    <t>Tokyo Collectables, Ltd</t>
  </si>
  <si>
    <t>Corporate Gift Ideas Co.</t>
  </si>
  <si>
    <t>Australian Gift Network, Co</t>
  </si>
  <si>
    <t>Auto Canal Petit</t>
  </si>
  <si>
    <t>Australian Collectors, Co.</t>
  </si>
  <si>
    <t>UK Collectables, Ltd.</t>
  </si>
  <si>
    <t>Volvo Model Replicas, Co</t>
  </si>
  <si>
    <t>Herkku Gifts</t>
  </si>
  <si>
    <t>giftsbymail.co.uk</t>
  </si>
  <si>
    <t>Mini Auto Werke</t>
  </si>
  <si>
    <t>Marseille Mini Autos</t>
  </si>
  <si>
    <t>Quebec Home Shopping Network</t>
  </si>
  <si>
    <t>Technics Stores Inc.</t>
  </si>
  <si>
    <t>Scandinavian Gift Ideas</t>
  </si>
  <si>
    <t>Collectables For Less Inc.</t>
  </si>
  <si>
    <t>Euro Shopping Channel</t>
  </si>
  <si>
    <t>Enaco Distributors</t>
  </si>
  <si>
    <t>Collectable Mini Designs Co.</t>
  </si>
  <si>
    <t>Microscale Inc.</t>
  </si>
  <si>
    <t>Stylish Desk Decors, Co.</t>
  </si>
  <si>
    <t>Marta's Replicas Co.</t>
  </si>
  <si>
    <t>Suominen Souveniers</t>
  </si>
  <si>
    <t>CUSTOMERNAME</t>
  </si>
  <si>
    <t>MonetaryValue</t>
  </si>
  <si>
    <t>AvgMonetaryValue</t>
  </si>
  <si>
    <t>last_order_date</t>
  </si>
  <si>
    <t>max_order_date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</si>
</sst>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7" x14ac:knownFonts="1">
    <font>
      <sz val="12"/>
      <color theme="1"/>
      <name val="Calibri"/>
      <family val="2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b/>
      <i/>
      <sz val="12"/>
      <color theme="1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44" fontId="0" fillId="0" borderId="0" xfId="1" applyFont="1"/>
    <xf numFmtId="164" fontId="0" fillId="0" borderId="0" xfId="1" applyNumberFormat="1" applyFont="1"/>
    <xf numFmtId="164" fontId="0" fillId="0" borderId="0" xfId="0" applyNumberFormat="1"/>
    <xf numFmtId="44" fontId="0" fillId="0" borderId="0" xfId="0" applyNumberFormat="1"/>
    <xf numFmtId="9" fontId="0" fillId="0" borderId="0" xfId="2" applyFont="1"/>
    <xf numFmtId="164" fontId="2" fillId="0" borderId="0" xfId="1" applyNumberFormat="1" applyFont="1"/>
    <xf numFmtId="164" fontId="2" fillId="0" borderId="0" xfId="0" applyNumberFormat="1" applyFont="1"/>
    <xf numFmtId="164" fontId="0" fillId="0" borderId="1" xfId="1" applyNumberFormat="1" applyFont="1" applyBorder="1"/>
    <xf numFmtId="0" fontId="0" fillId="0" borderId="1" xfId="0" applyBorder="1"/>
    <xf numFmtId="0" fontId="6" fillId="0" borderId="0" xfId="0" applyFont="1"/>
    <xf numFmtId="164" fontId="0" fillId="0" borderId="0" xfId="1" applyNumberFormat="1" applyFont="1" applyBorder="1"/>
    <xf numFmtId="44" fontId="0" fillId="0" borderId="1" xfId="1" applyFont="1" applyBorder="1"/>
    <xf numFmtId="47" fontId="0" fillId="0" borderId="0" xfId="0" applyNumberForma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onsolas" panose="020B0609020204030204" pitchFamily="49" charset="0"/>
                <a:ea typeface="+mn-ea"/>
                <a:cs typeface="+mn-cs"/>
              </a:defRPr>
            </a:pPr>
            <a:r>
              <a:rPr lang="en-US"/>
              <a:t>2003 &amp; 2004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onsolas" panose="020B0609020204030204" pitchFamily="49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'Months graph'!$C$4:$C$15</c:f>
              <c:numCache>
                <c:formatCode>_("$"* #,##0_);_("$"* \(#,##0\);_("$"* "-"??_);_(@_)</c:formatCode>
                <c:ptCount val="12"/>
                <c:pt idx="0">
                  <c:v>446331.01849365199</c:v>
                </c:pt>
                <c:pt idx="1">
                  <c:v>452255.71997070301</c:v>
                </c:pt>
                <c:pt idx="2">
                  <c:v>380238.62994384801</c:v>
                </c:pt>
                <c:pt idx="3">
                  <c:v>407757.67083740199</c:v>
                </c:pt>
                <c:pt idx="4">
                  <c:v>466111.499633789</c:v>
                </c:pt>
                <c:pt idx="5">
                  <c:v>454756.78186035203</c:v>
                </c:pt>
                <c:pt idx="6">
                  <c:v>514875.97143554699</c:v>
                </c:pt>
                <c:pt idx="7">
                  <c:v>659310.56799316395</c:v>
                </c:pt>
                <c:pt idx="8">
                  <c:v>584724.26953125</c:v>
                </c:pt>
                <c:pt idx="9">
                  <c:v>1121215.22235107</c:v>
                </c:pt>
                <c:pt idx="10">
                  <c:v>2118885.6703491202</c:v>
                </c:pt>
                <c:pt idx="11">
                  <c:v>634679.11822509801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B5-4AF3-897F-1CD4E4B676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1951472"/>
        <c:axId val="641950392"/>
      </c:lineChart>
      <c:catAx>
        <c:axId val="641951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onsolas" panose="020B0609020204030204" pitchFamily="49" charset="0"/>
                    <a:ea typeface="+mn-ea"/>
                    <a:cs typeface="+mn-cs"/>
                  </a:defRPr>
                </a:pPr>
                <a:r>
                  <a:rPr lang="en-US"/>
                  <a:t>Months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onsolas" panose="020B0609020204030204" pitchFamily="49" charset="0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onsolas" panose="020B0609020204030204" pitchFamily="49" charset="0"/>
                <a:ea typeface="+mn-ea"/>
                <a:cs typeface="+mn-cs"/>
              </a:defRPr>
            </a:pPr>
            <a:endParaRPr lang="en-US"/>
          </a:p>
        </c:txPr>
        <c:crossAx val="641950392"/>
        <c:crosses val="autoZero"/>
        <c:auto val="1"/>
        <c:lblAlgn val="ctr"/>
        <c:lblOffset val="100"/>
        <c:noMultiLvlLbl val="0"/>
      </c:catAx>
      <c:valAx>
        <c:axId val="641950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onsolas" panose="020B0609020204030204" pitchFamily="49" charset="0"/>
                <a:ea typeface="+mn-ea"/>
                <a:cs typeface="+mn-cs"/>
              </a:defRPr>
            </a:pPr>
            <a:endParaRPr lang="en-US"/>
          </a:p>
        </c:txPr>
        <c:crossAx val="641951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Consolas" panose="020B0609020204030204" pitchFamily="49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90486</xdr:colOff>
      <xdr:row>2</xdr:row>
      <xdr:rowOff>4762</xdr:rowOff>
    </xdr:from>
    <xdr:to>
      <xdr:col>11</xdr:col>
      <xdr:colOff>495299</xdr:colOff>
      <xdr:row>17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714234-85A8-A095-A4FC-AC0F1C4C3E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2C3DD2-272E-4015-9CD7-E26F75E46F00}">
  <dimension ref="B3:G23"/>
  <sheetViews>
    <sheetView workbookViewId="0">
      <selection activeCell="G12" sqref="G12"/>
    </sheetView>
  </sheetViews>
  <sheetFormatPr defaultRowHeight="15.75" x14ac:dyDescent="0.25"/>
  <cols>
    <col min="2" max="2" width="9.375" customWidth="1"/>
    <col min="4" max="4" width="15.5" customWidth="1"/>
    <col min="5" max="5" width="12.125" customWidth="1"/>
    <col min="7" max="7" width="10.875" customWidth="1"/>
  </cols>
  <sheetData>
    <row r="3" spans="2:7" s="1" customFormat="1" x14ac:dyDescent="0.25">
      <c r="B3" s="1" t="s">
        <v>0</v>
      </c>
      <c r="C3" s="1" t="s">
        <v>7</v>
      </c>
      <c r="D3" s="1" t="s">
        <v>8</v>
      </c>
      <c r="E3" s="1" t="s">
        <v>16</v>
      </c>
      <c r="F3" s="1" t="s">
        <v>36</v>
      </c>
      <c r="G3" s="1" t="s">
        <v>40</v>
      </c>
    </row>
    <row r="4" spans="2:7" x14ac:dyDescent="0.25">
      <c r="B4" t="s">
        <v>1</v>
      </c>
      <c r="C4">
        <v>2004</v>
      </c>
      <c r="D4" t="s">
        <v>9</v>
      </c>
      <c r="E4" t="s">
        <v>17</v>
      </c>
      <c r="F4" t="s">
        <v>37</v>
      </c>
      <c r="G4" t="s">
        <v>41</v>
      </c>
    </row>
    <row r="5" spans="2:7" x14ac:dyDescent="0.25">
      <c r="B5" t="s">
        <v>2</v>
      </c>
      <c r="C5">
        <v>2005</v>
      </c>
      <c r="D5" t="s">
        <v>10</v>
      </c>
      <c r="E5" t="s">
        <v>18</v>
      </c>
      <c r="F5" t="s">
        <v>38</v>
      </c>
      <c r="G5" t="s">
        <v>42</v>
      </c>
    </row>
    <row r="6" spans="2:7" x14ac:dyDescent="0.25">
      <c r="B6" t="s">
        <v>3</v>
      </c>
      <c r="C6">
        <v>2003</v>
      </c>
      <c r="D6" t="s">
        <v>11</v>
      </c>
      <c r="E6" t="s">
        <v>19</v>
      </c>
      <c r="F6" t="s">
        <v>39</v>
      </c>
      <c r="G6" t="s">
        <v>32</v>
      </c>
    </row>
    <row r="7" spans="2:7" x14ac:dyDescent="0.25">
      <c r="B7" t="s">
        <v>4</v>
      </c>
      <c r="D7" t="s">
        <v>12</v>
      </c>
      <c r="E7" t="s">
        <v>20</v>
      </c>
      <c r="G7" s="3" t="s">
        <v>43</v>
      </c>
    </row>
    <row r="8" spans="2:7" x14ac:dyDescent="0.25">
      <c r="B8" t="s">
        <v>5</v>
      </c>
      <c r="D8" t="s">
        <v>13</v>
      </c>
      <c r="E8" t="s">
        <v>21</v>
      </c>
    </row>
    <row r="9" spans="2:7" x14ac:dyDescent="0.25">
      <c r="B9" t="s">
        <v>6</v>
      </c>
      <c r="D9" t="s">
        <v>14</v>
      </c>
      <c r="E9" t="s">
        <v>22</v>
      </c>
    </row>
    <row r="10" spans="2:7" x14ac:dyDescent="0.25">
      <c r="B10" s="1">
        <f>COUNTA(B4:B9)</f>
        <v>6</v>
      </c>
      <c r="D10" t="s">
        <v>15</v>
      </c>
      <c r="E10" t="s">
        <v>23</v>
      </c>
    </row>
    <row r="11" spans="2:7" x14ac:dyDescent="0.25">
      <c r="D11" s="2">
        <f>COUNTA(D4:D10)</f>
        <v>7</v>
      </c>
      <c r="E11" t="s">
        <v>24</v>
      </c>
    </row>
    <row r="12" spans="2:7" x14ac:dyDescent="0.25">
      <c r="E12" t="s">
        <v>25</v>
      </c>
    </row>
    <row r="13" spans="2:7" x14ac:dyDescent="0.25">
      <c r="E13" t="s">
        <v>26</v>
      </c>
    </row>
    <row r="14" spans="2:7" x14ac:dyDescent="0.25">
      <c r="E14" t="s">
        <v>27</v>
      </c>
    </row>
    <row r="15" spans="2:7" x14ac:dyDescent="0.25">
      <c r="E15" t="s">
        <v>28</v>
      </c>
    </row>
    <row r="16" spans="2:7" x14ac:dyDescent="0.25">
      <c r="E16" t="s">
        <v>29</v>
      </c>
    </row>
    <row r="17" spans="5:5" x14ac:dyDescent="0.25">
      <c r="E17" t="s">
        <v>30</v>
      </c>
    </row>
    <row r="18" spans="5:5" x14ac:dyDescent="0.25">
      <c r="E18" t="s">
        <v>31</v>
      </c>
    </row>
    <row r="19" spans="5:5" x14ac:dyDescent="0.25">
      <c r="E19" t="s">
        <v>32</v>
      </c>
    </row>
    <row r="20" spans="5:5" x14ac:dyDescent="0.25">
      <c r="E20" t="s">
        <v>33</v>
      </c>
    </row>
    <row r="21" spans="5:5" x14ac:dyDescent="0.25">
      <c r="E21" t="s">
        <v>34</v>
      </c>
    </row>
    <row r="22" spans="5:5" x14ac:dyDescent="0.25">
      <c r="E22" t="s">
        <v>35</v>
      </c>
    </row>
    <row r="23" spans="5:5" x14ac:dyDescent="0.25">
      <c r="E23" s="1">
        <f>COUNTA(E4:E22)</f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7B46C-F710-4198-A6F7-C1E310850FF0}">
  <dimension ref="C3:K11"/>
  <sheetViews>
    <sheetView workbookViewId="0">
      <selection activeCell="G12" sqref="G12"/>
    </sheetView>
  </sheetViews>
  <sheetFormatPr defaultRowHeight="15.75" x14ac:dyDescent="0.25"/>
  <cols>
    <col min="3" max="3" width="15.125" bestFit="1" customWidth="1"/>
    <col min="4" max="4" width="14.75" bestFit="1" customWidth="1"/>
    <col min="6" max="6" width="1.25" customWidth="1"/>
    <col min="8" max="8" width="13.75" bestFit="1" customWidth="1"/>
    <col min="9" max="9" width="1.5" customWidth="1"/>
    <col min="11" max="11" width="15.75" bestFit="1" customWidth="1"/>
  </cols>
  <sheetData>
    <row r="3" spans="3:11" x14ac:dyDescent="0.25">
      <c r="C3" s="1" t="s">
        <v>8</v>
      </c>
      <c r="D3" s="1" t="s">
        <v>44</v>
      </c>
      <c r="G3" s="1" t="s">
        <v>7</v>
      </c>
      <c r="H3" s="1" t="s">
        <v>44</v>
      </c>
      <c r="J3" s="1" t="s">
        <v>36</v>
      </c>
      <c r="K3" s="1" t="s">
        <v>44</v>
      </c>
    </row>
    <row r="4" spans="3:11" x14ac:dyDescent="0.25">
      <c r="C4" t="s">
        <v>14</v>
      </c>
      <c r="D4" s="5">
        <v>3919615.6607666002</v>
      </c>
      <c r="E4" s="8">
        <f>+D4/$D$11</f>
        <v>0.39068680000441147</v>
      </c>
      <c r="G4">
        <v>2004</v>
      </c>
      <c r="H4" s="5">
        <v>4724162.59338379</v>
      </c>
      <c r="J4" t="s">
        <v>38</v>
      </c>
      <c r="K4" s="5">
        <v>6087432.23974609</v>
      </c>
    </row>
    <row r="5" spans="3:11" x14ac:dyDescent="0.25">
      <c r="C5" t="s">
        <v>13</v>
      </c>
      <c r="D5" s="5">
        <v>1903150.83557129</v>
      </c>
      <c r="E5" s="8">
        <f t="shared" ref="E5:E10" si="0">+D5/$D$11</f>
        <v>0.18969612692323209</v>
      </c>
      <c r="G5">
        <v>2003</v>
      </c>
      <c r="H5" s="5">
        <v>3516979.54724121</v>
      </c>
      <c r="J5" t="s">
        <v>39</v>
      </c>
      <c r="K5" s="5">
        <v>2643077.3488159198</v>
      </c>
    </row>
    <row r="6" spans="3:11" x14ac:dyDescent="0.25">
      <c r="C6" t="s">
        <v>10</v>
      </c>
      <c r="D6" s="5">
        <v>1166388.3392334001</v>
      </c>
      <c r="E6" s="8">
        <f t="shared" si="0"/>
        <v>0.11625949257699222</v>
      </c>
      <c r="G6">
        <v>2005</v>
      </c>
      <c r="H6" s="5">
        <v>1791486.7086791999</v>
      </c>
      <c r="J6" t="s">
        <v>37</v>
      </c>
      <c r="K6" s="5">
        <v>1302119.2607421901</v>
      </c>
    </row>
    <row r="7" spans="3:11" x14ac:dyDescent="0.25">
      <c r="C7" t="s">
        <v>12</v>
      </c>
      <c r="D7" s="5">
        <v>1127789.8432617199</v>
      </c>
      <c r="E7" s="8">
        <f t="shared" si="0"/>
        <v>0.11241219626498353</v>
      </c>
      <c r="H7" s="10">
        <f>SUM(H4:H6)</f>
        <v>10032628.849304199</v>
      </c>
      <c r="K7" s="9">
        <f>SUM(K4:K6)</f>
        <v>10032628.849304199</v>
      </c>
    </row>
    <row r="8" spans="3:11" x14ac:dyDescent="0.25">
      <c r="C8" t="s">
        <v>15</v>
      </c>
      <c r="D8" s="5">
        <v>975003.57135009801</v>
      </c>
      <c r="E8" s="8">
        <f t="shared" si="0"/>
        <v>9.7183259342611669E-2</v>
      </c>
    </row>
    <row r="9" spans="3:11" x14ac:dyDescent="0.25">
      <c r="C9" t="s">
        <v>11</v>
      </c>
      <c r="D9" s="5">
        <v>714437.13012695301</v>
      </c>
      <c r="E9" s="8">
        <f t="shared" si="0"/>
        <v>7.1211358544027242E-2</v>
      </c>
    </row>
    <row r="10" spans="3:11" x14ac:dyDescent="0.25">
      <c r="C10" t="s">
        <v>9</v>
      </c>
      <c r="D10" s="5">
        <v>226243.468994141</v>
      </c>
      <c r="E10" s="8">
        <f t="shared" si="0"/>
        <v>2.2550766343741677E-2</v>
      </c>
    </row>
    <row r="11" spans="3:11" x14ac:dyDescent="0.25">
      <c r="D11" s="9">
        <f>SUM(D4:D10)</f>
        <v>10032628.849304203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1922D-5A84-4C4C-B89B-5ACD57F43FE7}">
  <dimension ref="B2:P33"/>
  <sheetViews>
    <sheetView workbookViewId="0">
      <selection activeCell="C20" sqref="C20"/>
    </sheetView>
  </sheetViews>
  <sheetFormatPr defaultRowHeight="15.75" x14ac:dyDescent="0.25"/>
  <cols>
    <col min="1" max="1" width="1.375" customWidth="1"/>
    <col min="2" max="2" width="12.875" customWidth="1"/>
    <col min="3" max="3" width="13.75" bestFit="1" customWidth="1"/>
    <col min="4" max="4" width="11.875" customWidth="1"/>
    <col min="5" max="5" width="0.875" customWidth="1"/>
    <col min="6" max="6" width="10.625" customWidth="1"/>
    <col min="7" max="7" width="13.75" bestFit="1" customWidth="1"/>
    <col min="8" max="8" width="9.875" customWidth="1"/>
    <col min="9" max="9" width="1.375" customWidth="1"/>
    <col min="10" max="10" width="10.625" customWidth="1"/>
    <col min="11" max="11" width="12.125" bestFit="1" customWidth="1"/>
    <col min="13" max="13" width="1.375" customWidth="1"/>
    <col min="14" max="14" width="10.5" customWidth="1"/>
    <col min="15" max="15" width="14.75" bestFit="1" customWidth="1"/>
  </cols>
  <sheetData>
    <row r="2" spans="2:16" ht="18.75" x14ac:dyDescent="0.3">
      <c r="B2" s="13">
        <v>2003</v>
      </c>
      <c r="F2" s="13">
        <v>2004</v>
      </c>
      <c r="J2" s="13">
        <v>2005</v>
      </c>
      <c r="N2" s="13" t="s">
        <v>47</v>
      </c>
    </row>
    <row r="3" spans="2:16" x14ac:dyDescent="0.25">
      <c r="B3" s="1" t="s">
        <v>45</v>
      </c>
      <c r="C3" s="1" t="s">
        <v>44</v>
      </c>
      <c r="D3" s="1" t="s">
        <v>46</v>
      </c>
      <c r="F3" s="1" t="s">
        <v>45</v>
      </c>
      <c r="G3" s="1" t="s">
        <v>44</v>
      </c>
      <c r="H3" s="1" t="s">
        <v>46</v>
      </c>
      <c r="J3" s="1" t="s">
        <v>45</v>
      </c>
      <c r="K3" s="1" t="s">
        <v>44</v>
      </c>
      <c r="L3" s="1" t="s">
        <v>46</v>
      </c>
      <c r="N3" s="1" t="s">
        <v>45</v>
      </c>
      <c r="O3" s="1" t="s">
        <v>44</v>
      </c>
      <c r="P3" s="1" t="s">
        <v>46</v>
      </c>
    </row>
    <row r="4" spans="2:16" x14ac:dyDescent="0.25">
      <c r="B4">
        <v>11</v>
      </c>
      <c r="C4" s="5">
        <v>1029837.6627197301</v>
      </c>
      <c r="D4">
        <v>296</v>
      </c>
      <c r="F4">
        <v>11</v>
      </c>
      <c r="G4" s="5">
        <v>1089048.0076293901</v>
      </c>
      <c r="H4">
        <v>301</v>
      </c>
      <c r="J4">
        <v>5</v>
      </c>
      <c r="K4" s="5">
        <v>457861.06036377</v>
      </c>
      <c r="L4">
        <v>120</v>
      </c>
      <c r="N4">
        <v>11</v>
      </c>
      <c r="O4" s="5">
        <v>2118885.6703491202</v>
      </c>
      <c r="P4">
        <v>597</v>
      </c>
    </row>
    <row r="5" spans="2:16" x14ac:dyDescent="0.25">
      <c r="B5">
        <v>10</v>
      </c>
      <c r="C5" s="5">
        <v>568290.97155761695</v>
      </c>
      <c r="D5">
        <v>158</v>
      </c>
      <c r="F5">
        <v>10</v>
      </c>
      <c r="G5" s="5">
        <v>552924.25079345703</v>
      </c>
      <c r="H5">
        <v>159</v>
      </c>
      <c r="J5">
        <v>3</v>
      </c>
      <c r="K5" s="5">
        <v>374262.759765625</v>
      </c>
      <c r="L5">
        <v>106</v>
      </c>
      <c r="N5">
        <v>10</v>
      </c>
      <c r="O5" s="5">
        <v>1121215.22235107</v>
      </c>
      <c r="P5">
        <v>317</v>
      </c>
    </row>
    <row r="6" spans="2:16" x14ac:dyDescent="0.25">
      <c r="B6">
        <v>9</v>
      </c>
      <c r="C6" s="5">
        <v>263973.360961914</v>
      </c>
      <c r="D6">
        <v>76</v>
      </c>
      <c r="F6">
        <v>8</v>
      </c>
      <c r="G6" s="5">
        <v>461501.267944336</v>
      </c>
      <c r="H6">
        <v>133</v>
      </c>
      <c r="J6">
        <v>2</v>
      </c>
      <c r="K6" s="5">
        <v>358186.17871093802</v>
      </c>
      <c r="L6">
        <v>97</v>
      </c>
      <c r="N6">
        <v>5</v>
      </c>
      <c r="O6" s="5">
        <v>923972.55999755894</v>
      </c>
      <c r="P6">
        <v>252</v>
      </c>
    </row>
    <row r="7" spans="2:16" x14ac:dyDescent="0.25">
      <c r="B7">
        <v>12</v>
      </c>
      <c r="C7" s="5">
        <v>261876.45989990199</v>
      </c>
      <c r="D7">
        <v>70</v>
      </c>
      <c r="F7">
        <v>12</v>
      </c>
      <c r="G7" s="5">
        <v>372802.65832519502</v>
      </c>
      <c r="H7">
        <v>110</v>
      </c>
      <c r="J7">
        <v>1</v>
      </c>
      <c r="K7" s="5">
        <v>339543.41961669899</v>
      </c>
      <c r="L7">
        <v>99</v>
      </c>
      <c r="N7">
        <v>2</v>
      </c>
      <c r="O7" s="5">
        <v>810441.89868164097</v>
      </c>
      <c r="P7">
        <v>224</v>
      </c>
    </row>
    <row r="8" spans="2:16" x14ac:dyDescent="0.25">
      <c r="B8">
        <v>4</v>
      </c>
      <c r="C8" s="5">
        <v>201609.55108642601</v>
      </c>
      <c r="D8">
        <v>58</v>
      </c>
      <c r="F8">
        <v>7</v>
      </c>
      <c r="G8" s="5">
        <v>327144.09094238299</v>
      </c>
      <c r="H8">
        <v>91</v>
      </c>
      <c r="J8">
        <v>4</v>
      </c>
      <c r="K8" s="11">
        <v>261633.290222168</v>
      </c>
      <c r="L8" s="12">
        <v>56</v>
      </c>
      <c r="N8">
        <v>1</v>
      </c>
      <c r="O8" s="5">
        <v>785874.43811035203</v>
      </c>
      <c r="P8">
        <v>229</v>
      </c>
    </row>
    <row r="9" spans="2:16" x14ac:dyDescent="0.25">
      <c r="B9">
        <v>8</v>
      </c>
      <c r="C9" s="5">
        <v>197809.30004882801</v>
      </c>
      <c r="D9">
        <v>58</v>
      </c>
      <c r="F9">
        <v>9</v>
      </c>
      <c r="G9" s="5">
        <v>320750.908569336</v>
      </c>
      <c r="H9">
        <v>95</v>
      </c>
      <c r="K9" s="10">
        <f>SUM(K4:K8)</f>
        <v>1791486.7086791999</v>
      </c>
      <c r="L9" s="1">
        <f>SUM(L4:L8)</f>
        <v>478</v>
      </c>
      <c r="N9">
        <v>3</v>
      </c>
      <c r="O9" s="5">
        <v>754501.38970947301</v>
      </c>
      <c r="P9">
        <v>212</v>
      </c>
    </row>
    <row r="10" spans="2:16" x14ac:dyDescent="0.25">
      <c r="B10">
        <v>5</v>
      </c>
      <c r="C10" s="5">
        <v>192673.109985352</v>
      </c>
      <c r="D10">
        <v>58</v>
      </c>
      <c r="F10">
        <v>1</v>
      </c>
      <c r="G10" s="5">
        <v>316577.41876220697</v>
      </c>
      <c r="H10">
        <v>91</v>
      </c>
      <c r="K10" s="6">
        <f>+K9-Revenue!H6</f>
        <v>0</v>
      </c>
      <c r="N10">
        <v>4</v>
      </c>
      <c r="O10" s="5">
        <v>669390.96105956996</v>
      </c>
      <c r="P10">
        <v>178</v>
      </c>
    </row>
    <row r="11" spans="2:16" x14ac:dyDescent="0.25">
      <c r="B11">
        <v>7</v>
      </c>
      <c r="C11" s="5">
        <v>187731.880493164</v>
      </c>
      <c r="D11">
        <v>50</v>
      </c>
      <c r="F11">
        <v>2</v>
      </c>
      <c r="G11" s="5">
        <v>311419.53002929699</v>
      </c>
      <c r="H11">
        <v>86</v>
      </c>
      <c r="N11">
        <v>8</v>
      </c>
      <c r="O11" s="5">
        <v>659310.56799316395</v>
      </c>
      <c r="P11">
        <v>191</v>
      </c>
    </row>
    <row r="12" spans="2:16" x14ac:dyDescent="0.25">
      <c r="B12">
        <v>3</v>
      </c>
      <c r="C12" s="5">
        <v>174504.90008544899</v>
      </c>
      <c r="D12">
        <v>50</v>
      </c>
      <c r="F12">
        <v>6</v>
      </c>
      <c r="G12" s="5">
        <v>286674.22113037098</v>
      </c>
      <c r="H12">
        <v>85</v>
      </c>
      <c r="N12">
        <v>12</v>
      </c>
      <c r="O12" s="5">
        <v>634679.11822509801</v>
      </c>
      <c r="P12">
        <v>180</v>
      </c>
    </row>
    <row r="13" spans="2:16" x14ac:dyDescent="0.25">
      <c r="B13">
        <v>6</v>
      </c>
      <c r="C13" s="5">
        <v>168082.56072998</v>
      </c>
      <c r="D13">
        <v>46</v>
      </c>
      <c r="F13">
        <v>5</v>
      </c>
      <c r="G13" s="5">
        <v>273438.38964843802</v>
      </c>
      <c r="H13">
        <v>74</v>
      </c>
      <c r="N13">
        <v>9</v>
      </c>
      <c r="O13" s="5">
        <v>584724.26953125</v>
      </c>
      <c r="P13">
        <v>171</v>
      </c>
    </row>
    <row r="14" spans="2:16" x14ac:dyDescent="0.25">
      <c r="B14">
        <v>2</v>
      </c>
      <c r="C14" s="5">
        <v>140836.18994140599</v>
      </c>
      <c r="D14">
        <v>41</v>
      </c>
      <c r="F14">
        <v>4</v>
      </c>
      <c r="G14" s="5">
        <v>206148.119750977</v>
      </c>
      <c r="H14">
        <v>64</v>
      </c>
      <c r="N14">
        <v>7</v>
      </c>
      <c r="O14" s="5">
        <v>514875.97143554699</v>
      </c>
      <c r="P14">
        <v>141</v>
      </c>
    </row>
    <row r="15" spans="2:16" x14ac:dyDescent="0.25">
      <c r="B15">
        <v>1</v>
      </c>
      <c r="C15" s="11">
        <v>129753.59973144501</v>
      </c>
      <c r="D15" s="12">
        <v>39</v>
      </c>
      <c r="F15">
        <v>3</v>
      </c>
      <c r="G15" s="11">
        <v>205733.729858398</v>
      </c>
      <c r="H15" s="12">
        <v>56</v>
      </c>
      <c r="N15">
        <v>6</v>
      </c>
      <c r="O15" s="11">
        <v>454756.78186035203</v>
      </c>
      <c r="P15" s="12">
        <v>131</v>
      </c>
    </row>
    <row r="16" spans="2:16" x14ac:dyDescent="0.25">
      <c r="C16" s="10">
        <f>SUM(C4:C15)</f>
        <v>3516979.5472412123</v>
      </c>
      <c r="D16" s="1">
        <f>SUM(D4:D15)</f>
        <v>1000</v>
      </c>
      <c r="G16" s="10">
        <f>SUM(G4:G15)</f>
        <v>4724162.5933837853</v>
      </c>
      <c r="H16" s="1">
        <f>SUM(H4:H15)</f>
        <v>1345</v>
      </c>
      <c r="O16" s="9">
        <f>SUM(O4:O15)</f>
        <v>10032628.849304195</v>
      </c>
      <c r="P16" s="1">
        <f>SUM(P4:P15)</f>
        <v>2823</v>
      </c>
    </row>
    <row r="17" spans="2:7" x14ac:dyDescent="0.25">
      <c r="C17" s="6">
        <f>+C16-Revenue!H5</f>
        <v>0</v>
      </c>
      <c r="G17" s="6">
        <f>+G16-Revenue!H4</f>
        <v>0</v>
      </c>
    </row>
    <row r="18" spans="2:7" ht="18.75" customHeight="1" x14ac:dyDescent="0.3">
      <c r="B18" s="13" t="s">
        <v>48</v>
      </c>
    </row>
    <row r="19" spans="2:7" x14ac:dyDescent="0.25">
      <c r="B19" s="1" t="s">
        <v>45</v>
      </c>
      <c r="C19" s="1" t="s">
        <v>44</v>
      </c>
      <c r="D19" s="1" t="s">
        <v>46</v>
      </c>
    </row>
    <row r="20" spans="2:7" x14ac:dyDescent="0.25">
      <c r="B20">
        <v>11</v>
      </c>
      <c r="C20" s="4">
        <v>2118885.6703491202</v>
      </c>
      <c r="D20">
        <v>597</v>
      </c>
    </row>
    <row r="21" spans="2:7" x14ac:dyDescent="0.25">
      <c r="B21">
        <v>10</v>
      </c>
      <c r="C21" s="4">
        <v>1121215.22235107</v>
      </c>
      <c r="D21">
        <v>317</v>
      </c>
    </row>
    <row r="22" spans="2:7" x14ac:dyDescent="0.25">
      <c r="B22">
        <v>8</v>
      </c>
      <c r="C22" s="4">
        <v>659310.56799316395</v>
      </c>
      <c r="D22">
        <v>191</v>
      </c>
    </row>
    <row r="23" spans="2:7" x14ac:dyDescent="0.25">
      <c r="B23">
        <v>12</v>
      </c>
      <c r="C23" s="4">
        <v>634679.11822509801</v>
      </c>
      <c r="D23">
        <v>180</v>
      </c>
    </row>
    <row r="24" spans="2:7" x14ac:dyDescent="0.25">
      <c r="B24">
        <v>9</v>
      </c>
      <c r="C24" s="4">
        <v>584724.26953125</v>
      </c>
      <c r="D24">
        <v>171</v>
      </c>
    </row>
    <row r="25" spans="2:7" x14ac:dyDescent="0.25">
      <c r="B25">
        <v>7</v>
      </c>
      <c r="C25" s="4">
        <v>514875.97143554699</v>
      </c>
      <c r="D25">
        <v>141</v>
      </c>
    </row>
    <row r="26" spans="2:7" x14ac:dyDescent="0.25">
      <c r="B26">
        <v>5</v>
      </c>
      <c r="C26" s="4">
        <v>466111.499633789</v>
      </c>
      <c r="D26">
        <v>132</v>
      </c>
    </row>
    <row r="27" spans="2:7" x14ac:dyDescent="0.25">
      <c r="B27">
        <v>6</v>
      </c>
      <c r="C27" s="4">
        <v>454756.78186035203</v>
      </c>
      <c r="D27">
        <v>131</v>
      </c>
    </row>
    <row r="28" spans="2:7" ht="15.75" customHeight="1" x14ac:dyDescent="0.25">
      <c r="B28">
        <v>2</v>
      </c>
      <c r="C28" s="4">
        <v>452255.71997070301</v>
      </c>
      <c r="D28">
        <v>127</v>
      </c>
    </row>
    <row r="29" spans="2:7" x14ac:dyDescent="0.25">
      <c r="B29">
        <v>1</v>
      </c>
      <c r="C29" s="4">
        <v>446331.01849365199</v>
      </c>
      <c r="D29">
        <v>130</v>
      </c>
    </row>
    <row r="30" spans="2:7" x14ac:dyDescent="0.25">
      <c r="B30">
        <v>4</v>
      </c>
      <c r="C30" s="4">
        <v>407757.67083740199</v>
      </c>
      <c r="D30">
        <v>122</v>
      </c>
    </row>
    <row r="31" spans="2:7" x14ac:dyDescent="0.25">
      <c r="B31">
        <v>3</v>
      </c>
      <c r="C31" s="15">
        <v>380238.62994384801</v>
      </c>
      <c r="D31" s="12">
        <v>106</v>
      </c>
    </row>
    <row r="32" spans="2:7" x14ac:dyDescent="0.25">
      <c r="C32" s="10">
        <f>SUM(C20:C31)</f>
        <v>8241142.1406249963</v>
      </c>
      <c r="D32" s="1">
        <f>SUM(D20:D31)</f>
        <v>2345</v>
      </c>
    </row>
    <row r="33" spans="3:3" x14ac:dyDescent="0.25">
      <c r="C33" s="6">
        <f>+C32-C16-G16</f>
        <v>0</v>
      </c>
    </row>
  </sheetData>
  <sortState xmlns:xlrd2="http://schemas.microsoft.com/office/spreadsheetml/2017/richdata2" ref="G20:G31">
    <sortCondition ref="G20:G3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4FA93-E0EF-4194-84E5-60C74C50DCB2}">
  <dimension ref="B4:C15"/>
  <sheetViews>
    <sheetView topLeftCell="A4" workbookViewId="0">
      <selection activeCell="C19" sqref="C19"/>
    </sheetView>
  </sheetViews>
  <sheetFormatPr defaultRowHeight="15.75" x14ac:dyDescent="0.25"/>
  <cols>
    <col min="3" max="3" width="11.75" customWidth="1"/>
  </cols>
  <sheetData>
    <row r="4" spans="2:3" x14ac:dyDescent="0.25">
      <c r="B4">
        <v>1</v>
      </c>
      <c r="C4" s="5">
        <v>446331.01849365199</v>
      </c>
    </row>
    <row r="5" spans="2:3" x14ac:dyDescent="0.25">
      <c r="B5">
        <v>2</v>
      </c>
      <c r="C5" s="5">
        <v>452255.71997070301</v>
      </c>
    </row>
    <row r="6" spans="2:3" x14ac:dyDescent="0.25">
      <c r="B6">
        <v>3</v>
      </c>
      <c r="C6" s="14">
        <v>380238.62994384801</v>
      </c>
    </row>
    <row r="7" spans="2:3" x14ac:dyDescent="0.25">
      <c r="B7">
        <v>4</v>
      </c>
      <c r="C7" s="5">
        <v>407757.67083740199</v>
      </c>
    </row>
    <row r="8" spans="2:3" x14ac:dyDescent="0.25">
      <c r="B8">
        <v>5</v>
      </c>
      <c r="C8" s="5">
        <v>466111.499633789</v>
      </c>
    </row>
    <row r="9" spans="2:3" x14ac:dyDescent="0.25">
      <c r="B9">
        <v>6</v>
      </c>
      <c r="C9" s="14">
        <v>454756.78186035203</v>
      </c>
    </row>
    <row r="10" spans="2:3" x14ac:dyDescent="0.25">
      <c r="B10">
        <v>7</v>
      </c>
      <c r="C10" s="5">
        <v>514875.97143554699</v>
      </c>
    </row>
    <row r="11" spans="2:3" x14ac:dyDescent="0.25">
      <c r="B11">
        <v>8</v>
      </c>
      <c r="C11" s="5">
        <v>659310.56799316395</v>
      </c>
    </row>
    <row r="12" spans="2:3" x14ac:dyDescent="0.25">
      <c r="B12">
        <v>9</v>
      </c>
      <c r="C12" s="5">
        <v>584724.26953125</v>
      </c>
    </row>
    <row r="13" spans="2:3" x14ac:dyDescent="0.25">
      <c r="B13">
        <v>10</v>
      </c>
      <c r="C13" s="5">
        <v>1121215.22235107</v>
      </c>
    </row>
    <row r="14" spans="2:3" x14ac:dyDescent="0.25">
      <c r="B14">
        <v>11</v>
      </c>
      <c r="C14" s="5">
        <v>2118885.6703491202</v>
      </c>
    </row>
    <row r="15" spans="2:3" x14ac:dyDescent="0.25">
      <c r="B15">
        <v>12</v>
      </c>
      <c r="C15" s="11">
        <v>634679.11822509801</v>
      </c>
    </row>
  </sheetData>
  <sortState xmlns:xlrd2="http://schemas.microsoft.com/office/spreadsheetml/2017/richdata2" ref="B4:C15">
    <sortCondition ref="B4:B15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920AA-118D-47F7-85FA-3619FA1EA50D}">
  <dimension ref="B2:E12"/>
  <sheetViews>
    <sheetView workbookViewId="0">
      <selection activeCell="H8" sqref="H8"/>
    </sheetView>
  </sheetViews>
  <sheetFormatPr defaultRowHeight="15.75" x14ac:dyDescent="0.25"/>
  <cols>
    <col min="2" max="2" width="10.375" bestFit="1" customWidth="1"/>
    <col min="3" max="3" width="15.125" bestFit="1" customWidth="1"/>
    <col min="4" max="4" width="12.125" bestFit="1" customWidth="1"/>
    <col min="5" max="5" width="9.75" bestFit="1" customWidth="1"/>
  </cols>
  <sheetData>
    <row r="2" spans="2:5" x14ac:dyDescent="0.25">
      <c r="B2" t="s">
        <v>49</v>
      </c>
    </row>
    <row r="3" spans="2:5" x14ac:dyDescent="0.25">
      <c r="B3" s="1" t="s">
        <v>45</v>
      </c>
      <c r="C3" s="1" t="s">
        <v>8</v>
      </c>
      <c r="D3" s="1" t="s">
        <v>44</v>
      </c>
      <c r="E3" s="1" t="s">
        <v>46</v>
      </c>
    </row>
    <row r="4" spans="2:5" x14ac:dyDescent="0.25">
      <c r="B4" s="1">
        <v>11</v>
      </c>
      <c r="C4" t="s">
        <v>14</v>
      </c>
      <c r="D4" s="5">
        <v>825156.26049804699</v>
      </c>
      <c r="E4">
        <v>219</v>
      </c>
    </row>
    <row r="5" spans="2:5" x14ac:dyDescent="0.25">
      <c r="B5" s="1">
        <v>11</v>
      </c>
      <c r="C5" t="s">
        <v>13</v>
      </c>
      <c r="D5" s="5">
        <v>418663.739685059</v>
      </c>
      <c r="E5">
        <v>131</v>
      </c>
    </row>
    <row r="6" spans="2:5" x14ac:dyDescent="0.25">
      <c r="B6" s="1">
        <v>11</v>
      </c>
      <c r="C6" t="s">
        <v>10</v>
      </c>
      <c r="D6" s="5">
        <v>261057.36010742199</v>
      </c>
      <c r="E6">
        <v>70</v>
      </c>
    </row>
    <row r="7" spans="2:5" x14ac:dyDescent="0.25">
      <c r="B7" s="1">
        <v>11</v>
      </c>
      <c r="C7" t="s">
        <v>12</v>
      </c>
      <c r="D7" s="5">
        <v>250874.060180664</v>
      </c>
      <c r="E7">
        <v>62</v>
      </c>
    </row>
    <row r="8" spans="2:5" x14ac:dyDescent="0.25">
      <c r="B8" s="1">
        <v>11</v>
      </c>
      <c r="C8" t="s">
        <v>15</v>
      </c>
      <c r="D8" s="5">
        <v>175263.97021484401</v>
      </c>
      <c r="E8">
        <v>52</v>
      </c>
    </row>
    <row r="9" spans="2:5" x14ac:dyDescent="0.25">
      <c r="B9" s="1">
        <v>11</v>
      </c>
      <c r="C9" t="s">
        <v>11</v>
      </c>
      <c r="D9" s="5">
        <v>143075.64990234401</v>
      </c>
      <c r="E9">
        <v>48</v>
      </c>
    </row>
    <row r="10" spans="2:5" x14ac:dyDescent="0.25">
      <c r="B10" s="1">
        <v>11</v>
      </c>
      <c r="C10" t="s">
        <v>9</v>
      </c>
      <c r="D10" s="11">
        <v>44794.629760742202</v>
      </c>
      <c r="E10" s="12">
        <v>15</v>
      </c>
    </row>
    <row r="11" spans="2:5" x14ac:dyDescent="0.25">
      <c r="D11" s="10">
        <f>SUM(D4:D10)</f>
        <v>2118885.670349122</v>
      </c>
      <c r="E11" s="1">
        <f>SUM(E4:E10)</f>
        <v>597</v>
      </c>
    </row>
    <row r="12" spans="2:5" x14ac:dyDescent="0.25">
      <c r="D12" s="7">
        <f>+D11-'Month-Revenue-Frequency'!C20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3213A-035D-4CD4-87EB-CA23F91BFA8B}">
  <dimension ref="B3:G95"/>
  <sheetViews>
    <sheetView tabSelected="1" workbookViewId="0">
      <selection activeCell="G12" sqref="G12"/>
    </sheetView>
  </sheetViews>
  <sheetFormatPr defaultRowHeight="15.75" x14ac:dyDescent="0.25"/>
  <cols>
    <col min="2" max="2" width="29.25" bestFit="1" customWidth="1"/>
    <col min="3" max="3" width="13.5" style="5" customWidth="1"/>
    <col min="4" max="4" width="16.375" style="5" bestFit="1" customWidth="1"/>
    <col min="5" max="5" width="9.125" bestFit="1" customWidth="1"/>
    <col min="6" max="6" width="13.875" bestFit="1" customWidth="1"/>
    <col min="7" max="7" width="14.25" bestFit="1" customWidth="1"/>
  </cols>
  <sheetData>
    <row r="3" spans="2:7" x14ac:dyDescent="0.25">
      <c r="B3" s="1" t="s">
        <v>142</v>
      </c>
      <c r="C3" s="9" t="s">
        <v>143</v>
      </c>
      <c r="D3" s="9" t="s">
        <v>144</v>
      </c>
      <c r="E3" s="1" t="s">
        <v>46</v>
      </c>
      <c r="F3" s="1" t="s">
        <v>145</v>
      </c>
      <c r="G3" s="1" t="s">
        <v>146</v>
      </c>
    </row>
    <row r="4" spans="2:7" x14ac:dyDescent="0.25">
      <c r="B4" t="s">
        <v>50</v>
      </c>
      <c r="C4" s="5">
        <v>69052.410766601606</v>
      </c>
      <c r="D4" s="5">
        <v>3452.6205383300799</v>
      </c>
      <c r="E4">
        <v>20</v>
      </c>
      <c r="F4" s="16">
        <v>38038</v>
      </c>
      <c r="G4" s="16">
        <v>38503</v>
      </c>
    </row>
    <row r="5" spans="2:7" x14ac:dyDescent="0.25">
      <c r="B5" t="s">
        <v>51</v>
      </c>
      <c r="C5" s="5">
        <v>131685.29949951201</v>
      </c>
      <c r="D5" s="5">
        <v>3873.09704410329</v>
      </c>
      <c r="E5">
        <v>34</v>
      </c>
      <c r="F5" s="16">
        <v>38295</v>
      </c>
      <c r="G5" s="16">
        <v>38503</v>
      </c>
    </row>
    <row r="6" spans="2:7" x14ac:dyDescent="0.25">
      <c r="B6" t="s">
        <v>52</v>
      </c>
      <c r="C6" s="5">
        <v>36019.039428710901</v>
      </c>
      <c r="D6" s="5">
        <v>3001.5866190592401</v>
      </c>
      <c r="E6">
        <v>12</v>
      </c>
      <c r="F6" s="16">
        <v>38008</v>
      </c>
      <c r="G6" s="16">
        <v>38503</v>
      </c>
    </row>
    <row r="7" spans="2:7" x14ac:dyDescent="0.25">
      <c r="B7" t="s">
        <v>53</v>
      </c>
      <c r="C7" s="5">
        <v>137955.720153809</v>
      </c>
      <c r="D7" s="5">
        <v>2874.0775032043498</v>
      </c>
      <c r="E7">
        <v>48</v>
      </c>
      <c r="F7" s="16">
        <v>38303</v>
      </c>
      <c r="G7" s="16">
        <v>38503</v>
      </c>
    </row>
    <row r="8" spans="2:7" x14ac:dyDescent="0.25">
      <c r="B8" t="s">
        <v>54</v>
      </c>
      <c r="C8" s="5">
        <v>83228.189208984404</v>
      </c>
      <c r="D8" s="5">
        <v>3963.2471051897301</v>
      </c>
      <c r="E8">
        <v>21</v>
      </c>
      <c r="F8" s="16">
        <v>38445</v>
      </c>
      <c r="G8" s="16">
        <v>38503</v>
      </c>
    </row>
    <row r="9" spans="2:7" x14ac:dyDescent="0.25">
      <c r="B9" t="s">
        <v>55</v>
      </c>
      <c r="C9" s="5">
        <v>149798.63018798799</v>
      </c>
      <c r="D9" s="5">
        <v>3744.96575469971</v>
      </c>
      <c r="E9">
        <v>40</v>
      </c>
      <c r="F9" s="16">
        <v>38489</v>
      </c>
      <c r="G9" s="16">
        <v>38503</v>
      </c>
    </row>
    <row r="10" spans="2:7" x14ac:dyDescent="0.25">
      <c r="B10" t="s">
        <v>56</v>
      </c>
      <c r="C10" s="5">
        <v>83682.160888671904</v>
      </c>
      <c r="D10" s="5">
        <v>3638.3548212465998</v>
      </c>
      <c r="E10">
        <v>23</v>
      </c>
      <c r="F10" s="16">
        <v>38308</v>
      </c>
      <c r="G10" s="16">
        <v>38503</v>
      </c>
    </row>
    <row r="11" spans="2:7" x14ac:dyDescent="0.25">
      <c r="B11" t="s">
        <v>57</v>
      </c>
      <c r="C11" s="5">
        <v>24179.9599609375</v>
      </c>
      <c r="D11" s="5">
        <v>3454.2799944196399</v>
      </c>
      <c r="E11">
        <v>7</v>
      </c>
      <c r="F11" s="16">
        <v>38316</v>
      </c>
      <c r="G11" s="16">
        <v>38503</v>
      </c>
    </row>
    <row r="12" spans="2:7" x14ac:dyDescent="0.25">
      <c r="B12" t="s">
        <v>58</v>
      </c>
      <c r="C12" s="5">
        <v>54723.6211547852</v>
      </c>
      <c r="D12" s="5">
        <v>3648.2414103190099</v>
      </c>
      <c r="E12">
        <v>15</v>
      </c>
      <c r="F12" s="16">
        <v>38266</v>
      </c>
      <c r="G12" s="16">
        <v>38503</v>
      </c>
    </row>
    <row r="13" spans="2:7" x14ac:dyDescent="0.25">
      <c r="B13" t="s">
        <v>59</v>
      </c>
      <c r="C13" s="5">
        <v>120615.28021240199</v>
      </c>
      <c r="D13" s="5">
        <v>3769.2275066375701</v>
      </c>
      <c r="E13">
        <v>32</v>
      </c>
      <c r="F13" s="16">
        <v>38292</v>
      </c>
      <c r="G13" s="16">
        <v>38503</v>
      </c>
    </row>
    <row r="14" spans="2:7" x14ac:dyDescent="0.25">
      <c r="B14" t="s">
        <v>60</v>
      </c>
      <c r="C14" s="5">
        <v>67605.0703125</v>
      </c>
      <c r="D14" s="5">
        <v>3380.2535156250001</v>
      </c>
      <c r="E14">
        <v>20</v>
      </c>
      <c r="F14" s="16">
        <v>38090</v>
      </c>
      <c r="G14" s="16">
        <v>38503</v>
      </c>
    </row>
    <row r="15" spans="2:7" x14ac:dyDescent="0.25">
      <c r="B15" t="s">
        <v>61</v>
      </c>
      <c r="C15" s="5">
        <v>100306.58020019501</v>
      </c>
      <c r="D15" s="5">
        <v>3857.9453923152</v>
      </c>
      <c r="E15">
        <v>26</v>
      </c>
      <c r="F15" s="16">
        <v>38276</v>
      </c>
      <c r="G15" s="16">
        <v>38503</v>
      </c>
    </row>
    <row r="16" spans="2:7" x14ac:dyDescent="0.25">
      <c r="B16" t="s">
        <v>62</v>
      </c>
      <c r="C16" s="5">
        <v>88041.260009765596</v>
      </c>
      <c r="D16" s="5">
        <v>3521.6504003906198</v>
      </c>
      <c r="E16">
        <v>25</v>
      </c>
      <c r="F16" s="16">
        <v>38296</v>
      </c>
      <c r="G16" s="16">
        <v>38503</v>
      </c>
    </row>
    <row r="17" spans="2:7" x14ac:dyDescent="0.25">
      <c r="B17" t="s">
        <v>63</v>
      </c>
      <c r="C17" s="5">
        <v>34993.920043945298</v>
      </c>
      <c r="D17" s="5">
        <v>2499.5657174246699</v>
      </c>
      <c r="E17">
        <v>14</v>
      </c>
      <c r="F17" s="16">
        <v>38245</v>
      </c>
      <c r="G17" s="16">
        <v>38503</v>
      </c>
    </row>
    <row r="18" spans="2:7" x14ac:dyDescent="0.25">
      <c r="B18" t="s">
        <v>64</v>
      </c>
      <c r="C18" s="5">
        <v>180124.89971923799</v>
      </c>
      <c r="D18" s="5">
        <v>3398.5830135705301</v>
      </c>
      <c r="E18">
        <v>53</v>
      </c>
      <c r="F18" s="16">
        <v>38503</v>
      </c>
      <c r="G18" s="16">
        <v>38503</v>
      </c>
    </row>
    <row r="19" spans="2:7" x14ac:dyDescent="0.25">
      <c r="B19" t="s">
        <v>65</v>
      </c>
      <c r="C19" s="5">
        <v>79472.0703125</v>
      </c>
      <c r="D19" s="5">
        <v>4674.8276654411802</v>
      </c>
      <c r="E19">
        <v>17</v>
      </c>
      <c r="F19" s="16">
        <v>38111</v>
      </c>
      <c r="G19" s="16">
        <v>38503</v>
      </c>
    </row>
    <row r="20" spans="2:7" x14ac:dyDescent="0.25">
      <c r="B20" t="s">
        <v>66</v>
      </c>
      <c r="C20" s="5">
        <v>57756.430297851599</v>
      </c>
      <c r="D20" s="5">
        <v>3609.7768936157199</v>
      </c>
      <c r="E20">
        <v>16</v>
      </c>
      <c r="F20" s="16">
        <v>38246</v>
      </c>
      <c r="G20" s="16">
        <v>38503</v>
      </c>
    </row>
    <row r="21" spans="2:7" x14ac:dyDescent="0.25">
      <c r="B21" t="s">
        <v>67</v>
      </c>
      <c r="C21" s="5">
        <v>77795.199951171904</v>
      </c>
      <c r="D21" s="5">
        <v>3889.7599975585899</v>
      </c>
      <c r="E21">
        <v>20</v>
      </c>
      <c r="F21" s="16">
        <v>38312</v>
      </c>
      <c r="G21" s="16">
        <v>38503</v>
      </c>
    </row>
    <row r="22" spans="2:7" x14ac:dyDescent="0.25">
      <c r="B22" t="s">
        <v>68</v>
      </c>
      <c r="C22" s="5">
        <v>75238.919555664106</v>
      </c>
      <c r="D22" s="5">
        <v>3419.9508888938199</v>
      </c>
      <c r="E22">
        <v>22</v>
      </c>
      <c r="F22" s="16">
        <v>38282</v>
      </c>
      <c r="G22" s="16">
        <v>38503</v>
      </c>
    </row>
    <row r="23" spans="2:7" x14ac:dyDescent="0.25">
      <c r="B23" t="s">
        <v>69</v>
      </c>
      <c r="C23" s="5">
        <v>94117.259887695298</v>
      </c>
      <c r="D23" s="5">
        <v>3619.8946110652</v>
      </c>
      <c r="E23">
        <v>26</v>
      </c>
      <c r="F23" s="16">
        <v>38239</v>
      </c>
      <c r="G23" s="16">
        <v>38503</v>
      </c>
    </row>
    <row r="24" spans="2:7" x14ac:dyDescent="0.25">
      <c r="B24" t="s">
        <v>70</v>
      </c>
      <c r="C24" s="5">
        <v>197736.94018554699</v>
      </c>
      <c r="D24" s="5">
        <v>4119.5195871988899</v>
      </c>
      <c r="E24">
        <v>48</v>
      </c>
      <c r="F24" s="16">
        <v>38322</v>
      </c>
      <c r="G24" s="16">
        <v>38503</v>
      </c>
    </row>
    <row r="25" spans="2:7" x14ac:dyDescent="0.25">
      <c r="B25" t="s">
        <v>71</v>
      </c>
      <c r="C25" s="5">
        <v>79224.229980468794</v>
      </c>
      <c r="D25" s="5">
        <v>3301.0095825195299</v>
      </c>
      <c r="E25">
        <v>24</v>
      </c>
      <c r="F25" s="16">
        <v>38220</v>
      </c>
      <c r="G25" s="16">
        <v>38503</v>
      </c>
    </row>
    <row r="26" spans="2:7" x14ac:dyDescent="0.25">
      <c r="B26" t="s">
        <v>72</v>
      </c>
      <c r="C26" s="5">
        <v>33440.100341796897</v>
      </c>
      <c r="D26" s="5">
        <v>4180.0125427246103</v>
      </c>
      <c r="E26">
        <v>8</v>
      </c>
      <c r="F26" s="16">
        <v>38362</v>
      </c>
      <c r="G26" s="16">
        <v>38503</v>
      </c>
    </row>
    <row r="27" spans="2:7" x14ac:dyDescent="0.25">
      <c r="B27" t="s">
        <v>73</v>
      </c>
      <c r="C27" s="5">
        <v>111250.37878417999</v>
      </c>
      <c r="D27" s="5">
        <v>3708.3459594726601</v>
      </c>
      <c r="E27">
        <v>30</v>
      </c>
      <c r="F27" s="16">
        <v>38392</v>
      </c>
      <c r="G27" s="16">
        <v>38503</v>
      </c>
    </row>
    <row r="28" spans="2:7" x14ac:dyDescent="0.25">
      <c r="B28" t="s">
        <v>74</v>
      </c>
      <c r="C28" s="5">
        <v>115498.72973632799</v>
      </c>
      <c r="D28" s="5">
        <v>3208.2980482313401</v>
      </c>
      <c r="E28">
        <v>36</v>
      </c>
      <c r="F28" s="16">
        <v>38465</v>
      </c>
      <c r="G28" s="16">
        <v>38503</v>
      </c>
    </row>
    <row r="29" spans="2:7" x14ac:dyDescent="0.25">
      <c r="B29" t="s">
        <v>75</v>
      </c>
      <c r="C29" s="5">
        <v>122138.139953613</v>
      </c>
      <c r="D29" s="5">
        <v>3939.9399985036498</v>
      </c>
      <c r="E29">
        <v>31</v>
      </c>
      <c r="F29" s="16">
        <v>38502</v>
      </c>
      <c r="G29" s="16">
        <v>38503</v>
      </c>
    </row>
    <row r="30" spans="2:7" x14ac:dyDescent="0.25">
      <c r="B30" t="s">
        <v>76</v>
      </c>
      <c r="C30" s="5">
        <v>145041.60083007801</v>
      </c>
      <c r="D30" s="5">
        <v>4028.93335639106</v>
      </c>
      <c r="E30">
        <v>36</v>
      </c>
      <c r="F30" s="16">
        <v>38457</v>
      </c>
      <c r="G30" s="16">
        <v>38503</v>
      </c>
    </row>
    <row r="31" spans="2:7" x14ac:dyDescent="0.25">
      <c r="B31" t="s">
        <v>77</v>
      </c>
      <c r="C31" s="5">
        <v>654858.05810546898</v>
      </c>
      <c r="D31" s="5">
        <v>3638.1003228081599</v>
      </c>
      <c r="E31">
        <v>180</v>
      </c>
      <c r="F31" s="16">
        <v>38501</v>
      </c>
      <c r="G31" s="16">
        <v>38503</v>
      </c>
    </row>
    <row r="32" spans="2:7" x14ac:dyDescent="0.25">
      <c r="B32" t="s">
        <v>78</v>
      </c>
      <c r="C32" s="5">
        <v>70859.780456542998</v>
      </c>
      <c r="D32" s="5">
        <v>3936.6544698079401</v>
      </c>
      <c r="E32">
        <v>18</v>
      </c>
      <c r="F32" s="16">
        <v>38103</v>
      </c>
      <c r="G32" s="16">
        <v>38503</v>
      </c>
    </row>
    <row r="33" spans="2:7" x14ac:dyDescent="0.25">
      <c r="B33" t="s">
        <v>79</v>
      </c>
      <c r="C33" s="5">
        <v>172989.68054199201</v>
      </c>
      <c r="D33" s="5">
        <v>4023.0158265579598</v>
      </c>
      <c r="E33">
        <v>43</v>
      </c>
      <c r="F33" s="16">
        <v>38413</v>
      </c>
      <c r="G33" s="16">
        <v>38503</v>
      </c>
    </row>
    <row r="34" spans="2:7" x14ac:dyDescent="0.25">
      <c r="B34" t="s">
        <v>80</v>
      </c>
      <c r="C34" s="5">
        <v>104561.959289551</v>
      </c>
      <c r="D34" s="5">
        <v>3485.3986429850302</v>
      </c>
      <c r="E34">
        <v>30</v>
      </c>
      <c r="F34" s="16">
        <v>38364</v>
      </c>
      <c r="G34" s="16">
        <v>38503</v>
      </c>
    </row>
    <row r="35" spans="2:7" x14ac:dyDescent="0.25">
      <c r="B35" t="s">
        <v>81</v>
      </c>
      <c r="C35" s="5">
        <v>94015.73046875</v>
      </c>
      <c r="D35" s="5">
        <v>3615.9896334134601</v>
      </c>
      <c r="E35">
        <v>26</v>
      </c>
      <c r="F35" s="16">
        <v>38307</v>
      </c>
      <c r="G35" s="16">
        <v>38503</v>
      </c>
    </row>
    <row r="36" spans="2:7" x14ac:dyDescent="0.25">
      <c r="B36" t="s">
        <v>82</v>
      </c>
      <c r="C36" s="5">
        <v>74972.519287109404</v>
      </c>
      <c r="D36" s="5">
        <v>2998.9007714843801</v>
      </c>
      <c r="E36">
        <v>25</v>
      </c>
      <c r="F36" s="16">
        <v>38502</v>
      </c>
      <c r="G36" s="16">
        <v>38503</v>
      </c>
    </row>
    <row r="37" spans="2:7" x14ac:dyDescent="0.25">
      <c r="B37" t="s">
        <v>83</v>
      </c>
      <c r="C37" s="5">
        <v>142874.25</v>
      </c>
      <c r="D37" s="5">
        <v>3484.7378048780502</v>
      </c>
      <c r="E37">
        <v>41</v>
      </c>
      <c r="F37" s="16">
        <v>38048</v>
      </c>
      <c r="G37" s="16">
        <v>38503</v>
      </c>
    </row>
    <row r="38" spans="2:7" x14ac:dyDescent="0.25">
      <c r="B38" t="s">
        <v>84</v>
      </c>
      <c r="C38" s="5">
        <v>104370.38067627</v>
      </c>
      <c r="D38" s="5">
        <v>3261.5743961334201</v>
      </c>
      <c r="E38">
        <v>32</v>
      </c>
      <c r="F38" s="16">
        <v>38383</v>
      </c>
      <c r="G38" s="16">
        <v>38503</v>
      </c>
    </row>
    <row r="39" spans="2:7" x14ac:dyDescent="0.25">
      <c r="B39" t="s">
        <v>85</v>
      </c>
      <c r="C39" s="5">
        <v>135042.94012451201</v>
      </c>
      <c r="D39" s="5">
        <v>3293.7302469393098</v>
      </c>
      <c r="E39">
        <v>41</v>
      </c>
      <c r="F39" s="16">
        <v>38441</v>
      </c>
      <c r="G39" s="16">
        <v>38503</v>
      </c>
    </row>
    <row r="40" spans="2:7" x14ac:dyDescent="0.25">
      <c r="B40" t="s">
        <v>86</v>
      </c>
      <c r="C40" s="5">
        <v>57197.960083007798</v>
      </c>
      <c r="D40" s="5">
        <v>3813.19733886719</v>
      </c>
      <c r="E40">
        <v>15</v>
      </c>
      <c r="F40" s="16">
        <v>38240</v>
      </c>
      <c r="G40" s="16">
        <v>38503</v>
      </c>
    </row>
    <row r="41" spans="2:7" x14ac:dyDescent="0.25">
      <c r="B41" t="s">
        <v>87</v>
      </c>
      <c r="C41" s="5">
        <v>100595.54980468799</v>
      </c>
      <c r="D41" s="5">
        <v>3725.7611038773098</v>
      </c>
      <c r="E41">
        <v>27</v>
      </c>
      <c r="F41" s="16">
        <v>38282</v>
      </c>
      <c r="G41" s="16">
        <v>38503</v>
      </c>
    </row>
    <row r="42" spans="2:7" x14ac:dyDescent="0.25">
      <c r="B42" t="s">
        <v>88</v>
      </c>
      <c r="C42" s="5">
        <v>50218.509887695298</v>
      </c>
      <c r="D42" s="5">
        <v>3347.9006591796901</v>
      </c>
      <c r="E42">
        <v>15</v>
      </c>
      <c r="F42" s="16">
        <v>38027</v>
      </c>
      <c r="G42" s="16">
        <v>38503</v>
      </c>
    </row>
    <row r="43" spans="2:7" x14ac:dyDescent="0.25">
      <c r="B43" t="s">
        <v>89</v>
      </c>
      <c r="C43" s="5">
        <v>116599.189819336</v>
      </c>
      <c r="D43" s="5">
        <v>3643.7246818542499</v>
      </c>
      <c r="E43">
        <v>32</v>
      </c>
      <c r="F43" s="16">
        <v>38296</v>
      </c>
      <c r="G43" s="16">
        <v>38503</v>
      </c>
    </row>
    <row r="44" spans="2:7" x14ac:dyDescent="0.25">
      <c r="B44" t="s">
        <v>90</v>
      </c>
      <c r="C44" s="5">
        <v>36163.619995117202</v>
      </c>
      <c r="D44" s="5">
        <v>3287.6018177379301</v>
      </c>
      <c r="E44">
        <v>11</v>
      </c>
      <c r="F44" s="16">
        <v>38115</v>
      </c>
      <c r="G44" s="16">
        <v>38503</v>
      </c>
    </row>
    <row r="45" spans="2:7" x14ac:dyDescent="0.25">
      <c r="B45" t="s">
        <v>91</v>
      </c>
      <c r="C45" s="5">
        <v>74476.180297851606</v>
      </c>
      <c r="D45" s="5">
        <v>3546.4847760881698</v>
      </c>
      <c r="E45">
        <v>21</v>
      </c>
      <c r="F45" s="16">
        <v>38309</v>
      </c>
      <c r="G45" s="16">
        <v>38503</v>
      </c>
    </row>
    <row r="46" spans="2:7" x14ac:dyDescent="0.25">
      <c r="B46" t="s">
        <v>92</v>
      </c>
      <c r="C46" s="5">
        <v>160010.27026367199</v>
      </c>
      <c r="D46" s="5">
        <v>4000.2567565917998</v>
      </c>
      <c r="E46">
        <v>40</v>
      </c>
      <c r="F46" s="16">
        <v>38464</v>
      </c>
      <c r="G46" s="16">
        <v>38503</v>
      </c>
    </row>
    <row r="47" spans="2:7" x14ac:dyDescent="0.25">
      <c r="B47" t="s">
        <v>93</v>
      </c>
      <c r="C47" s="5">
        <v>74634.849853515596</v>
      </c>
      <c r="D47" s="5">
        <v>2870.5711482121401</v>
      </c>
      <c r="E47">
        <v>26</v>
      </c>
      <c r="F47" s="16">
        <v>38219</v>
      </c>
      <c r="G47" s="16">
        <v>38503</v>
      </c>
    </row>
    <row r="48" spans="2:7" x14ac:dyDescent="0.25">
      <c r="B48" t="s">
        <v>94</v>
      </c>
      <c r="C48" s="5">
        <v>164069.43933105501</v>
      </c>
      <c r="D48" s="5">
        <v>3348.3559047153999</v>
      </c>
      <c r="E48">
        <v>49</v>
      </c>
      <c r="F48" s="16">
        <v>38306</v>
      </c>
      <c r="G48" s="16">
        <v>38503</v>
      </c>
    </row>
    <row r="49" spans="2:7" x14ac:dyDescent="0.25">
      <c r="B49" t="s">
        <v>95</v>
      </c>
      <c r="C49" s="5">
        <v>46084.639526367202</v>
      </c>
      <c r="D49" s="5">
        <v>3544.9722712590101</v>
      </c>
      <c r="E49">
        <v>13</v>
      </c>
      <c r="F49" s="16">
        <v>38015</v>
      </c>
      <c r="G49" s="16">
        <v>38503</v>
      </c>
    </row>
    <row r="50" spans="2:7" x14ac:dyDescent="0.25">
      <c r="B50" t="s">
        <v>96</v>
      </c>
      <c r="C50" s="5">
        <v>78570.339721679702</v>
      </c>
      <c r="D50" s="5">
        <v>3928.5169860839801</v>
      </c>
      <c r="E50">
        <v>20</v>
      </c>
      <c r="F50" s="16">
        <v>38428</v>
      </c>
      <c r="G50" s="16">
        <v>38503</v>
      </c>
    </row>
    <row r="51" spans="2:7" x14ac:dyDescent="0.25">
      <c r="B51" t="s">
        <v>97</v>
      </c>
      <c r="C51" s="5">
        <v>101894.79113769501</v>
      </c>
      <c r="D51" s="5">
        <v>4075.7916455078098</v>
      </c>
      <c r="E51">
        <v>25</v>
      </c>
      <c r="F51" s="16">
        <v>38477</v>
      </c>
      <c r="G51" s="16">
        <v>38503</v>
      </c>
    </row>
    <row r="52" spans="2:7" x14ac:dyDescent="0.25">
      <c r="B52" t="s">
        <v>98</v>
      </c>
      <c r="C52" s="5">
        <v>98923.728881835894</v>
      </c>
      <c r="D52" s="5">
        <v>3804.7588031475402</v>
      </c>
      <c r="E52">
        <v>26</v>
      </c>
      <c r="F52" s="16">
        <v>38414</v>
      </c>
      <c r="G52" s="16">
        <v>38503</v>
      </c>
    </row>
    <row r="53" spans="2:7" x14ac:dyDescent="0.25">
      <c r="B53" t="s">
        <v>99</v>
      </c>
      <c r="C53" s="5">
        <v>67506.970214843794</v>
      </c>
      <c r="D53" s="5">
        <v>3214.6176292782702</v>
      </c>
      <c r="E53">
        <v>21</v>
      </c>
      <c r="F53" s="16">
        <v>38274</v>
      </c>
      <c r="G53" s="16">
        <v>38503</v>
      </c>
    </row>
    <row r="54" spans="2:7" x14ac:dyDescent="0.25">
      <c r="B54" t="s">
        <v>100</v>
      </c>
      <c r="C54" s="5">
        <v>57294.4198608398</v>
      </c>
      <c r="D54" s="5">
        <v>3015.49578214947</v>
      </c>
      <c r="E54">
        <v>19</v>
      </c>
      <c r="F54" s="16">
        <v>38325</v>
      </c>
      <c r="G54" s="16">
        <v>38503</v>
      </c>
    </row>
    <row r="55" spans="2:7" x14ac:dyDescent="0.25">
      <c r="B55" t="s">
        <v>101</v>
      </c>
      <c r="C55" s="5">
        <v>83209.880065917998</v>
      </c>
      <c r="D55" s="5">
        <v>3200.3800025353098</v>
      </c>
      <c r="E55">
        <v>26</v>
      </c>
      <c r="F55" s="16">
        <v>38478</v>
      </c>
      <c r="G55" s="16">
        <v>38503</v>
      </c>
    </row>
    <row r="56" spans="2:7" x14ac:dyDescent="0.25">
      <c r="B56" t="s">
        <v>102</v>
      </c>
      <c r="C56" s="5">
        <v>142601.33093261701</v>
      </c>
      <c r="D56" s="5">
        <v>3656.4443828876201</v>
      </c>
      <c r="E56">
        <v>39</v>
      </c>
      <c r="F56" s="16">
        <v>38482</v>
      </c>
      <c r="G56" s="16">
        <v>38503</v>
      </c>
    </row>
    <row r="57" spans="2:7" x14ac:dyDescent="0.25">
      <c r="B57" t="s">
        <v>103</v>
      </c>
      <c r="C57" s="5">
        <v>82751.079223632798</v>
      </c>
      <c r="D57" s="5">
        <v>2853.4854904701001</v>
      </c>
      <c r="E57">
        <v>29</v>
      </c>
      <c r="F57" s="16">
        <v>38320</v>
      </c>
      <c r="G57" s="16">
        <v>38503</v>
      </c>
    </row>
    <row r="58" spans="2:7" x14ac:dyDescent="0.25">
      <c r="B58" t="s">
        <v>104</v>
      </c>
      <c r="C58" s="5">
        <v>64834.320190429702</v>
      </c>
      <c r="D58" s="5">
        <v>3601.9066772460901</v>
      </c>
      <c r="E58">
        <v>18</v>
      </c>
      <c r="F58" s="16">
        <v>38271</v>
      </c>
      <c r="G58" s="16">
        <v>38503</v>
      </c>
    </row>
    <row r="59" spans="2:7" x14ac:dyDescent="0.25">
      <c r="B59" t="s">
        <v>105</v>
      </c>
      <c r="C59" s="5">
        <v>70488.440917968794</v>
      </c>
      <c r="D59" s="5">
        <v>3524.42204589844</v>
      </c>
      <c r="E59">
        <v>20</v>
      </c>
      <c r="F59" s="16">
        <v>38439</v>
      </c>
      <c r="G59" s="16">
        <v>38503</v>
      </c>
    </row>
    <row r="60" spans="2:7" x14ac:dyDescent="0.25">
      <c r="B60" t="s">
        <v>106</v>
      </c>
      <c r="C60" s="5">
        <v>151570.979858398</v>
      </c>
      <c r="D60" s="5">
        <v>3295.0213012695299</v>
      </c>
      <c r="E60">
        <v>46</v>
      </c>
      <c r="F60" s="16">
        <v>38501</v>
      </c>
      <c r="G60" s="16">
        <v>38503</v>
      </c>
    </row>
    <row r="61" spans="2:7" x14ac:dyDescent="0.25">
      <c r="B61" t="s">
        <v>107</v>
      </c>
      <c r="C61" s="5">
        <v>108951.129760742</v>
      </c>
      <c r="D61" s="5">
        <v>3112.88942173549</v>
      </c>
      <c r="E61">
        <v>35</v>
      </c>
      <c r="F61" s="16">
        <v>38359</v>
      </c>
      <c r="G61" s="16">
        <v>38503</v>
      </c>
    </row>
    <row r="62" spans="2:7" x14ac:dyDescent="0.25">
      <c r="B62" t="s">
        <v>108</v>
      </c>
      <c r="C62" s="5">
        <v>97203.680969238296</v>
      </c>
      <c r="D62" s="5">
        <v>4226.2469986625301</v>
      </c>
      <c r="E62">
        <v>23</v>
      </c>
      <c r="F62" s="16">
        <v>38311</v>
      </c>
      <c r="G62" s="16">
        <v>38503</v>
      </c>
    </row>
    <row r="63" spans="2:7" x14ac:dyDescent="0.25">
      <c r="B63" t="s">
        <v>109</v>
      </c>
      <c r="C63" s="5">
        <v>64591.459472656301</v>
      </c>
      <c r="D63" s="5">
        <v>2808.3243248980998</v>
      </c>
      <c r="E63">
        <v>23</v>
      </c>
      <c r="F63" s="16">
        <v>38481</v>
      </c>
      <c r="G63" s="16">
        <v>38503</v>
      </c>
    </row>
    <row r="64" spans="2:7" x14ac:dyDescent="0.25">
      <c r="B64" t="s">
        <v>110</v>
      </c>
      <c r="C64" s="5">
        <v>49642.050292968801</v>
      </c>
      <c r="D64" s="5">
        <v>3818.6192533052899</v>
      </c>
      <c r="E64">
        <v>13</v>
      </c>
      <c r="F64" s="16">
        <v>38065</v>
      </c>
      <c r="G64" s="16">
        <v>38503</v>
      </c>
    </row>
    <row r="65" spans="2:7" x14ac:dyDescent="0.25">
      <c r="B65" t="s">
        <v>111</v>
      </c>
      <c r="C65" s="5">
        <v>26479.259765625</v>
      </c>
      <c r="D65" s="5">
        <v>3309.90747070313</v>
      </c>
      <c r="E65">
        <v>8</v>
      </c>
      <c r="F65" s="16">
        <v>38324</v>
      </c>
      <c r="G65" s="16">
        <v>38503</v>
      </c>
    </row>
    <row r="66" spans="2:7" x14ac:dyDescent="0.25">
      <c r="B66" t="s">
        <v>112</v>
      </c>
      <c r="C66" s="5">
        <v>48048.460205078103</v>
      </c>
      <c r="D66" s="5">
        <v>3432.0328717912898</v>
      </c>
      <c r="E66">
        <v>14</v>
      </c>
      <c r="F66" s="16">
        <v>37995</v>
      </c>
      <c r="G66" s="16">
        <v>38503</v>
      </c>
    </row>
    <row r="67" spans="2:7" x14ac:dyDescent="0.25">
      <c r="B67" t="s">
        <v>113</v>
      </c>
      <c r="C67" s="5">
        <v>85171.589477539106</v>
      </c>
      <c r="D67" s="5">
        <v>3871.4358853426802</v>
      </c>
      <c r="E67">
        <v>22</v>
      </c>
      <c r="F67" s="16">
        <v>38296</v>
      </c>
      <c r="G67" s="16">
        <v>38503</v>
      </c>
    </row>
    <row r="68" spans="2:7" x14ac:dyDescent="0.25">
      <c r="B68" t="s">
        <v>114</v>
      </c>
      <c r="C68" s="5">
        <v>85555.989624023394</v>
      </c>
      <c r="D68" s="5">
        <v>3290.6149855393601</v>
      </c>
      <c r="E68">
        <v>26</v>
      </c>
      <c r="F68" s="16">
        <v>38275</v>
      </c>
      <c r="G68" s="16">
        <v>38503</v>
      </c>
    </row>
    <row r="69" spans="2:7" x14ac:dyDescent="0.25">
      <c r="B69" t="s">
        <v>115</v>
      </c>
      <c r="C69" s="5">
        <v>117713.55859375</v>
      </c>
      <c r="D69" s="5">
        <v>3797.2115675403202</v>
      </c>
      <c r="E69">
        <v>31</v>
      </c>
      <c r="F69" s="16">
        <v>38229</v>
      </c>
      <c r="G69" s="16">
        <v>38503</v>
      </c>
    </row>
    <row r="70" spans="2:7" x14ac:dyDescent="0.25">
      <c r="B70" t="s">
        <v>116</v>
      </c>
      <c r="C70" s="5">
        <v>157807.80963134801</v>
      </c>
      <c r="D70" s="5">
        <v>3094.2707770852498</v>
      </c>
      <c r="E70">
        <v>51</v>
      </c>
      <c r="F70" s="16">
        <v>38308</v>
      </c>
      <c r="G70" s="16">
        <v>38503</v>
      </c>
    </row>
    <row r="71" spans="2:7" x14ac:dyDescent="0.25">
      <c r="B71" t="s">
        <v>117</v>
      </c>
      <c r="C71" s="5">
        <v>9129.3498535156305</v>
      </c>
      <c r="D71" s="5">
        <v>3043.1166178385402</v>
      </c>
      <c r="E71">
        <v>3</v>
      </c>
      <c r="F71" s="16">
        <v>38391</v>
      </c>
      <c r="G71" s="16">
        <v>38503</v>
      </c>
    </row>
    <row r="72" spans="2:7" x14ac:dyDescent="0.25">
      <c r="B72" t="s">
        <v>118</v>
      </c>
      <c r="C72" s="5">
        <v>80438.479858398394</v>
      </c>
      <c r="D72" s="5">
        <v>4233.6042030735998</v>
      </c>
      <c r="E72">
        <v>19</v>
      </c>
      <c r="F72" s="16">
        <v>38456</v>
      </c>
      <c r="G72" s="16">
        <v>38503</v>
      </c>
    </row>
    <row r="73" spans="2:7" x14ac:dyDescent="0.25">
      <c r="B73" t="s">
        <v>119</v>
      </c>
      <c r="C73" s="5">
        <v>153996.129150391</v>
      </c>
      <c r="D73" s="5">
        <v>3347.74193805197</v>
      </c>
      <c r="E73">
        <v>46</v>
      </c>
      <c r="F73" s="16">
        <v>38420</v>
      </c>
      <c r="G73" s="16">
        <v>38503</v>
      </c>
    </row>
    <row r="74" spans="2:7" x14ac:dyDescent="0.25">
      <c r="B74" t="s">
        <v>120</v>
      </c>
      <c r="C74" s="5">
        <v>120562.74029541</v>
      </c>
      <c r="D74" s="5">
        <v>3767.5856342315701</v>
      </c>
      <c r="E74">
        <v>32</v>
      </c>
      <c r="F74" s="16">
        <v>38464</v>
      </c>
      <c r="G74" s="16">
        <v>38503</v>
      </c>
    </row>
    <row r="75" spans="2:7" x14ac:dyDescent="0.25">
      <c r="B75" t="s">
        <v>121</v>
      </c>
      <c r="C75" s="5">
        <v>149882.500244141</v>
      </c>
      <c r="D75" s="5">
        <v>3655.6707376619702</v>
      </c>
      <c r="E75">
        <v>41</v>
      </c>
      <c r="F75" s="16">
        <v>38406</v>
      </c>
      <c r="G75" s="16">
        <v>38503</v>
      </c>
    </row>
    <row r="76" spans="2:7" x14ac:dyDescent="0.25">
      <c r="B76" t="s">
        <v>122</v>
      </c>
      <c r="C76" s="5">
        <v>59469.1201171875</v>
      </c>
      <c r="D76" s="5">
        <v>3964.6080078125001</v>
      </c>
      <c r="E76">
        <v>15</v>
      </c>
      <c r="F76" s="16">
        <v>38385</v>
      </c>
      <c r="G76" s="16">
        <v>38503</v>
      </c>
    </row>
    <row r="77" spans="2:7" x14ac:dyDescent="0.25">
      <c r="B77" t="s">
        <v>123</v>
      </c>
      <c r="C77" s="5">
        <v>93170.659545898394</v>
      </c>
      <c r="D77" s="5">
        <v>3450.7651683666099</v>
      </c>
      <c r="E77">
        <v>27</v>
      </c>
      <c r="F77" s="16">
        <v>38449</v>
      </c>
      <c r="G77" s="16">
        <v>38503</v>
      </c>
    </row>
    <row r="78" spans="2:7" x14ac:dyDescent="0.25">
      <c r="B78" t="s">
        <v>124</v>
      </c>
      <c r="C78" s="5">
        <v>200995.41015625</v>
      </c>
      <c r="D78" s="5">
        <v>3654.4620028409099</v>
      </c>
      <c r="E78">
        <v>55</v>
      </c>
      <c r="F78" s="16">
        <v>38320</v>
      </c>
      <c r="G78" s="16">
        <v>38503</v>
      </c>
    </row>
    <row r="79" spans="2:7" x14ac:dyDescent="0.25">
      <c r="B79" t="s">
        <v>125</v>
      </c>
      <c r="C79" s="5">
        <v>118008.26965332001</v>
      </c>
      <c r="D79" s="5">
        <v>4069.2506777007002</v>
      </c>
      <c r="E79">
        <v>29</v>
      </c>
      <c r="F79" s="16">
        <v>38450</v>
      </c>
      <c r="G79" s="16">
        <v>38503</v>
      </c>
    </row>
    <row r="80" spans="2:7" x14ac:dyDescent="0.25">
      <c r="B80" t="s">
        <v>126</v>
      </c>
      <c r="C80" s="5">
        <v>75754.879638671904</v>
      </c>
      <c r="D80" s="5">
        <v>3987.0989283511499</v>
      </c>
      <c r="E80">
        <v>19</v>
      </c>
      <c r="F80" s="16">
        <v>38310</v>
      </c>
      <c r="G80" s="16">
        <v>38503</v>
      </c>
    </row>
    <row r="81" spans="2:7" x14ac:dyDescent="0.25">
      <c r="B81" t="s">
        <v>127</v>
      </c>
      <c r="C81" s="5">
        <v>111640.279907227</v>
      </c>
      <c r="D81" s="5">
        <v>3849.66482438712</v>
      </c>
      <c r="E81">
        <v>29</v>
      </c>
      <c r="F81" s="16">
        <v>38233</v>
      </c>
      <c r="G81" s="16">
        <v>38503</v>
      </c>
    </row>
    <row r="82" spans="2:7" x14ac:dyDescent="0.25">
      <c r="B82" t="s">
        <v>128</v>
      </c>
      <c r="C82" s="5">
        <v>78240.83984375</v>
      </c>
      <c r="D82" s="5">
        <v>3009.2630709134601</v>
      </c>
      <c r="E82">
        <v>26</v>
      </c>
      <c r="F82" s="16">
        <v>38292</v>
      </c>
      <c r="G82" s="16">
        <v>38503</v>
      </c>
    </row>
    <row r="83" spans="2:7" x14ac:dyDescent="0.25">
      <c r="B83" t="s">
        <v>129</v>
      </c>
      <c r="C83" s="5">
        <v>52263.900146484397</v>
      </c>
      <c r="D83" s="5">
        <v>3484.26000976563</v>
      </c>
      <c r="E83">
        <v>15</v>
      </c>
      <c r="F83" s="16">
        <v>38421</v>
      </c>
      <c r="G83" s="16">
        <v>38503</v>
      </c>
    </row>
    <row r="84" spans="2:7" x14ac:dyDescent="0.25">
      <c r="B84" t="s">
        <v>130</v>
      </c>
      <c r="C84" s="5">
        <v>74936.140014648394</v>
      </c>
      <c r="D84" s="5">
        <v>2997.4456005859402</v>
      </c>
      <c r="E84">
        <v>25</v>
      </c>
      <c r="F84" s="16">
        <v>38358</v>
      </c>
      <c r="G84" s="16">
        <v>38503</v>
      </c>
    </row>
    <row r="85" spans="2:7" x14ac:dyDescent="0.25">
      <c r="B85" t="s">
        <v>131</v>
      </c>
      <c r="C85" s="5">
        <v>74204.790527343794</v>
      </c>
      <c r="D85" s="5">
        <v>3372.94502397017</v>
      </c>
      <c r="E85">
        <v>22</v>
      </c>
      <c r="F85" s="16">
        <v>38473</v>
      </c>
      <c r="G85" s="16">
        <v>38503</v>
      </c>
    </row>
    <row r="86" spans="2:7" x14ac:dyDescent="0.25">
      <c r="B86" t="s">
        <v>132</v>
      </c>
      <c r="C86" s="5">
        <v>120783.07043457001</v>
      </c>
      <c r="D86" s="5">
        <v>3552.4432480756</v>
      </c>
      <c r="E86">
        <v>34</v>
      </c>
      <c r="F86" s="16">
        <v>38357</v>
      </c>
      <c r="G86" s="16">
        <v>38503</v>
      </c>
    </row>
    <row r="87" spans="2:7" x14ac:dyDescent="0.25">
      <c r="B87" t="s">
        <v>133</v>
      </c>
      <c r="C87" s="5">
        <v>134259.33056640599</v>
      </c>
      <c r="D87" s="5">
        <v>3533.1402780633198</v>
      </c>
      <c r="E87">
        <v>38</v>
      </c>
      <c r="F87" s="16">
        <v>38414</v>
      </c>
      <c r="G87" s="16">
        <v>38503</v>
      </c>
    </row>
    <row r="88" spans="2:7" x14ac:dyDescent="0.25">
      <c r="B88" t="s">
        <v>134</v>
      </c>
      <c r="C88" s="5">
        <v>81577.979980468794</v>
      </c>
      <c r="D88" s="5">
        <v>3399.0824991862</v>
      </c>
      <c r="E88">
        <v>24</v>
      </c>
      <c r="F88" s="16">
        <v>38372</v>
      </c>
      <c r="G88" s="16">
        <v>38503</v>
      </c>
    </row>
    <row r="89" spans="2:7" x14ac:dyDescent="0.25">
      <c r="B89" t="s">
        <v>135</v>
      </c>
      <c r="C89" s="5">
        <v>912294.11047363305</v>
      </c>
      <c r="D89" s="5">
        <v>3522.3710829097799</v>
      </c>
      <c r="E89">
        <v>259</v>
      </c>
      <c r="F89" s="16">
        <v>38503</v>
      </c>
      <c r="G89" s="16">
        <v>38503</v>
      </c>
    </row>
    <row r="90" spans="2:7" x14ac:dyDescent="0.25">
      <c r="B90" t="s">
        <v>136</v>
      </c>
      <c r="C90" s="5">
        <v>78411.860229492202</v>
      </c>
      <c r="D90" s="5">
        <v>3409.2113143257502</v>
      </c>
      <c r="E90">
        <v>23</v>
      </c>
      <c r="F90" s="16">
        <v>38315</v>
      </c>
      <c r="G90" s="16">
        <v>38503</v>
      </c>
    </row>
    <row r="91" spans="2:7" x14ac:dyDescent="0.25">
      <c r="B91" t="s">
        <v>137</v>
      </c>
      <c r="C91" s="5">
        <v>87489.230102539106</v>
      </c>
      <c r="D91" s="5">
        <v>3499.56920410156</v>
      </c>
      <c r="E91">
        <v>25</v>
      </c>
      <c r="F91" s="16">
        <v>38043</v>
      </c>
      <c r="G91" s="16">
        <v>38503</v>
      </c>
    </row>
    <row r="92" spans="2:7" x14ac:dyDescent="0.25">
      <c r="B92" t="s">
        <v>138</v>
      </c>
      <c r="C92" s="5">
        <v>33144.929809570298</v>
      </c>
      <c r="D92" s="5">
        <v>3314.4929809570299</v>
      </c>
      <c r="E92">
        <v>10</v>
      </c>
      <c r="F92" s="16">
        <v>38294</v>
      </c>
      <c r="G92" s="16">
        <v>38503</v>
      </c>
    </row>
    <row r="93" spans="2:7" x14ac:dyDescent="0.25">
      <c r="B93" t="s">
        <v>139</v>
      </c>
      <c r="C93" s="5">
        <v>88804.500366210894</v>
      </c>
      <c r="D93" s="5">
        <v>3415.5577063927299</v>
      </c>
      <c r="E93">
        <v>26</v>
      </c>
      <c r="F93" s="16">
        <v>38324</v>
      </c>
      <c r="G93" s="16">
        <v>38503</v>
      </c>
    </row>
    <row r="94" spans="2:7" x14ac:dyDescent="0.25">
      <c r="B94" t="s">
        <v>140</v>
      </c>
      <c r="C94" s="5">
        <v>103080.37933349601</v>
      </c>
      <c r="D94" s="5">
        <v>3817.7918271665199</v>
      </c>
      <c r="E94">
        <v>27</v>
      </c>
      <c r="F94" s="16">
        <v>38273</v>
      </c>
      <c r="G94" s="16">
        <v>38503</v>
      </c>
    </row>
    <row r="95" spans="2:7" x14ac:dyDescent="0.25">
      <c r="B95" t="s">
        <v>141</v>
      </c>
      <c r="C95" s="5">
        <v>113961.150878906</v>
      </c>
      <c r="D95" s="5">
        <v>3798.7050292968802</v>
      </c>
      <c r="E95">
        <v>30</v>
      </c>
      <c r="F95" s="16">
        <v>38358</v>
      </c>
      <c r="G95" s="16">
        <v>38503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Counts</vt:lpstr>
      <vt:lpstr>Revenue</vt:lpstr>
      <vt:lpstr>Month-Revenue-Frequency</vt:lpstr>
      <vt:lpstr>Months graph</vt:lpstr>
      <vt:lpstr>November</vt:lpstr>
      <vt:lpstr>Customers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Martín Fernandez</dc:creator>
  <cp:lastModifiedBy>Martín Fernandez</cp:lastModifiedBy>
  <dcterms:created xsi:type="dcterms:W3CDTF">2023-10-31T19:13:54Z</dcterms:created>
  <dcterms:modified xsi:type="dcterms:W3CDTF">2023-11-01T13:39:31Z</dcterms:modified>
</cp:coreProperties>
</file>