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1-Visao Inicial - owner" sheetId="2" r:id="rId5"/>
    <sheet state="visible" name="2-Visao Organização - gestor" sheetId="3" r:id="rId6"/>
    <sheet state="visible" name="3-Visao de Sistema - arquiteto" sheetId="4" r:id="rId7"/>
    <sheet state="visible" name="4-Visao de Tecnologia - arquite" sheetId="5" r:id="rId8"/>
    <sheet state="visible" name="Resultados" sheetId="6" r:id="rId9"/>
  </sheets>
  <definedNames/>
  <calcPr/>
</workbook>
</file>

<file path=xl/sharedStrings.xml><?xml version="1.0" encoding="utf-8"?>
<sst xmlns="http://schemas.openxmlformats.org/spreadsheetml/2006/main" count="266" uniqueCount="154">
  <si>
    <t xml:space="preserve">O objetivo deste questionário é avaliar se um sistema de informações (SI) existente, ou em planejamento para desenvolvimento e/ou aquisição, é aderente ao framework (modelo de referência) chamado ISD2K - Sistema de Informação orientado à conversão de dados em conhecimento. </t>
  </si>
  <si>
    <t>A produção de conhecimento, em uma organização, pode ser definida como um processo de decisão (definição de atualização de preços de uma mercadoria), responder à perguntas do tipo como fazer (procedimentos) ou ainda, na consulta a dados com um objetivo definitivo para responder a uma questão pertinente aos objetivos e processos de uma organização.</t>
  </si>
  <si>
    <t>Este framework apresenta descrições que um SI deve possuir para que se possa avaliar sua efetividade no uso de dados para a produção de conhecimento. Esta descrição está distribuída em 4 Visões (1-Inicial, 2-Organização, 3-Sistema, 4-Tecnologia) e 9 representações (1-Estratégia, 2-Funções, 3-Dados, 4-Organização, 5-Rede, 6-Agenda, 7-Uso, 8-Qualidade e 9-Impacto).</t>
  </si>
  <si>
    <t>Juntas, estas 36 representações permitem avaliar características do sistema que podem orientar melhorias para um sistema atual, ou propor modficações em sistemas que estão sendo planejados, para que o sistema tenha condições de produzir e registrar a produção de conhecimento.</t>
  </si>
  <si>
    <t>Este questionário consta de 4 formulários, contendo 9 questões cada uma com respostas variando em cinco opções (5-Concordo Totalmente, 4-Concordo Parcialmente, 3-Nem concordo, nem discordo; 2-Discordo Parcialmente e 1-Discordo totalmente).</t>
  </si>
  <si>
    <t>Este questionário pode ser respondido marcando um x em cada campo corresponde das perguntas e opções de respostas.</t>
  </si>
  <si>
    <t>Por último, estes questionários podem ser respondidos por gestores (1-Inicial, 2-Organização), arquitetos de software (3-Sistema e 4-Tecnologia), ou por superusuários, que conhecem o SI através destas distintas visões.</t>
  </si>
  <si>
    <t>1-Visão Inicial</t>
  </si>
  <si>
    <t>OBJETIVO</t>
  </si>
  <si>
    <t>QUESTÃO</t>
  </si>
  <si>
    <t>5-Concordo Totalmente</t>
  </si>
  <si>
    <t>4-Concordo Parcialmente</t>
  </si>
  <si>
    <t>3-Nem concordo, nem discordo</t>
  </si>
  <si>
    <t>2-Discordo Parcialmente</t>
  </si>
  <si>
    <t>1-Discordo Totalmente</t>
  </si>
  <si>
    <t>ESTRATÉGIA</t>
  </si>
  <si>
    <t>Alinhamento do SI com as estratégias e objetivos da organização</t>
  </si>
  <si>
    <r>
      <rPr>
        <rFont val="Arial"/>
        <color theme="1"/>
      </rPr>
      <t xml:space="preserve">O SI atende a algum </t>
    </r>
    <r>
      <rPr>
        <rFont val="Arial"/>
        <b/>
        <color theme="1"/>
      </rPr>
      <t>objetivo/estratégia</t>
    </r>
    <r>
      <rPr>
        <rFont val="Arial"/>
        <color theme="1"/>
      </rPr>
      <t xml:space="preserve"> para a tomada de decisão ou responder a questões do tipo como fazer, ou ainda, a consulta de dados com um objetivo de benefício específico.</t>
    </r>
  </si>
  <si>
    <t>X</t>
  </si>
  <si>
    <t>OBJETIVOS/ DECISÕES DESEJÁVEIS</t>
  </si>
  <si>
    <t>FUNÇÕES</t>
  </si>
  <si>
    <t>Alinhamento do SI com os processos internos da organização (implícitos ou explícitos)</t>
  </si>
  <si>
    <r>
      <rPr>
        <rFont val="Arial"/>
        <color theme="1"/>
      </rPr>
      <t>O SI é utilizado em um ou mais contextos de um</t>
    </r>
    <r>
      <rPr>
        <rFont val="Arial"/>
        <b/>
        <color theme="1"/>
      </rPr>
      <t xml:space="preserve"> processo de negócio</t>
    </r>
    <r>
      <rPr>
        <rFont val="Arial"/>
        <color theme="1"/>
      </rPr>
      <t xml:space="preserve"> (vendas, suporte etc.)</t>
    </r>
  </si>
  <si>
    <t>PROCESSOS DAS DECISÕES</t>
  </si>
  <si>
    <t>DADOS</t>
  </si>
  <si>
    <t>Alinhamento com os dados esperados a serem fornecidos pelo SI</t>
  </si>
  <si>
    <r>
      <rPr>
        <rFont val="Arial"/>
        <color theme="1"/>
      </rPr>
      <t xml:space="preserve">O SI utiliza </t>
    </r>
    <r>
      <rPr>
        <rFont val="Arial"/>
        <b/>
        <color theme="1"/>
      </rPr>
      <t>dados que possibilitem</t>
    </r>
    <r>
      <rPr>
        <rFont val="Arial"/>
        <color theme="1"/>
      </rPr>
      <t xml:space="preserve"> a tomada de decisões, para responder a questões de como fazer e consulta de dados com um objetivo de benefício específico e também </t>
    </r>
    <r>
      <rPr>
        <rFont val="Arial"/>
        <b/>
        <color theme="1"/>
      </rPr>
      <t xml:space="preserve">dados quer permitam avaliar </t>
    </r>
    <r>
      <rPr>
        <rFont val="Arial"/>
        <color theme="1"/>
      </rPr>
      <t>a efetividade destes usos.</t>
    </r>
  </si>
  <si>
    <t>DADOS - DENTRO E FORA</t>
  </si>
  <si>
    <t>ORGANIZAÇÃO</t>
  </si>
  <si>
    <t>Alinhamento entre os usuários da organização e o SI</t>
  </si>
  <si>
    <r>
      <rPr>
        <rFont val="Arial"/>
        <color theme="1"/>
      </rPr>
      <t xml:space="preserve">O SI é </t>
    </r>
    <r>
      <rPr>
        <rFont val="Arial"/>
        <b/>
        <color theme="1"/>
      </rPr>
      <t>acessado por todos os agentes que tomam decisão</t>
    </r>
    <r>
      <rPr>
        <rFont val="Arial"/>
        <color theme="1"/>
      </rPr>
      <t>, e ou respondem à questões do tipo como fazer, ou ainda, realizam a consulta de dados com um objetivo de benefício específico.</t>
    </r>
  </si>
  <si>
    <t>AGENTES</t>
  </si>
  <si>
    <t>REDE</t>
  </si>
  <si>
    <t>Alinhamento da distribuição geográfica da organização com o SI</t>
  </si>
  <si>
    <r>
      <rPr>
        <rFont val="Arial"/>
        <color theme="1"/>
      </rPr>
      <t xml:space="preserve">O SI </t>
    </r>
    <r>
      <rPr>
        <rFont val="Arial"/>
        <b/>
        <color theme="1"/>
      </rPr>
      <t>utiliza e disponibiliza</t>
    </r>
    <r>
      <rPr>
        <rFont val="Arial"/>
        <color theme="1"/>
      </rPr>
      <t>, quando necessário,</t>
    </r>
    <r>
      <rPr>
        <rFont val="Arial"/>
        <b/>
        <color theme="1"/>
      </rPr>
      <t xml:space="preserve"> dados oriundos de diferentes localizações</t>
    </r>
    <r>
      <rPr>
        <rFont val="Arial"/>
        <color theme="1"/>
      </rPr>
      <t>, para a tomada e avaliação de decisões e para responder a questões de como fazer, ou ainda, realizar a consulta de dados com um objetivo de benefício específico.</t>
    </r>
  </si>
  <si>
    <t>LOCAÇÕES/ DENTRO E FORA</t>
  </si>
  <si>
    <t>AGENDA</t>
  </si>
  <si>
    <t>Alinhamento do SI com eventos associados a decisões</t>
  </si>
  <si>
    <r>
      <rPr>
        <rFont val="Arial"/>
        <color theme="1"/>
      </rPr>
      <t xml:space="preserve">O SI dá suporte no </t>
    </r>
    <r>
      <rPr>
        <rFont val="Arial"/>
        <b/>
        <color theme="1"/>
      </rPr>
      <t>momento oportuno que um evento demande</t>
    </r>
    <r>
      <rPr>
        <rFont val="Arial"/>
        <color theme="1"/>
      </rPr>
      <t xml:space="preserve"> a tomada e avaliação de decisões, para responder a questões de como fazer ou realizar a consulta de dados com um objetivo de benefício específico.</t>
    </r>
  </si>
  <si>
    <t>EVENTOS DAS DECISÕES</t>
  </si>
  <si>
    <t>USO</t>
  </si>
  <si>
    <t>Alinhamento do SI com expectativas de uso</t>
  </si>
  <si>
    <r>
      <rPr>
        <rFont val="Arial"/>
        <color theme="1"/>
      </rPr>
      <t xml:space="preserve">O SI considera as </t>
    </r>
    <r>
      <rPr>
        <rFont val="Arial"/>
        <b/>
        <color theme="1"/>
      </rPr>
      <t>condições de uso</t>
    </r>
    <r>
      <rPr>
        <rFont val="Arial"/>
        <color theme="1"/>
      </rPr>
      <t>, como usuários em diferentes perfis, o tipo de interações necessárias e o quanto o SI será utilizado para a tomada de decisões, responder a questões de como fazer, ou realizar a consulta de dados com um objetivo de benefício específico.</t>
    </r>
  </si>
  <si>
    <t>PERFIL USUÁRIO, TIPO INTERAÇÃO E NIVEL DE USO</t>
  </si>
  <si>
    <t>QUALIDADE</t>
  </si>
  <si>
    <t>Condições do SI que permitam avaliar a sua qualidade</t>
  </si>
  <si>
    <r>
      <rPr>
        <rFont val="Arial"/>
        <color theme="1"/>
      </rPr>
      <t xml:space="preserve">O SI contem </t>
    </r>
    <r>
      <rPr>
        <rFont val="Arial"/>
        <b/>
        <color theme="1"/>
      </rPr>
      <t>condições para validar e registrar parametros de qualidade</t>
    </r>
    <r>
      <rPr>
        <rFont val="Arial"/>
        <color theme="1"/>
      </rPr>
      <t xml:space="preserve"> associados aos dados, interação com o usuário e disponibilidade do sistema.</t>
    </r>
  </si>
  <si>
    <t>QUALIDADE/ DADOS, INTERAÇÃO E DISPONIBILIDADE</t>
  </si>
  <si>
    <t>IMPACTO</t>
  </si>
  <si>
    <t>Condições do SI para a avaliação do impacto de seu uso</t>
  </si>
  <si>
    <r>
      <rPr>
        <rFont val="Arial"/>
        <color theme="1"/>
      </rPr>
      <t xml:space="preserve">O SI contém condições para </t>
    </r>
    <r>
      <rPr>
        <rFont val="Arial"/>
        <b/>
        <color theme="1"/>
      </rPr>
      <t xml:space="preserve">validar e registrar resultado </t>
    </r>
    <r>
      <rPr>
        <rFont val="Arial"/>
        <color theme="1"/>
      </rPr>
      <t>de tomadas de decisão e questões de como fazer, ou ainda, consulta de dados com um objetivo específico, considerando resultados/benefícios esperados e realizados.</t>
    </r>
  </si>
  <si>
    <t>PONTOS DE IMPACTO INTERNOS/ EXTERNOS</t>
  </si>
  <si>
    <t>Respostas Esperadas</t>
  </si>
  <si>
    <t>Respostas Realizadas</t>
  </si>
  <si>
    <t>Contagem de respostas</t>
  </si>
  <si>
    <t>Pontuação - Subtotal</t>
  </si>
  <si>
    <t>Pontuação - Total - Visão Inicial</t>
  </si>
  <si>
    <t>Pontuação Máxima Visão Inicial</t>
  </si>
  <si>
    <t>% de Aderência</t>
  </si>
  <si>
    <t>2-Visão Organização</t>
  </si>
  <si>
    <t>Aprofundamento da lista de decisões desejáveis, dos processos de tomada de decisão e suas etapas.</t>
  </si>
  <si>
    <r>
      <rPr>
        <rFont val="Arial"/>
        <color theme="1"/>
      </rPr>
      <t xml:space="preserve">O SI utiliza em um ou mais contextos de um </t>
    </r>
    <r>
      <rPr>
        <rFont val="Arial"/>
        <b/>
        <color theme="1"/>
      </rPr>
      <t>processo de negócio</t>
    </r>
    <r>
      <rPr>
        <rFont val="Arial"/>
        <color theme="1"/>
      </rPr>
      <t xml:space="preserve"> (vendas, suporte etc.) ASSOCIADOS aos o</t>
    </r>
    <r>
      <rPr>
        <rFont val="Arial"/>
        <b/>
        <color theme="1"/>
      </rPr>
      <t>bjetivos e/ou estratégias da organização</t>
    </r>
    <r>
      <rPr>
        <rFont val="Arial"/>
        <color theme="1"/>
      </rPr>
      <t xml:space="preserve">, sejam elas implicitas ou explicitas. O uso esperado (tomada de decisão, responder a questões de como fazer, ou ainda, consulta a dados com um objetivo específico) foi </t>
    </r>
    <r>
      <rPr>
        <rFont val="Arial"/>
        <b/>
        <color theme="1"/>
      </rPr>
      <t>detalhado em sub-etapas</t>
    </r>
    <r>
      <rPr>
        <rFont val="Arial"/>
        <color theme="1"/>
      </rPr>
      <t>, quando pertinente.</t>
    </r>
  </si>
  <si>
    <t>DECISÕES DESEJÁVEIS E DECISÕES ASSOCIADAS</t>
  </si>
  <si>
    <t>Assegurar o detalhamento dos processos de negócio no uso do SI, para facilitar a identificação de funcionalidades requeridas a partir destes processos.</t>
  </si>
  <si>
    <r>
      <rPr>
        <rFont val="Arial"/>
        <color theme="1"/>
      </rPr>
      <t xml:space="preserve">O SI possui </t>
    </r>
    <r>
      <rPr>
        <rFont val="Arial"/>
        <b/>
        <color theme="1"/>
      </rPr>
      <t>funcionalidades</t>
    </r>
    <r>
      <rPr>
        <rFont val="Arial"/>
        <color theme="1"/>
      </rPr>
      <t xml:space="preserve"> que possibilitem a</t>
    </r>
    <r>
      <rPr>
        <rFont val="Arial"/>
        <b/>
        <color theme="1"/>
      </rPr>
      <t xml:space="preserve"> tomada e a avaliação </t>
    </r>
    <r>
      <rPr>
        <rFont val="Arial"/>
        <color theme="1"/>
      </rPr>
      <t>de decisões e para responder a questões de como fazer, ou ainda, consulta de dados com um objetivo específico, ASSOCIADOS aos processos da organização, sejam eles implicitos ou explicitos.</t>
    </r>
  </si>
  <si>
    <t>MODELAGEM DE PROCESSO DE NEGÓCIO</t>
  </si>
  <si>
    <t>Assegurar o detalhamento dos objetos de dados desejáveis para realizar o uso  e a validação do uso do SI  e seus relacionamentos em nível macro</t>
  </si>
  <si>
    <r>
      <rPr>
        <rFont val="Arial"/>
        <color theme="1"/>
      </rPr>
      <t xml:space="preserve">O SI utiliza </t>
    </r>
    <r>
      <rPr>
        <rFont val="Arial"/>
        <b/>
        <color theme="1"/>
      </rPr>
      <t>todos os dados necessários para realizar o uso e a validação deste uso</t>
    </r>
    <r>
      <rPr>
        <rFont val="Arial"/>
        <color theme="1"/>
      </rPr>
      <t xml:space="preserve"> (tomada de decisão, responder a questões como fazer e consultar dados com um objetivo específico)  e todos estes</t>
    </r>
    <r>
      <rPr>
        <rFont val="Arial"/>
        <b/>
        <color theme="1"/>
      </rPr>
      <t xml:space="preserve"> dados possuem seus relacionamentos, em um nível macro, identificados</t>
    </r>
    <r>
      <rPr>
        <rFont val="Arial"/>
        <color theme="1"/>
      </rPr>
      <t>.</t>
    </r>
  </si>
  <si>
    <t>DIAGRAMAS ENTIDADE-RELACIONAMENTO</t>
  </si>
  <si>
    <t>Assegurar que a identificação da estrutura organizacional dos papeis exercidos por agentes internos, e o contexto da organização em seu meio, estão/estarão presentes no SI</t>
  </si>
  <si>
    <r>
      <rPr>
        <rFont val="Arial"/>
        <color theme="1"/>
      </rPr>
      <t xml:space="preserve">O SI é </t>
    </r>
    <r>
      <rPr>
        <rFont val="Arial"/>
        <b/>
        <color theme="1"/>
      </rPr>
      <t>acessado por</t>
    </r>
    <r>
      <rPr>
        <rFont val="Arial"/>
        <color theme="1"/>
      </rPr>
      <t xml:space="preserve"> </t>
    </r>
    <r>
      <rPr>
        <rFont val="Arial"/>
        <b/>
        <color theme="1"/>
      </rPr>
      <t>todos os agentes</t>
    </r>
    <r>
      <rPr>
        <rFont val="Arial"/>
        <color theme="1"/>
      </rPr>
      <t xml:space="preserve"> que fazem uso do SI (tomam decisão, e ou respondem à questões do tipo como fazer, ou ainda, consultem dados com um objetivo específico), pertinentes à</t>
    </r>
    <r>
      <rPr>
        <rFont val="Arial"/>
        <b/>
        <color theme="1"/>
      </rPr>
      <t xml:space="preserve"> organização, seus processos, objetivos e estratégias</t>
    </r>
    <r>
      <rPr>
        <rFont val="Arial"/>
        <color theme="1"/>
      </rPr>
      <t>.</t>
    </r>
  </si>
  <si>
    <t>Assegurar que dados necessários ao SI serão consumidos e disponibilizados através da distribuição geográfica da organização.</t>
  </si>
  <si>
    <r>
      <rPr>
        <rFont val="Arial"/>
        <color theme="1"/>
      </rPr>
      <t xml:space="preserve">O SI </t>
    </r>
    <r>
      <rPr>
        <rFont val="Arial"/>
        <b/>
        <color theme="1"/>
      </rPr>
      <t>consome e disponibiliza</t>
    </r>
    <r>
      <rPr>
        <rFont val="Arial"/>
        <color theme="1"/>
      </rPr>
      <t xml:space="preserve">, quando necessário, </t>
    </r>
    <r>
      <rPr>
        <rFont val="Arial"/>
        <b/>
        <color theme="1"/>
      </rPr>
      <t>dados</t>
    </r>
    <r>
      <rPr>
        <rFont val="Arial"/>
        <color theme="1"/>
      </rPr>
      <t xml:space="preserve"> oriundos de</t>
    </r>
    <r>
      <rPr>
        <rFont val="Arial"/>
        <b/>
        <color theme="1"/>
      </rPr>
      <t xml:space="preserve"> diferentes localizações</t>
    </r>
    <r>
      <rPr>
        <rFont val="Arial"/>
        <color theme="1"/>
      </rPr>
      <t xml:space="preserve">, para a tomada e avaliação de decisões e para responder a questões de como fazer, ou ainda, consulta a dados com um objetivo específico, associadas à </t>
    </r>
    <r>
      <rPr>
        <rFont val="Arial"/>
        <b/>
        <color theme="1"/>
      </rPr>
      <t>organização, seus processos, objetivos e estratégias</t>
    </r>
    <r>
      <rPr>
        <rFont val="Arial"/>
        <color theme="1"/>
      </rPr>
      <t>.</t>
    </r>
  </si>
  <si>
    <t>DIAGRAMA INTERNO/ EXTERNO</t>
  </si>
  <si>
    <t>Assegurar que o SI possui condições para organizar eventos associados a disponibilidade de dados e seus usos (tomar decisão, responder à questões do tipo como fazer, ou ainda, consultar dados com um objetivo específico).</t>
  </si>
  <si>
    <r>
      <rPr>
        <rFont val="Arial"/>
        <color theme="1"/>
      </rPr>
      <t xml:space="preserve">O SI </t>
    </r>
    <r>
      <rPr>
        <rFont val="Arial"/>
        <b/>
        <color theme="1"/>
      </rPr>
      <t>dá suporte</t>
    </r>
    <r>
      <rPr>
        <rFont val="Arial"/>
        <color theme="1"/>
      </rPr>
      <t xml:space="preserve"> para uso (tomada e avaliação de decisões e para responder a questões de como fazer, ou ainda, consulta a dados com um objetivo específico) e avaliação dos resultados destes </t>
    </r>
    <r>
      <rPr>
        <rFont val="Arial"/>
        <b/>
        <color theme="1"/>
      </rPr>
      <t>usos de acordo com os eventos esperados</t>
    </r>
    <r>
      <rPr>
        <rFont val="Arial"/>
        <color theme="1"/>
      </rPr>
      <t xml:space="preserve"> na organização.</t>
    </r>
  </si>
  <si>
    <t>DIAGRAMAS DE AGENDAMENTO</t>
  </si>
  <si>
    <t>Assegurar que o SI proverá condições de uso em padrões esperados pela organização.</t>
  </si>
  <si>
    <r>
      <rPr>
        <rFont val="Arial"/>
        <color theme="1"/>
      </rPr>
      <t xml:space="preserve">O SI </t>
    </r>
    <r>
      <rPr>
        <rFont val="Arial"/>
        <b/>
        <color theme="1"/>
      </rPr>
      <t>atende ao uso</t>
    </r>
    <r>
      <rPr>
        <rFont val="Arial"/>
        <color theme="1"/>
      </rPr>
      <t xml:space="preserve"> (tomada e avaliação de decisões e para responder a questões de como fazer, ou ainda, consulta a dados com um objetivo específico) e a avaliação dos resultados destes usos</t>
    </r>
    <r>
      <rPr>
        <rFont val="Arial"/>
        <b/>
        <color theme="1"/>
      </rPr>
      <t xml:space="preserve"> de acordo com AS CONDIÇÕES DE USO (diferente perfis de usuários, interações e nivel de uso) esperados</t>
    </r>
    <r>
      <rPr>
        <rFont val="Arial"/>
        <color theme="1"/>
      </rPr>
      <t xml:space="preserve"> pela organização.</t>
    </r>
  </si>
  <si>
    <t>Assegurar que o SI proverá padrões de qualidade estabelecidos pela organização.</t>
  </si>
  <si>
    <r>
      <rPr>
        <rFont val="Arial"/>
        <color theme="1"/>
      </rPr>
      <t xml:space="preserve">O SI é/será concebido/adquirido contendo condições para </t>
    </r>
    <r>
      <rPr>
        <rFont val="Arial"/>
        <b/>
        <color theme="1"/>
      </rPr>
      <t xml:space="preserve">validar e registrar parâmetros de qualidade </t>
    </r>
    <r>
      <rPr>
        <rFont val="Arial"/>
        <color theme="1"/>
      </rPr>
      <t xml:space="preserve">associados aos dados, interação com o usuário e disponibilidade, adaptados às necessidades da </t>
    </r>
    <r>
      <rPr>
        <rFont val="Arial"/>
        <b/>
        <color theme="1"/>
      </rPr>
      <t>organização</t>
    </r>
    <r>
      <rPr>
        <rFont val="Arial"/>
        <color theme="1"/>
      </rPr>
      <t>.</t>
    </r>
  </si>
  <si>
    <t>Assegurar que o SI proverá condições para avaliar o impacto de seu uso de acordo com padrões estabelecidos pela organização.</t>
  </si>
  <si>
    <r>
      <rPr>
        <rFont val="Arial"/>
        <color theme="1"/>
      </rPr>
      <t>O SI contempla/ contemplará condições para</t>
    </r>
    <r>
      <rPr>
        <rFont val="Arial"/>
        <b/>
        <color theme="1"/>
      </rPr>
      <t xml:space="preserve"> validar e registrar o resultado</t>
    </r>
    <r>
      <rPr>
        <rFont val="Arial"/>
        <color theme="1"/>
      </rPr>
      <t xml:space="preserve"> de tomadas de decisão e questões de como fazer, ou ainda consultas de dados com um objetivo específico, considerando resultados esperados e realizados, considerando a </t>
    </r>
    <r>
      <rPr>
        <rFont val="Arial"/>
        <b/>
        <color theme="1"/>
      </rPr>
      <t>organização</t>
    </r>
    <r>
      <rPr>
        <rFont val="Arial"/>
        <color theme="1"/>
      </rPr>
      <t>, seus processos, objetivos e estratégias.</t>
    </r>
  </si>
  <si>
    <t>3-Visão de Sistema</t>
  </si>
  <si>
    <t>Avaliar se o SI contempla uma arquitetura de produção de conhecimento alinhado com as definições da organização.</t>
  </si>
  <si>
    <r>
      <rPr>
        <rFont val="Arial"/>
        <color theme="1"/>
      </rPr>
      <t xml:space="preserve">O SI permite o </t>
    </r>
    <r>
      <rPr>
        <rFont val="Arial"/>
        <b/>
        <color theme="1"/>
      </rPr>
      <t>estabelecimento de uma arquitetura de produção do conhecimento</t>
    </r>
    <r>
      <rPr>
        <rFont val="Arial"/>
        <color theme="1"/>
      </rPr>
      <t>, ou seja, permitir que usos (tomada de decisão, perguntas de como fazer e consultas) possam ser registrados no sistema; que dados necessários a este uso estejam disponíveis; e que as decisões, respostas ou benefícios do uso possam ser verificados através da comparação de dados (previsto/realizado).</t>
    </r>
  </si>
  <si>
    <t>ARQUITETURA DE PRODUÇÃO DE CONHECIMENTO</t>
  </si>
  <si>
    <t>Avaliar se o SI contempla as funcionaliades esperadas pela organização.</t>
  </si>
  <si>
    <t>O SI possui funcionalidades necessárias para os usos esperados (tomada de decisão, perguntas de como fazer e consultas), como por exemplo,  funcionalidades para consumo, validação e distribuição de dados,  para armazenamento e interação de acordo com os padrões requeridos pela organização.</t>
  </si>
  <si>
    <t>COMPONENTES, PACOTES DE FUNCIONALIDADES</t>
  </si>
  <si>
    <t>Avaliar se o SI está apto para tratar os dados necessários para seu uso dentro de sua vida útil esperada.</t>
  </si>
  <si>
    <r>
      <rPr>
        <rFont val="Arial"/>
        <color theme="1"/>
      </rPr>
      <t xml:space="preserve">O SI possui </t>
    </r>
    <r>
      <rPr>
        <rFont val="Arial"/>
        <b/>
        <color theme="1"/>
      </rPr>
      <t>condições para armazenar e monitorar os dados</t>
    </r>
    <r>
      <rPr>
        <rFont val="Arial"/>
        <color theme="1"/>
      </rPr>
      <t xml:space="preserve"> consumidos e produzidos pelo sistema, ao longo de sua vida útil, pela organização.</t>
    </r>
  </si>
  <si>
    <t>DIAGRAMA DE DADOS</t>
  </si>
  <si>
    <t>Avaliar se o SI considera sua utilização pelos usuários definidos pela organização; e que o sistema possui condições para monitorar este uso.</t>
  </si>
  <si>
    <r>
      <rPr>
        <rFont val="Arial"/>
        <color theme="1"/>
      </rPr>
      <t>O SI possui condições para</t>
    </r>
    <r>
      <rPr>
        <rFont val="Arial"/>
        <b/>
        <color theme="1"/>
      </rPr>
      <t xml:space="preserve"> atender e monitorar os usos e agentes</t>
    </r>
    <r>
      <rPr>
        <rFont val="Arial"/>
        <color theme="1"/>
      </rPr>
      <t xml:space="preserve"> esperados pela organização.</t>
    </r>
  </si>
  <si>
    <t>DIAGRAMA DE INTERAÇÃO HUMANA</t>
  </si>
  <si>
    <t>Avaliar se o SI atende as requisitos de fluxos de dados e possui condições de monitorar este fluxo.</t>
  </si>
  <si>
    <r>
      <rPr>
        <rFont val="Arial"/>
        <color theme="1"/>
      </rPr>
      <t xml:space="preserve">O SI possui condições para </t>
    </r>
    <r>
      <rPr>
        <rFont val="Arial"/>
        <b/>
        <color theme="1"/>
      </rPr>
      <t>atender e monitorar o fluxo de dados</t>
    </r>
    <r>
      <rPr>
        <rFont val="Arial"/>
        <color theme="1"/>
      </rPr>
      <t xml:space="preserve"> do sistema, ao longo de sua vida útil, esperado pela organização.</t>
    </r>
  </si>
  <si>
    <t>DIAGRAMA DE EVENTOS</t>
  </si>
  <si>
    <t>Avaliar se o SI está em condições de executar e monitorar eventos de dados que impactem a execução de usos do sistema no momento em que estes precisam ser realizados.</t>
  </si>
  <si>
    <r>
      <rPr>
        <rFont val="Arial"/>
        <color theme="1"/>
      </rPr>
      <t xml:space="preserve">O SI possui </t>
    </r>
    <r>
      <rPr>
        <rFont val="Arial"/>
        <b/>
        <color theme="1"/>
      </rPr>
      <t>mecanismos para executar e monitorar eventos</t>
    </r>
    <r>
      <rPr>
        <rFont val="Arial"/>
        <color theme="1"/>
      </rPr>
      <t xml:space="preserve"> que impactem os usos do sistema definidos pela organização. (tomada de decisão, perguntas de como fazer e consultas)</t>
    </r>
  </si>
  <si>
    <t>DIAGRAMA DE TRÁFEGO EM REDE</t>
  </si>
  <si>
    <t>Avaliar se o SI possui condições para atender às condições de uso e monitorar estas condições, definidas pela organização.</t>
  </si>
  <si>
    <r>
      <rPr>
        <rFont val="Arial"/>
        <color theme="1"/>
      </rPr>
      <t xml:space="preserve">O SI possui mecanismos para </t>
    </r>
    <r>
      <rPr>
        <rFont val="Arial"/>
        <b/>
        <color theme="1"/>
      </rPr>
      <t>executar e monitorar as condições de uso</t>
    </r>
    <r>
      <rPr>
        <rFont val="Arial"/>
        <color theme="1"/>
      </rPr>
      <t xml:space="preserve"> estabelecidas para o sistema.</t>
    </r>
  </si>
  <si>
    <t>DIAGRAMA DE CONTROLE DE USO</t>
  </si>
  <si>
    <t>Avaliar se o SI possui condições para atender e avaliar os padrões de qualidade, definidas pela organização.</t>
  </si>
  <si>
    <r>
      <rPr>
        <rFont val="Arial"/>
        <color theme="1"/>
      </rPr>
      <t xml:space="preserve">O SI possui mecanismos para </t>
    </r>
    <r>
      <rPr>
        <rFont val="Arial"/>
        <b/>
        <color theme="1"/>
      </rPr>
      <t xml:space="preserve">executar e monitorar parâmetros de qualidade </t>
    </r>
    <r>
      <rPr>
        <rFont val="Arial"/>
        <color theme="1"/>
      </rPr>
      <t>estabelecidas para dados, interação e disponibilidade do sistema.</t>
    </r>
  </si>
  <si>
    <t>DIAGRAMA DE CONTROLE DE QUALIDADE</t>
  </si>
  <si>
    <t>Avaliar se o SI possui condições para registrar e avaliar os impactos/resultados de seus usos, definidas pela organização.</t>
  </si>
  <si>
    <r>
      <rPr>
        <rFont val="Arial"/>
        <color theme="1"/>
      </rPr>
      <t>O SI possui mecanismos para executar os usos esperados, registrar</t>
    </r>
    <r>
      <rPr>
        <rFont val="Arial"/>
        <b/>
        <color theme="1"/>
      </rPr>
      <t xml:space="preserve"> resultados esperados e realizados</t>
    </r>
    <r>
      <rPr>
        <rFont val="Arial"/>
        <color theme="1"/>
      </rPr>
      <t>, para avaliação do impacto de uso do SI.</t>
    </r>
  </si>
  <si>
    <t>DIAGRAMAS DE AVALIAÇÃO DE IMPACTO</t>
  </si>
  <si>
    <t>4-Visão de Tecnologia</t>
  </si>
  <si>
    <t>Avaliar se a organização considerou as condições tecnológicas (hardware e software) para o SI, de acordo com a estratégia de produção de conhecimento,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</si>
  <si>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prover as </t>
    </r>
    <r>
      <rPr>
        <rFont val="Arial"/>
        <b/>
        <color theme="1"/>
      </rPr>
      <t xml:space="preserve">condições para a implantação de uma arquitetura de produção de conhecimento </t>
    </r>
    <r>
      <rPr>
        <rFont val="Arial"/>
        <color theme="1"/>
      </rPr>
      <t>ao longo de sua vida útil, 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</si>
  <si>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O CONHECIMENTO</t>
  </si>
  <si>
    <t>Avaliar se a organização considerou as condições tecnológicas (hardware e software) para que o SI realizasse as funções necessárias para os usos mapeados em visões anteriores (tomada de decisão, perguntas de como fazer e consultas),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</si>
  <si>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prover as </t>
    </r>
    <r>
      <rPr>
        <rFont val="Arial"/>
        <b/>
        <color theme="1"/>
      </rPr>
      <t xml:space="preserve">condições para a implantação de funcionalidades de usos (tomada de decisão, perguntas de como fazer e consultas) </t>
    </r>
    <r>
      <rPr>
        <rFont val="Arial"/>
        <color theme="1"/>
      </rPr>
      <t>ao longo de sua vida útil,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</si>
  <si>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REALIZAR O PROCESSO DO CONHECIMENTO</t>
  </si>
  <si>
    <t>Avaliar se a organização considerou as condições tecnológicas (hardware e software) para que o SI gerencie e armazene dados,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</si>
  <si>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prover</t>
    </r>
    <r>
      <rPr>
        <rFont val="Arial"/>
        <b/>
        <color theme="1"/>
      </rPr>
      <t xml:space="preserve"> o armazenamento e a gestão de dados </t>
    </r>
    <r>
      <rPr>
        <rFont val="Arial"/>
        <color theme="1"/>
      </rPr>
      <t>ao longo de sua vida útil,</t>
    </r>
    <r>
      <rPr>
        <rFont val="Arial"/>
        <b/>
        <color theme="1"/>
      </rPr>
      <t xml:space="preserve"> </t>
    </r>
    <r>
      <rPr>
        <rFont val="Arial"/>
        <color theme="1"/>
      </rPr>
      <t>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</si>
  <si>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REALIZAR O ARMAZENAMENTO DO SI</t>
  </si>
  <si>
    <t>Avaliar se a organização considerou as condições tecnológicas (hardware e software) para que o SI atenda aos agentes/usuários esperados e que tenha gestão sobre o uso do sistema por estes agentes,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</si>
  <si>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>atender e gerenciar usuários e os usos esperados</t>
    </r>
    <r>
      <rPr>
        <rFont val="Arial"/>
        <color theme="1"/>
      </rPr>
      <t xml:space="preserve"> </t>
    </r>
    <r>
      <rPr>
        <rFont val="Arial"/>
        <b/>
        <color theme="1"/>
      </rPr>
      <t>pelo sistema</t>
    </r>
    <r>
      <rPr>
        <rFont val="Arial"/>
        <color theme="1"/>
      </rPr>
      <t xml:space="preserve"> ao longo de sua vida útil, </t>
    </r>
    <r>
      <rPr>
        <rFont val="Arial"/>
        <b/>
        <color theme="1"/>
      </rPr>
      <t>,</t>
    </r>
    <r>
      <rPr>
        <rFont val="Arial"/>
        <color theme="1"/>
      </rPr>
      <t xml:space="preserve">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</si>
  <si>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REALIZAR A INTERAÇÃO HUMANA - SI</t>
  </si>
  <si>
    <t>Avaliar se a organização considerou as condições tecnológicas (hardware e software) para que o SI atenda as diversas localizações aonde possuem agentes e dados do SI e a necessidade de estabelecer e gerenciar este fluxo de dados,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</si>
  <si>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>atender e gerenciar o fluxo de dados entre agentes e o SI,</t>
    </r>
    <r>
      <rPr>
        <rFont val="Arial"/>
        <color theme="1"/>
      </rPr>
      <t xml:space="preserve">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</si>
  <si>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A EXECUÇÃO E CONTROLE DO TRAFEGO DE DADOS</t>
  </si>
  <si>
    <t>Avaliar se a organização considerou as condições tecnológicas (hardware e software) para que o SI atenda a execução e o controle de eventos esperados pelo sistema,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</si>
  <si>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 xml:space="preserve">executar e monitorar os eventos </t>
    </r>
    <r>
      <rPr>
        <rFont val="Arial"/>
        <color theme="1"/>
      </rPr>
      <t>relacionados a dados e usos (tomada de decisão, perguntas de como fazer e consultas) ao longo de sua vida útil,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</si>
  <si>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A EXECUÇÃO E CONTROLE DE EVENTOS</t>
  </si>
  <si>
    <t>Avaliar se a organização considerou as condições tecnológicas (hardware e software) para que o SI realize o registro e o monitoramento dos usos esperados pelo sistema,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</si>
  <si>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>registrar e monitorar os usos do sistema</t>
    </r>
    <r>
      <rPr>
        <rFont val="Arial"/>
        <color theme="1"/>
      </rPr>
      <t xml:space="preserve"> (tomada de decisão, perguntas de como fazer e consultas) ao longo de sua vida útil,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</si>
  <si>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O REGISTRO E O CONTROLE DE USO</t>
  </si>
  <si>
    <t>Avaliar se a organização considerou as condições tecnológicas (hardware e software) para que o SI realize  o registro de evidencias e o controle de qualidade  esperados pelo sistema,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</si>
  <si>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 xml:space="preserve">registrar evidencias e controlar a qualidade esperada (dados, interação e disponibilização) </t>
    </r>
    <r>
      <rPr>
        <rFont val="Arial"/>
        <color theme="1"/>
      </rPr>
      <t>ao longo de sua vida útil,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</si>
  <si>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O REGISTRO DE EVIDENCIAS E O CONTROLE DE QUALIDADE</t>
  </si>
  <si>
    <t>Avaliar se a organização considerou as condições tecnológicas (hardware e software) para que o SI realize  o registro de evidencias e o controle de impacto (internos e externos) esperados pelo uso do sistema, considerando capacidades existentes e demanda pela aquisição ou incremento destas capacidades, com avaliação de potenciais tecnologias existentes.</t>
  </si>
  <si>
    <r>
      <rPr>
        <rFont val="Arial"/>
        <color theme="1"/>
      </rPr>
      <t>O SI utiliza</t>
    </r>
    <r>
      <rPr>
        <rFont val="Arial"/>
        <b/>
        <color theme="1"/>
      </rPr>
      <t xml:space="preserve"> hardware e software requeridos </t>
    </r>
    <r>
      <rPr>
        <rFont val="Arial"/>
        <color theme="1"/>
      </rPr>
      <t xml:space="preserve">em </t>
    </r>
    <r>
      <rPr>
        <rFont val="Arial"/>
        <b/>
        <color theme="1"/>
      </rPr>
      <t>estruturas existentes</t>
    </r>
    <r>
      <rPr>
        <rFont val="Arial"/>
        <color theme="1"/>
      </rPr>
      <t xml:space="preserve"> da organização ou foram definidos </t>
    </r>
    <r>
      <rPr>
        <rFont val="Arial"/>
        <b/>
        <color theme="1"/>
      </rPr>
      <t>parâmetros de aquisição/desenvolvimento</t>
    </r>
    <r>
      <rPr>
        <rFont val="Arial"/>
        <color theme="1"/>
      </rPr>
      <t xml:space="preserve"> para </t>
    </r>
    <r>
      <rPr>
        <rFont val="Arial"/>
        <b/>
        <color theme="1"/>
      </rPr>
      <t xml:space="preserve">registrar as evidências e realizar a gestão do impacto (interno e externo) esperados pelo uso do sistema </t>
    </r>
    <r>
      <rPr>
        <rFont val="Arial"/>
        <color theme="1"/>
      </rPr>
      <t>ao longo de sua vida útil, e quando necessário, foram avaliadas</t>
    </r>
    <r>
      <rPr>
        <rFont val="Arial"/>
        <b/>
        <color theme="1"/>
      </rPr>
      <t xml:space="preserve"> novas tecnologias</t>
    </r>
    <r>
      <rPr>
        <rFont val="Arial"/>
        <color theme="1"/>
      </rPr>
      <t>.</t>
    </r>
  </si>
  <si>
    <t>DISPONIBILIDADE TECNOLÓGICA PARA O REGISTRO E O CONTROLE DE IMPACTO</t>
  </si>
  <si>
    <t>3-Visão Sistema</t>
  </si>
  <si>
    <t>4-Visão Tecnologia</t>
  </si>
  <si>
    <t>Subtotal</t>
  </si>
  <si>
    <t>Pontuação Máxima</t>
  </si>
  <si>
    <t>Evolução das representações</t>
  </si>
  <si>
    <t>% Atingido</t>
  </si>
  <si>
    <t>1-ESTRATÉGIA</t>
  </si>
  <si>
    <t>2-FUNÇÕES</t>
  </si>
  <si>
    <t>3-DADOS</t>
  </si>
  <si>
    <t>4-ORGANIZAÇÃO</t>
  </si>
  <si>
    <t>5-REDE</t>
  </si>
  <si>
    <t>6-AGENDA</t>
  </si>
  <si>
    <t>7-USO</t>
  </si>
  <si>
    <t>8-QUALIDADE</t>
  </si>
  <si>
    <t>9-IMPACTO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</si>
</sst>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rgb="FFFFFFFF"/>
      <name val="Arial"/>
      <scheme val="minor"/>
    </font>
    <font>
      <b/>
      <color rgb="FFFFFFFF"/>
      <name val="Arial"/>
      <scheme val="minor"/>
    </font>
    <font>
      <b/>
      <sz val="11.0"/>
      <color rgb="FFFFFFFF"/>
      <name val="Calibri"/>
    </font>
    <font>
      <b/>
      <sz val="11.0"/>
      <color rgb="FF000000"/>
      <name val="Calibri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</font>
    <font>
      <b/>
      <sz val="12.0"/>
      <color rgb="FF000000"/>
      <name val="Arial"/>
      <scheme val="minor"/>
    </font>
    <font>
      <b/>
      <sz val="12.0"/>
      <color rgb="FF000000"/>
      <name val="Calibri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FFFFFF"/>
      <name val="Arial"/>
      <scheme val="minor"/>
    </font>
    <font>
      <sz val="14.0"/>
      <color theme="1"/>
      <name val="Arial"/>
      <scheme val="minor"/>
    </font>
    <font>
      <b/>
      <color rgb="FF000000"/>
      <name val="Arial"/>
      <scheme val="minor"/>
    </font>
    <font>
      <b/>
      <sz val="10.0"/>
      <color rgb="FFFFFFFF"/>
      <name val="Arial"/>
      <scheme val="minor"/>
    </font>
    <font>
      <b/>
      <sz val="14.0"/>
      <color rgb="FF000000"/>
      <name val="Arial"/>
      <scheme val="minor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4BACC6"/>
        <bgColor rgb="FF4BACC6"/>
      </patternFill>
    </fill>
    <fill>
      <patternFill patternType="solid">
        <fgColor rgb="FFDBE5F4"/>
        <bgColor rgb="FFDBE5F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EA9999"/>
        <bgColor rgb="FFEA99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46AAC5"/>
      </right>
      <top style="thin">
        <color rgb="FF46AAC5"/>
      </top>
      <bottom style="medium">
        <color rgb="FFFFFFFF"/>
      </bottom>
    </border>
    <border>
      <top style="thin">
        <color rgb="FF46AAC5"/>
      </top>
      <bottom style="medium">
        <color rgb="FFFFFFFF"/>
      </bottom>
    </border>
    <border>
      <top style="thin">
        <color rgb="FF000000"/>
      </top>
    </border>
    <border>
      <top style="medium">
        <color rgb="FFFFFFFF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" fillId="4" fontId="5" numFmtId="0" xfId="0" applyAlignment="1" applyBorder="1" applyFill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1" fillId="2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2" fillId="4" fontId="5" numFmtId="0" xfId="0" applyAlignment="1" applyBorder="1" applyFont="1">
      <alignment horizontal="center" readingOrder="0" shrinkToFit="0" wrapText="1"/>
    </xf>
    <xf borderId="0" fillId="2" fontId="3" numFmtId="0" xfId="0" applyAlignment="1" applyFont="1">
      <alignment horizontal="center" readingOrder="0" vertical="center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shrinkToFit="0" vertical="center" wrapText="1"/>
    </xf>
    <xf borderId="0" fillId="4" fontId="5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10" xfId="0" applyAlignment="1" applyFont="1" applyNumberForma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3" fillId="4" fontId="5" numFmtId="0" xfId="0" applyAlignment="1" applyBorder="1" applyFont="1">
      <alignment horizontal="center" readingOrder="0" shrinkToFit="0" wrapText="1"/>
    </xf>
    <xf borderId="1" fillId="2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/>
    </xf>
    <xf borderId="4" fillId="2" fontId="8" numFmtId="0" xfId="0" applyBorder="1" applyFont="1"/>
    <xf borderId="4" fillId="2" fontId="8" numFmtId="0" xfId="0" applyBorder="1" applyFont="1"/>
    <xf borderId="5" fillId="2" fontId="8" numFmtId="0" xfId="0" applyAlignment="1" applyBorder="1" applyFont="1">
      <alignment vertical="bottom"/>
    </xf>
    <xf borderId="0" fillId="2" fontId="8" numFmtId="0" xfId="0" applyFont="1"/>
    <xf borderId="0" fillId="0" fontId="8" numFmtId="0" xfId="0" applyFont="1"/>
    <xf borderId="0" fillId="0" fontId="9" numFmtId="0" xfId="0" applyAlignment="1" applyFont="1">
      <alignment horizontal="right" shrinkToFit="0" wrapText="1"/>
    </xf>
    <xf borderId="0" fillId="0" fontId="8" numFmtId="0" xfId="0" applyAlignment="1" applyFont="1">
      <alignment horizontal="center" vertical="bottom"/>
    </xf>
    <xf borderId="0" fillId="0" fontId="8" numFmtId="0" xfId="0" applyFont="1"/>
    <xf borderId="0" fillId="4" fontId="8" numFmtId="0" xfId="0" applyAlignment="1" applyFont="1">
      <alignment vertical="bottom"/>
    </xf>
    <xf borderId="0" fillId="0" fontId="8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0" fillId="0" fontId="9" numFmtId="0" xfId="0" applyAlignment="1" applyFont="1">
      <alignment horizontal="right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8" numFmtId="0" xfId="0" applyAlignment="1" applyFont="1">
      <alignment horizontal="center"/>
    </xf>
    <xf borderId="0" fillId="0" fontId="9" numFmtId="10" xfId="0" applyAlignment="1" applyFont="1" applyNumberFormat="1">
      <alignment horizontal="center" shrinkToFit="0" wrapText="1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1" fillId="0" fontId="11" numFmtId="0" xfId="0" applyAlignment="1" applyBorder="1" applyFont="1">
      <alignment horizontal="center" readingOrder="0" vertical="center"/>
    </xf>
    <xf borderId="1" fillId="5" fontId="12" numFmtId="0" xfId="0" applyAlignment="1" applyBorder="1" applyFill="1" applyFont="1">
      <alignment horizontal="center" vertical="center"/>
    </xf>
    <xf borderId="1" fillId="6" fontId="12" numFmtId="0" xfId="0" applyAlignment="1" applyBorder="1" applyFill="1" applyFont="1">
      <alignment horizontal="center" vertical="center"/>
    </xf>
    <xf borderId="1" fillId="7" fontId="12" numFmtId="0" xfId="0" applyAlignment="1" applyBorder="1" applyFill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8" fontId="12" numFmtId="0" xfId="0" applyAlignment="1" applyBorder="1" applyFill="1" applyFont="1">
      <alignment horizontal="center" readingOrder="0" vertical="center"/>
    </xf>
    <xf borderId="1" fillId="9" fontId="14" numFmtId="10" xfId="0" applyAlignment="1" applyBorder="1" applyFill="1" applyFont="1" applyNumberFormat="1">
      <alignment horizontal="center" vertical="center"/>
    </xf>
    <xf borderId="0" fillId="0" fontId="15" numFmtId="0" xfId="0" applyAlignment="1" applyFont="1">
      <alignment vertical="center"/>
    </xf>
    <xf borderId="1" fillId="10" fontId="12" numFmtId="0" xfId="0" applyAlignment="1" applyBorder="1" applyFill="1" applyFon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2" fontId="14" numFmtId="0" xfId="0" applyAlignment="1" applyBorder="1" applyFont="1">
      <alignment horizontal="center" readingOrder="0" shrinkToFit="0" vertical="center" wrapText="1"/>
    </xf>
    <xf borderId="1" fillId="0" fontId="10" numFmtId="10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center" readingOrder="0" shrinkToFit="0" vertical="center" wrapText="1"/>
    </xf>
    <xf borderId="1" fillId="9" fontId="17" numFmtId="10" xfId="0" applyAlignment="1" applyBorder="1" applyFont="1" applyNumberFormat="1">
      <alignment horizontal="center" vertical="center"/>
    </xf>
    <xf borderId="1" fillId="0" fontId="18" numFmtId="0" xfId="0" applyAlignment="1" applyBorder="1" applyFont="1">
      <alignment horizontal="center" vertical="center"/>
    </xf>
    <xf borderId="0" fillId="0" fontId="19" numFmtId="0" xfId="0" applyAlignment="1" applyFont="1">
      <alignment vertical="center"/>
    </xf>
    <xf borderId="0" fillId="0" fontId="8" numFmtId="10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76.0"/>
  </cols>
  <sheetData>
    <row r="1">
      <c r="B1" s="1"/>
    </row>
    <row r="2">
      <c r="B2" s="2" t="s">
        <v>0</v>
      </c>
    </row>
    <row r="3">
      <c r="B3" s="1"/>
    </row>
    <row r="4">
      <c r="B4" s="2" t="s">
        <v>1</v>
      </c>
    </row>
    <row r="5">
      <c r="B5" s="1"/>
    </row>
    <row r="6">
      <c r="B6" s="2" t="s">
        <v>2</v>
      </c>
    </row>
    <row r="7">
      <c r="B7" s="1"/>
    </row>
    <row r="8">
      <c r="B8" s="2" t="s">
        <v>3</v>
      </c>
    </row>
    <row r="9">
      <c r="B9" s="1"/>
    </row>
    <row r="10">
      <c r="B10" s="2" t="s">
        <v>4</v>
      </c>
    </row>
    <row r="11">
      <c r="B11" s="1"/>
    </row>
    <row r="12">
      <c r="B12" s="2" t="s">
        <v>5</v>
      </c>
    </row>
    <row r="13">
      <c r="B13" s="1"/>
    </row>
    <row r="14">
      <c r="B14" s="2" t="s">
        <v>6</v>
      </c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25"/>
    <col customWidth="1" min="2" max="2" width="30.75"/>
    <col customWidth="1" min="3" max="3" width="68.88"/>
    <col customWidth="1" min="4" max="4" width="10.25"/>
    <col customWidth="1" min="5" max="5" width="12.13"/>
    <col customWidth="1" min="6" max="6" width="14.25"/>
    <col customWidth="1" min="7" max="7" width="13.13"/>
    <col customWidth="1" min="8" max="8" width="12.63"/>
    <col customWidth="1" min="9" max="9" width="20.5"/>
    <col customWidth="1" min="10" max="10" width="9.88"/>
  </cols>
  <sheetData>
    <row r="1" ht="51.75" customHeight="1">
      <c r="A1" s="3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/>
      <c r="J1" s="5"/>
    </row>
    <row r="2">
      <c r="A2" s="6" t="s">
        <v>15</v>
      </c>
      <c r="B2" s="7" t="s">
        <v>16</v>
      </c>
      <c r="C2" s="7" t="s">
        <v>17</v>
      </c>
      <c r="D2" s="8"/>
      <c r="E2" s="7" t="s">
        <v>18</v>
      </c>
      <c r="F2" s="8"/>
      <c r="G2" s="8"/>
      <c r="H2" s="8"/>
      <c r="I2" s="9" t="s">
        <v>19</v>
      </c>
      <c r="J2" s="10">
        <v>4.0</v>
      </c>
    </row>
    <row r="3">
      <c r="A3" s="6" t="s">
        <v>20</v>
      </c>
      <c r="B3" s="7" t="s">
        <v>21</v>
      </c>
      <c r="C3" s="7" t="s">
        <v>22</v>
      </c>
      <c r="D3" s="7"/>
      <c r="E3" s="7" t="s">
        <v>18</v>
      </c>
      <c r="F3" s="8"/>
      <c r="G3" s="8"/>
      <c r="H3" s="8"/>
      <c r="I3" s="9" t="s">
        <v>23</v>
      </c>
      <c r="J3" s="10">
        <v>4.0</v>
      </c>
    </row>
    <row r="4">
      <c r="A4" s="6" t="s">
        <v>24</v>
      </c>
      <c r="B4" s="7" t="s">
        <v>25</v>
      </c>
      <c r="C4" s="7" t="s">
        <v>26</v>
      </c>
      <c r="D4" s="7" t="s">
        <v>18</v>
      </c>
      <c r="E4" s="8"/>
      <c r="F4" s="8"/>
      <c r="G4" s="8"/>
      <c r="H4" s="8"/>
      <c r="I4" s="9" t="s">
        <v>27</v>
      </c>
      <c r="J4" s="10">
        <v>5.0</v>
      </c>
    </row>
    <row r="5">
      <c r="A5" s="6" t="s">
        <v>28</v>
      </c>
      <c r="B5" s="7" t="s">
        <v>29</v>
      </c>
      <c r="C5" s="7" t="s">
        <v>30</v>
      </c>
      <c r="D5" s="8"/>
      <c r="E5" s="7" t="s">
        <v>18</v>
      </c>
      <c r="F5" s="8"/>
      <c r="G5" s="8"/>
      <c r="H5" s="8"/>
      <c r="I5" s="9" t="s">
        <v>31</v>
      </c>
      <c r="J5" s="10">
        <v>4.0</v>
      </c>
    </row>
    <row r="6">
      <c r="A6" s="6" t="s">
        <v>32</v>
      </c>
      <c r="B6" s="7" t="s">
        <v>33</v>
      </c>
      <c r="C6" s="7" t="s">
        <v>34</v>
      </c>
      <c r="D6" s="8"/>
      <c r="E6" s="7" t="s">
        <v>18</v>
      </c>
      <c r="F6" s="8"/>
      <c r="G6" s="8"/>
      <c r="H6" s="8"/>
      <c r="I6" s="9" t="s">
        <v>35</v>
      </c>
      <c r="J6" s="10">
        <v>4.0</v>
      </c>
    </row>
    <row r="7">
      <c r="A7" s="6" t="s">
        <v>36</v>
      </c>
      <c r="B7" s="7" t="s">
        <v>37</v>
      </c>
      <c r="C7" s="7" t="s">
        <v>38</v>
      </c>
      <c r="D7" s="7" t="s">
        <v>18</v>
      </c>
      <c r="E7" s="8"/>
      <c r="F7" s="8"/>
      <c r="G7" s="8"/>
      <c r="H7" s="8"/>
      <c r="I7" s="9" t="s">
        <v>39</v>
      </c>
      <c r="J7" s="10">
        <v>5.0</v>
      </c>
    </row>
    <row r="8">
      <c r="A8" s="6" t="s">
        <v>40</v>
      </c>
      <c r="B8" s="7" t="s">
        <v>41</v>
      </c>
      <c r="C8" s="7" t="s">
        <v>42</v>
      </c>
      <c r="D8" s="8"/>
      <c r="E8" s="7" t="s">
        <v>18</v>
      </c>
      <c r="F8" s="8"/>
      <c r="G8" s="8"/>
      <c r="H8" s="8"/>
      <c r="I8" s="11" t="s">
        <v>43</v>
      </c>
      <c r="J8" s="10">
        <v>4.0</v>
      </c>
    </row>
    <row r="9">
      <c r="A9" s="6" t="s">
        <v>44</v>
      </c>
      <c r="B9" s="7" t="s">
        <v>45</v>
      </c>
      <c r="C9" s="7" t="s">
        <v>46</v>
      </c>
      <c r="D9" s="8"/>
      <c r="E9" s="8"/>
      <c r="F9" s="7" t="s">
        <v>18</v>
      </c>
      <c r="G9" s="8"/>
      <c r="H9" s="8"/>
      <c r="I9" s="12" t="s">
        <v>47</v>
      </c>
      <c r="J9" s="13">
        <v>3.0</v>
      </c>
    </row>
    <row r="10">
      <c r="A10" s="14" t="s">
        <v>48</v>
      </c>
      <c r="B10" s="15" t="s">
        <v>49</v>
      </c>
      <c r="C10" s="7" t="s">
        <v>50</v>
      </c>
      <c r="D10" s="8"/>
      <c r="E10" s="8"/>
      <c r="F10" s="7" t="s">
        <v>18</v>
      </c>
      <c r="G10" s="8"/>
      <c r="H10" s="8"/>
      <c r="I10" s="16" t="s">
        <v>51</v>
      </c>
      <c r="J10" s="13">
        <v>3.0</v>
      </c>
    </row>
    <row r="11">
      <c r="A11" s="17"/>
      <c r="B11" s="18"/>
      <c r="C11" s="18"/>
      <c r="D11" s="19"/>
      <c r="E11" s="19"/>
      <c r="F11" s="19"/>
      <c r="G11" s="19"/>
      <c r="H11" s="19"/>
      <c r="I11" s="20"/>
      <c r="J11" s="13"/>
    </row>
    <row r="12">
      <c r="A12" s="17"/>
      <c r="B12" s="15"/>
      <c r="C12" s="21" t="s">
        <v>52</v>
      </c>
      <c r="D12" s="22">
        <v>9.0</v>
      </c>
      <c r="E12" s="23"/>
      <c r="F12" s="15"/>
      <c r="G12" s="23"/>
      <c r="H12" s="23"/>
      <c r="I12" s="24"/>
      <c r="J12" s="13"/>
    </row>
    <row r="13">
      <c r="A13" s="17"/>
      <c r="B13" s="15"/>
      <c r="C13" s="21" t="s">
        <v>53</v>
      </c>
      <c r="D13" s="25">
        <f>sum(D16:H16)</f>
        <v>9</v>
      </c>
      <c r="E13" s="23"/>
      <c r="F13" s="15"/>
      <c r="G13" s="23"/>
      <c r="H13" s="23"/>
      <c r="I13" s="24"/>
      <c r="J13" s="13"/>
    </row>
    <row r="14">
      <c r="A14" s="17"/>
      <c r="B14" s="15"/>
      <c r="C14" s="15"/>
      <c r="D14" s="23"/>
      <c r="E14" s="23"/>
      <c r="F14" s="15"/>
      <c r="G14" s="23"/>
      <c r="H14" s="23"/>
      <c r="I14" s="24"/>
      <c r="J14" s="13"/>
    </row>
    <row r="15">
      <c r="A15" s="17"/>
      <c r="B15" s="15"/>
      <c r="C15" s="15"/>
      <c r="D15" s="25"/>
      <c r="E15" s="25"/>
      <c r="F15" s="25"/>
      <c r="G15" s="25"/>
      <c r="H15" s="25"/>
      <c r="I15" s="24"/>
      <c r="J15" s="13"/>
    </row>
    <row r="16">
      <c r="A16" s="17"/>
      <c r="B16" s="15"/>
      <c r="C16" s="21" t="s">
        <v>54</v>
      </c>
      <c r="D16" s="25">
        <f t="shared" ref="D16:H16" si="1">counta(D2:D10)</f>
        <v>2</v>
      </c>
      <c r="E16" s="25">
        <f t="shared" si="1"/>
        <v>5</v>
      </c>
      <c r="F16" s="25">
        <f t="shared" si="1"/>
        <v>2</v>
      </c>
      <c r="G16" s="25">
        <f t="shared" si="1"/>
        <v>0</v>
      </c>
      <c r="H16" s="25">
        <f t="shared" si="1"/>
        <v>0</v>
      </c>
      <c r="I16" s="24"/>
      <c r="J16" s="13"/>
    </row>
    <row r="17">
      <c r="A17" s="17"/>
      <c r="B17" s="15"/>
      <c r="C17" s="26" t="s">
        <v>55</v>
      </c>
      <c r="D17" s="27">
        <f>D16*5</f>
        <v>10</v>
      </c>
      <c r="E17" s="27">
        <f>E16*4</f>
        <v>20</v>
      </c>
      <c r="F17" s="27">
        <f>F16*3</f>
        <v>6</v>
      </c>
      <c r="G17" s="27">
        <f>G16*2</f>
        <v>0</v>
      </c>
      <c r="H17" s="27">
        <f>H16*1</f>
        <v>0</v>
      </c>
      <c r="I17" s="24"/>
      <c r="J17" s="13"/>
    </row>
    <row r="18">
      <c r="A18" s="17"/>
      <c r="B18" s="15"/>
      <c r="C18" s="26" t="s">
        <v>56</v>
      </c>
      <c r="D18" s="28">
        <f>sum(D17:H17)</f>
        <v>36</v>
      </c>
      <c r="E18" s="25"/>
      <c r="F18" s="29"/>
      <c r="G18" s="25"/>
      <c r="H18" s="25"/>
      <c r="I18" s="24"/>
      <c r="J18" s="13"/>
    </row>
    <row r="19">
      <c r="A19" s="17"/>
      <c r="B19" s="15"/>
      <c r="C19" s="21" t="s">
        <v>57</v>
      </c>
      <c r="D19" s="29">
        <v>45.0</v>
      </c>
      <c r="E19" s="25"/>
      <c r="F19" s="29"/>
      <c r="G19" s="25"/>
      <c r="H19" s="25"/>
      <c r="I19" s="24"/>
      <c r="J19" s="13"/>
    </row>
    <row r="20">
      <c r="A20" s="17"/>
      <c r="B20" s="15"/>
      <c r="C20" s="15"/>
      <c r="D20" s="25"/>
      <c r="E20" s="25"/>
      <c r="F20" s="29"/>
      <c r="G20" s="25"/>
      <c r="H20" s="25"/>
      <c r="I20" s="24"/>
      <c r="J20" s="13"/>
    </row>
    <row r="21">
      <c r="A21" s="17"/>
      <c r="B21" s="15"/>
      <c r="C21" s="21" t="s">
        <v>58</v>
      </c>
      <c r="D21" s="30">
        <f>D18/D19</f>
        <v>0.8</v>
      </c>
      <c r="E21" s="25"/>
      <c r="F21" s="29"/>
      <c r="G21" s="25"/>
      <c r="H21" s="25"/>
      <c r="I21" s="24"/>
      <c r="J21" s="13"/>
    </row>
    <row r="22">
      <c r="A22" s="17"/>
      <c r="B22" s="15"/>
      <c r="C22" s="15"/>
      <c r="D22" s="23"/>
      <c r="E22" s="23"/>
      <c r="F22" s="15"/>
      <c r="G22" s="23"/>
      <c r="H22" s="23"/>
      <c r="I22" s="24"/>
      <c r="J22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13"/>
    <col customWidth="1" min="2" max="2" width="29.5"/>
    <col customWidth="1" min="3" max="3" width="62.5"/>
    <col customWidth="1" min="4" max="4" width="10.25"/>
    <col customWidth="1" min="5" max="5" width="12.13"/>
    <col customWidth="1" min="6" max="6" width="14.25"/>
    <col customWidth="1" min="7" max="7" width="13.13"/>
    <col customWidth="1" min="8" max="8" width="12.63"/>
    <col customWidth="1" min="9" max="9" width="16.88"/>
    <col customWidth="1" min="10" max="10" width="9.88"/>
  </cols>
  <sheetData>
    <row r="1">
      <c r="A1" s="3" t="s">
        <v>59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/>
      <c r="J1" s="5"/>
    </row>
    <row r="2">
      <c r="A2" s="6" t="s">
        <v>15</v>
      </c>
      <c r="B2" s="7" t="s">
        <v>60</v>
      </c>
      <c r="C2" s="7" t="s">
        <v>61</v>
      </c>
      <c r="D2" s="8"/>
      <c r="E2" s="8"/>
      <c r="F2" s="7" t="s">
        <v>18</v>
      </c>
      <c r="G2" s="8"/>
      <c r="H2" s="8"/>
      <c r="I2" s="9" t="s">
        <v>62</v>
      </c>
      <c r="J2" s="10">
        <v>3.0</v>
      </c>
    </row>
    <row r="3">
      <c r="A3" s="6" t="s">
        <v>20</v>
      </c>
      <c r="B3" s="7" t="s">
        <v>63</v>
      </c>
      <c r="C3" s="7" t="s">
        <v>64</v>
      </c>
      <c r="D3" s="8"/>
      <c r="E3" s="7" t="s">
        <v>18</v>
      </c>
      <c r="F3" s="8"/>
      <c r="G3" s="8"/>
      <c r="H3" s="8"/>
      <c r="I3" s="9" t="s">
        <v>65</v>
      </c>
      <c r="J3" s="10">
        <v>4.0</v>
      </c>
    </row>
    <row r="4">
      <c r="A4" s="6" t="s">
        <v>24</v>
      </c>
      <c r="B4" s="7" t="s">
        <v>66</v>
      </c>
      <c r="C4" s="7" t="s">
        <v>67</v>
      </c>
      <c r="D4" s="7" t="s">
        <v>18</v>
      </c>
      <c r="E4" s="8"/>
      <c r="F4" s="8"/>
      <c r="G4" s="8"/>
      <c r="H4" s="8"/>
      <c r="I4" s="9" t="s">
        <v>68</v>
      </c>
      <c r="J4" s="10">
        <v>5.0</v>
      </c>
    </row>
    <row r="5">
      <c r="A5" s="6" t="s">
        <v>28</v>
      </c>
      <c r="B5" s="7" t="s">
        <v>69</v>
      </c>
      <c r="C5" s="7" t="s">
        <v>70</v>
      </c>
      <c r="D5" s="8"/>
      <c r="E5" s="7" t="s">
        <v>18</v>
      </c>
      <c r="F5" s="8"/>
      <c r="G5" s="8"/>
      <c r="H5" s="8"/>
      <c r="I5" s="9"/>
      <c r="J5" s="10">
        <v>4.0</v>
      </c>
    </row>
    <row r="6">
      <c r="A6" s="6" t="s">
        <v>32</v>
      </c>
      <c r="B6" s="7" t="s">
        <v>71</v>
      </c>
      <c r="C6" s="7" t="s">
        <v>72</v>
      </c>
      <c r="D6" s="8"/>
      <c r="E6" s="7" t="s">
        <v>18</v>
      </c>
      <c r="F6" s="8"/>
      <c r="G6" s="8"/>
      <c r="H6" s="8"/>
      <c r="I6" s="9" t="s">
        <v>73</v>
      </c>
      <c r="J6" s="10">
        <v>4.0</v>
      </c>
    </row>
    <row r="7">
      <c r="A7" s="6" t="s">
        <v>36</v>
      </c>
      <c r="B7" s="7" t="s">
        <v>74</v>
      </c>
      <c r="C7" s="7" t="s">
        <v>75</v>
      </c>
      <c r="D7" s="7" t="s">
        <v>18</v>
      </c>
      <c r="E7" s="8"/>
      <c r="F7" s="8"/>
      <c r="G7" s="8"/>
      <c r="H7" s="8"/>
      <c r="I7" s="9" t="s">
        <v>76</v>
      </c>
      <c r="J7" s="10">
        <v>5.0</v>
      </c>
    </row>
    <row r="8">
      <c r="A8" s="6" t="s">
        <v>40</v>
      </c>
      <c r="B8" s="7" t="s">
        <v>77</v>
      </c>
      <c r="C8" s="7" t="s">
        <v>78</v>
      </c>
      <c r="D8" s="8"/>
      <c r="E8" s="8"/>
      <c r="F8" s="7" t="s">
        <v>18</v>
      </c>
      <c r="G8" s="8"/>
      <c r="H8" s="8"/>
      <c r="I8" s="11" t="s">
        <v>43</v>
      </c>
      <c r="J8" s="10">
        <v>3.0</v>
      </c>
    </row>
    <row r="9">
      <c r="A9" s="6" t="s">
        <v>44</v>
      </c>
      <c r="B9" s="7" t="s">
        <v>79</v>
      </c>
      <c r="C9" s="7" t="s">
        <v>80</v>
      </c>
      <c r="D9" s="8"/>
      <c r="E9" s="7" t="s">
        <v>18</v>
      </c>
      <c r="F9" s="8"/>
      <c r="G9" s="8"/>
      <c r="H9" s="8"/>
      <c r="I9" s="12" t="s">
        <v>47</v>
      </c>
      <c r="J9" s="13">
        <v>4.0</v>
      </c>
    </row>
    <row r="10">
      <c r="A10" s="14" t="s">
        <v>48</v>
      </c>
      <c r="B10" s="7" t="s">
        <v>81</v>
      </c>
      <c r="C10" s="7" t="s">
        <v>82</v>
      </c>
      <c r="D10" s="8"/>
      <c r="E10" s="7" t="s">
        <v>18</v>
      </c>
      <c r="F10" s="8"/>
      <c r="G10" s="8"/>
      <c r="H10" s="8"/>
      <c r="I10" s="16" t="s">
        <v>51</v>
      </c>
      <c r="J10" s="13">
        <v>4.0</v>
      </c>
    </row>
    <row r="11">
      <c r="A11" s="17"/>
      <c r="B11" s="18"/>
      <c r="C11" s="18"/>
      <c r="D11" s="31"/>
      <c r="E11" s="18"/>
      <c r="F11" s="31"/>
      <c r="G11" s="31"/>
      <c r="H11" s="31"/>
      <c r="I11" s="20"/>
      <c r="J11" s="13"/>
    </row>
    <row r="12">
      <c r="A12" s="17"/>
      <c r="B12" s="15"/>
      <c r="C12" s="21" t="s">
        <v>52</v>
      </c>
      <c r="D12" s="22">
        <v>9.0</v>
      </c>
      <c r="E12" s="23"/>
      <c r="F12" s="15"/>
      <c r="G12" s="23"/>
      <c r="H12" s="23"/>
      <c r="I12" s="24"/>
      <c r="J12" s="13"/>
    </row>
    <row r="13">
      <c r="A13" s="17"/>
      <c r="B13" s="15"/>
      <c r="C13" s="21" t="s">
        <v>53</v>
      </c>
      <c r="D13" s="25">
        <f>sum(D16:H16)</f>
        <v>9</v>
      </c>
      <c r="E13" s="23"/>
      <c r="F13" s="15"/>
      <c r="G13" s="23"/>
      <c r="H13" s="23"/>
      <c r="I13" s="24"/>
      <c r="J13" s="13"/>
    </row>
    <row r="14">
      <c r="A14" s="17"/>
      <c r="B14" s="15"/>
      <c r="C14" s="15"/>
      <c r="D14" s="23"/>
      <c r="E14" s="23"/>
      <c r="F14" s="15"/>
      <c r="G14" s="23"/>
      <c r="H14" s="23"/>
      <c r="I14" s="24"/>
      <c r="J14" s="13"/>
    </row>
    <row r="15">
      <c r="A15" s="17"/>
      <c r="B15" s="15"/>
      <c r="C15" s="15"/>
      <c r="D15" s="25"/>
      <c r="E15" s="25"/>
      <c r="F15" s="25"/>
      <c r="G15" s="25"/>
      <c r="H15" s="25"/>
      <c r="I15" s="24"/>
      <c r="J15" s="13"/>
    </row>
    <row r="16">
      <c r="A16" s="17"/>
      <c r="B16" s="15"/>
      <c r="C16" s="21" t="s">
        <v>54</v>
      </c>
      <c r="D16" s="25">
        <f t="shared" ref="D16:H16" si="1">counta(D2:D10)</f>
        <v>2</v>
      </c>
      <c r="E16" s="25">
        <f t="shared" si="1"/>
        <v>5</v>
      </c>
      <c r="F16" s="25">
        <f t="shared" si="1"/>
        <v>2</v>
      </c>
      <c r="G16" s="25">
        <f t="shared" si="1"/>
        <v>0</v>
      </c>
      <c r="H16" s="25">
        <f t="shared" si="1"/>
        <v>0</v>
      </c>
      <c r="I16" s="24"/>
      <c r="J16" s="13"/>
    </row>
    <row r="17">
      <c r="A17" s="17"/>
      <c r="B17" s="15"/>
      <c r="C17" s="26" t="s">
        <v>55</v>
      </c>
      <c r="D17" s="27">
        <f>D16*5</f>
        <v>10</v>
      </c>
      <c r="E17" s="27">
        <f>E16*4</f>
        <v>20</v>
      </c>
      <c r="F17" s="27">
        <f>F16*3</f>
        <v>6</v>
      </c>
      <c r="G17" s="27">
        <f>G16*2</f>
        <v>0</v>
      </c>
      <c r="H17" s="27">
        <f>H16*1</f>
        <v>0</v>
      </c>
      <c r="I17" s="24"/>
      <c r="J17" s="13"/>
    </row>
    <row r="18">
      <c r="A18" s="17"/>
      <c r="B18" s="15"/>
      <c r="C18" s="26" t="s">
        <v>56</v>
      </c>
      <c r="D18" s="28">
        <f>sum(D17:H17)</f>
        <v>36</v>
      </c>
      <c r="E18" s="25"/>
      <c r="F18" s="29"/>
      <c r="G18" s="25"/>
      <c r="H18" s="25"/>
      <c r="I18" s="24"/>
      <c r="J18" s="13"/>
    </row>
    <row r="19">
      <c r="A19" s="17"/>
      <c r="B19" s="15"/>
      <c r="C19" s="21" t="s">
        <v>57</v>
      </c>
      <c r="D19" s="29">
        <v>45.0</v>
      </c>
      <c r="E19" s="25"/>
      <c r="F19" s="29"/>
      <c r="G19" s="25"/>
      <c r="H19" s="25"/>
      <c r="I19" s="24"/>
      <c r="J19" s="13"/>
    </row>
    <row r="20">
      <c r="A20" s="17"/>
      <c r="B20" s="15"/>
      <c r="C20" s="15"/>
      <c r="D20" s="25"/>
      <c r="E20" s="25"/>
      <c r="F20" s="29"/>
      <c r="G20" s="25"/>
      <c r="H20" s="25"/>
      <c r="I20" s="24"/>
      <c r="J20" s="13"/>
    </row>
    <row r="21">
      <c r="A21" s="17"/>
      <c r="B21" s="15"/>
      <c r="C21" s="21" t="s">
        <v>58</v>
      </c>
      <c r="D21" s="30">
        <f>D18/D19</f>
        <v>0.8</v>
      </c>
      <c r="E21" s="25"/>
      <c r="F21" s="29"/>
      <c r="G21" s="25"/>
      <c r="H21" s="25"/>
      <c r="I21" s="24"/>
      <c r="J21" s="13"/>
    </row>
    <row r="22">
      <c r="A22" s="17"/>
      <c r="B22" s="15"/>
      <c r="C22" s="21"/>
      <c r="D22" s="30"/>
      <c r="E22" s="25"/>
      <c r="F22" s="29"/>
      <c r="G22" s="25"/>
      <c r="H22" s="25"/>
      <c r="I22" s="24"/>
      <c r="J22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26.88"/>
    <col customWidth="1" min="3" max="3" width="62.5"/>
    <col customWidth="1" min="4" max="4" width="10.25"/>
    <col customWidth="1" min="5" max="5" width="12.13"/>
    <col customWidth="1" min="6" max="6" width="14.25"/>
    <col customWidth="1" min="7" max="7" width="13.13"/>
    <col customWidth="1" min="8" max="8" width="12.63"/>
    <col customWidth="1" min="9" max="9" width="17.25"/>
    <col customWidth="1" min="10" max="10" width="9.88"/>
  </cols>
  <sheetData>
    <row r="1">
      <c r="A1" s="3" t="s">
        <v>83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/>
      <c r="J1" s="5"/>
    </row>
    <row r="2">
      <c r="A2" s="6" t="s">
        <v>15</v>
      </c>
      <c r="B2" s="7" t="s">
        <v>84</v>
      </c>
      <c r="C2" s="7" t="s">
        <v>85</v>
      </c>
      <c r="D2" s="8"/>
      <c r="E2" s="7" t="s">
        <v>18</v>
      </c>
      <c r="F2" s="8"/>
      <c r="G2" s="8"/>
      <c r="H2" s="8"/>
      <c r="I2" s="9" t="s">
        <v>86</v>
      </c>
      <c r="J2" s="10">
        <v>4.0</v>
      </c>
    </row>
    <row r="3">
      <c r="A3" s="6" t="s">
        <v>20</v>
      </c>
      <c r="B3" s="7" t="s">
        <v>87</v>
      </c>
      <c r="C3" s="7" t="s">
        <v>88</v>
      </c>
      <c r="D3" s="8"/>
      <c r="E3" s="8"/>
      <c r="F3" s="8"/>
      <c r="G3" s="7" t="s">
        <v>18</v>
      </c>
      <c r="H3" s="8"/>
      <c r="I3" s="9" t="s">
        <v>89</v>
      </c>
      <c r="J3" s="10">
        <v>2.0</v>
      </c>
    </row>
    <row r="4">
      <c r="A4" s="6" t="s">
        <v>24</v>
      </c>
      <c r="B4" s="7" t="s">
        <v>90</v>
      </c>
      <c r="C4" s="7" t="s">
        <v>91</v>
      </c>
      <c r="D4" s="8"/>
      <c r="E4" s="7" t="s">
        <v>18</v>
      </c>
      <c r="F4" s="8"/>
      <c r="G4" s="8"/>
      <c r="H4" s="8"/>
      <c r="I4" s="9" t="s">
        <v>92</v>
      </c>
      <c r="J4" s="10">
        <v>4.0</v>
      </c>
    </row>
    <row r="5">
      <c r="A5" s="6" t="s">
        <v>28</v>
      </c>
      <c r="B5" s="7" t="s">
        <v>93</v>
      </c>
      <c r="C5" s="7" t="s">
        <v>94</v>
      </c>
      <c r="D5" s="8"/>
      <c r="E5" s="8"/>
      <c r="F5" s="8"/>
      <c r="G5" s="7" t="s">
        <v>18</v>
      </c>
      <c r="H5" s="8"/>
      <c r="I5" s="9" t="s">
        <v>95</v>
      </c>
      <c r="J5" s="10">
        <v>2.0</v>
      </c>
    </row>
    <row r="6">
      <c r="A6" s="6" t="s">
        <v>32</v>
      </c>
      <c r="B6" s="7" t="s">
        <v>96</v>
      </c>
      <c r="C6" s="7" t="s">
        <v>97</v>
      </c>
      <c r="D6" s="7" t="s">
        <v>18</v>
      </c>
      <c r="E6" s="8"/>
      <c r="F6" s="8"/>
      <c r="G6" s="8"/>
      <c r="H6" s="8"/>
      <c r="I6" s="9" t="s">
        <v>98</v>
      </c>
      <c r="J6" s="10">
        <v>5.0</v>
      </c>
    </row>
    <row r="7">
      <c r="A7" s="6" t="s">
        <v>36</v>
      </c>
      <c r="B7" s="7" t="s">
        <v>99</v>
      </c>
      <c r="C7" s="7" t="s">
        <v>100</v>
      </c>
      <c r="D7" s="7" t="s">
        <v>18</v>
      </c>
      <c r="E7" s="8"/>
      <c r="F7" s="8"/>
      <c r="G7" s="8"/>
      <c r="H7" s="8"/>
      <c r="I7" s="9" t="s">
        <v>101</v>
      </c>
      <c r="J7" s="10">
        <v>5.0</v>
      </c>
    </row>
    <row r="8">
      <c r="A8" s="6" t="s">
        <v>40</v>
      </c>
      <c r="B8" s="7" t="s">
        <v>102</v>
      </c>
      <c r="C8" s="7" t="s">
        <v>103</v>
      </c>
      <c r="D8" s="8"/>
      <c r="E8" s="8"/>
      <c r="F8" s="7" t="s">
        <v>18</v>
      </c>
      <c r="G8" s="8"/>
      <c r="H8" s="8"/>
      <c r="I8" s="11" t="s">
        <v>104</v>
      </c>
      <c r="J8" s="10">
        <v>3.0</v>
      </c>
    </row>
    <row r="9">
      <c r="A9" s="6" t="s">
        <v>44</v>
      </c>
      <c r="B9" s="7" t="s">
        <v>105</v>
      </c>
      <c r="C9" s="7" t="s">
        <v>106</v>
      </c>
      <c r="D9" s="8"/>
      <c r="E9" s="8"/>
      <c r="F9" s="7" t="s">
        <v>18</v>
      </c>
      <c r="G9" s="8"/>
      <c r="H9" s="8"/>
      <c r="I9" s="32" t="s">
        <v>107</v>
      </c>
      <c r="J9" s="13">
        <v>3.0</v>
      </c>
    </row>
    <row r="10">
      <c r="A10" s="14" t="s">
        <v>48</v>
      </c>
      <c r="B10" s="7" t="s">
        <v>108</v>
      </c>
      <c r="C10" s="7" t="s">
        <v>109</v>
      </c>
      <c r="D10" s="8"/>
      <c r="E10" s="8"/>
      <c r="F10" s="7" t="s">
        <v>18</v>
      </c>
      <c r="G10" s="8"/>
      <c r="H10" s="8"/>
      <c r="I10" s="16" t="s">
        <v>110</v>
      </c>
      <c r="J10" s="13">
        <v>3.0</v>
      </c>
    </row>
    <row r="11">
      <c r="A11" s="17"/>
      <c r="B11" s="18"/>
      <c r="C11" s="18"/>
      <c r="D11" s="31"/>
      <c r="E11" s="18"/>
      <c r="F11" s="31"/>
      <c r="G11" s="31"/>
      <c r="H11" s="31"/>
      <c r="I11" s="20"/>
      <c r="J11" s="13"/>
    </row>
    <row r="12">
      <c r="A12" s="17"/>
      <c r="B12" s="15"/>
      <c r="C12" s="21" t="s">
        <v>52</v>
      </c>
      <c r="D12" s="22">
        <v>9.0</v>
      </c>
      <c r="E12" s="23"/>
      <c r="F12" s="15"/>
      <c r="G12" s="23"/>
      <c r="H12" s="23"/>
      <c r="I12" s="24"/>
      <c r="J12" s="13"/>
    </row>
    <row r="13">
      <c r="A13" s="17"/>
      <c r="B13" s="15"/>
      <c r="C13" s="21" t="s">
        <v>53</v>
      </c>
      <c r="D13" s="25">
        <f>sum(D16:H16)</f>
        <v>9</v>
      </c>
      <c r="E13" s="23"/>
      <c r="F13" s="15"/>
      <c r="G13" s="23"/>
      <c r="H13" s="23"/>
      <c r="I13" s="24"/>
      <c r="J13" s="13"/>
    </row>
    <row r="14">
      <c r="A14" s="17"/>
      <c r="B14" s="15"/>
      <c r="C14" s="15"/>
      <c r="D14" s="23"/>
      <c r="E14" s="23"/>
      <c r="F14" s="15"/>
      <c r="G14" s="23"/>
      <c r="H14" s="23"/>
      <c r="I14" s="24"/>
      <c r="J14" s="13"/>
    </row>
    <row r="15">
      <c r="A15" s="17"/>
      <c r="B15" s="15"/>
      <c r="C15" s="15"/>
      <c r="D15" s="25"/>
      <c r="E15" s="25"/>
      <c r="F15" s="25"/>
      <c r="G15" s="25"/>
      <c r="H15" s="25"/>
      <c r="I15" s="24"/>
      <c r="J15" s="13"/>
    </row>
    <row r="16">
      <c r="A16" s="17"/>
      <c r="B16" s="15"/>
      <c r="C16" s="21" t="s">
        <v>54</v>
      </c>
      <c r="D16" s="25">
        <f t="shared" ref="D16:H16" si="1">counta(D2:D10)</f>
        <v>2</v>
      </c>
      <c r="E16" s="25">
        <f t="shared" si="1"/>
        <v>2</v>
      </c>
      <c r="F16" s="25">
        <f t="shared" si="1"/>
        <v>3</v>
      </c>
      <c r="G16" s="25">
        <f t="shared" si="1"/>
        <v>2</v>
      </c>
      <c r="H16" s="25">
        <f t="shared" si="1"/>
        <v>0</v>
      </c>
      <c r="I16" s="24"/>
      <c r="J16" s="13"/>
    </row>
    <row r="17">
      <c r="A17" s="17"/>
      <c r="B17" s="15"/>
      <c r="C17" s="26" t="s">
        <v>55</v>
      </c>
      <c r="D17" s="27">
        <f>D16*5</f>
        <v>10</v>
      </c>
      <c r="E17" s="27">
        <f>E16*4</f>
        <v>8</v>
      </c>
      <c r="F17" s="27">
        <f>F16*3</f>
        <v>9</v>
      </c>
      <c r="G17" s="27">
        <f>G16*2</f>
        <v>4</v>
      </c>
      <c r="H17" s="27">
        <f>H16*1</f>
        <v>0</v>
      </c>
      <c r="I17" s="24"/>
      <c r="J17" s="13"/>
    </row>
    <row r="18">
      <c r="A18" s="17"/>
      <c r="B18" s="15"/>
      <c r="C18" s="26" t="s">
        <v>56</v>
      </c>
      <c r="D18" s="28">
        <f>sum(D17:H17)</f>
        <v>31</v>
      </c>
      <c r="E18" s="25"/>
      <c r="F18" s="29"/>
      <c r="G18" s="25"/>
      <c r="H18" s="25"/>
      <c r="I18" s="24"/>
      <c r="J18" s="13"/>
    </row>
    <row r="19">
      <c r="A19" s="17"/>
      <c r="B19" s="15"/>
      <c r="C19" s="21" t="s">
        <v>57</v>
      </c>
      <c r="D19" s="29">
        <v>45.0</v>
      </c>
      <c r="E19" s="25"/>
      <c r="F19" s="29"/>
      <c r="G19" s="25"/>
      <c r="H19" s="25"/>
      <c r="I19" s="24"/>
      <c r="J19" s="13"/>
    </row>
    <row r="20">
      <c r="A20" s="17"/>
      <c r="B20" s="15"/>
      <c r="C20" s="15"/>
      <c r="D20" s="25"/>
      <c r="E20" s="25"/>
      <c r="F20" s="29"/>
      <c r="G20" s="25"/>
      <c r="H20" s="25"/>
      <c r="I20" s="24"/>
      <c r="J20" s="13"/>
    </row>
    <row r="21">
      <c r="A21" s="17"/>
      <c r="B21" s="15"/>
      <c r="C21" s="21" t="s">
        <v>58</v>
      </c>
      <c r="D21" s="30">
        <f>D18/D19</f>
        <v>0.6888888889</v>
      </c>
      <c r="E21" s="25"/>
      <c r="F21" s="29"/>
      <c r="G21" s="25"/>
      <c r="H21" s="25"/>
      <c r="I21" s="24"/>
      <c r="J21" s="13"/>
    </row>
    <row r="22">
      <c r="A22" s="17"/>
      <c r="B22" s="15"/>
      <c r="C22" s="21"/>
      <c r="D22" s="30"/>
      <c r="E22" s="25"/>
      <c r="F22" s="29"/>
      <c r="G22" s="25"/>
      <c r="H22" s="25"/>
      <c r="I22" s="24"/>
      <c r="J22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0"/>
    <col customWidth="1" min="2" max="2" width="32.38"/>
    <col customWidth="1" min="3" max="3" width="62.5"/>
    <col customWidth="1" min="4" max="4" width="10.25"/>
    <col customWidth="1" min="5" max="5" width="12.13"/>
    <col customWidth="1" min="6" max="6" width="14.25"/>
    <col customWidth="1" min="7" max="7" width="13.13"/>
    <col customWidth="1" min="8" max="8" width="12.63"/>
    <col customWidth="1" min="9" max="9" width="17.25"/>
    <col customWidth="1" min="10" max="10" width="9.88"/>
  </cols>
  <sheetData>
    <row r="1">
      <c r="A1" s="3" t="s">
        <v>111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33"/>
      <c r="J1" s="5"/>
    </row>
    <row r="2">
      <c r="A2" s="6" t="s">
        <v>15</v>
      </c>
      <c r="B2" s="7" t="s">
        <v>112</v>
      </c>
      <c r="C2" s="7" t="s">
        <v>113</v>
      </c>
      <c r="D2" s="7" t="s">
        <v>18</v>
      </c>
      <c r="E2" s="8"/>
      <c r="F2" s="8"/>
      <c r="G2" s="8"/>
      <c r="H2" s="8"/>
      <c r="I2" s="9" t="s">
        <v>114</v>
      </c>
      <c r="J2" s="10">
        <v>5.0</v>
      </c>
    </row>
    <row r="3">
      <c r="A3" s="6" t="s">
        <v>20</v>
      </c>
      <c r="B3" s="7" t="s">
        <v>115</v>
      </c>
      <c r="C3" s="7" t="s">
        <v>116</v>
      </c>
      <c r="D3" s="34"/>
      <c r="E3" s="7" t="s">
        <v>18</v>
      </c>
      <c r="F3" s="8"/>
      <c r="G3" s="8"/>
      <c r="H3" s="8"/>
      <c r="I3" s="9" t="s">
        <v>117</v>
      </c>
      <c r="J3" s="10">
        <v>4.0</v>
      </c>
    </row>
    <row r="4">
      <c r="A4" s="6" t="s">
        <v>24</v>
      </c>
      <c r="B4" s="7" t="s">
        <v>118</v>
      </c>
      <c r="C4" s="7" t="s">
        <v>119</v>
      </c>
      <c r="D4" s="8"/>
      <c r="E4" s="7" t="s">
        <v>18</v>
      </c>
      <c r="F4" s="8"/>
      <c r="G4" s="8"/>
      <c r="H4" s="8"/>
      <c r="I4" s="9" t="s">
        <v>120</v>
      </c>
      <c r="J4" s="10">
        <v>4.0</v>
      </c>
    </row>
    <row r="5">
      <c r="A5" s="6" t="s">
        <v>28</v>
      </c>
      <c r="B5" s="7" t="s">
        <v>121</v>
      </c>
      <c r="C5" s="7" t="s">
        <v>122</v>
      </c>
      <c r="D5" s="8"/>
      <c r="E5" s="7" t="s">
        <v>18</v>
      </c>
      <c r="F5" s="8"/>
      <c r="G5" s="8"/>
      <c r="H5" s="8"/>
      <c r="I5" s="9" t="s">
        <v>123</v>
      </c>
      <c r="J5" s="10">
        <v>4.0</v>
      </c>
    </row>
    <row r="6">
      <c r="A6" s="6" t="s">
        <v>32</v>
      </c>
      <c r="B6" s="7" t="s">
        <v>124</v>
      </c>
      <c r="C6" s="7" t="s">
        <v>125</v>
      </c>
      <c r="D6" s="8"/>
      <c r="E6" s="8"/>
      <c r="F6" s="7" t="s">
        <v>18</v>
      </c>
      <c r="G6" s="8"/>
      <c r="H6" s="8"/>
      <c r="I6" s="9" t="s">
        <v>126</v>
      </c>
      <c r="J6" s="10">
        <v>3.0</v>
      </c>
    </row>
    <row r="7">
      <c r="A7" s="6" t="s">
        <v>36</v>
      </c>
      <c r="B7" s="7" t="s">
        <v>127</v>
      </c>
      <c r="C7" s="7" t="s">
        <v>128</v>
      </c>
      <c r="D7" s="8"/>
      <c r="E7" s="7" t="s">
        <v>18</v>
      </c>
      <c r="F7" s="8"/>
      <c r="G7" s="8"/>
      <c r="H7" s="8"/>
      <c r="I7" s="9" t="s">
        <v>129</v>
      </c>
      <c r="J7" s="10">
        <v>4.0</v>
      </c>
    </row>
    <row r="8">
      <c r="A8" s="6" t="s">
        <v>40</v>
      </c>
      <c r="B8" s="7" t="s">
        <v>130</v>
      </c>
      <c r="C8" s="7" t="s">
        <v>131</v>
      </c>
      <c r="D8" s="7" t="s">
        <v>18</v>
      </c>
      <c r="E8" s="8"/>
      <c r="F8" s="8"/>
      <c r="G8" s="8"/>
      <c r="H8" s="8"/>
      <c r="I8" s="11" t="s">
        <v>132</v>
      </c>
      <c r="J8" s="10">
        <v>5.0</v>
      </c>
    </row>
    <row r="9">
      <c r="A9" s="6" t="s">
        <v>44</v>
      </c>
      <c r="B9" s="7" t="s">
        <v>133</v>
      </c>
      <c r="C9" s="7" t="s">
        <v>134</v>
      </c>
      <c r="D9" s="8"/>
      <c r="E9" s="7" t="s">
        <v>18</v>
      </c>
      <c r="F9" s="8"/>
      <c r="G9" s="8"/>
      <c r="H9" s="8"/>
      <c r="I9" s="32" t="s">
        <v>135</v>
      </c>
      <c r="J9" s="13">
        <v>4.0</v>
      </c>
    </row>
    <row r="10">
      <c r="A10" s="14" t="s">
        <v>48</v>
      </c>
      <c r="B10" s="7" t="s">
        <v>136</v>
      </c>
      <c r="C10" s="7" t="s">
        <v>137</v>
      </c>
      <c r="D10" s="8"/>
      <c r="E10" s="7" t="s">
        <v>18</v>
      </c>
      <c r="F10" s="8"/>
      <c r="G10" s="8"/>
      <c r="H10" s="8"/>
      <c r="I10" s="16" t="s">
        <v>138</v>
      </c>
      <c r="J10" s="13">
        <v>4.0</v>
      </c>
    </row>
    <row r="11">
      <c r="A11" s="35"/>
      <c r="B11" s="35"/>
      <c r="C11" s="35"/>
      <c r="D11" s="36"/>
      <c r="E11" s="35"/>
      <c r="F11" s="36"/>
      <c r="G11" s="36"/>
      <c r="H11" s="36"/>
      <c r="I11" s="37"/>
      <c r="J11" s="13"/>
    </row>
    <row r="12">
      <c r="A12" s="38"/>
      <c r="B12" s="39"/>
      <c r="C12" s="40" t="s">
        <v>52</v>
      </c>
      <c r="D12" s="41">
        <v>9.0</v>
      </c>
      <c r="E12" s="39"/>
      <c r="F12" s="42"/>
      <c r="G12" s="42"/>
      <c r="H12" s="42"/>
      <c r="I12" s="43"/>
      <c r="J12" s="13"/>
    </row>
    <row r="13">
      <c r="A13" s="38"/>
      <c r="B13" s="39"/>
      <c r="C13" s="40" t="s">
        <v>53</v>
      </c>
      <c r="D13" s="44">
        <f>SUM(D16:H16)</f>
        <v>9</v>
      </c>
      <c r="E13" s="39"/>
      <c r="F13" s="42"/>
      <c r="G13" s="42"/>
      <c r="H13" s="42"/>
      <c r="I13" s="43"/>
      <c r="J13" s="13"/>
    </row>
    <row r="14">
      <c r="A14" s="38"/>
      <c r="B14" s="39"/>
      <c r="C14" s="39"/>
      <c r="D14" s="42"/>
      <c r="E14" s="39"/>
      <c r="F14" s="42"/>
      <c r="G14" s="42"/>
      <c r="H14" s="42"/>
      <c r="I14" s="43"/>
      <c r="J14" s="13"/>
    </row>
    <row r="15">
      <c r="A15" s="38"/>
      <c r="B15" s="39"/>
      <c r="C15" s="39"/>
      <c r="D15" s="44"/>
      <c r="E15" s="45"/>
      <c r="F15" s="44"/>
      <c r="G15" s="44"/>
      <c r="H15" s="44"/>
      <c r="I15" s="43"/>
      <c r="J15" s="13"/>
    </row>
    <row r="16">
      <c r="A16" s="38"/>
      <c r="B16" s="39"/>
      <c r="C16" s="40" t="s">
        <v>54</v>
      </c>
      <c r="D16" s="44">
        <f t="shared" ref="D16:H16" si="1">COUNTA(D2:D10)</f>
        <v>2</v>
      </c>
      <c r="E16" s="45">
        <f t="shared" si="1"/>
        <v>6</v>
      </c>
      <c r="F16" s="44">
        <f t="shared" si="1"/>
        <v>1</v>
      </c>
      <c r="G16" s="44">
        <f t="shared" si="1"/>
        <v>0</v>
      </c>
      <c r="H16" s="44">
        <f t="shared" si="1"/>
        <v>0</v>
      </c>
      <c r="I16" s="43"/>
      <c r="J16" s="13"/>
    </row>
    <row r="17">
      <c r="A17" s="38"/>
      <c r="B17" s="39"/>
      <c r="C17" s="46" t="s">
        <v>55</v>
      </c>
      <c r="D17" s="41">
        <f>D16*5</f>
        <v>10</v>
      </c>
      <c r="E17" s="47">
        <f>E16*4</f>
        <v>24</v>
      </c>
      <c r="F17" s="41">
        <f>F16*3</f>
        <v>3</v>
      </c>
      <c r="G17" s="41">
        <f>G16*2</f>
        <v>0</v>
      </c>
      <c r="H17" s="41">
        <f>H16*1</f>
        <v>0</v>
      </c>
      <c r="I17" s="43"/>
      <c r="J17" s="13"/>
    </row>
    <row r="18">
      <c r="A18" s="38"/>
      <c r="B18" s="39"/>
      <c r="C18" s="46" t="s">
        <v>56</v>
      </c>
      <c r="D18" s="48">
        <f>SUM(D17:H17)</f>
        <v>37</v>
      </c>
      <c r="E18" s="45"/>
      <c r="F18" s="42"/>
      <c r="G18" s="44"/>
      <c r="H18" s="44"/>
      <c r="I18" s="43"/>
      <c r="J18" s="13"/>
    </row>
    <row r="19">
      <c r="A19" s="38"/>
      <c r="B19" s="39"/>
      <c r="C19" s="40" t="s">
        <v>57</v>
      </c>
      <c r="D19" s="49">
        <v>45.0</v>
      </c>
      <c r="E19" s="45"/>
      <c r="F19" s="42"/>
      <c r="G19" s="44"/>
      <c r="H19" s="44"/>
      <c r="I19" s="43"/>
      <c r="J19" s="13"/>
    </row>
    <row r="20">
      <c r="A20" s="38"/>
      <c r="B20" s="39"/>
      <c r="C20" s="39"/>
      <c r="D20" s="44"/>
      <c r="E20" s="45"/>
      <c r="F20" s="42"/>
      <c r="G20" s="44"/>
      <c r="H20" s="44"/>
      <c r="I20" s="43"/>
      <c r="J20" s="13"/>
    </row>
    <row r="21">
      <c r="A21" s="38"/>
      <c r="B21" s="39"/>
      <c r="C21" s="40" t="s">
        <v>58</v>
      </c>
      <c r="D21" s="50">
        <f>D18/D19</f>
        <v>0.8222222222</v>
      </c>
      <c r="E21" s="45"/>
      <c r="F21" s="42"/>
      <c r="G21" s="44"/>
      <c r="H21" s="44"/>
      <c r="I21" s="43"/>
      <c r="J21" s="13"/>
    </row>
    <row r="22">
      <c r="A22" s="38"/>
      <c r="B22" s="39"/>
      <c r="C22" s="40"/>
      <c r="D22" s="50"/>
      <c r="E22" s="45"/>
      <c r="F22" s="42"/>
      <c r="G22" s="44"/>
      <c r="H22" s="44"/>
      <c r="I22" s="43"/>
      <c r="J22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4.25"/>
    <col customWidth="1" min="3" max="3" width="13.0"/>
    <col customWidth="1" min="4" max="4" width="11.0"/>
    <col customWidth="1" min="5" max="5" width="12.63"/>
    <col customWidth="1" min="6" max="6" width="10.13"/>
    <col customWidth="1" min="7" max="7" width="12.13"/>
    <col customWidth="1" min="8" max="8" width="15.75"/>
    <col customWidth="1" min="9" max="9" width="11.5"/>
    <col customWidth="1" min="10" max="23" width="20.0"/>
  </cols>
  <sheetData>
    <row r="1">
      <c r="A1" s="51"/>
      <c r="B1" s="52" t="s">
        <v>7</v>
      </c>
      <c r="C1" s="52" t="s">
        <v>59</v>
      </c>
      <c r="D1" s="52" t="s">
        <v>139</v>
      </c>
      <c r="E1" s="52" t="s">
        <v>140</v>
      </c>
      <c r="F1" s="52" t="s">
        <v>141</v>
      </c>
      <c r="G1" s="52" t="s">
        <v>142</v>
      </c>
      <c r="H1" s="52" t="s">
        <v>143</v>
      </c>
      <c r="I1" s="52" t="s">
        <v>144</v>
      </c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>
      <c r="A2" s="54" t="s">
        <v>145</v>
      </c>
      <c r="B2" s="55">
        <f>'1-Visao Inicial - owner'!J2</f>
        <v>4</v>
      </c>
      <c r="C2" s="56">
        <f>'2-Visao Organização - gestor'!J2</f>
        <v>3</v>
      </c>
      <c r="D2" s="55">
        <f>'3-Visao de Sistema - arquiteto'!J2</f>
        <v>4</v>
      </c>
      <c r="E2" s="57">
        <f>'4-Visao de Tecnologia - arquite'!J2</f>
        <v>5</v>
      </c>
      <c r="F2" s="58">
        <f t="shared" ref="F2:F6" si="1">SUM(B2:E2)</f>
        <v>16</v>
      </c>
      <c r="G2" s="59">
        <v>20.0</v>
      </c>
      <c r="H2" s="57">
        <f t="shared" ref="H2:H10" si="2">D2- average(B2:C2)</f>
        <v>0.5</v>
      </c>
      <c r="I2" s="60">
        <f t="shared" ref="I2:I10" si="3">F2/G2</f>
        <v>0.8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>
      <c r="A3" s="54" t="s">
        <v>146</v>
      </c>
      <c r="B3" s="55">
        <f>'1-Visao Inicial - owner'!J3</f>
        <v>4</v>
      </c>
      <c r="C3" s="55">
        <f>'2-Visao Organização - gestor'!J3</f>
        <v>4</v>
      </c>
      <c r="D3" s="62">
        <f>'3-Visao de Sistema - arquiteto'!J3</f>
        <v>2</v>
      </c>
      <c r="E3" s="55">
        <f>'4-Visao de Tecnologia - arquite'!J3</f>
        <v>4</v>
      </c>
      <c r="F3" s="58">
        <f t="shared" si="1"/>
        <v>14</v>
      </c>
      <c r="G3" s="59">
        <v>20.0</v>
      </c>
      <c r="H3" s="62">
        <f t="shared" si="2"/>
        <v>-2</v>
      </c>
      <c r="I3" s="60">
        <f t="shared" si="3"/>
        <v>0.7</v>
      </c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>
      <c r="A4" s="54" t="s">
        <v>147</v>
      </c>
      <c r="B4" s="57">
        <f>'1-Visao Inicial - owner'!J4</f>
        <v>5</v>
      </c>
      <c r="C4" s="57">
        <f>'2-Visao Organização - gestor'!J4</f>
        <v>5</v>
      </c>
      <c r="D4" s="55">
        <f>'3-Visao de Sistema - arquiteto'!J4</f>
        <v>4</v>
      </c>
      <c r="E4" s="55">
        <f>'4-Visao de Tecnologia - arquite'!J4</f>
        <v>4</v>
      </c>
      <c r="F4" s="58">
        <f t="shared" si="1"/>
        <v>18</v>
      </c>
      <c r="G4" s="59">
        <v>20.0</v>
      </c>
      <c r="H4" s="62">
        <f t="shared" si="2"/>
        <v>-1</v>
      </c>
      <c r="I4" s="60">
        <f t="shared" si="3"/>
        <v>0.9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>
      <c r="A5" s="54" t="s">
        <v>148</v>
      </c>
      <c r="B5" s="55">
        <f>'1-Visao Inicial - owner'!J5</f>
        <v>4</v>
      </c>
      <c r="C5" s="55">
        <f>'2-Visao Organização - gestor'!J5</f>
        <v>4</v>
      </c>
      <c r="D5" s="62">
        <f>'3-Visao de Sistema - arquiteto'!J5</f>
        <v>2</v>
      </c>
      <c r="E5" s="55">
        <f>'4-Visao de Tecnologia - arquite'!J5</f>
        <v>4</v>
      </c>
      <c r="F5" s="58">
        <f t="shared" si="1"/>
        <v>14</v>
      </c>
      <c r="G5" s="59">
        <v>20.0</v>
      </c>
      <c r="H5" s="62">
        <f t="shared" si="2"/>
        <v>-2</v>
      </c>
      <c r="I5" s="60">
        <f t="shared" si="3"/>
        <v>0.7</v>
      </c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>
      <c r="A6" s="54" t="s">
        <v>149</v>
      </c>
      <c r="B6" s="55">
        <f>'1-Visao Inicial - owner'!J6</f>
        <v>4</v>
      </c>
      <c r="C6" s="55">
        <f>'2-Visao Organização - gestor'!J6</f>
        <v>4</v>
      </c>
      <c r="D6" s="57">
        <f>'3-Visao de Sistema - arquiteto'!J6</f>
        <v>5</v>
      </c>
      <c r="E6" s="56">
        <f>'4-Visao de Tecnologia - arquite'!J6</f>
        <v>3</v>
      </c>
      <c r="F6" s="58">
        <f t="shared" si="1"/>
        <v>16</v>
      </c>
      <c r="G6" s="59">
        <v>20.0</v>
      </c>
      <c r="H6" s="57">
        <f t="shared" si="2"/>
        <v>1</v>
      </c>
      <c r="I6" s="60">
        <f t="shared" si="3"/>
        <v>0.8</v>
      </c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>
      <c r="A7" s="54" t="s">
        <v>150</v>
      </c>
      <c r="B7" s="57">
        <f>'1-Visao Inicial - owner'!J7</f>
        <v>5</v>
      </c>
      <c r="C7" s="57">
        <f>'2-Visao Organização - gestor'!J7</f>
        <v>5</v>
      </c>
      <c r="D7" s="57">
        <f>'3-Visao de Sistema - arquiteto'!J7</f>
        <v>5</v>
      </c>
      <c r="E7" s="55">
        <f>'4-Visao de Tecnologia - arquite'!J7</f>
        <v>4</v>
      </c>
      <c r="F7" s="63">
        <v>17.0</v>
      </c>
      <c r="G7" s="59">
        <v>20.0</v>
      </c>
      <c r="H7" s="55">
        <f t="shared" si="2"/>
        <v>0</v>
      </c>
      <c r="I7" s="60">
        <f t="shared" si="3"/>
        <v>0.85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>
      <c r="A8" s="54" t="s">
        <v>151</v>
      </c>
      <c r="B8" s="55">
        <f>'1-Visao Inicial - owner'!J8</f>
        <v>4</v>
      </c>
      <c r="C8" s="56">
        <f>'2-Visao Organização - gestor'!J8</f>
        <v>3</v>
      </c>
      <c r="D8" s="56">
        <f>'3-Visao de Sistema - arquiteto'!J8</f>
        <v>3</v>
      </c>
      <c r="E8" s="57">
        <f>'4-Visao de Tecnologia - arquite'!J8</f>
        <v>5</v>
      </c>
      <c r="F8" s="58">
        <f t="shared" ref="F8:F12" si="4">SUM(B8:E8)</f>
        <v>15</v>
      </c>
      <c r="G8" s="59">
        <v>20.0</v>
      </c>
      <c r="H8" s="62">
        <f t="shared" si="2"/>
        <v>-0.5</v>
      </c>
      <c r="I8" s="60">
        <f t="shared" si="3"/>
        <v>0.75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>
      <c r="A9" s="54" t="s">
        <v>152</v>
      </c>
      <c r="B9" s="56">
        <f>'1-Visao Inicial - owner'!J9</f>
        <v>3</v>
      </c>
      <c r="C9" s="55">
        <f>'2-Visao Organização - gestor'!J9</f>
        <v>4</v>
      </c>
      <c r="D9" s="56">
        <f>'3-Visao de Sistema - arquiteto'!J9</f>
        <v>3</v>
      </c>
      <c r="E9" s="55">
        <f>'4-Visao de Tecnologia - arquite'!J9</f>
        <v>4</v>
      </c>
      <c r="F9" s="58">
        <f t="shared" si="4"/>
        <v>14</v>
      </c>
      <c r="G9" s="59">
        <v>20.0</v>
      </c>
      <c r="H9" s="62">
        <f t="shared" si="2"/>
        <v>-0.5</v>
      </c>
      <c r="I9" s="60">
        <f t="shared" si="3"/>
        <v>0.7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>
      <c r="A10" s="64" t="s">
        <v>153</v>
      </c>
      <c r="B10" s="56">
        <f>'1-Visao Inicial - owner'!J10</f>
        <v>3</v>
      </c>
      <c r="C10" s="55">
        <f>'2-Visao Organização - gestor'!J10</f>
        <v>4</v>
      </c>
      <c r="D10" s="56">
        <f>'3-Visao de Sistema - arquiteto'!J10</f>
        <v>3</v>
      </c>
      <c r="E10" s="55">
        <f>'4-Visao de Tecnologia - arquite'!J10</f>
        <v>4</v>
      </c>
      <c r="F10" s="58">
        <f t="shared" si="4"/>
        <v>14</v>
      </c>
      <c r="G10" s="59">
        <v>20.0</v>
      </c>
      <c r="H10" s="62">
        <f t="shared" si="2"/>
        <v>-0.5</v>
      </c>
      <c r="I10" s="60">
        <f t="shared" si="3"/>
        <v>0.7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>
      <c r="A11" s="52" t="s">
        <v>141</v>
      </c>
      <c r="B11" s="58">
        <f t="shared" ref="B11:E11" si="5">SUM(B2:B10)</f>
        <v>36</v>
      </c>
      <c r="C11" s="58">
        <f t="shared" si="5"/>
        <v>36</v>
      </c>
      <c r="D11" s="58">
        <f t="shared" si="5"/>
        <v>31</v>
      </c>
      <c r="E11" s="58">
        <f t="shared" si="5"/>
        <v>37</v>
      </c>
      <c r="F11" s="65">
        <f t="shared" si="4"/>
        <v>140</v>
      </c>
      <c r="G11" s="51">
        <f>SUM(G2:G10)</f>
        <v>180</v>
      </c>
      <c r="H11" s="51"/>
      <c r="I11" s="51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>
      <c r="A12" s="52" t="s">
        <v>142</v>
      </c>
      <c r="B12" s="59">
        <v>45.0</v>
      </c>
      <c r="C12" s="59">
        <v>45.0</v>
      </c>
      <c r="D12" s="59">
        <v>45.0</v>
      </c>
      <c r="E12" s="59">
        <v>45.0</v>
      </c>
      <c r="F12" s="51">
        <f t="shared" si="4"/>
        <v>180</v>
      </c>
      <c r="G12" s="51"/>
      <c r="H12" s="66">
        <f>AVERAGE(I2:I10)</f>
        <v>0.7666666667</v>
      </c>
      <c r="I12" s="51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>
      <c r="A13" s="67" t="s">
        <v>144</v>
      </c>
      <c r="B13" s="68">
        <f t="shared" ref="B13:E13" si="6">B11/B12</f>
        <v>0.8</v>
      </c>
      <c r="C13" s="68">
        <f t="shared" si="6"/>
        <v>0.8</v>
      </c>
      <c r="D13" s="68">
        <f t="shared" si="6"/>
        <v>0.6888888889</v>
      </c>
      <c r="E13" s="68">
        <f t="shared" si="6"/>
        <v>0.8222222222</v>
      </c>
      <c r="F13" s="69"/>
      <c r="G13" s="69"/>
      <c r="H13" s="69"/>
      <c r="I13" s="69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>
      <c r="A14" s="7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>
      <c r="A15" s="70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>
      <c r="A16" s="70"/>
      <c r="B16" s="53"/>
      <c r="C16" s="53"/>
      <c r="D16" s="53"/>
      <c r="E16" s="53"/>
      <c r="F16" s="53"/>
      <c r="G16" s="71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>
      <c r="A17" s="70"/>
      <c r="B17" s="53"/>
      <c r="C17" s="53"/>
      <c r="D17" s="53"/>
      <c r="E17" s="53"/>
      <c r="F17" s="53"/>
      <c r="G17" s="7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>
      <c r="A18" s="70"/>
      <c r="B18" s="53"/>
      <c r="C18" s="53"/>
      <c r="D18" s="53"/>
      <c r="E18" s="53"/>
      <c r="F18" s="53"/>
      <c r="G18" s="7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>
      <c r="A19" s="70"/>
      <c r="B19" s="53"/>
      <c r="C19" s="53"/>
      <c r="D19" s="53"/>
      <c r="E19" s="53"/>
      <c r="F19" s="53"/>
      <c r="G19" s="71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>
      <c r="A20" s="70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>
      <c r="A21" s="70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>
      <c r="A22" s="70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>
      <c r="A23" s="70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>
      <c r="A24" s="70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>
      <c r="A25" s="70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>
      <c r="A26" s="70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>
      <c r="A27" s="70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>
      <c r="A28" s="70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>
      <c r="A29" s="70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>
      <c r="A30" s="70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>
      <c r="A31" s="70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  <row r="32">
      <c r="A32" s="70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>
      <c r="A33" s="70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>
      <c r="A34" s="70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</row>
    <row r="35">
      <c r="A35" s="70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</row>
    <row r="36">
      <c r="A36" s="7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</row>
    <row r="37">
      <c r="A37" s="70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>
      <c r="A38" s="7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</row>
    <row r="39">
      <c r="A39" s="70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</row>
    <row r="40">
      <c r="A40" s="70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>
      <c r="A41" s="7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>
      <c r="A42" s="7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</row>
    <row r="43">
      <c r="A43" s="7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</row>
    <row r="44">
      <c r="A44" s="70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</row>
    <row r="45">
      <c r="A45" s="7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</row>
    <row r="46">
      <c r="A46" s="7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</row>
    <row r="47">
      <c r="A47" s="7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</row>
    <row r="48">
      <c r="A48" s="70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</row>
    <row r="49">
      <c r="A49" s="70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</row>
    <row r="50">
      <c r="A50" s="7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</row>
    <row r="51">
      <c r="A51" s="7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</row>
    <row r="52">
      <c r="A52" s="7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>
      <c r="A53" s="7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</row>
    <row r="54">
      <c r="A54" s="7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</row>
    <row r="55">
      <c r="A55" s="70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</row>
    <row r="56">
      <c r="A56" s="70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</row>
    <row r="57">
      <c r="A57" s="70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</row>
    <row r="58">
      <c r="A58" s="70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</row>
    <row r="59">
      <c r="A59" s="70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</row>
    <row r="60">
      <c r="A60" s="70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</row>
    <row r="61">
      <c r="A61" s="70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</row>
    <row r="62">
      <c r="A62" s="70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</row>
    <row r="63">
      <c r="A63" s="70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>
      <c r="A64" s="70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>
      <c r="A65" s="70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</row>
    <row r="66">
      <c r="A66" s="70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</row>
    <row r="67">
      <c r="A67" s="70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>
      <c r="A68" s="70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>
      <c r="A69" s="70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>
      <c r="A70" s="70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>
      <c r="A71" s="70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>
      <c r="A72" s="70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</row>
    <row r="73">
      <c r="A73" s="70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</row>
    <row r="74">
      <c r="A74" s="70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>
      <c r="A75" s="70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</row>
    <row r="76">
      <c r="A76" s="70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</row>
    <row r="77">
      <c r="A77" s="70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</row>
    <row r="78">
      <c r="A78" s="70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>
      <c r="A79" s="70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</row>
    <row r="80">
      <c r="A80" s="70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</row>
    <row r="81">
      <c r="A81" s="70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</row>
    <row r="82">
      <c r="A82" s="70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</row>
    <row r="83">
      <c r="A83" s="70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</row>
    <row r="84">
      <c r="A84" s="70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</row>
    <row r="85">
      <c r="A85" s="70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</row>
    <row r="86">
      <c r="A86" s="70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</row>
    <row r="87">
      <c r="A87" s="70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</row>
    <row r="88">
      <c r="A88" s="70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</row>
    <row r="89">
      <c r="A89" s="70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</row>
    <row r="90">
      <c r="A90" s="70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</row>
    <row r="91">
      <c r="A91" s="70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</row>
    <row r="92">
      <c r="A92" s="70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</row>
    <row r="93">
      <c r="A93" s="70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</row>
    <row r="94">
      <c r="A94" s="70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</row>
    <row r="95">
      <c r="A95" s="70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</row>
    <row r="96">
      <c r="A96" s="70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</row>
    <row r="97">
      <c r="A97" s="70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</row>
    <row r="98">
      <c r="A98" s="70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</row>
    <row r="99">
      <c r="A99" s="70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</row>
    <row r="100">
      <c r="A100" s="70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>
      <c r="A101" s="70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</row>
    <row r="102">
      <c r="A102" s="70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</row>
    <row r="103">
      <c r="A103" s="70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</row>
    <row r="104">
      <c r="A104" s="70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</row>
    <row r="105">
      <c r="A105" s="70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</row>
    <row r="106">
      <c r="A106" s="70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</row>
    <row r="107">
      <c r="A107" s="70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</row>
    <row r="108">
      <c r="A108" s="70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</row>
    <row r="109">
      <c r="A109" s="70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</row>
    <row r="110">
      <c r="A110" s="70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</row>
    <row r="111">
      <c r="A111" s="70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</row>
    <row r="112">
      <c r="A112" s="70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</row>
    <row r="113">
      <c r="A113" s="70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</row>
    <row r="114">
      <c r="A114" s="70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</row>
    <row r="115">
      <c r="A115" s="70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</row>
    <row r="116">
      <c r="A116" s="70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</row>
    <row r="117">
      <c r="A117" s="70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</row>
    <row r="118">
      <c r="A118" s="70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</row>
    <row r="119">
      <c r="A119" s="70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</row>
    <row r="120">
      <c r="A120" s="70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</row>
    <row r="121">
      <c r="A121" s="70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</row>
    <row r="122">
      <c r="A122" s="70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>
      <c r="A123" s="70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</row>
    <row r="124">
      <c r="A124" s="70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</row>
    <row r="125">
      <c r="A125" s="70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</row>
    <row r="126">
      <c r="A126" s="70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</row>
    <row r="127">
      <c r="A127" s="70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</row>
    <row r="128">
      <c r="A128" s="70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>
      <c r="A129" s="70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</row>
    <row r="130">
      <c r="A130" s="70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</row>
    <row r="131">
      <c r="A131" s="70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</row>
    <row r="132">
      <c r="A132" s="70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</row>
    <row r="133">
      <c r="A133" s="70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</row>
    <row r="134">
      <c r="A134" s="70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</row>
    <row r="135">
      <c r="A135" s="70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</row>
    <row r="136">
      <c r="A136" s="70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</row>
    <row r="137">
      <c r="A137" s="70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</row>
    <row r="138">
      <c r="A138" s="70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</row>
    <row r="139">
      <c r="A139" s="70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</row>
    <row r="140">
      <c r="A140" s="70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</row>
    <row r="141">
      <c r="A141" s="70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</row>
    <row r="142">
      <c r="A142" s="70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</row>
    <row r="143">
      <c r="A143" s="70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</row>
    <row r="144">
      <c r="A144" s="70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</row>
    <row r="145">
      <c r="A145" s="70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</row>
    <row r="146">
      <c r="A146" s="70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</row>
    <row r="147">
      <c r="A147" s="70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</row>
    <row r="148">
      <c r="A148" s="70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</row>
    <row r="149">
      <c r="A149" s="70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</row>
    <row r="150">
      <c r="A150" s="70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</row>
    <row r="151">
      <c r="A151" s="70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</row>
    <row r="152">
      <c r="A152" s="70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</row>
    <row r="153">
      <c r="A153" s="70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</row>
    <row r="154">
      <c r="A154" s="70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</row>
    <row r="155">
      <c r="A155" s="70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</row>
    <row r="156">
      <c r="A156" s="70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</row>
    <row r="157">
      <c r="A157" s="70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</row>
    <row r="158">
      <c r="A158" s="70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</row>
    <row r="159">
      <c r="A159" s="70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</row>
    <row r="160">
      <c r="A160" s="70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</row>
    <row r="161">
      <c r="A161" s="70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</row>
    <row r="162">
      <c r="A162" s="70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</row>
    <row r="163">
      <c r="A163" s="70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</row>
    <row r="164">
      <c r="A164" s="70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</row>
    <row r="165">
      <c r="A165" s="70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</row>
    <row r="166">
      <c r="A166" s="70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</row>
    <row r="167">
      <c r="A167" s="70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</row>
    <row r="168">
      <c r="A168" s="70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</row>
    <row r="169">
      <c r="A169" s="70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</row>
    <row r="170">
      <c r="A170" s="70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</row>
    <row r="171">
      <c r="A171" s="70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</row>
    <row r="172">
      <c r="A172" s="70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</row>
    <row r="173">
      <c r="A173" s="70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</row>
    <row r="174">
      <c r="A174" s="70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</row>
    <row r="175">
      <c r="A175" s="70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</row>
    <row r="176">
      <c r="A176" s="70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</row>
    <row r="177">
      <c r="A177" s="70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</row>
    <row r="178">
      <c r="A178" s="70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</row>
    <row r="179">
      <c r="A179" s="70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</row>
    <row r="180">
      <c r="A180" s="70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</row>
    <row r="181">
      <c r="A181" s="70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</row>
    <row r="182">
      <c r="A182" s="70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</row>
    <row r="183">
      <c r="A183" s="70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</row>
    <row r="184">
      <c r="A184" s="70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</row>
    <row r="185">
      <c r="A185" s="70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</row>
    <row r="186">
      <c r="A186" s="70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</row>
    <row r="187">
      <c r="A187" s="70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</row>
    <row r="188">
      <c r="A188" s="70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</row>
    <row r="189">
      <c r="A189" s="70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</row>
    <row r="190">
      <c r="A190" s="70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>
      <c r="A191" s="70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</row>
    <row r="192">
      <c r="A192" s="70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</row>
    <row r="193">
      <c r="A193" s="70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</row>
    <row r="194">
      <c r="A194" s="70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</row>
    <row r="195">
      <c r="A195" s="70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</row>
    <row r="196">
      <c r="A196" s="70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</row>
    <row r="197">
      <c r="A197" s="70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</row>
    <row r="198">
      <c r="A198" s="70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</row>
    <row r="199">
      <c r="A199" s="70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</row>
    <row r="200">
      <c r="A200" s="70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</row>
    <row r="201">
      <c r="A201" s="70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</row>
    <row r="202">
      <c r="A202" s="70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</row>
    <row r="203">
      <c r="A203" s="70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</row>
    <row r="204">
      <c r="A204" s="70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</row>
    <row r="205">
      <c r="A205" s="70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</row>
    <row r="206">
      <c r="A206" s="70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</row>
    <row r="207">
      <c r="A207" s="70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</row>
    <row r="208">
      <c r="A208" s="70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</row>
    <row r="209">
      <c r="A209" s="70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</row>
    <row r="210">
      <c r="A210" s="70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</row>
    <row r="211">
      <c r="A211" s="70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</row>
    <row r="212">
      <c r="A212" s="70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</row>
    <row r="213">
      <c r="A213" s="70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</row>
    <row r="214">
      <c r="A214" s="70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</row>
    <row r="215">
      <c r="A215" s="70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</row>
    <row r="216">
      <c r="A216" s="70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</row>
    <row r="217">
      <c r="A217" s="70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</row>
    <row r="218">
      <c r="A218" s="70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</row>
    <row r="219">
      <c r="A219" s="70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</row>
    <row r="220">
      <c r="A220" s="70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</row>
    <row r="221">
      <c r="A221" s="70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</row>
    <row r="222">
      <c r="A222" s="70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</row>
    <row r="223">
      <c r="A223" s="70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</row>
    <row r="224">
      <c r="A224" s="70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</row>
    <row r="225">
      <c r="A225" s="70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</row>
    <row r="226">
      <c r="A226" s="70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</row>
    <row r="227">
      <c r="A227" s="70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</row>
    <row r="228">
      <c r="A228" s="70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</row>
    <row r="229">
      <c r="A229" s="70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</row>
    <row r="230">
      <c r="A230" s="70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</row>
    <row r="231">
      <c r="A231" s="70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</row>
    <row r="232">
      <c r="A232" s="70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</row>
    <row r="233">
      <c r="A233" s="70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</row>
    <row r="234">
      <c r="A234" s="70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</row>
    <row r="235">
      <c r="A235" s="70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</row>
    <row r="236">
      <c r="A236" s="70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</row>
    <row r="237">
      <c r="A237" s="70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</row>
    <row r="238">
      <c r="A238" s="70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</row>
    <row r="239">
      <c r="A239" s="70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</row>
    <row r="240">
      <c r="A240" s="70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</row>
    <row r="241">
      <c r="A241" s="70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</row>
    <row r="242">
      <c r="A242" s="70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</row>
    <row r="243">
      <c r="A243" s="70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</row>
    <row r="244">
      <c r="A244" s="70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</row>
    <row r="245">
      <c r="A245" s="70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</row>
    <row r="246">
      <c r="A246" s="70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</row>
    <row r="247">
      <c r="A247" s="70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</row>
    <row r="248">
      <c r="A248" s="70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</row>
    <row r="249">
      <c r="A249" s="70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</row>
    <row r="250">
      <c r="A250" s="70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</row>
    <row r="251">
      <c r="A251" s="70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</row>
    <row r="252">
      <c r="A252" s="70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</row>
    <row r="253">
      <c r="A253" s="70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</row>
    <row r="254">
      <c r="A254" s="70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</row>
    <row r="255">
      <c r="A255" s="70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</row>
    <row r="256">
      <c r="A256" s="70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</row>
    <row r="257">
      <c r="A257" s="70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</row>
    <row r="258">
      <c r="A258" s="70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</row>
    <row r="259">
      <c r="A259" s="70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</row>
    <row r="260">
      <c r="A260" s="70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</row>
    <row r="261">
      <c r="A261" s="70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</row>
    <row r="262">
      <c r="A262" s="70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</row>
    <row r="263">
      <c r="A263" s="70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</row>
    <row r="264">
      <c r="A264" s="70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</row>
    <row r="265">
      <c r="A265" s="70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</row>
    <row r="266">
      <c r="A266" s="70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</row>
    <row r="267">
      <c r="A267" s="70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</row>
    <row r="268">
      <c r="A268" s="70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</row>
    <row r="269">
      <c r="A269" s="70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</row>
    <row r="270">
      <c r="A270" s="70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</row>
    <row r="271">
      <c r="A271" s="70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</row>
    <row r="272">
      <c r="A272" s="70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</row>
    <row r="273">
      <c r="A273" s="70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</row>
    <row r="274">
      <c r="A274" s="70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</row>
    <row r="275">
      <c r="A275" s="70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</row>
    <row r="276">
      <c r="A276" s="70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</row>
    <row r="277">
      <c r="A277" s="70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</row>
    <row r="278">
      <c r="A278" s="70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</row>
    <row r="279">
      <c r="A279" s="70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</row>
    <row r="280">
      <c r="A280" s="70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</row>
    <row r="281">
      <c r="A281" s="70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</row>
    <row r="282">
      <c r="A282" s="70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</row>
    <row r="283">
      <c r="A283" s="70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</row>
    <row r="284">
      <c r="A284" s="70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</row>
    <row r="285">
      <c r="A285" s="70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</row>
    <row r="286">
      <c r="A286" s="70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</row>
    <row r="287">
      <c r="A287" s="70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</row>
    <row r="288">
      <c r="A288" s="70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</row>
    <row r="289">
      <c r="A289" s="70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</row>
    <row r="290">
      <c r="A290" s="70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</row>
    <row r="291">
      <c r="A291" s="70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</row>
    <row r="292">
      <c r="A292" s="70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</row>
    <row r="293">
      <c r="A293" s="70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</row>
    <row r="294">
      <c r="A294" s="70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</row>
    <row r="295">
      <c r="A295" s="70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</row>
    <row r="296">
      <c r="A296" s="70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</row>
    <row r="297">
      <c r="A297" s="70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</row>
    <row r="298">
      <c r="A298" s="70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</row>
    <row r="299">
      <c r="A299" s="70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</row>
    <row r="300">
      <c r="A300" s="70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</row>
    <row r="301">
      <c r="A301" s="70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</row>
    <row r="302">
      <c r="A302" s="70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</row>
    <row r="303">
      <c r="A303" s="70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</row>
    <row r="304">
      <c r="A304" s="70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</row>
    <row r="305">
      <c r="A305" s="70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</row>
    <row r="306">
      <c r="A306" s="70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</row>
    <row r="307">
      <c r="A307" s="70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</row>
    <row r="308">
      <c r="A308" s="70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</row>
    <row r="309">
      <c r="A309" s="70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</row>
    <row r="310">
      <c r="A310" s="70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</row>
    <row r="311">
      <c r="A311" s="70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</row>
    <row r="312">
      <c r="A312" s="70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</row>
    <row r="313">
      <c r="A313" s="70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</row>
    <row r="314">
      <c r="A314" s="70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</row>
    <row r="315">
      <c r="A315" s="70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</row>
    <row r="316">
      <c r="A316" s="70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</row>
    <row r="317">
      <c r="A317" s="70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</row>
    <row r="318">
      <c r="A318" s="70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</row>
    <row r="319">
      <c r="A319" s="70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</row>
    <row r="320">
      <c r="A320" s="70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</row>
    <row r="321">
      <c r="A321" s="70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</row>
    <row r="322">
      <c r="A322" s="70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</row>
    <row r="323">
      <c r="A323" s="70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</row>
    <row r="324">
      <c r="A324" s="70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</row>
    <row r="325">
      <c r="A325" s="70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</row>
    <row r="326">
      <c r="A326" s="70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</row>
    <row r="327">
      <c r="A327" s="70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</row>
    <row r="328">
      <c r="A328" s="70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</row>
    <row r="329">
      <c r="A329" s="70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</row>
    <row r="330">
      <c r="A330" s="70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</row>
    <row r="331">
      <c r="A331" s="70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</row>
    <row r="332">
      <c r="A332" s="70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</row>
    <row r="333">
      <c r="A333" s="70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</row>
    <row r="334">
      <c r="A334" s="70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</row>
    <row r="335">
      <c r="A335" s="70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</row>
    <row r="336">
      <c r="A336" s="70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</row>
    <row r="337">
      <c r="A337" s="70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</row>
    <row r="338">
      <c r="A338" s="70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</row>
    <row r="339">
      <c r="A339" s="70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</row>
    <row r="340">
      <c r="A340" s="70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</row>
    <row r="341">
      <c r="A341" s="70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</row>
    <row r="342">
      <c r="A342" s="70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</row>
    <row r="343">
      <c r="A343" s="70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</row>
    <row r="344">
      <c r="A344" s="70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</row>
    <row r="345">
      <c r="A345" s="70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</row>
    <row r="346">
      <c r="A346" s="70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</row>
    <row r="347">
      <c r="A347" s="70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</row>
    <row r="348">
      <c r="A348" s="70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</row>
    <row r="349">
      <c r="A349" s="70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</row>
    <row r="350">
      <c r="A350" s="70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</row>
    <row r="351">
      <c r="A351" s="70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</row>
    <row r="352">
      <c r="A352" s="70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</row>
    <row r="353">
      <c r="A353" s="70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</row>
    <row r="354">
      <c r="A354" s="70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</row>
    <row r="355">
      <c r="A355" s="70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</row>
    <row r="356">
      <c r="A356" s="70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</row>
    <row r="357">
      <c r="A357" s="70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</row>
    <row r="358">
      <c r="A358" s="70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</row>
    <row r="359">
      <c r="A359" s="70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</row>
    <row r="360">
      <c r="A360" s="70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</row>
    <row r="361">
      <c r="A361" s="70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</row>
    <row r="362">
      <c r="A362" s="70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</row>
    <row r="363">
      <c r="A363" s="70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</row>
    <row r="364">
      <c r="A364" s="70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</row>
    <row r="365">
      <c r="A365" s="70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</row>
    <row r="366">
      <c r="A366" s="70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</row>
    <row r="367">
      <c r="A367" s="70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</row>
    <row r="368">
      <c r="A368" s="70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</row>
    <row r="369">
      <c r="A369" s="70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</row>
    <row r="370">
      <c r="A370" s="70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</row>
    <row r="371">
      <c r="A371" s="70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</row>
    <row r="372">
      <c r="A372" s="70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</row>
    <row r="373">
      <c r="A373" s="70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</row>
    <row r="374">
      <c r="A374" s="70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</row>
    <row r="375">
      <c r="A375" s="70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</row>
    <row r="376">
      <c r="A376" s="70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</row>
    <row r="377">
      <c r="A377" s="70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</row>
    <row r="378">
      <c r="A378" s="70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</row>
    <row r="379">
      <c r="A379" s="70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</row>
    <row r="380">
      <c r="A380" s="70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</row>
    <row r="381">
      <c r="A381" s="70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</row>
    <row r="382">
      <c r="A382" s="70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</row>
    <row r="383">
      <c r="A383" s="70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</row>
    <row r="384">
      <c r="A384" s="70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</row>
    <row r="385">
      <c r="A385" s="70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</row>
    <row r="386">
      <c r="A386" s="70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</row>
    <row r="387">
      <c r="A387" s="70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</row>
    <row r="388">
      <c r="A388" s="70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</row>
    <row r="389">
      <c r="A389" s="70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</row>
    <row r="390">
      <c r="A390" s="70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</row>
    <row r="391">
      <c r="A391" s="70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</row>
    <row r="392">
      <c r="A392" s="70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</row>
    <row r="393">
      <c r="A393" s="70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</row>
    <row r="394">
      <c r="A394" s="70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</row>
    <row r="395">
      <c r="A395" s="70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</row>
    <row r="396">
      <c r="A396" s="70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</row>
    <row r="397">
      <c r="A397" s="70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</row>
    <row r="398">
      <c r="A398" s="70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</row>
    <row r="399">
      <c r="A399" s="70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</row>
    <row r="400">
      <c r="A400" s="70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</row>
    <row r="401">
      <c r="A401" s="70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</row>
    <row r="402">
      <c r="A402" s="70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</row>
    <row r="403">
      <c r="A403" s="70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</row>
    <row r="404">
      <c r="A404" s="70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</row>
    <row r="405">
      <c r="A405" s="70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</row>
    <row r="406">
      <c r="A406" s="70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</row>
    <row r="407">
      <c r="A407" s="70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</row>
    <row r="408">
      <c r="A408" s="70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</row>
    <row r="409">
      <c r="A409" s="70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</row>
    <row r="410">
      <c r="A410" s="70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</row>
    <row r="411">
      <c r="A411" s="70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</row>
    <row r="412">
      <c r="A412" s="70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</row>
    <row r="413">
      <c r="A413" s="70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</row>
    <row r="414">
      <c r="A414" s="70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</row>
    <row r="415">
      <c r="A415" s="70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</row>
    <row r="416">
      <c r="A416" s="70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</row>
    <row r="417">
      <c r="A417" s="70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</row>
    <row r="418">
      <c r="A418" s="70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</row>
    <row r="419">
      <c r="A419" s="70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</row>
    <row r="420">
      <c r="A420" s="70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</row>
    <row r="421">
      <c r="A421" s="70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</row>
    <row r="422">
      <c r="A422" s="70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</row>
    <row r="423">
      <c r="A423" s="70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</row>
    <row r="424">
      <c r="A424" s="70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</row>
    <row r="425">
      <c r="A425" s="70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</row>
    <row r="426">
      <c r="A426" s="70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</row>
    <row r="427">
      <c r="A427" s="70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</row>
    <row r="428">
      <c r="A428" s="70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</row>
    <row r="429">
      <c r="A429" s="70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</row>
    <row r="430">
      <c r="A430" s="70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</row>
    <row r="431">
      <c r="A431" s="70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</row>
    <row r="432">
      <c r="A432" s="70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</row>
    <row r="433">
      <c r="A433" s="70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</row>
    <row r="434">
      <c r="A434" s="70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</row>
    <row r="435">
      <c r="A435" s="70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</row>
    <row r="436">
      <c r="A436" s="70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</row>
    <row r="437">
      <c r="A437" s="70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</row>
    <row r="438">
      <c r="A438" s="70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</row>
    <row r="439">
      <c r="A439" s="70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</row>
    <row r="440">
      <c r="A440" s="70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</row>
    <row r="441">
      <c r="A441" s="70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</row>
    <row r="442">
      <c r="A442" s="70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</row>
    <row r="443">
      <c r="A443" s="70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</row>
    <row r="444">
      <c r="A444" s="70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</row>
    <row r="445">
      <c r="A445" s="70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</row>
    <row r="446">
      <c r="A446" s="70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</row>
    <row r="447">
      <c r="A447" s="70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</row>
    <row r="448">
      <c r="A448" s="70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</row>
    <row r="449">
      <c r="A449" s="70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</row>
    <row r="450">
      <c r="A450" s="70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</row>
    <row r="451">
      <c r="A451" s="70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</row>
    <row r="452">
      <c r="A452" s="70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</row>
    <row r="453">
      <c r="A453" s="70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</row>
    <row r="454">
      <c r="A454" s="70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</row>
    <row r="455">
      <c r="A455" s="70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</row>
    <row r="456">
      <c r="A456" s="70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</row>
    <row r="457">
      <c r="A457" s="70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</row>
    <row r="458">
      <c r="A458" s="70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</row>
    <row r="459">
      <c r="A459" s="70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</row>
    <row r="460">
      <c r="A460" s="70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</row>
    <row r="461">
      <c r="A461" s="70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</row>
    <row r="462">
      <c r="A462" s="70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</row>
    <row r="463">
      <c r="A463" s="70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</row>
    <row r="464">
      <c r="A464" s="70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</row>
    <row r="465">
      <c r="A465" s="70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</row>
    <row r="466">
      <c r="A466" s="70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</row>
    <row r="467">
      <c r="A467" s="70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</row>
    <row r="468">
      <c r="A468" s="70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</row>
    <row r="469">
      <c r="A469" s="70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</row>
    <row r="470">
      <c r="A470" s="70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</row>
    <row r="471">
      <c r="A471" s="70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</row>
    <row r="472">
      <c r="A472" s="70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</row>
    <row r="473">
      <c r="A473" s="70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</row>
    <row r="474">
      <c r="A474" s="70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</row>
    <row r="475">
      <c r="A475" s="70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</row>
    <row r="476">
      <c r="A476" s="70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</row>
    <row r="477">
      <c r="A477" s="70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</row>
    <row r="478">
      <c r="A478" s="70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</row>
    <row r="479">
      <c r="A479" s="70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</row>
    <row r="480">
      <c r="A480" s="70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</row>
    <row r="481">
      <c r="A481" s="70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</row>
    <row r="482">
      <c r="A482" s="70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</row>
    <row r="483">
      <c r="A483" s="70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</row>
    <row r="484">
      <c r="A484" s="70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</row>
    <row r="485">
      <c r="A485" s="70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</row>
    <row r="486">
      <c r="A486" s="70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</row>
    <row r="487">
      <c r="A487" s="70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</row>
    <row r="488">
      <c r="A488" s="70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</row>
    <row r="489">
      <c r="A489" s="70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</row>
    <row r="490">
      <c r="A490" s="70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</row>
    <row r="491">
      <c r="A491" s="70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</row>
    <row r="492">
      <c r="A492" s="70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</row>
    <row r="493">
      <c r="A493" s="70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</row>
    <row r="494">
      <c r="A494" s="70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</row>
    <row r="495">
      <c r="A495" s="70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</row>
    <row r="496">
      <c r="A496" s="70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</row>
    <row r="497">
      <c r="A497" s="70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</row>
    <row r="498">
      <c r="A498" s="70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</row>
    <row r="499">
      <c r="A499" s="70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</row>
    <row r="500">
      <c r="A500" s="70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</row>
    <row r="501">
      <c r="A501" s="70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</row>
    <row r="502">
      <c r="A502" s="70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</row>
    <row r="503">
      <c r="A503" s="70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</row>
    <row r="504">
      <c r="A504" s="70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</row>
    <row r="505">
      <c r="A505" s="70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</row>
    <row r="506">
      <c r="A506" s="70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</row>
    <row r="507">
      <c r="A507" s="70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</row>
    <row r="508">
      <c r="A508" s="70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</row>
    <row r="509">
      <c r="A509" s="70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</row>
    <row r="510">
      <c r="A510" s="70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</row>
    <row r="511">
      <c r="A511" s="70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</row>
    <row r="512">
      <c r="A512" s="70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</row>
    <row r="513">
      <c r="A513" s="70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</row>
    <row r="514">
      <c r="A514" s="70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</row>
    <row r="515">
      <c r="A515" s="70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</row>
    <row r="516">
      <c r="A516" s="70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</row>
    <row r="517">
      <c r="A517" s="70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</row>
    <row r="518">
      <c r="A518" s="70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</row>
    <row r="519">
      <c r="A519" s="70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</row>
    <row r="520">
      <c r="A520" s="70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</row>
    <row r="521">
      <c r="A521" s="70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</row>
    <row r="522">
      <c r="A522" s="70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</row>
    <row r="523">
      <c r="A523" s="70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</row>
    <row r="524">
      <c r="A524" s="70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</row>
    <row r="525">
      <c r="A525" s="70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</row>
    <row r="526">
      <c r="A526" s="70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</row>
    <row r="527">
      <c r="A527" s="70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</row>
    <row r="528">
      <c r="A528" s="70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</row>
    <row r="529">
      <c r="A529" s="70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</row>
    <row r="530">
      <c r="A530" s="70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</row>
    <row r="531">
      <c r="A531" s="70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</row>
    <row r="532">
      <c r="A532" s="70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</row>
    <row r="533">
      <c r="A533" s="70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</row>
    <row r="534">
      <c r="A534" s="70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</row>
    <row r="535">
      <c r="A535" s="70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</row>
    <row r="536">
      <c r="A536" s="70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</row>
    <row r="537">
      <c r="A537" s="70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</row>
    <row r="538">
      <c r="A538" s="70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</row>
    <row r="539">
      <c r="A539" s="70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</row>
    <row r="540">
      <c r="A540" s="70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</row>
    <row r="541">
      <c r="A541" s="70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</row>
    <row r="542">
      <c r="A542" s="70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</row>
    <row r="543">
      <c r="A543" s="70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</row>
    <row r="544">
      <c r="A544" s="70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</row>
    <row r="545">
      <c r="A545" s="70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</row>
    <row r="546">
      <c r="A546" s="70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</row>
    <row r="547">
      <c r="A547" s="70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</row>
    <row r="548">
      <c r="A548" s="70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</row>
    <row r="549">
      <c r="A549" s="70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</row>
    <row r="550">
      <c r="A550" s="70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</row>
    <row r="551">
      <c r="A551" s="70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</row>
    <row r="552">
      <c r="A552" s="70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</row>
    <row r="553">
      <c r="A553" s="70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</row>
    <row r="554">
      <c r="A554" s="70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</row>
    <row r="555">
      <c r="A555" s="70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</row>
    <row r="556">
      <c r="A556" s="70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</row>
    <row r="557">
      <c r="A557" s="70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</row>
    <row r="558">
      <c r="A558" s="70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</row>
    <row r="559">
      <c r="A559" s="70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</row>
    <row r="560">
      <c r="A560" s="70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</row>
    <row r="561">
      <c r="A561" s="70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</row>
    <row r="562">
      <c r="A562" s="70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</row>
    <row r="563">
      <c r="A563" s="70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</row>
    <row r="564">
      <c r="A564" s="70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</row>
    <row r="565">
      <c r="A565" s="70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</row>
    <row r="566">
      <c r="A566" s="70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</row>
    <row r="567">
      <c r="A567" s="70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</row>
    <row r="568">
      <c r="A568" s="70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</row>
    <row r="569">
      <c r="A569" s="70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</row>
    <row r="570">
      <c r="A570" s="70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</row>
    <row r="571">
      <c r="A571" s="70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</row>
    <row r="572">
      <c r="A572" s="70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</row>
    <row r="573">
      <c r="A573" s="70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</row>
    <row r="574">
      <c r="A574" s="70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</row>
    <row r="575">
      <c r="A575" s="70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</row>
    <row r="576">
      <c r="A576" s="70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</row>
    <row r="577">
      <c r="A577" s="70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</row>
    <row r="578">
      <c r="A578" s="70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</row>
    <row r="579">
      <c r="A579" s="70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</row>
    <row r="580">
      <c r="A580" s="70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</row>
    <row r="581">
      <c r="A581" s="70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</row>
    <row r="582">
      <c r="A582" s="70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</row>
    <row r="583">
      <c r="A583" s="70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</row>
    <row r="584">
      <c r="A584" s="70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</row>
    <row r="585">
      <c r="A585" s="70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</row>
    <row r="586">
      <c r="A586" s="70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</row>
    <row r="587">
      <c r="A587" s="70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</row>
    <row r="588">
      <c r="A588" s="70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</row>
    <row r="589">
      <c r="A589" s="70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</row>
    <row r="590">
      <c r="A590" s="70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</row>
    <row r="591">
      <c r="A591" s="70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</row>
    <row r="592">
      <c r="A592" s="70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</row>
    <row r="593">
      <c r="A593" s="70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</row>
    <row r="594">
      <c r="A594" s="70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</row>
    <row r="595">
      <c r="A595" s="70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</row>
    <row r="596">
      <c r="A596" s="70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</row>
    <row r="597">
      <c r="A597" s="70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</row>
    <row r="598">
      <c r="A598" s="70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</row>
    <row r="599">
      <c r="A599" s="70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</row>
    <row r="600">
      <c r="A600" s="70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</row>
    <row r="601">
      <c r="A601" s="70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</row>
    <row r="602">
      <c r="A602" s="70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</row>
    <row r="603">
      <c r="A603" s="70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</row>
    <row r="604">
      <c r="A604" s="70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</row>
    <row r="605">
      <c r="A605" s="70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</row>
    <row r="606">
      <c r="A606" s="70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</row>
    <row r="607">
      <c r="A607" s="70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</row>
    <row r="608">
      <c r="A608" s="70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</row>
    <row r="609">
      <c r="A609" s="70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</row>
    <row r="610">
      <c r="A610" s="70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</row>
    <row r="611">
      <c r="A611" s="70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</row>
    <row r="612">
      <c r="A612" s="70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</row>
    <row r="613">
      <c r="A613" s="70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</row>
    <row r="614">
      <c r="A614" s="70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</row>
    <row r="615">
      <c r="A615" s="70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</row>
    <row r="616">
      <c r="A616" s="70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</row>
    <row r="617">
      <c r="A617" s="70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</row>
    <row r="618">
      <c r="A618" s="70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</row>
    <row r="619">
      <c r="A619" s="70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</row>
    <row r="620">
      <c r="A620" s="70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</row>
    <row r="621">
      <c r="A621" s="70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</row>
    <row r="622">
      <c r="A622" s="70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</row>
    <row r="623">
      <c r="A623" s="70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</row>
    <row r="624">
      <c r="A624" s="70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</row>
    <row r="625">
      <c r="A625" s="70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</row>
    <row r="626">
      <c r="A626" s="70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</row>
    <row r="627">
      <c r="A627" s="70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</row>
    <row r="628">
      <c r="A628" s="70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</row>
    <row r="629">
      <c r="A629" s="70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</row>
    <row r="630">
      <c r="A630" s="70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</row>
    <row r="631">
      <c r="A631" s="70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</row>
    <row r="632">
      <c r="A632" s="70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</row>
    <row r="633">
      <c r="A633" s="70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</row>
    <row r="634">
      <c r="A634" s="70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</row>
    <row r="635">
      <c r="A635" s="70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</row>
    <row r="636">
      <c r="A636" s="70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</row>
    <row r="637">
      <c r="A637" s="70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</row>
    <row r="638">
      <c r="A638" s="70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</row>
    <row r="639">
      <c r="A639" s="70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</row>
    <row r="640">
      <c r="A640" s="70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</row>
    <row r="641">
      <c r="A641" s="70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</row>
    <row r="642">
      <c r="A642" s="70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</row>
    <row r="643">
      <c r="A643" s="70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</row>
    <row r="644">
      <c r="A644" s="70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</row>
    <row r="645">
      <c r="A645" s="70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</row>
    <row r="646">
      <c r="A646" s="70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</row>
    <row r="647">
      <c r="A647" s="70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</row>
    <row r="648">
      <c r="A648" s="70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</row>
    <row r="649">
      <c r="A649" s="70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</row>
    <row r="650">
      <c r="A650" s="70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</row>
    <row r="651">
      <c r="A651" s="70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</row>
    <row r="652">
      <c r="A652" s="70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</row>
    <row r="653">
      <c r="A653" s="70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</row>
    <row r="654">
      <c r="A654" s="70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</row>
    <row r="655">
      <c r="A655" s="70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</row>
    <row r="656">
      <c r="A656" s="70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</row>
    <row r="657">
      <c r="A657" s="70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</row>
    <row r="658">
      <c r="A658" s="70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</row>
    <row r="659">
      <c r="A659" s="70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</row>
    <row r="660">
      <c r="A660" s="70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</row>
    <row r="661">
      <c r="A661" s="70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</row>
    <row r="662">
      <c r="A662" s="70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</row>
    <row r="663">
      <c r="A663" s="70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</row>
    <row r="664">
      <c r="A664" s="70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</row>
    <row r="665">
      <c r="A665" s="70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</row>
    <row r="666">
      <c r="A666" s="70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</row>
    <row r="667">
      <c r="A667" s="70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</row>
    <row r="668">
      <c r="A668" s="70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</row>
    <row r="669">
      <c r="A669" s="70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</row>
    <row r="670">
      <c r="A670" s="70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</row>
    <row r="671">
      <c r="A671" s="70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</row>
    <row r="672">
      <c r="A672" s="70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</row>
    <row r="673">
      <c r="A673" s="70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</row>
    <row r="674">
      <c r="A674" s="70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</row>
    <row r="675">
      <c r="A675" s="70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</row>
    <row r="676">
      <c r="A676" s="70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</row>
    <row r="677">
      <c r="A677" s="70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</row>
    <row r="678">
      <c r="A678" s="70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</row>
    <row r="679">
      <c r="A679" s="70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</row>
    <row r="680">
      <c r="A680" s="70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</row>
    <row r="681">
      <c r="A681" s="70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</row>
    <row r="682">
      <c r="A682" s="70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</row>
    <row r="683">
      <c r="A683" s="70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</row>
    <row r="684">
      <c r="A684" s="70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</row>
    <row r="685">
      <c r="A685" s="70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</row>
    <row r="686">
      <c r="A686" s="70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</row>
    <row r="687">
      <c r="A687" s="70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</row>
    <row r="688">
      <c r="A688" s="70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</row>
    <row r="689">
      <c r="A689" s="70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</row>
    <row r="690">
      <c r="A690" s="70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</row>
    <row r="691">
      <c r="A691" s="70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</row>
    <row r="692">
      <c r="A692" s="70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</row>
    <row r="693">
      <c r="A693" s="70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</row>
    <row r="694">
      <c r="A694" s="70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</row>
    <row r="695">
      <c r="A695" s="70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</row>
    <row r="696">
      <c r="A696" s="70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</row>
    <row r="697">
      <c r="A697" s="70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</row>
    <row r="698">
      <c r="A698" s="70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</row>
    <row r="699">
      <c r="A699" s="70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</row>
    <row r="700">
      <c r="A700" s="70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</row>
    <row r="701">
      <c r="A701" s="70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</row>
    <row r="702">
      <c r="A702" s="70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</row>
    <row r="703">
      <c r="A703" s="70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</row>
    <row r="704">
      <c r="A704" s="70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</row>
    <row r="705">
      <c r="A705" s="70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</row>
    <row r="706">
      <c r="A706" s="70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</row>
    <row r="707">
      <c r="A707" s="70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</row>
    <row r="708">
      <c r="A708" s="70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</row>
    <row r="709">
      <c r="A709" s="70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</row>
    <row r="710">
      <c r="A710" s="70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</row>
    <row r="711">
      <c r="A711" s="70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</row>
    <row r="712">
      <c r="A712" s="70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</row>
    <row r="713">
      <c r="A713" s="70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</row>
    <row r="714">
      <c r="A714" s="70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</row>
    <row r="715">
      <c r="A715" s="70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</row>
    <row r="716">
      <c r="A716" s="70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</row>
    <row r="717">
      <c r="A717" s="70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</row>
    <row r="718">
      <c r="A718" s="70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</row>
    <row r="719">
      <c r="A719" s="70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</row>
    <row r="720">
      <c r="A720" s="70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</row>
    <row r="721">
      <c r="A721" s="70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</row>
    <row r="722">
      <c r="A722" s="70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</row>
    <row r="723">
      <c r="A723" s="70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</row>
    <row r="724">
      <c r="A724" s="70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</row>
    <row r="725">
      <c r="A725" s="70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</row>
    <row r="726">
      <c r="A726" s="70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</row>
    <row r="727">
      <c r="A727" s="70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</row>
    <row r="728">
      <c r="A728" s="70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</row>
    <row r="729">
      <c r="A729" s="70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</row>
    <row r="730">
      <c r="A730" s="70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</row>
    <row r="731">
      <c r="A731" s="70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</row>
    <row r="732">
      <c r="A732" s="70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</row>
    <row r="733">
      <c r="A733" s="70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</row>
    <row r="734">
      <c r="A734" s="70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</row>
    <row r="735">
      <c r="A735" s="70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</row>
    <row r="736">
      <c r="A736" s="70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</row>
    <row r="737">
      <c r="A737" s="70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</row>
    <row r="738">
      <c r="A738" s="70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</row>
    <row r="739">
      <c r="A739" s="70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</row>
    <row r="740">
      <c r="A740" s="70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</row>
    <row r="741">
      <c r="A741" s="70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</row>
    <row r="742">
      <c r="A742" s="70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</row>
    <row r="743">
      <c r="A743" s="70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</row>
    <row r="744">
      <c r="A744" s="70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</row>
    <row r="745">
      <c r="A745" s="70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</row>
    <row r="746">
      <c r="A746" s="70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</row>
    <row r="747">
      <c r="A747" s="70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</row>
    <row r="748">
      <c r="A748" s="70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</row>
    <row r="749">
      <c r="A749" s="70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</row>
    <row r="750">
      <c r="A750" s="70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</row>
    <row r="751">
      <c r="A751" s="70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</row>
    <row r="752">
      <c r="A752" s="70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</row>
    <row r="753">
      <c r="A753" s="70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</row>
    <row r="754">
      <c r="A754" s="70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</row>
    <row r="755">
      <c r="A755" s="70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</row>
    <row r="756">
      <c r="A756" s="70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</row>
    <row r="757">
      <c r="A757" s="70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</row>
    <row r="758">
      <c r="A758" s="70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</row>
    <row r="759">
      <c r="A759" s="70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</row>
    <row r="760">
      <c r="A760" s="70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</row>
    <row r="761">
      <c r="A761" s="70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</row>
    <row r="762">
      <c r="A762" s="70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</row>
    <row r="763">
      <c r="A763" s="70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</row>
    <row r="764">
      <c r="A764" s="70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</row>
    <row r="765">
      <c r="A765" s="70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</row>
    <row r="766">
      <c r="A766" s="70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</row>
    <row r="767">
      <c r="A767" s="70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</row>
    <row r="768">
      <c r="A768" s="70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</row>
    <row r="769">
      <c r="A769" s="70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</row>
    <row r="770">
      <c r="A770" s="70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</row>
    <row r="771">
      <c r="A771" s="70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</row>
    <row r="772">
      <c r="A772" s="70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</row>
    <row r="773">
      <c r="A773" s="70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</row>
    <row r="774">
      <c r="A774" s="70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</row>
    <row r="775">
      <c r="A775" s="70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</row>
    <row r="776">
      <c r="A776" s="70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</row>
    <row r="777">
      <c r="A777" s="70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</row>
    <row r="778">
      <c r="A778" s="70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</row>
    <row r="779">
      <c r="A779" s="70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</row>
    <row r="780">
      <c r="A780" s="70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</row>
    <row r="781">
      <c r="A781" s="70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</row>
    <row r="782">
      <c r="A782" s="70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</row>
    <row r="783">
      <c r="A783" s="70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</row>
    <row r="784">
      <c r="A784" s="70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</row>
    <row r="785">
      <c r="A785" s="70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</row>
    <row r="786">
      <c r="A786" s="70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</row>
    <row r="787">
      <c r="A787" s="70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</row>
    <row r="788">
      <c r="A788" s="70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</row>
    <row r="789">
      <c r="A789" s="70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</row>
    <row r="790">
      <c r="A790" s="70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</row>
    <row r="791">
      <c r="A791" s="70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</row>
    <row r="792">
      <c r="A792" s="70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</row>
    <row r="793">
      <c r="A793" s="70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</row>
    <row r="794">
      <c r="A794" s="70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</row>
    <row r="795">
      <c r="A795" s="70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</row>
    <row r="796">
      <c r="A796" s="70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</row>
    <row r="797">
      <c r="A797" s="70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</row>
    <row r="798">
      <c r="A798" s="70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</row>
    <row r="799">
      <c r="A799" s="70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</row>
    <row r="800">
      <c r="A800" s="70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</row>
    <row r="801">
      <c r="A801" s="70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</row>
    <row r="802">
      <c r="A802" s="70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</row>
    <row r="803">
      <c r="A803" s="70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</row>
    <row r="804">
      <c r="A804" s="70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</row>
    <row r="805">
      <c r="A805" s="70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</row>
    <row r="806">
      <c r="A806" s="70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</row>
    <row r="807">
      <c r="A807" s="70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</row>
    <row r="808">
      <c r="A808" s="70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</row>
    <row r="809">
      <c r="A809" s="70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</row>
    <row r="810">
      <c r="A810" s="70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</row>
    <row r="811">
      <c r="A811" s="70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</row>
    <row r="812">
      <c r="A812" s="70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</row>
    <row r="813">
      <c r="A813" s="70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</row>
    <row r="814">
      <c r="A814" s="70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</row>
    <row r="815">
      <c r="A815" s="70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</row>
    <row r="816">
      <c r="A816" s="70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</row>
    <row r="817">
      <c r="A817" s="70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</row>
    <row r="818">
      <c r="A818" s="70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</row>
    <row r="819">
      <c r="A819" s="70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</row>
    <row r="820">
      <c r="A820" s="70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</row>
    <row r="821">
      <c r="A821" s="70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</row>
    <row r="822">
      <c r="A822" s="70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</row>
    <row r="823">
      <c r="A823" s="70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</row>
    <row r="824">
      <c r="A824" s="70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</row>
    <row r="825">
      <c r="A825" s="70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</row>
    <row r="826">
      <c r="A826" s="70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</row>
    <row r="827">
      <c r="A827" s="70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</row>
    <row r="828">
      <c r="A828" s="70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</row>
    <row r="829">
      <c r="A829" s="70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</row>
    <row r="830">
      <c r="A830" s="70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</row>
    <row r="831">
      <c r="A831" s="70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</row>
    <row r="832">
      <c r="A832" s="70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</row>
    <row r="833">
      <c r="A833" s="70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</row>
    <row r="834">
      <c r="A834" s="70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</row>
    <row r="835">
      <c r="A835" s="70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</row>
    <row r="836">
      <c r="A836" s="70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</row>
    <row r="837">
      <c r="A837" s="70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</row>
    <row r="838">
      <c r="A838" s="70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</row>
    <row r="839">
      <c r="A839" s="70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</row>
    <row r="840">
      <c r="A840" s="70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</row>
    <row r="841">
      <c r="A841" s="70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</row>
    <row r="842">
      <c r="A842" s="70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</row>
    <row r="843">
      <c r="A843" s="70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</row>
    <row r="844">
      <c r="A844" s="70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</row>
    <row r="845">
      <c r="A845" s="70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</row>
    <row r="846">
      <c r="A846" s="70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</row>
    <row r="847">
      <c r="A847" s="70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</row>
    <row r="848">
      <c r="A848" s="70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</row>
    <row r="849">
      <c r="A849" s="70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</row>
    <row r="850">
      <c r="A850" s="70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</row>
    <row r="851">
      <c r="A851" s="70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</row>
    <row r="852">
      <c r="A852" s="70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</row>
    <row r="853">
      <c r="A853" s="70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</row>
    <row r="854">
      <c r="A854" s="70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</row>
    <row r="855">
      <c r="A855" s="70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</row>
    <row r="856">
      <c r="A856" s="70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</row>
    <row r="857">
      <c r="A857" s="70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</row>
    <row r="858">
      <c r="A858" s="70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</row>
    <row r="859">
      <c r="A859" s="70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</row>
    <row r="860">
      <c r="A860" s="70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</row>
    <row r="861">
      <c r="A861" s="70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</row>
    <row r="862">
      <c r="A862" s="70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</row>
    <row r="863">
      <c r="A863" s="70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</row>
    <row r="864">
      <c r="A864" s="70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</row>
    <row r="865">
      <c r="A865" s="70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</row>
    <row r="866">
      <c r="A866" s="70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</row>
    <row r="867">
      <c r="A867" s="70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</row>
    <row r="868">
      <c r="A868" s="70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</row>
    <row r="869">
      <c r="A869" s="70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</row>
    <row r="870">
      <c r="A870" s="70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</row>
    <row r="871">
      <c r="A871" s="70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</row>
    <row r="872">
      <c r="A872" s="70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</row>
    <row r="873">
      <c r="A873" s="70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</row>
    <row r="874">
      <c r="A874" s="70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</row>
    <row r="875">
      <c r="A875" s="70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</row>
    <row r="876">
      <c r="A876" s="70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</row>
    <row r="877">
      <c r="A877" s="70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</row>
    <row r="878">
      <c r="A878" s="70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</row>
    <row r="879">
      <c r="A879" s="70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</row>
    <row r="880">
      <c r="A880" s="70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</row>
    <row r="881">
      <c r="A881" s="70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</row>
    <row r="882">
      <c r="A882" s="70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</row>
    <row r="883">
      <c r="A883" s="70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</row>
    <row r="884">
      <c r="A884" s="70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</row>
    <row r="885">
      <c r="A885" s="70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</row>
    <row r="886">
      <c r="A886" s="70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</row>
    <row r="887">
      <c r="A887" s="70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</row>
    <row r="888">
      <c r="A888" s="70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</row>
    <row r="889">
      <c r="A889" s="70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</row>
    <row r="890">
      <c r="A890" s="70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</row>
    <row r="891">
      <c r="A891" s="70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</row>
    <row r="892">
      <c r="A892" s="70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</row>
    <row r="893">
      <c r="A893" s="70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</row>
    <row r="894">
      <c r="A894" s="70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</row>
    <row r="895">
      <c r="A895" s="70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</row>
    <row r="896">
      <c r="A896" s="70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</row>
    <row r="897">
      <c r="A897" s="70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</row>
    <row r="898">
      <c r="A898" s="70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</row>
    <row r="899">
      <c r="A899" s="70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</row>
    <row r="900">
      <c r="A900" s="70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</row>
    <row r="901">
      <c r="A901" s="70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</row>
    <row r="902">
      <c r="A902" s="70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</row>
    <row r="903">
      <c r="A903" s="70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</row>
    <row r="904">
      <c r="A904" s="70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</row>
    <row r="905">
      <c r="A905" s="70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</row>
    <row r="906">
      <c r="A906" s="70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</row>
    <row r="907">
      <c r="A907" s="70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</row>
    <row r="908">
      <c r="A908" s="70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</row>
    <row r="909">
      <c r="A909" s="70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</row>
    <row r="910">
      <c r="A910" s="70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</row>
    <row r="911">
      <c r="A911" s="70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</row>
    <row r="912">
      <c r="A912" s="70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</row>
    <row r="913">
      <c r="A913" s="70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</row>
    <row r="914">
      <c r="A914" s="70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</row>
    <row r="915">
      <c r="A915" s="70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</row>
    <row r="916">
      <c r="A916" s="70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</row>
    <row r="917">
      <c r="A917" s="70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</row>
    <row r="918">
      <c r="A918" s="70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</row>
    <row r="919">
      <c r="A919" s="70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</row>
    <row r="920">
      <c r="A920" s="70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</row>
    <row r="921">
      <c r="A921" s="70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</row>
    <row r="922">
      <c r="A922" s="70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</row>
    <row r="923">
      <c r="A923" s="70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</row>
    <row r="924">
      <c r="A924" s="70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</row>
    <row r="925">
      <c r="A925" s="70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</row>
    <row r="926">
      <c r="A926" s="70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</row>
    <row r="927">
      <c r="A927" s="70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</row>
    <row r="928">
      <c r="A928" s="70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</row>
    <row r="929">
      <c r="A929" s="70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</row>
    <row r="930">
      <c r="A930" s="70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</row>
    <row r="931">
      <c r="A931" s="70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</row>
    <row r="932">
      <c r="A932" s="70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</row>
    <row r="933">
      <c r="A933" s="70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</row>
    <row r="934">
      <c r="A934" s="70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</row>
    <row r="935">
      <c r="A935" s="70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</row>
    <row r="936">
      <c r="A936" s="70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</row>
    <row r="937">
      <c r="A937" s="70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</row>
    <row r="938">
      <c r="A938" s="70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</row>
    <row r="939">
      <c r="A939" s="70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</row>
    <row r="940">
      <c r="A940" s="70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</row>
    <row r="941">
      <c r="A941" s="70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</row>
    <row r="942">
      <c r="A942" s="70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</row>
    <row r="943">
      <c r="A943" s="70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</row>
    <row r="944">
      <c r="A944" s="70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</row>
    <row r="945">
      <c r="A945" s="70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</row>
    <row r="946">
      <c r="A946" s="70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</row>
    <row r="947">
      <c r="A947" s="70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</row>
    <row r="948">
      <c r="A948" s="70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</row>
    <row r="949">
      <c r="A949" s="70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</row>
    <row r="950">
      <c r="A950" s="70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</row>
    <row r="951">
      <c r="A951" s="70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</row>
    <row r="952">
      <c r="A952" s="70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</row>
    <row r="953">
      <c r="A953" s="70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</row>
    <row r="954">
      <c r="A954" s="70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</row>
    <row r="955">
      <c r="A955" s="70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</row>
    <row r="956">
      <c r="A956" s="70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</row>
    <row r="957">
      <c r="A957" s="70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</row>
    <row r="958">
      <c r="A958" s="70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</row>
    <row r="959">
      <c r="A959" s="70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</row>
    <row r="960">
      <c r="A960" s="70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</row>
    <row r="961">
      <c r="A961" s="70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</row>
    <row r="962">
      <c r="A962" s="70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</row>
    <row r="963">
      <c r="A963" s="70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</row>
    <row r="964">
      <c r="A964" s="70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</row>
    <row r="965">
      <c r="A965" s="70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</row>
    <row r="966">
      <c r="A966" s="70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</row>
    <row r="967">
      <c r="A967" s="70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</row>
    <row r="968">
      <c r="A968" s="70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</row>
    <row r="969">
      <c r="A969" s="70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</row>
    <row r="970">
      <c r="A970" s="70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</row>
    <row r="971">
      <c r="A971" s="70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</row>
    <row r="972">
      <c r="A972" s="70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</row>
    <row r="973">
      <c r="A973" s="70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</row>
    <row r="974">
      <c r="A974" s="70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</row>
    <row r="975">
      <c r="A975" s="70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</row>
    <row r="976">
      <c r="A976" s="70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</row>
    <row r="977">
      <c r="A977" s="70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</row>
    <row r="978">
      <c r="A978" s="70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</row>
    <row r="979">
      <c r="A979" s="70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</row>
    <row r="980">
      <c r="A980" s="70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</row>
    <row r="981">
      <c r="A981" s="70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</row>
    <row r="982">
      <c r="A982" s="70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</row>
    <row r="983">
      <c r="A983" s="70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</row>
    <row r="984">
      <c r="A984" s="70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</row>
    <row r="985">
      <c r="A985" s="70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</row>
    <row r="986">
      <c r="A986" s="70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</row>
    <row r="987">
      <c r="A987" s="70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</row>
    <row r="988">
      <c r="A988" s="70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</row>
    <row r="989">
      <c r="A989" s="70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</row>
    <row r="990">
      <c r="A990" s="70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</row>
    <row r="991">
      <c r="A991" s="70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</row>
    <row r="992">
      <c r="A992" s="70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</row>
    <row r="993">
      <c r="A993" s="70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</row>
    <row r="994">
      <c r="A994" s="70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</row>
    <row r="995">
      <c r="A995" s="70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</row>
    <row r="996">
      <c r="A996" s="70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</row>
    <row r="997">
      <c r="A997" s="70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</row>
    <row r="998">
      <c r="A998" s="70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</row>
    <row r="999">
      <c r="A999" s="70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</row>
    <row r="1000">
      <c r="A1000" s="70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</row>
  </sheetData>
  <drawing r:id="rId1"/>
</worksheet>
</file>