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Docs\Myanmar\AquaAgri\Analysis\AquaLEWIE_github\GAMS\"/>
    </mc:Choice>
  </mc:AlternateContent>
  <bookViews>
    <workbookView xWindow="0" yWindow="0" windowWidth="22580" windowHeight="11190" tabRatio="675" activeTab="7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Q8" i="10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C52" i="7" l="1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L72" i="4"/>
  <c r="L73" i="4"/>
  <c r="L74" i="4"/>
  <c r="L75" i="4"/>
  <c r="L76" i="4"/>
  <c r="L71" i="4"/>
  <c r="B44" i="4"/>
  <c r="B43" i="4"/>
  <c r="B42" i="4"/>
  <c r="B41" i="4"/>
  <c r="B40" i="4"/>
  <c r="B39" i="4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<sst xmlns="http://schemas.openxmlformats.org/spreadsheetml/2006/main" count="1878" uniqueCount="268">
  <si>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</si>
  <si>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</si>
  <si>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</si>
  <si>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</si>
  <si>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</si>
  <si>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</si>
  <si>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</si>
  <si>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</si>
  <si>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</si>
  <si>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</si>
  <si>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 xml:space="preserve">Change in Household incomes (all real terms) </t>
  </si>
  <si>
    <t>Nominal income</t>
  </si>
  <si>
    <t>(real income accounts for local inflation)</t>
  </si>
  <si>
    <t>local retail</t>
  </si>
  <si>
    <t>local fish</t>
  </si>
  <si>
    <t>other local production</t>
  </si>
  <si>
    <t>local crops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</si>
  <si>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</si>
  <si>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</si>
  <si>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</si>
  <si>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</si>
  <si>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</si>
  <si>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</si>
  <si>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</si>
  <si>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</si>
  <si>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</si>
  <si>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</si>
  <si>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</si>
  <si>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</si>
  <si>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</si>
  <si>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</si>
  <si>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</si>
  <si>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AqFSm</t>
  </si>
  <si>
    <t>AqFBg</t>
  </si>
  <si>
    <t>AqAg</t>
  </si>
  <si>
    <t>AqLL</t>
  </si>
  <si>
    <t>crop</t>
  </si>
  <si>
    <t>fish</t>
  </si>
  <si>
    <t>prod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</si>
  <si>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</si>
  <si>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</si>
  <si>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</si>
  <si>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</si>
  <si>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</si>
  <si>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</si>
  <si>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</si>
  <si>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</si>
  <si>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</si>
  <si>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</si>
  <si>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</si>
  <si>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AqNurs</t>
  </si>
  <si>
    <t>fseed</t>
  </si>
  <si>
    <t>Nurseries</t>
  </si>
  <si>
    <t>fish seed</t>
  </si>
  <si>
    <t>local services</t>
  </si>
  <si>
    <t>beneficiary returns</t>
  </si>
  <si>
    <t>non-beneficiary returns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</si>
  <si>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</si>
  <si>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</si>
  <si>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</si>
  <si>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</si>
  <si>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</si>
  <si>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</si>
  <si>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</si>
  <si>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</si>
  <si>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</si>
  <si>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</si>
  <si>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</si>
  <si>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</si>
  <si>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</si>
  <si>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</si>
  <si>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</si>
  <si>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</si>
  <si>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</si>
  <si>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</si>
  <si>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</si>
  <si>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</si>
  <si>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</si>
  <si>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</si>
  <si>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</si>
  <si>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</si>
  <si>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</si>
  <si>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</si>
  <si>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</si>
  <si>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</si>
  <si>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</si>
  <si>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</si>
  <si>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</si>
  <si>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</si>
  <si>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</si>
  <si>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</si>
  <si>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</si>
  <si>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</si>
  <si>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</si>
  <si>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</si>
  <si>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</si>
  <si>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</si>
  <si>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</si>
  <si>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</si>
  <si>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</si>
  <si>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</si>
  <si>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</si>
  <si>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</si>
  <si>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</si>
  <si>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</si>
  <si>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</si>
  <si>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</si>
  <si>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</si>
  <si>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</si>
  <si>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</si>
  <si>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</si>
  <si>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</si>
  <si>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</si>
  <si>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</si>
  <si>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</si>
  <si>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</si>
  <si>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</si>
  <si>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</si>
  <si>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</si>
  <si>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</si>
  <si>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</si>
  <si>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</si>
  <si>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</si>
  <si>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</si>
  <si>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</si>
  <si>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</si>
  <si>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</si>
  <si>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</si>
  <si>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</si>
  <si>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</si>
  <si>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</si>
  <si>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</si>
  <si>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</si>
  <si>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</si>
  <si>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</si>
  <si>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</si>
  <si>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</si>
  <si>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</si>
  <si>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</si>
  <si>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</si>
  <si>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</si>
  <si>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</si>
  <si>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</si>
  <si>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</si>
  <si>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</si>
  <si>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</si>
  <si>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</si>
  <si>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</si>
  <si>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</si>
  <si>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</si>
  <si>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</si>
  <si>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</si>
  <si>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</si>
  <si>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</si>
  <si>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</si>
  <si>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</si>
  <si>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</si>
  <si>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</si>
  <si>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</si>
  <si>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</si>
  <si>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</si>
  <si>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</si>
  <si>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</si>
  <si>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</si>
  <si>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</si>
  <si>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</si>
  <si>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</si>
  <si>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</si>
  <si>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</si>
  <si>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</si>
  <si>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</si>
  <si>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</si>
  <si>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</si>
  <si>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</si>
  <si>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</si>
  <si>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</si>
  <si>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</si>
  <si>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</si>
  <si>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</si>
  <si>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</si>
  <si>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</si>
  <si>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</si>
  <si>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</si>
  <si>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</si>
  <si>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</si>
  <si>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</si>
  <si>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</si>
  <si>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</si>
  <si>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</si>
  <si>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</si>
  <si>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</si>
  <si>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</si>
  <si>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</si>
  <si>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</si>
  <si>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</si>
  <si>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</si>
  <si>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</si>
  <si>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</si>
  <si>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</si>
  <si>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</si>
  <si>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</si>
  <si>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</si>
  <si>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</si>
  <si>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</si>
  <si>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</si>
  <si>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</si>
  <si>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</si>
  <si>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</si>
  <si>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</si>
  <si>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</si>
  <si>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</si>
  <si>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</si>
  <si>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</si>
  <si>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</si>
  <si>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</si>
  <si>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</si>
  <si>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</si>
  <si>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</si>
  <si>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</si>
  <si>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</si>
  <si>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</si>
  <si>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qpdsim1_o</t>
  </si>
  <si>
    <t>qptab!c151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</si>
  <si>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</si>
  <si>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</si>
  <si>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</si>
  <si>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</si>
  <si>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</si>
  <si>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</si>
  <si>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</si>
  <si>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</si>
  <si>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</si>
  <si>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</si>
  <si>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fish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</si>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</sst>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2" fontId="2" fillId="4" borderId="0" xfId="1" quotePrefix="1" applyNumberFormat="1" applyFont="1" applyFill="1" applyBorder="1" applyAlignment="1">
      <alignment horizontal="center"/>
    </xf>
    <xf numFmtId="2" fontId="2" fillId="4" borderId="8" xfId="1" quotePrefix="1" applyNumberFormat="1" applyFont="1" applyFill="1" applyBorder="1" applyAlignment="1">
      <alignment horizontal="center"/>
    </xf>
    <xf numFmtId="0" fontId="0" fillId="4" borderId="0" xfId="0" quotePrefix="1" applyFill="1" applyBorder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84.373773556424652</c:v>
                  </c:pt>
                  <c:pt idx="1">
                    <c:v>48.321356678967675</c:v>
                  </c:pt>
                  <c:pt idx="2">
                    <c:v>14.702756279661804</c:v>
                  </c:pt>
                  <c:pt idx="3">
                    <c:v>88.946884038423491</c:v>
                  </c:pt>
                  <c:pt idx="4">
                    <c:v>51.226211148505179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84.373773556424652</c:v>
                  </c:pt>
                  <c:pt idx="1">
                    <c:v>48.321356678967675</c:v>
                  </c:pt>
                  <c:pt idx="2">
                    <c:v>14.702756279661804</c:v>
                  </c:pt>
                  <c:pt idx="3">
                    <c:v>88.946884038423491</c:v>
                  </c:pt>
                  <c:pt idx="4">
                    <c:v>51.226211148505179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384.09861305561793</c:v>
                </c:pt>
                <c:pt idx="1">
                  <c:v>321.84878890139333</c:v>
                </c:pt>
                <c:pt idx="2">
                  <c:v>118.67385342044034</c:v>
                </c:pt>
                <c:pt idx="3">
                  <c:v>260.86969407653908</c:v>
                </c:pt>
                <c:pt idx="4">
                  <c:v>198.71077616582193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6.5715073228374186</c:v>
                </c:pt>
                <c:pt idx="1">
                  <c:v>6.5715073228374186</c:v>
                </c:pt>
                <c:pt idx="2">
                  <c:v>6.5715073228374186</c:v>
                </c:pt>
                <c:pt idx="3">
                  <c:v>6.5715073228374186</c:v>
                </c:pt>
                <c:pt idx="4">
                  <c:v>6.5715073228374186</c:v>
                </c:pt>
                <c:pt idx="5">
                  <c:v>6.5715073228374186</c:v>
                </c:pt>
                <c:pt idx="6">
                  <c:v>6.5715073228374186</c:v>
                </c:pt>
                <c:pt idx="7">
                  <c:v>6.5715073228374186</c:v>
                </c:pt>
                <c:pt idx="8">
                  <c:v>6.5715073228374186</c:v>
                </c:pt>
                <c:pt idx="9">
                  <c:v>6.5715073228374186</c:v>
                </c:pt>
                <c:pt idx="10">
                  <c:v>6.5715073228374186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1.293251559108592</c:v>
                </c:pt>
                <c:pt idx="1">
                  <c:v>1.293251559108592</c:v>
                </c:pt>
                <c:pt idx="2">
                  <c:v>1.293251559108592</c:v>
                </c:pt>
                <c:pt idx="3">
                  <c:v>1.293251559108592</c:v>
                </c:pt>
                <c:pt idx="4">
                  <c:v>1.293251559108592</c:v>
                </c:pt>
                <c:pt idx="5">
                  <c:v>1.293251559108592</c:v>
                </c:pt>
                <c:pt idx="6">
                  <c:v>1.293251559108592</c:v>
                </c:pt>
                <c:pt idx="7">
                  <c:v>1.293251559108592</c:v>
                </c:pt>
                <c:pt idx="8">
                  <c:v>1.293251559108592</c:v>
                </c:pt>
                <c:pt idx="9">
                  <c:v>1.293251559108592</c:v>
                </c:pt>
                <c:pt idx="10">
                  <c:v>1.293251559108592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1.091277754881208</c:v>
                </c:pt>
                <c:pt idx="1">
                  <c:v>1.091277754881208</c:v>
                </c:pt>
                <c:pt idx="2">
                  <c:v>1.091277754881208</c:v>
                </c:pt>
                <c:pt idx="3">
                  <c:v>1.091277754881208</c:v>
                </c:pt>
                <c:pt idx="4">
                  <c:v>1.091277754881208</c:v>
                </c:pt>
                <c:pt idx="5">
                  <c:v>1.091277754881208</c:v>
                </c:pt>
                <c:pt idx="6">
                  <c:v>1.091277754881208</c:v>
                </c:pt>
                <c:pt idx="7">
                  <c:v>1.091277754881208</c:v>
                </c:pt>
                <c:pt idx="8">
                  <c:v>1.091277754881208</c:v>
                </c:pt>
                <c:pt idx="9">
                  <c:v>1.091277754881208</c:v>
                </c:pt>
                <c:pt idx="10">
                  <c:v>1.091277754881208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2.3845293139898631</c:v>
                </c:pt>
                <c:pt idx="1">
                  <c:v>2.3845293139898631</c:v>
                </c:pt>
                <c:pt idx="2">
                  <c:v>2.3845293139898631</c:v>
                </c:pt>
                <c:pt idx="3">
                  <c:v>2.3845293139898631</c:v>
                </c:pt>
                <c:pt idx="4">
                  <c:v>2.3845293139898631</c:v>
                </c:pt>
                <c:pt idx="5">
                  <c:v>2.3845293139898631</c:v>
                </c:pt>
                <c:pt idx="6">
                  <c:v>2.3845293139898631</c:v>
                </c:pt>
                <c:pt idx="7">
                  <c:v>2.3845293139898631</c:v>
                </c:pt>
                <c:pt idx="8">
                  <c:v>2.3845293139898631</c:v>
                </c:pt>
                <c:pt idx="9">
                  <c:v>2.3845293139898631</c:v>
                </c:pt>
                <c:pt idx="10">
                  <c:v>2.3845293139898631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1.6358726516643143E-4</c:v>
                </c:pt>
                <c:pt idx="1">
                  <c:v>1.3707511921133087E-4</c:v>
                </c:pt>
                <c:pt idx="2">
                  <c:v>5.0543090935339147E-5</c:v>
                </c:pt>
                <c:pt idx="3">
                  <c:v>1.1110417577218272E-4</c:v>
                </c:pt>
                <c:pt idx="4">
                  <c:v>8.463074670711489E-5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9.8263164964484812E-5</c:v>
                  </c:pt>
                  <c:pt idx="1">
                    <c:v>5.6466448697362134E-5</c:v>
                  </c:pt>
                  <c:pt idx="2">
                    <c:v>6.671645983448417E-6</c:v>
                  </c:pt>
                  <c:pt idx="3">
                    <c:v>9.8008749573056254E-5</c:v>
                  </c:pt>
                  <c:pt idx="4">
                    <c:v>9.1931432259091447E-5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9.8263164964484812E-5</c:v>
                  </c:pt>
                  <c:pt idx="1">
                    <c:v>5.6466448697362134E-5</c:v>
                  </c:pt>
                  <c:pt idx="2">
                    <c:v>6.671645983448417E-6</c:v>
                  </c:pt>
                  <c:pt idx="3">
                    <c:v>9.8008749573056254E-5</c:v>
                  </c:pt>
                  <c:pt idx="4">
                    <c:v>9.1931432259091447E-5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-1.3569975171482944E-4</c:v>
                </c:pt>
                <c:pt idx="1">
                  <c:v>9.2070631682183513E-4</c:v>
                </c:pt>
                <c:pt idx="2">
                  <c:v>-3.2766633259807769E-5</c:v>
                </c:pt>
                <c:pt idx="3">
                  <c:v>-1.6187488948777958E-4</c:v>
                </c:pt>
                <c:pt idx="4">
                  <c:v>5.2932218405177852E-4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7C11956-FFCC-43F2-AACC-0767C664F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77945C-3934-4A9E-AE53-F4EC2EB10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0E9B81-A743-4675-943A-B7437BA57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CC63E1-CC46-4D38-9DCE-513AC513D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E4EA00-4A15-4D64-BB75-35748AD67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167.329927073101</c:v>
                </c:pt>
                <c:pt idx="1">
                  <c:v>157.54269016078075</c:v>
                </c:pt>
                <c:pt idx="2">
                  <c:v>68.500252205630787</c:v>
                </c:pt>
                <c:pt idx="3">
                  <c:v>103.28860207190162</c:v>
                </c:pt>
                <c:pt idx="4">
                  <c:v>90.93981290676733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44%</c:v>
                  </c:pt>
                  <c:pt idx="1">
                    <c:v>49%</c:v>
                  </c:pt>
                  <c:pt idx="2">
                    <c:v>58%</c:v>
                  </c:pt>
                  <c:pt idx="3">
                    <c:v>40%</c:v>
                  </c:pt>
                  <c:pt idx="4">
                    <c:v>46%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7136B1-DFCB-4B73-8731-69C49E0C6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22B1FB-4C42-4B5A-B881-DC548E55E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798513-C418-4FEE-BE24-D6B6BD9B9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628325-4C34-4F13-B1BF-A94B85839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4B2C71-C0C1-4828-9C2E-46B4688AD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216.76868598251244</c:v>
                </c:pt>
                <c:pt idx="1">
                  <c:v>164.30609874060769</c:v>
                </c:pt>
                <c:pt idx="2">
                  <c:v>50.173601214796363</c:v>
                </c:pt>
                <c:pt idx="3">
                  <c:v>157.58109200462826</c:v>
                </c:pt>
                <c:pt idx="4">
                  <c:v>107.77096325904932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56%</c:v>
                  </c:pt>
                  <c:pt idx="1">
                    <c:v>51%</c:v>
                  </c:pt>
                  <c:pt idx="2">
                    <c:v>42%</c:v>
                  </c:pt>
                  <c:pt idx="3">
                    <c:v>60%</c:v>
                  </c:pt>
                  <c:pt idx="4">
                    <c:v>54%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Small Fish framer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167.329927073101</c:v>
                </c:pt>
                <c:pt idx="1">
                  <c:v>0.43578249139534148</c:v>
                </c:pt>
                <c:pt idx="2">
                  <c:v>1.339919206200705</c:v>
                </c:pt>
                <c:pt idx="3">
                  <c:v>103.28860207190162</c:v>
                </c:pt>
                <c:pt idx="4">
                  <c:v>-0.85489948950176364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Big Fish Farmer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-13.806263453292294</c:v>
                </c:pt>
                <c:pt idx="1">
                  <c:v>157.54269016078075</c:v>
                </c:pt>
                <c:pt idx="2">
                  <c:v>3.5902473776958943</c:v>
                </c:pt>
                <c:pt idx="3">
                  <c:v>-17.837487911102833</c:v>
                </c:pt>
                <c:pt idx="4">
                  <c:v>90.93981290676733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Nurseries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40.300535816623537</c:v>
                </c:pt>
                <c:pt idx="1">
                  <c:v>30.058568891060922</c:v>
                </c:pt>
                <c:pt idx="2">
                  <c:v>5.8609760081393016</c:v>
                </c:pt>
                <c:pt idx="3">
                  <c:v>35.220028898270378</c:v>
                </c:pt>
                <c:pt idx="4">
                  <c:v>24.694435352376296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Crop Farmer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39.641926469128812</c:v>
                </c:pt>
                <c:pt idx="1">
                  <c:v>27.53992875703214</c:v>
                </c:pt>
                <c:pt idx="2">
                  <c:v>68.500252205630787</c:v>
                </c:pt>
                <c:pt idx="3">
                  <c:v>29.447055833119826</c:v>
                </c:pt>
                <c:pt idx="4">
                  <c:v>17.305574129974257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Non-farm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150.63248715005238</c:v>
                </c:pt>
                <c:pt idx="1">
                  <c:v>106.27181860111932</c:v>
                </c:pt>
                <c:pt idx="2">
                  <c:v>39.382458622760467</c:v>
                </c:pt>
                <c:pt idx="3">
                  <c:v>110.75149518434088</c:v>
                </c:pt>
                <c:pt idx="4">
                  <c:v>66.625853266200536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4.1830820543643243</c:v>
                </c:pt>
                <c:pt idx="1">
                  <c:v>2.7013167155906057</c:v>
                </c:pt>
                <c:pt idx="2">
                  <c:v>0.97310219969139222</c:v>
                </c:pt>
                <c:pt idx="3">
                  <c:v>3.1716628913371845</c:v>
                </c:pt>
                <c:pt idx="4">
                  <c:v>1.7075530808059616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5.0856736808091041</c:v>
                </c:pt>
                <c:pt idx="1">
                  <c:v>3.284231746858727</c:v>
                </c:pt>
                <c:pt idx="2">
                  <c:v>1.183166608804302</c:v>
                </c:pt>
                <c:pt idx="3">
                  <c:v>3.8560462967305531</c:v>
                </c:pt>
                <c:pt idx="4">
                  <c:v>2.0760676362352442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5.6212835519197411</c:v>
                </c:pt>
                <c:pt idx="1">
                  <c:v>3.6301504129092006</c:v>
                </c:pt>
                <c:pt idx="2">
                  <c:v>1.307839615468418</c:v>
                </c:pt>
                <c:pt idx="3">
                  <c:v>4.2621737099318784</c:v>
                </c:pt>
                <c:pt idx="4">
                  <c:v>2.2947631459690161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30.582794927738153</c:v>
                </c:pt>
                <c:pt idx="1">
                  <c:v>19.756071992455155</c:v>
                </c:pt>
                <c:pt idx="2">
                  <c:v>7.1253119715247424</c:v>
                </c:pt>
                <c:pt idx="3">
                  <c:v>23.191694756104468</c:v>
                </c:pt>
                <c:pt idx="4">
                  <c:v>12.493384822053613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103.77971905523802</c:v>
                </c:pt>
                <c:pt idx="1">
                  <c:v>66.977001193574708</c:v>
                </c:pt>
                <c:pt idx="2">
                  <c:v>24.066012107991895</c:v>
                </c:pt>
                <c:pt idx="3">
                  <c:v>78.664270850741005</c:v>
                </c:pt>
                <c:pt idx="4">
                  <c:v>42.30272504280267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-10.681285748903599</c:v>
                </c:pt>
                <c:pt idx="1">
                  <c:v>-9.0115206988106653</c:v>
                </c:pt>
                <c:pt idx="2">
                  <c:v>-3.849005627733892</c:v>
                </c:pt>
                <c:pt idx="3">
                  <c:v>-7.4505466543804637</c:v>
                </c:pt>
                <c:pt idx="4">
                  <c:v>-5.5896676076600906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7.1440555045254417</c:v>
                  </c:pt>
                  <c:pt idx="1">
                    <c:v>4.2172709314927666</c:v>
                  </c:pt>
                  <c:pt idx="2">
                    <c:v>1.3097909678843833</c:v>
                  </c:pt>
                  <c:pt idx="3">
                    <c:v>7.4349953168522722</c:v>
                  </c:pt>
                  <c:pt idx="4">
                    <c:v>4.3088660367885545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7.1440555045254417</c:v>
                  </c:pt>
                  <c:pt idx="1">
                    <c:v>4.2172709314927666</c:v>
                  </c:pt>
                  <c:pt idx="2">
                    <c:v>1.3097909678843833</c:v>
                  </c:pt>
                  <c:pt idx="3">
                    <c:v>7.4349953168522722</c:v>
                  </c:pt>
                  <c:pt idx="4">
                    <c:v>4.3088660367885545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36.67429688844026</c:v>
                </c:pt>
                <c:pt idx="1">
                  <c:v>29.106868538968119</c:v>
                </c:pt>
                <c:pt idx="2">
                  <c:v>9.4461604292212833</c:v>
                </c:pt>
                <c:pt idx="3">
                  <c:v>24.598075733874683</c:v>
                </c:pt>
                <c:pt idx="4">
                  <c:v>18.054513126407922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-10.681285748903599</c:v>
                </c:pt>
                <c:pt idx="1">
                  <c:v>-9.0115206988106653</c:v>
                </c:pt>
                <c:pt idx="2">
                  <c:v>-3.849005627733892</c:v>
                </c:pt>
                <c:pt idx="3">
                  <c:v>-7.4505466543804637</c:v>
                </c:pt>
                <c:pt idx="4">
                  <c:v>-5.5896676076600906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36.67429688844026</c:v>
                </c:pt>
                <c:pt idx="1">
                  <c:v>29.106868538968119</c:v>
                </c:pt>
                <c:pt idx="2">
                  <c:v>9.4461604292212833</c:v>
                </c:pt>
                <c:pt idx="3">
                  <c:v>24.598075733874683</c:v>
                </c:pt>
                <c:pt idx="4">
                  <c:v>18.054513126407922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G31" sqref="G31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23</v>
      </c>
      <c r="B1" s="9" t="s">
        <v>24</v>
      </c>
      <c r="C1" s="9" t="s">
        <v>25</v>
      </c>
      <c r="D1" s="9" t="s">
        <v>26</v>
      </c>
      <c r="E1" s="9"/>
    </row>
    <row r="2" spans="1:5" x14ac:dyDescent="0.35">
      <c r="A2" s="9"/>
      <c r="B2" s="9"/>
      <c r="C2" s="9"/>
      <c r="D2" s="9" t="s">
        <v>27</v>
      </c>
      <c r="E2" s="9" t="s">
        <v>28</v>
      </c>
    </row>
    <row r="3" spans="1:5" x14ac:dyDescent="0.35">
      <c r="A3" t="s">
        <v>18</v>
      </c>
      <c r="B3" t="s">
        <v>46</v>
      </c>
      <c r="C3" t="s">
        <v>47</v>
      </c>
      <c r="E3">
        <v>1</v>
      </c>
    </row>
    <row r="4" spans="1:5" x14ac:dyDescent="0.35">
      <c r="A4" t="s">
        <v>18</v>
      </c>
      <c r="B4" t="s">
        <v>19</v>
      </c>
      <c r="C4" t="s">
        <v>41</v>
      </c>
      <c r="E4">
        <v>1</v>
      </c>
    </row>
    <row r="5" spans="1:5" x14ac:dyDescent="0.35">
      <c r="A5" t="s">
        <v>18</v>
      </c>
      <c r="B5" t="s">
        <v>20</v>
      </c>
      <c r="C5" t="s">
        <v>136</v>
      </c>
      <c r="D5">
        <v>1</v>
      </c>
      <c r="E5">
        <v>1</v>
      </c>
    </row>
    <row r="6" spans="1:5" x14ac:dyDescent="0.35">
      <c r="A6" t="s">
        <v>18</v>
      </c>
      <c r="B6" t="s">
        <v>21</v>
      </c>
      <c r="C6" t="s">
        <v>133</v>
      </c>
      <c r="D6">
        <v>1</v>
      </c>
      <c r="E6">
        <v>1</v>
      </c>
    </row>
    <row r="7" spans="1:5" x14ac:dyDescent="0.35">
      <c r="A7" t="s">
        <v>18</v>
      </c>
      <c r="B7" t="s">
        <v>57</v>
      </c>
      <c r="C7" t="s">
        <v>134</v>
      </c>
      <c r="D7">
        <v>1</v>
      </c>
      <c r="E7">
        <v>1</v>
      </c>
    </row>
    <row r="8" spans="1:5" x14ac:dyDescent="0.35">
      <c r="A8" t="s">
        <v>18</v>
      </c>
      <c r="B8" t="s">
        <v>22</v>
      </c>
      <c r="C8" t="s">
        <v>139</v>
      </c>
      <c r="D8">
        <v>1</v>
      </c>
      <c r="E8">
        <v>1</v>
      </c>
    </row>
    <row r="9" spans="1:5" x14ac:dyDescent="0.35">
      <c r="A9" s="73" t="s">
        <v>18</v>
      </c>
      <c r="B9" s="73" t="s">
        <v>145</v>
      </c>
      <c r="C9" s="73" t="s">
        <v>140</v>
      </c>
      <c r="D9" s="73">
        <v>1</v>
      </c>
      <c r="E9" s="73">
        <v>1</v>
      </c>
    </row>
    <row r="10" spans="1:5" x14ac:dyDescent="0.35">
      <c r="A10" t="s">
        <v>61</v>
      </c>
      <c r="B10" t="s">
        <v>62</v>
      </c>
      <c r="C10" t="s">
        <v>141</v>
      </c>
      <c r="D10">
        <v>1</v>
      </c>
      <c r="E10">
        <v>1</v>
      </c>
    </row>
    <row r="11" spans="1:5" x14ac:dyDescent="0.35">
      <c r="A11" t="s">
        <v>18</v>
      </c>
      <c r="B11" t="s">
        <v>72</v>
      </c>
      <c r="C11" t="s">
        <v>142</v>
      </c>
      <c r="E11">
        <v>1</v>
      </c>
    </row>
    <row r="12" spans="1:5" x14ac:dyDescent="0.35">
      <c r="A12" t="s">
        <v>18</v>
      </c>
      <c r="B12" t="s">
        <v>71</v>
      </c>
      <c r="C12" t="s">
        <v>143</v>
      </c>
      <c r="D12">
        <v>1</v>
      </c>
      <c r="E12">
        <v>1</v>
      </c>
    </row>
    <row r="13" spans="1:5" x14ac:dyDescent="0.35">
      <c r="A13" t="s">
        <v>18</v>
      </c>
      <c r="B13" t="s">
        <v>82</v>
      </c>
      <c r="C13" t="s">
        <v>83</v>
      </c>
    </row>
    <row r="14" spans="1:5" x14ac:dyDescent="0.35">
      <c r="A14" t="s">
        <v>18</v>
      </c>
      <c r="B14" t="s">
        <v>87</v>
      </c>
      <c r="C14" t="s">
        <v>88</v>
      </c>
      <c r="D14">
        <v>2</v>
      </c>
      <c r="E14">
        <v>1</v>
      </c>
    </row>
    <row r="15" spans="1:5" x14ac:dyDescent="0.35">
      <c r="A15" s="66" t="s">
        <v>18</v>
      </c>
      <c r="B15" s="66" t="s">
        <v>95</v>
      </c>
      <c r="C15" s="66" t="s">
        <v>94</v>
      </c>
      <c r="D15" s="66">
        <v>2</v>
      </c>
      <c r="E15" s="66">
        <v>1</v>
      </c>
    </row>
    <row r="16" spans="1:5" x14ac:dyDescent="0.35">
      <c r="A16" s="66" t="s">
        <v>18</v>
      </c>
      <c r="B16" s="66" t="s">
        <v>100</v>
      </c>
      <c r="C16" s="66" t="s">
        <v>101</v>
      </c>
      <c r="D16" s="66">
        <v>2</v>
      </c>
      <c r="E16" s="66">
        <v>1</v>
      </c>
    </row>
    <row r="17" spans="1:14" x14ac:dyDescent="0.35">
      <c r="A17" s="66" t="s">
        <v>18</v>
      </c>
      <c r="B17" s="66" t="s">
        <v>105</v>
      </c>
      <c r="C17" s="66" t="s">
        <v>102</v>
      </c>
      <c r="D17" s="66">
        <v>2</v>
      </c>
      <c r="E17" s="66">
        <v>1</v>
      </c>
    </row>
    <row r="18" spans="1:14" x14ac:dyDescent="0.35">
      <c r="A18" s="66" t="s">
        <v>18</v>
      </c>
      <c r="B18" s="66" t="s">
        <v>106</v>
      </c>
      <c r="C18" s="66" t="s">
        <v>103</v>
      </c>
      <c r="D18" s="66">
        <v>1</v>
      </c>
      <c r="E18" s="66">
        <v>1</v>
      </c>
    </row>
    <row r="19" spans="1:14" x14ac:dyDescent="0.35">
      <c r="A19" s="66" t="s">
        <v>18</v>
      </c>
      <c r="B19" s="66" t="s">
        <v>107</v>
      </c>
      <c r="C19" s="66" t="s">
        <v>104</v>
      </c>
      <c r="D19" s="66">
        <v>1</v>
      </c>
      <c r="E19" s="66">
        <v>1</v>
      </c>
    </row>
    <row r="20" spans="1:14" x14ac:dyDescent="0.35">
      <c r="A20" t="s">
        <v>18</v>
      </c>
      <c r="B20" t="s">
        <v>170</v>
      </c>
      <c r="C20" t="s">
        <v>169</v>
      </c>
      <c r="D20">
        <v>2</v>
      </c>
      <c r="E20">
        <v>1</v>
      </c>
      <c r="N20" s="63"/>
    </row>
    <row r="21" spans="1:14" s="73" customFormat="1" x14ac:dyDescent="0.35">
      <c r="A21" s="73" t="s">
        <v>18</v>
      </c>
      <c r="B21" s="73" t="s">
        <v>182</v>
      </c>
      <c r="C21" s="73" t="s">
        <v>178</v>
      </c>
      <c r="D21" s="73">
        <v>2</v>
      </c>
      <c r="E21" s="73">
        <v>1</v>
      </c>
      <c r="N21" s="63"/>
    </row>
    <row r="22" spans="1:14" x14ac:dyDescent="0.35">
      <c r="A22" t="s">
        <v>18</v>
      </c>
      <c r="B22" t="s">
        <v>171</v>
      </c>
      <c r="C22" s="73" t="s">
        <v>179</v>
      </c>
      <c r="D22">
        <v>2</v>
      </c>
      <c r="E22">
        <v>1</v>
      </c>
      <c r="N22" s="63"/>
    </row>
    <row r="23" spans="1:14" x14ac:dyDescent="0.35">
      <c r="A23" t="s">
        <v>18</v>
      </c>
      <c r="B23" t="s">
        <v>172</v>
      </c>
      <c r="C23" s="73" t="s">
        <v>180</v>
      </c>
      <c r="D23">
        <v>2</v>
      </c>
      <c r="E23">
        <v>1</v>
      </c>
      <c r="N23" s="63"/>
    </row>
    <row r="24" spans="1:14" x14ac:dyDescent="0.35">
      <c r="A24" t="s">
        <v>18</v>
      </c>
      <c r="B24" t="s">
        <v>173</v>
      </c>
      <c r="C24" t="s">
        <v>183</v>
      </c>
      <c r="D24">
        <v>2</v>
      </c>
      <c r="E24">
        <v>1</v>
      </c>
      <c r="N24" s="63"/>
    </row>
    <row r="25" spans="1:14" x14ac:dyDescent="0.35">
      <c r="A25" t="s">
        <v>18</v>
      </c>
      <c r="B25" t="s">
        <v>191</v>
      </c>
      <c r="C25" t="s">
        <v>192</v>
      </c>
      <c r="D25">
        <v>4</v>
      </c>
      <c r="E25">
        <v>1</v>
      </c>
      <c r="N25" s="63"/>
    </row>
    <row r="26" spans="1:14" x14ac:dyDescent="0.35">
      <c r="A26" t="s">
        <v>18</v>
      </c>
      <c r="B26" t="s">
        <v>202</v>
      </c>
      <c r="C26" t="s">
        <v>203</v>
      </c>
      <c r="D26">
        <v>4</v>
      </c>
      <c r="E26">
        <v>1</v>
      </c>
    </row>
    <row r="27" spans="1:14" x14ac:dyDescent="0.35">
      <c r="A27" t="s">
        <v>18</v>
      </c>
      <c r="B27" t="s">
        <v>221</v>
      </c>
      <c r="C27" t="s">
        <v>222</v>
      </c>
      <c r="D27">
        <v>2</v>
      </c>
      <c r="E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199</v>
      </c>
      <c r="D1">
        <f>table!J1</f>
        <v>0</v>
      </c>
      <c r="E1" s="73">
        <f>table!K1</f>
        <v>0</v>
      </c>
      <c r="F1" s="73">
        <f>table!L1</f>
        <v>0</v>
      </c>
      <c r="G1" s="73">
        <f>table!M1</f>
        <v>0</v>
      </c>
      <c r="H1" s="73">
        <f>table!N1</f>
        <v>0</v>
      </c>
      <c r="I1" s="73">
        <f>table!O1</f>
        <v>0</v>
      </c>
      <c r="J1" s="73">
        <f>table!P1</f>
        <v>0</v>
      </c>
      <c r="K1" s="73">
        <f>table!Q1</f>
        <v>0</v>
      </c>
      <c r="L1" s="73">
        <f>table!R1</f>
        <v>0</v>
      </c>
      <c r="M1" s="73">
        <f>table!S1</f>
        <v>0</v>
      </c>
      <c r="N1" s="73">
        <f>table!T1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table!J2</f>
        <v>0</v>
      </c>
      <c r="E2" s="73">
        <f>table!K2</f>
        <v>0</v>
      </c>
      <c r="F2" s="73">
        <f>table!L2</f>
        <v>0</v>
      </c>
      <c r="G2" s="73">
        <f>table!M2</f>
        <v>0</v>
      </c>
      <c r="H2" s="73">
        <f>table!N2</f>
        <v>0</v>
      </c>
      <c r="I2" s="73">
        <f>table!O2</f>
        <v>0</v>
      </c>
      <c r="J2" s="73">
        <f>table!P2</f>
        <v>0</v>
      </c>
      <c r="K2" s="73">
        <f>table!Q2</f>
        <v>0</v>
      </c>
      <c r="L2" s="73">
        <f>table!R2</f>
        <v>0</v>
      </c>
      <c r="M2" s="73">
        <f>table!S2</f>
        <v>0</v>
      </c>
      <c r="N2" s="73">
        <f>table!T2</f>
        <v>0</v>
      </c>
      <c r="O2" s="73"/>
      <c r="P2" s="73" t="s">
        <v>157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table!J3</f>
        <v>0</v>
      </c>
      <c r="E3" s="73">
        <f>table!K3</f>
        <v>0</v>
      </c>
      <c r="F3" s="73">
        <f>table!L3</f>
        <v>0</v>
      </c>
      <c r="G3" s="73">
        <f>table!M3</f>
        <v>0</v>
      </c>
      <c r="H3" s="73">
        <f>table!N3</f>
        <v>0</v>
      </c>
      <c r="I3" s="73">
        <f>table!O3</f>
        <v>0</v>
      </c>
      <c r="J3" s="73">
        <f>table!P3</f>
        <v>0</v>
      </c>
      <c r="K3" s="73">
        <f>table!Q3</f>
        <v>0</v>
      </c>
      <c r="L3" s="73">
        <f>table!R3</f>
        <v>0</v>
      </c>
      <c r="M3" s="73">
        <f>table!S3</f>
        <v>0</v>
      </c>
      <c r="N3" s="73">
        <f>table!T3</f>
        <v>0</v>
      </c>
      <c r="O3" s="73"/>
      <c r="P3" s="73" t="s">
        <v>158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table!J4</f>
        <v>0</v>
      </c>
      <c r="E4" s="73">
        <f>table!K4</f>
        <v>0</v>
      </c>
      <c r="F4" s="73">
        <f>table!L4</f>
        <v>0</v>
      </c>
      <c r="G4" s="73">
        <f>table!M4</f>
        <v>0</v>
      </c>
      <c r="H4" s="73">
        <f>table!N4</f>
        <v>0</v>
      </c>
      <c r="I4" s="73">
        <f>table!O4</f>
        <v>0</v>
      </c>
      <c r="J4" s="73">
        <f>table!P4</f>
        <v>0</v>
      </c>
      <c r="K4" s="73">
        <f>table!Q4</f>
        <v>0</v>
      </c>
      <c r="L4" s="73">
        <f>table!R4</f>
        <v>0</v>
      </c>
      <c r="M4" s="73">
        <f>table!S4</f>
        <v>0</v>
      </c>
      <c r="N4" s="73">
        <f>table!T4</f>
        <v>0</v>
      </c>
      <c r="O4" s="73"/>
      <c r="P4" s="73" t="s">
        <v>156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table!J5</f>
        <v>0</v>
      </c>
      <c r="E5" s="73">
        <f>table!K5</f>
        <v>0</v>
      </c>
      <c r="F5" s="73">
        <f>table!L5</f>
        <v>0</v>
      </c>
      <c r="G5" s="73">
        <f>table!M5</f>
        <v>0</v>
      </c>
      <c r="H5" s="73">
        <f>table!N5</f>
        <v>0</v>
      </c>
      <c r="I5" s="73">
        <f>table!O5</f>
        <v>0</v>
      </c>
      <c r="J5" s="73">
        <f>table!P5</f>
        <v>0</v>
      </c>
      <c r="K5" s="73">
        <f>table!Q5</f>
        <v>0</v>
      </c>
      <c r="L5" s="73">
        <f>table!R5</f>
        <v>0</v>
      </c>
      <c r="M5" s="73">
        <f>table!S5</f>
        <v>0</v>
      </c>
      <c r="N5" s="73">
        <f>table!T5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table!J6</f>
        <v>0</v>
      </c>
      <c r="E6" s="73">
        <f>table!K6</f>
        <v>0</v>
      </c>
      <c r="F6" s="73">
        <f>table!L6</f>
        <v>0</v>
      </c>
      <c r="G6" s="73">
        <f>table!M6</f>
        <v>0</v>
      </c>
      <c r="H6" s="73">
        <f>table!N6</f>
        <v>0</v>
      </c>
      <c r="I6" s="73">
        <f>table!O6</f>
        <v>0</v>
      </c>
      <c r="J6" s="73">
        <f>table!P6</f>
        <v>0</v>
      </c>
      <c r="K6" s="73">
        <f>table!Q6</f>
        <v>0</v>
      </c>
      <c r="L6" s="73">
        <f>table!R6</f>
        <v>0</v>
      </c>
      <c r="M6" s="73">
        <f>table!S6</f>
        <v>0</v>
      </c>
      <c r="N6" s="73">
        <f>table!T6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table!J7</f>
        <v>0</v>
      </c>
      <c r="E7" s="73">
        <f>table!K7</f>
        <v>0</v>
      </c>
      <c r="F7" s="73">
        <f>table!L7</f>
        <v>0</v>
      </c>
      <c r="G7" s="73">
        <f>table!M7</f>
        <v>0</v>
      </c>
      <c r="H7" s="73">
        <f>table!N7</f>
        <v>0</v>
      </c>
      <c r="I7" s="73">
        <f>table!O7</f>
        <v>0</v>
      </c>
      <c r="J7" s="73">
        <f>table!P7</f>
        <v>0</v>
      </c>
      <c r="K7" s="73">
        <f>table!Q7</f>
        <v>0</v>
      </c>
      <c r="L7" s="73">
        <f>table!R7</f>
        <v>0</v>
      </c>
      <c r="M7" s="73">
        <f>table!S7</f>
        <v>0</v>
      </c>
      <c r="N7" s="73">
        <f>table!T7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table!J8</f>
        <v>0</v>
      </c>
      <c r="E8" s="73">
        <f>table!K8</f>
        <v>0</v>
      </c>
      <c r="F8" s="73">
        <f>table!L8</f>
        <v>0</v>
      </c>
      <c r="G8" s="73">
        <f>table!M8</f>
        <v>0</v>
      </c>
      <c r="H8" s="73">
        <f>table!N8</f>
        <v>0</v>
      </c>
      <c r="I8" s="73">
        <f>table!O8</f>
        <v>0</v>
      </c>
      <c r="J8" s="73">
        <f>table!P8</f>
        <v>0</v>
      </c>
      <c r="K8" s="73">
        <f>table!Q8</f>
        <v>0</v>
      </c>
      <c r="L8" s="73">
        <f>table!R8</f>
        <v>0</v>
      </c>
      <c r="M8" s="73">
        <f>table!S8</f>
        <v>0</v>
      </c>
      <c r="N8" s="73">
        <f>table!T8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table!J9</f>
        <v>0</v>
      </c>
      <c r="E9" s="73">
        <f>table!K9</f>
        <v>0</v>
      </c>
      <c r="F9" s="73">
        <f>table!L9</f>
        <v>0</v>
      </c>
      <c r="G9" s="73">
        <f>table!M9</f>
        <v>0</v>
      </c>
      <c r="H9" s="73">
        <f>table!N9</f>
        <v>0</v>
      </c>
      <c r="I9" s="73">
        <f>table!O9</f>
        <v>0</v>
      </c>
      <c r="J9" s="73">
        <f>table!P9</f>
        <v>0</v>
      </c>
      <c r="K9" s="73">
        <f>table!Q9</f>
        <v>0</v>
      </c>
      <c r="L9" s="73">
        <f>table!R9</f>
        <v>0</v>
      </c>
      <c r="M9" s="73">
        <f>table!S9</f>
        <v>0</v>
      </c>
      <c r="N9" s="73">
        <f>table!T9</f>
        <v>0</v>
      </c>
      <c r="O9" s="73"/>
      <c r="P9" s="73" t="s">
        <v>166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table!J10</f>
        <v>0</v>
      </c>
      <c r="E10" s="73">
        <f>table!K10</f>
        <v>0</v>
      </c>
      <c r="F10" s="73">
        <f>table!L10</f>
        <v>0</v>
      </c>
      <c r="G10" s="73">
        <f>table!M10</f>
        <v>0</v>
      </c>
      <c r="H10" s="73">
        <f>table!N10</f>
        <v>0</v>
      </c>
      <c r="I10" s="73">
        <f>table!O10</f>
        <v>0</v>
      </c>
      <c r="J10" s="73">
        <f>table!P10</f>
        <v>0</v>
      </c>
      <c r="K10" s="73">
        <f>table!Q10</f>
        <v>0</v>
      </c>
      <c r="L10" s="73">
        <f>table!R10</f>
        <v>0</v>
      </c>
      <c r="M10" s="73">
        <f>table!S10</f>
        <v>0</v>
      </c>
      <c r="N10" s="73">
        <f>table!T10</f>
        <v>0</v>
      </c>
      <c r="O10" s="73"/>
      <c r="P10" s="73" t="s">
        <v>167</v>
      </c>
      <c r="Q10" s="63">
        <f>table!H9</f>
        <v>2.3845293139898631</v>
      </c>
      <c r="R10" s="63">
        <f>Q10</f>
        <v>2.3845293139898631</v>
      </c>
      <c r="S10" s="63">
        <f t="shared" ref="S10:AA10" si="3">R10</f>
        <v>2.3845293139898631</v>
      </c>
      <c r="T10" s="63">
        <f t="shared" si="3"/>
        <v>2.3845293139898631</v>
      </c>
      <c r="U10" s="63">
        <f t="shared" si="3"/>
        <v>2.3845293139898631</v>
      </c>
      <c r="V10" s="63">
        <f t="shared" si="3"/>
        <v>2.3845293139898631</v>
      </c>
      <c r="W10" s="63">
        <f t="shared" si="3"/>
        <v>2.3845293139898631</v>
      </c>
      <c r="X10" s="63">
        <f t="shared" si="3"/>
        <v>2.3845293139898631</v>
      </c>
      <c r="Y10" s="63">
        <f t="shared" si="3"/>
        <v>2.3845293139898631</v>
      </c>
      <c r="Z10" s="63">
        <f t="shared" si="3"/>
        <v>2.3845293139898631</v>
      </c>
      <c r="AA10" s="63">
        <f t="shared" si="3"/>
        <v>2.3845293139898631</v>
      </c>
    </row>
    <row r="11" spans="3:27" x14ac:dyDescent="0.35">
      <c r="C11" s="73">
        <f>table!B11</f>
        <v>0</v>
      </c>
      <c r="D11" s="73">
        <f>table!J11</f>
        <v>0</v>
      </c>
      <c r="E11" s="73">
        <f>table!K11</f>
        <v>0</v>
      </c>
      <c r="F11" s="73">
        <f>table!L11</f>
        <v>0</v>
      </c>
      <c r="G11" s="73">
        <f>table!M11</f>
        <v>0</v>
      </c>
      <c r="H11" s="73">
        <f>table!N11</f>
        <v>0</v>
      </c>
      <c r="I11" s="73">
        <f>table!O11</f>
        <v>0</v>
      </c>
      <c r="J11" s="73">
        <f>table!P11</f>
        <v>0</v>
      </c>
      <c r="K11" s="73">
        <f>table!Q11</f>
        <v>0</v>
      </c>
      <c r="L11" s="73">
        <f>table!R11</f>
        <v>0</v>
      </c>
      <c r="M11" s="73">
        <f>table!S11</f>
        <v>0</v>
      </c>
      <c r="N11" s="73">
        <f>table!T11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table!J12</f>
        <v>0</v>
      </c>
      <c r="E12" s="73">
        <f>table!K12</f>
        <v>0</v>
      </c>
      <c r="F12" s="73">
        <f>table!L12</f>
        <v>0</v>
      </c>
      <c r="G12" s="73">
        <f>table!M12</f>
        <v>0</v>
      </c>
      <c r="H12" s="73">
        <f>table!N12</f>
        <v>0</v>
      </c>
      <c r="I12" s="73">
        <f>table!O12</f>
        <v>0</v>
      </c>
      <c r="J12" s="73">
        <f>table!P12</f>
        <v>0</v>
      </c>
      <c r="K12" s="73">
        <f>table!Q12</f>
        <v>0</v>
      </c>
      <c r="L12" s="73">
        <f>table!R12</f>
        <v>0</v>
      </c>
      <c r="M12" s="73">
        <f>table!S12</f>
        <v>0</v>
      </c>
      <c r="N12" s="73">
        <f>table!T12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table!J13</f>
        <v>0</v>
      </c>
      <c r="E13" s="73">
        <f>table!K13</f>
        <v>0</v>
      </c>
      <c r="F13" s="73">
        <f>table!L13</f>
        <v>0</v>
      </c>
      <c r="G13" s="73">
        <f>table!M13</f>
        <v>0</v>
      </c>
      <c r="H13" s="73">
        <f>table!N13</f>
        <v>0</v>
      </c>
      <c r="I13" s="73">
        <f>table!O13</f>
        <v>0</v>
      </c>
      <c r="J13" s="73">
        <f>table!P13</f>
        <v>0</v>
      </c>
      <c r="K13" s="73">
        <f>table!Q13</f>
        <v>0</v>
      </c>
      <c r="L13" s="73">
        <f>table!R13</f>
        <v>0</v>
      </c>
      <c r="M13" s="73">
        <f>table!S13</f>
        <v>0</v>
      </c>
      <c r="N13" s="73">
        <f>table!T13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(all real terms) </v>
      </c>
      <c r="D14" s="73">
        <f>table!J14</f>
        <v>0</v>
      </c>
      <c r="E14" s="73">
        <f>table!K14</f>
        <v>0</v>
      </c>
      <c r="F14" s="73">
        <f>table!L14</f>
        <v>0</v>
      </c>
      <c r="G14" s="73">
        <f>table!M14</f>
        <v>0</v>
      </c>
      <c r="H14" s="73">
        <f>table!N14</f>
        <v>0</v>
      </c>
      <c r="I14" s="73">
        <f>table!O14</f>
        <v>0</v>
      </c>
      <c r="J14" s="73">
        <f>table!P14</f>
        <v>0</v>
      </c>
      <c r="K14" s="73">
        <f>table!Q14</f>
        <v>0</v>
      </c>
      <c r="L14" s="73">
        <f>table!R14</f>
        <v>0</v>
      </c>
      <c r="M14" s="73">
        <f>table!S14</f>
        <v>0</v>
      </c>
      <c r="N14" s="73">
        <f>table!T14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Small Fish framer</v>
      </c>
      <c r="D15" s="73">
        <f>table!J15</f>
        <v>0</v>
      </c>
      <c r="E15" s="73">
        <f>table!K15</f>
        <v>0</v>
      </c>
      <c r="F15" s="73">
        <f>table!L15</f>
        <v>0</v>
      </c>
      <c r="G15" s="73">
        <f>table!M15</f>
        <v>0</v>
      </c>
      <c r="H15" s="73">
        <f>table!N15</f>
        <v>0</v>
      </c>
      <c r="I15" s="73">
        <f>table!O15</f>
        <v>0</v>
      </c>
      <c r="J15" s="73">
        <f>table!P15</f>
        <v>0</v>
      </c>
      <c r="K15" s="73">
        <f>table!Q15</f>
        <v>0</v>
      </c>
      <c r="L15" s="73">
        <f>table!R15</f>
        <v>0</v>
      </c>
      <c r="M15" s="73">
        <f>table!S15</f>
        <v>0</v>
      </c>
      <c r="N15" s="73">
        <f>table!T15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Big Fish Farmer</v>
      </c>
      <c r="D16" s="73">
        <f>table!J16</f>
        <v>0</v>
      </c>
      <c r="E16" s="73">
        <f>table!K16</f>
        <v>0</v>
      </c>
      <c r="F16" s="73">
        <f>table!L16</f>
        <v>0</v>
      </c>
      <c r="G16" s="73">
        <f>table!M16</f>
        <v>0</v>
      </c>
      <c r="H16" s="73">
        <f>table!N16</f>
        <v>0</v>
      </c>
      <c r="I16" s="73">
        <f>table!O16</f>
        <v>0</v>
      </c>
      <c r="J16" s="73">
        <f>table!P16</f>
        <v>0</v>
      </c>
      <c r="K16" s="73">
        <f>table!Q16</f>
        <v>0</v>
      </c>
      <c r="L16" s="73">
        <f>table!R16</f>
        <v>0</v>
      </c>
      <c r="M16" s="73">
        <f>table!S16</f>
        <v>0</v>
      </c>
      <c r="N16" s="73">
        <f>table!T16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Nurseries</v>
      </c>
      <c r="D17" s="73">
        <f>table!J17</f>
        <v>0</v>
      </c>
      <c r="E17" s="73">
        <f>table!K17</f>
        <v>0</v>
      </c>
      <c r="F17" s="73">
        <f>table!L17</f>
        <v>0</v>
      </c>
      <c r="G17" s="73">
        <f>table!M17</f>
        <v>0</v>
      </c>
      <c r="H17" s="73">
        <f>table!N17</f>
        <v>0</v>
      </c>
      <c r="I17" s="73">
        <f>table!O17</f>
        <v>0</v>
      </c>
      <c r="J17" s="73">
        <f>table!P17</f>
        <v>0</v>
      </c>
      <c r="K17" s="73">
        <f>table!Q17</f>
        <v>0</v>
      </c>
      <c r="L17" s="73">
        <f>table!R17</f>
        <v>0</v>
      </c>
      <c r="M17" s="73">
        <f>table!S17</f>
        <v>0</v>
      </c>
      <c r="N17" s="73">
        <f>table!T17</f>
        <v>0</v>
      </c>
      <c r="O17" s="73"/>
      <c r="P17" s="73"/>
      <c r="Q17" s="73"/>
      <c r="R17" s="73"/>
      <c r="S17" s="73"/>
    </row>
    <row r="18" spans="3:27" x14ac:dyDescent="0.35">
      <c r="C18" s="73" t="str">
        <f>table!B18</f>
        <v>Crop Farmer</v>
      </c>
      <c r="D18" s="73">
        <f>table!J18</f>
        <v>0</v>
      </c>
      <c r="E18" s="73">
        <f>table!K18</f>
        <v>0</v>
      </c>
      <c r="F18" s="73">
        <f>table!L18</f>
        <v>0</v>
      </c>
      <c r="G18" s="73">
        <f>table!M18</f>
        <v>0</v>
      </c>
      <c r="H18" s="73">
        <f>table!N18</f>
        <v>0</v>
      </c>
      <c r="I18" s="73">
        <f>table!O18</f>
        <v>0</v>
      </c>
      <c r="J18" s="73">
        <f>table!P18</f>
        <v>0</v>
      </c>
      <c r="K18" s="73">
        <f>table!Q18</f>
        <v>0</v>
      </c>
      <c r="L18" s="73">
        <f>table!R18</f>
        <v>0</v>
      </c>
      <c r="M18" s="73">
        <f>table!S18</f>
        <v>0</v>
      </c>
      <c r="N18" s="73">
        <f>table!T18</f>
        <v>0</v>
      </c>
      <c r="O18" s="73"/>
      <c r="P18" s="73"/>
      <c r="Q18" s="73"/>
      <c r="R18" s="73"/>
      <c r="S18" s="73"/>
    </row>
    <row r="19" spans="3:27" x14ac:dyDescent="0.35">
      <c r="C19" s="73" t="str">
        <f>table!B19</f>
        <v>Non-farm</v>
      </c>
      <c r="D19" s="73">
        <f>table!J19</f>
        <v>0</v>
      </c>
      <c r="E19" s="73">
        <f>table!K19</f>
        <v>0</v>
      </c>
      <c r="F19" s="73">
        <f>table!L19</f>
        <v>0</v>
      </c>
      <c r="G19" s="73">
        <f>table!M19</f>
        <v>0</v>
      </c>
      <c r="H19" s="73">
        <f>table!N19</f>
        <v>0</v>
      </c>
      <c r="I19" s="73">
        <f>table!O19</f>
        <v>0</v>
      </c>
      <c r="J19" s="73">
        <f>table!P19</f>
        <v>0</v>
      </c>
      <c r="K19" s="73">
        <f>table!Q19</f>
        <v>0</v>
      </c>
      <c r="L19" s="73">
        <f>table!R19</f>
        <v>0</v>
      </c>
      <c r="M19" s="73">
        <f>table!S19</f>
        <v>0</v>
      </c>
      <c r="N19" s="73">
        <f>table!T19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table!J20</f>
        <v>0</v>
      </c>
      <c r="E20" s="73">
        <f>table!K20</f>
        <v>0</v>
      </c>
      <c r="F20" s="73">
        <f>table!L20</f>
        <v>0</v>
      </c>
      <c r="G20" s="73">
        <f>table!M20</f>
        <v>0</v>
      </c>
      <c r="H20" s="73">
        <f>table!N20</f>
        <v>0</v>
      </c>
      <c r="I20" s="73">
        <f>table!O20</f>
        <v>0</v>
      </c>
      <c r="J20" s="73">
        <f>table!P20</f>
        <v>0</v>
      </c>
      <c r="K20" s="73">
        <f>table!Q20</f>
        <v>0</v>
      </c>
      <c r="L20" s="73">
        <f>table!R20</f>
        <v>0</v>
      </c>
      <c r="M20" s="73">
        <f>table!S20</f>
        <v>0</v>
      </c>
      <c r="N20" s="73">
        <f>table!T20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table!J21</f>
        <v>0</v>
      </c>
      <c r="E21" s="73">
        <f>table!K21</f>
        <v>0</v>
      </c>
      <c r="F21" s="73">
        <f>table!L21</f>
        <v>0</v>
      </c>
      <c r="G21" s="73">
        <f>table!M21</f>
        <v>0</v>
      </c>
      <c r="H21" s="73">
        <f>table!N21</f>
        <v>0</v>
      </c>
      <c r="I21" s="73">
        <f>table!O21</f>
        <v>0</v>
      </c>
      <c r="J21" s="73">
        <f>table!P21</f>
        <v>0</v>
      </c>
      <c r="K21" s="73">
        <f>table!Q21</f>
        <v>0</v>
      </c>
      <c r="L21" s="73">
        <f>table!R21</f>
        <v>0</v>
      </c>
      <c r="M21" s="73">
        <f>table!S21</f>
        <v>0</v>
      </c>
      <c r="N21" s="73">
        <f>table!T21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beneficiary returns</v>
      </c>
      <c r="D22" s="73">
        <f>table!J22</f>
        <v>0</v>
      </c>
      <c r="E22" s="73">
        <f>table!K22</f>
        <v>0</v>
      </c>
      <c r="F22" s="73">
        <f>table!L22</f>
        <v>0</v>
      </c>
      <c r="G22" s="73">
        <f>table!M22</f>
        <v>0</v>
      </c>
      <c r="H22" s="73">
        <f>table!N22</f>
        <v>0</v>
      </c>
      <c r="I22" s="73">
        <f>table!O22</f>
        <v>0</v>
      </c>
      <c r="J22" s="73">
        <f>table!P22</f>
        <v>0</v>
      </c>
      <c r="K22" s="73">
        <f>table!Q22</f>
        <v>0</v>
      </c>
      <c r="L22" s="73">
        <f>table!R22</f>
        <v>0</v>
      </c>
      <c r="M22" s="73">
        <f>table!S22</f>
        <v>0</v>
      </c>
      <c r="N22" s="73">
        <f>table!T22</f>
        <v>0</v>
      </c>
      <c r="O22" s="73"/>
      <c r="P22" s="73" t="s">
        <v>162</v>
      </c>
      <c r="Q22" s="63">
        <f>table!H23</f>
        <v>1.293251559108592</v>
      </c>
      <c r="R22" s="63">
        <f>Q22</f>
        <v>1.293251559108592</v>
      </c>
      <c r="S22" s="63">
        <f t="shared" ref="S22:AA22" si="4">R22</f>
        <v>1.293251559108592</v>
      </c>
      <c r="T22" s="63">
        <f t="shared" si="4"/>
        <v>1.293251559108592</v>
      </c>
      <c r="U22" s="63">
        <f t="shared" si="4"/>
        <v>1.293251559108592</v>
      </c>
      <c r="V22" s="63">
        <f t="shared" si="4"/>
        <v>1.293251559108592</v>
      </c>
      <c r="W22" s="63">
        <f t="shared" si="4"/>
        <v>1.293251559108592</v>
      </c>
      <c r="X22" s="63">
        <f t="shared" si="4"/>
        <v>1.293251559108592</v>
      </c>
      <c r="Y22" s="63">
        <f t="shared" si="4"/>
        <v>1.293251559108592</v>
      </c>
      <c r="Z22" s="63">
        <f t="shared" si="4"/>
        <v>1.293251559108592</v>
      </c>
      <c r="AA22" s="63">
        <f t="shared" si="4"/>
        <v>1.293251559108592</v>
      </c>
    </row>
    <row r="23" spans="3:27" x14ac:dyDescent="0.35">
      <c r="C23" s="73" t="str">
        <f>table!B23</f>
        <v>non-beneficiary returns</v>
      </c>
      <c r="D23" s="73">
        <f>table!J23</f>
        <v>0</v>
      </c>
      <c r="E23" s="73">
        <f>table!K23</f>
        <v>0</v>
      </c>
      <c r="F23" s="73">
        <f>table!L23</f>
        <v>0</v>
      </c>
      <c r="G23" s="73">
        <f>table!M23</f>
        <v>0</v>
      </c>
      <c r="H23" s="73">
        <f>table!N23</f>
        <v>0</v>
      </c>
      <c r="I23" s="73">
        <f>table!O23</f>
        <v>0</v>
      </c>
      <c r="J23" s="73">
        <f>table!P23</f>
        <v>0</v>
      </c>
      <c r="K23" s="73">
        <f>table!Q23</f>
        <v>0</v>
      </c>
      <c r="L23" s="73">
        <f>table!R23</f>
        <v>0</v>
      </c>
      <c r="M23" s="73">
        <f>table!S23</f>
        <v>0</v>
      </c>
      <c r="N23" s="73">
        <f>table!T23</f>
        <v>0</v>
      </c>
      <c r="O23" s="73"/>
      <c r="P23" s="73" t="s">
        <v>163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table!J24</f>
        <v>0</v>
      </c>
      <c r="E24" s="73">
        <f>table!K24</f>
        <v>0</v>
      </c>
      <c r="F24" s="73">
        <f>table!L24</f>
        <v>0</v>
      </c>
      <c r="G24" s="73">
        <f>table!M24</f>
        <v>0</v>
      </c>
      <c r="H24" s="73">
        <f>table!N24</f>
        <v>0</v>
      </c>
      <c r="I24" s="73">
        <f>table!O24</f>
        <v>0</v>
      </c>
      <c r="J24" s="73">
        <f>table!P24</f>
        <v>0</v>
      </c>
      <c r="K24" s="73">
        <f>table!Q24</f>
        <v>0</v>
      </c>
      <c r="L24" s="73">
        <f>table!R24</f>
        <v>0</v>
      </c>
      <c r="M24" s="73">
        <f>table!S24</f>
        <v>0</v>
      </c>
      <c r="N24" s="73">
        <f>table!T24</f>
        <v>0</v>
      </c>
      <c r="O24" s="73"/>
      <c r="P24" s="73" t="s">
        <v>164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table!J25</f>
        <v>0</v>
      </c>
      <c r="E25" s="73">
        <f>table!K25</f>
        <v>0</v>
      </c>
      <c r="F25" s="73">
        <f>table!L25</f>
        <v>0</v>
      </c>
      <c r="G25" s="73">
        <f>table!M25</f>
        <v>0</v>
      </c>
      <c r="H25" s="73">
        <f>table!N25</f>
        <v>0</v>
      </c>
      <c r="I25" s="73">
        <f>table!O25</f>
        <v>0</v>
      </c>
      <c r="J25" s="73">
        <f>table!P25</f>
        <v>0</v>
      </c>
      <c r="K25" s="73">
        <f>table!Q25</f>
        <v>0</v>
      </c>
      <c r="L25" s="73">
        <f>table!R25</f>
        <v>0</v>
      </c>
      <c r="M25" s="73">
        <f>table!S25</f>
        <v>0</v>
      </c>
      <c r="N25" s="73">
        <f>table!T25</f>
        <v>0</v>
      </c>
      <c r="O25" s="73"/>
      <c r="P25" s="73" t="s">
        <v>165</v>
      </c>
      <c r="Q25" s="63">
        <f>table!H22</f>
        <v>1.091277754881208</v>
      </c>
      <c r="R25" s="63">
        <f>Q25</f>
        <v>1.091277754881208</v>
      </c>
      <c r="S25" s="63">
        <f t="shared" ref="S25:AA25" si="7">R25</f>
        <v>1.091277754881208</v>
      </c>
      <c r="T25" s="63">
        <f t="shared" si="7"/>
        <v>1.091277754881208</v>
      </c>
      <c r="U25" s="63">
        <f t="shared" si="7"/>
        <v>1.091277754881208</v>
      </c>
      <c r="V25" s="63">
        <f t="shared" si="7"/>
        <v>1.091277754881208</v>
      </c>
      <c r="W25" s="63">
        <f t="shared" si="7"/>
        <v>1.091277754881208</v>
      </c>
      <c r="X25" s="63">
        <f t="shared" si="7"/>
        <v>1.091277754881208</v>
      </c>
      <c r="Y25" s="63">
        <f t="shared" si="7"/>
        <v>1.091277754881208</v>
      </c>
      <c r="Z25" s="63">
        <f t="shared" si="7"/>
        <v>1.091277754881208</v>
      </c>
      <c r="AA25" s="63">
        <f t="shared" si="7"/>
        <v>1.091277754881208</v>
      </c>
    </row>
    <row r="26" spans="3:27" x14ac:dyDescent="0.35">
      <c r="C26" s="73" t="str">
        <f>table!B26</f>
        <v>percent increase in mean income</v>
      </c>
      <c r="D26" s="73">
        <f>table!J26</f>
        <v>0</v>
      </c>
      <c r="E26" s="73">
        <f>table!K26</f>
        <v>0</v>
      </c>
      <c r="F26" s="73">
        <f>table!L26</f>
        <v>0</v>
      </c>
      <c r="G26" s="73">
        <f>table!M26</f>
        <v>0</v>
      </c>
      <c r="H26" s="73">
        <f>table!N26</f>
        <v>0</v>
      </c>
      <c r="I26" s="73">
        <f>table!O26</f>
        <v>0</v>
      </c>
      <c r="J26" s="73">
        <f>table!P26</f>
        <v>0</v>
      </c>
      <c r="K26" s="73">
        <f>table!Q26</f>
        <v>0</v>
      </c>
      <c r="L26" s="73">
        <f>table!R26</f>
        <v>0</v>
      </c>
      <c r="M26" s="73">
        <f>table!S26</f>
        <v>0</v>
      </c>
      <c r="N26" s="73">
        <f>table!T26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table!J27</f>
        <v>0</v>
      </c>
      <c r="E27" s="73">
        <f>table!K27</f>
        <v>0</v>
      </c>
      <c r="F27" s="73">
        <f>table!L27</f>
        <v>0</v>
      </c>
      <c r="G27" s="73">
        <f>table!M27</f>
        <v>0</v>
      </c>
      <c r="H27" s="73">
        <f>table!N27</f>
        <v>0</v>
      </c>
      <c r="I27" s="73">
        <f>table!O27</f>
        <v>0</v>
      </c>
      <c r="J27" s="73">
        <f>table!P27</f>
        <v>0</v>
      </c>
      <c r="K27" s="73">
        <f>table!Q27</f>
        <v>0</v>
      </c>
      <c r="L27" s="73">
        <f>table!R27</f>
        <v>0</v>
      </c>
      <c r="M27" s="73">
        <f>table!S27</f>
        <v>0</v>
      </c>
      <c r="N27" s="73">
        <f>table!T27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table!J28</f>
        <v>0</v>
      </c>
      <c r="E28" s="73">
        <f>table!K28</f>
        <v>0</v>
      </c>
      <c r="F28" s="73">
        <f>table!L28</f>
        <v>0</v>
      </c>
      <c r="G28" s="73">
        <f>table!M28</f>
        <v>0</v>
      </c>
      <c r="H28" s="73">
        <f>table!N28</f>
        <v>0</v>
      </c>
      <c r="I28" s="73">
        <f>table!O28</f>
        <v>0</v>
      </c>
      <c r="J28" s="73">
        <f>table!P28</f>
        <v>0</v>
      </c>
      <c r="K28" s="73">
        <f>table!Q28</f>
        <v>0</v>
      </c>
      <c r="L28" s="73">
        <f>table!R28</f>
        <v>0</v>
      </c>
      <c r="M28" s="73">
        <f>table!S28</f>
        <v>0</v>
      </c>
      <c r="N28" s="73">
        <f>table!T28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table!J29</f>
        <v>0</v>
      </c>
      <c r="E29" s="73">
        <f>table!K29</f>
        <v>0</v>
      </c>
      <c r="F29" s="73">
        <f>table!L29</f>
        <v>0</v>
      </c>
      <c r="G29" s="73">
        <f>table!M29</f>
        <v>0</v>
      </c>
      <c r="H29" s="73">
        <f>table!N29</f>
        <v>0</v>
      </c>
      <c r="I29" s="73">
        <f>table!O29</f>
        <v>0</v>
      </c>
      <c r="J29" s="73">
        <f>table!P29</f>
        <v>0</v>
      </c>
      <c r="K29" s="73">
        <f>table!Q29</f>
        <v>0</v>
      </c>
      <c r="L29" s="73">
        <f>table!R29</f>
        <v>0</v>
      </c>
      <c r="M29" s="73">
        <f>table!S29</f>
        <v>0</v>
      </c>
      <c r="N29" s="73">
        <f>table!T29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table!J30</f>
        <v>0</v>
      </c>
      <c r="E30" s="73">
        <f>table!K30</f>
        <v>0</v>
      </c>
      <c r="F30" s="73">
        <f>table!L30</f>
        <v>0</v>
      </c>
      <c r="G30" s="73">
        <f>table!M30</f>
        <v>0</v>
      </c>
      <c r="H30" s="73">
        <f>table!N30</f>
        <v>0</v>
      </c>
      <c r="I30" s="73">
        <f>table!O30</f>
        <v>0</v>
      </c>
      <c r="J30" s="73">
        <f>table!P30</f>
        <v>0</v>
      </c>
      <c r="K30" s="73">
        <f>table!Q30</f>
        <v>0</v>
      </c>
      <c r="L30" s="73">
        <f>table!R30</f>
        <v>0</v>
      </c>
      <c r="M30" s="73">
        <f>table!S30</f>
        <v>0</v>
      </c>
      <c r="N30" s="73">
        <f>table!T30</f>
        <v>0</v>
      </c>
      <c r="O30" s="73"/>
      <c r="P30" s="73" t="s">
        <v>161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table!J31</f>
        <v>0</v>
      </c>
      <c r="E31" s="73">
        <f>table!K31</f>
        <v>0</v>
      </c>
      <c r="F31" s="73">
        <f>table!L31</f>
        <v>0</v>
      </c>
      <c r="G31" s="73">
        <f>table!M31</f>
        <v>0</v>
      </c>
      <c r="H31" s="73">
        <f>table!N31</f>
        <v>0</v>
      </c>
      <c r="I31" s="73">
        <f>table!O31</f>
        <v>0</v>
      </c>
      <c r="J31" s="73">
        <f>table!P31</f>
        <v>0</v>
      </c>
      <c r="K31" s="73">
        <f>table!Q31</f>
        <v>0</v>
      </c>
      <c r="L31" s="73">
        <f>table!R31</f>
        <v>0</v>
      </c>
      <c r="M31" s="73">
        <f>table!S31</f>
        <v>0</v>
      </c>
      <c r="N31" s="73">
        <f>table!T31</f>
        <v>0</v>
      </c>
      <c r="O31" s="73"/>
      <c r="P31" s="73" t="s">
        <v>159</v>
      </c>
      <c r="Q31" s="63">
        <f>table!H32</f>
        <v>6.5715073228374186</v>
      </c>
      <c r="R31" s="63">
        <f>Q31</f>
        <v>6.5715073228374186</v>
      </c>
      <c r="S31" s="63">
        <f t="shared" ref="S31:AA31" si="9">R31</f>
        <v>6.5715073228374186</v>
      </c>
      <c r="T31" s="63">
        <f t="shared" si="9"/>
        <v>6.5715073228374186</v>
      </c>
      <c r="U31" s="63">
        <f t="shared" si="9"/>
        <v>6.5715073228374186</v>
      </c>
      <c r="V31" s="63">
        <f t="shared" si="9"/>
        <v>6.5715073228374186</v>
      </c>
      <c r="W31" s="63">
        <f t="shared" si="9"/>
        <v>6.5715073228374186</v>
      </c>
      <c r="X31" s="63">
        <f t="shared" si="9"/>
        <v>6.5715073228374186</v>
      </c>
      <c r="Y31" s="63">
        <f t="shared" si="9"/>
        <v>6.5715073228374186</v>
      </c>
      <c r="Z31" s="63">
        <f t="shared" si="9"/>
        <v>6.5715073228374186</v>
      </c>
      <c r="AA31" s="63">
        <f t="shared" si="9"/>
        <v>6.5715073228374186</v>
      </c>
    </row>
    <row r="32" spans="3:27" x14ac:dyDescent="0.35">
      <c r="C32" s="73" t="str">
        <f>table!B32</f>
        <v>Local fish</v>
      </c>
      <c r="D32" s="73">
        <f>table!J32</f>
        <v>0</v>
      </c>
      <c r="E32" s="73">
        <f>table!K32</f>
        <v>0</v>
      </c>
      <c r="F32" s="73">
        <f>table!L32</f>
        <v>0</v>
      </c>
      <c r="G32" s="73">
        <f>table!M32</f>
        <v>0</v>
      </c>
      <c r="H32" s="73">
        <f>table!N32</f>
        <v>0</v>
      </c>
      <c r="I32" s="73">
        <f>table!O32</f>
        <v>0</v>
      </c>
      <c r="J32" s="73">
        <f>table!P32</f>
        <v>0</v>
      </c>
      <c r="K32" s="73">
        <f>table!Q32</f>
        <v>0</v>
      </c>
      <c r="L32" s="73">
        <f>table!R32</f>
        <v>0</v>
      </c>
      <c r="M32" s="73">
        <f>table!S32</f>
        <v>0</v>
      </c>
      <c r="N32" s="73">
        <f>table!T32</f>
        <v>0</v>
      </c>
      <c r="O32" s="73"/>
      <c r="P32" s="73" t="s">
        <v>160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 seed</v>
      </c>
      <c r="D33" s="73">
        <f>table!J33</f>
        <v>0</v>
      </c>
      <c r="E33" s="73">
        <f>table!K33</f>
        <v>0</v>
      </c>
      <c r="F33" s="73">
        <f>table!L33</f>
        <v>0</v>
      </c>
      <c r="G33" s="73">
        <f>table!M33</f>
        <v>0</v>
      </c>
      <c r="H33" s="73">
        <f>table!N33</f>
        <v>0</v>
      </c>
      <c r="I33" s="73">
        <f>table!O33</f>
        <v>0</v>
      </c>
      <c r="J33" s="73">
        <f>table!P33</f>
        <v>0</v>
      </c>
      <c r="K33" s="73">
        <f>table!Q33</f>
        <v>0</v>
      </c>
      <c r="L33" s="73">
        <f>table!R33</f>
        <v>0</v>
      </c>
      <c r="M33" s="73">
        <f>table!S33</f>
        <v>0</v>
      </c>
      <c r="N33" s="73">
        <f>table!T33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Other local production</v>
      </c>
      <c r="D34" s="73">
        <f>table!J34</f>
        <v>0</v>
      </c>
      <c r="E34" s="73">
        <f>table!K34</f>
        <v>0</v>
      </c>
      <c r="F34" s="73">
        <f>table!L34</f>
        <v>0</v>
      </c>
      <c r="G34" s="73">
        <f>table!M34</f>
        <v>0</v>
      </c>
      <c r="H34" s="73">
        <f>table!N34</f>
        <v>0</v>
      </c>
      <c r="I34" s="73">
        <f>table!O34</f>
        <v>0</v>
      </c>
      <c r="J34" s="73">
        <f>table!P34</f>
        <v>0</v>
      </c>
      <c r="K34" s="73">
        <f>table!Q34</f>
        <v>0</v>
      </c>
      <c r="L34" s="73">
        <f>table!R34</f>
        <v>0</v>
      </c>
      <c r="M34" s="73">
        <f>table!S34</f>
        <v>0</v>
      </c>
      <c r="N34" s="73">
        <f>table!T34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table!J35</f>
        <v>0</v>
      </c>
      <c r="E35" s="73">
        <f>table!K35</f>
        <v>0</v>
      </c>
      <c r="F35" s="73">
        <f>table!L35</f>
        <v>0</v>
      </c>
      <c r="G35" s="73">
        <f>table!M35</f>
        <v>0</v>
      </c>
      <c r="H35" s="73">
        <f>table!N35</f>
        <v>0</v>
      </c>
      <c r="I35" s="73">
        <f>table!O35</f>
        <v>0</v>
      </c>
      <c r="J35" s="73">
        <f>table!P35</f>
        <v>0</v>
      </c>
      <c r="K35" s="73">
        <f>table!Q35</f>
        <v>0</v>
      </c>
      <c r="L35" s="73">
        <f>table!R35</f>
        <v>0</v>
      </c>
      <c r="M35" s="73">
        <f>table!S35</f>
        <v>0</v>
      </c>
      <c r="N35" s="73">
        <f>table!T35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table!J36</f>
        <v>0</v>
      </c>
      <c r="E36" s="73">
        <f>table!K36</f>
        <v>0</v>
      </c>
      <c r="F36" s="73">
        <f>table!L36</f>
        <v>0</v>
      </c>
      <c r="G36" s="73">
        <f>table!M36</f>
        <v>0</v>
      </c>
      <c r="H36" s="73">
        <f>table!N36</f>
        <v>0</v>
      </c>
      <c r="I36" s="73">
        <f>table!O36</f>
        <v>0</v>
      </c>
      <c r="J36" s="73">
        <f>table!P36</f>
        <v>0</v>
      </c>
      <c r="K36" s="73">
        <f>table!Q36</f>
        <v>0</v>
      </c>
      <c r="L36" s="73">
        <f>table!R36</f>
        <v>0</v>
      </c>
      <c r="M36" s="73">
        <f>table!S36</f>
        <v>0</v>
      </c>
      <c r="N36" s="73">
        <f>table!T36</f>
        <v>0</v>
      </c>
      <c r="O36" s="73"/>
      <c r="P36" s="73"/>
      <c r="Q36" s="73"/>
      <c r="R36" s="73"/>
      <c r="S36" s="73"/>
    </row>
    <row r="37" spans="3:19" x14ac:dyDescent="0.35">
      <c r="C37" s="73">
        <f>table!B37</f>
        <v>0</v>
      </c>
      <c r="D37" s="73">
        <f>table!J37</f>
        <v>0</v>
      </c>
      <c r="E37" s="73">
        <f>table!K37</f>
        <v>0</v>
      </c>
      <c r="F37" s="73">
        <f>table!L37</f>
        <v>0</v>
      </c>
      <c r="G37" s="73">
        <f>table!M37</f>
        <v>0</v>
      </c>
      <c r="H37" s="73">
        <f>table!N37</f>
        <v>0</v>
      </c>
      <c r="I37" s="73">
        <f>table!O37</f>
        <v>0</v>
      </c>
      <c r="J37" s="73">
        <f>table!P37</f>
        <v>0</v>
      </c>
      <c r="K37" s="73">
        <f>table!Q37</f>
        <v>0</v>
      </c>
      <c r="L37" s="73">
        <f>table!R37</f>
        <v>0</v>
      </c>
      <c r="M37" s="73">
        <f>table!S37</f>
        <v>0</v>
      </c>
      <c r="N37" s="73">
        <f>table!T37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table!J38</f>
        <v>0</v>
      </c>
      <c r="E38" s="73">
        <f>table!K38</f>
        <v>0</v>
      </c>
      <c r="F38" s="73">
        <f>table!L38</f>
        <v>0</v>
      </c>
      <c r="G38" s="73">
        <f>table!M38</f>
        <v>0</v>
      </c>
      <c r="H38" s="73">
        <f>table!N38</f>
        <v>0</v>
      </c>
      <c r="I38" s="73">
        <f>table!O38</f>
        <v>0</v>
      </c>
      <c r="J38" s="73">
        <f>table!P38</f>
        <v>0</v>
      </c>
      <c r="K38" s="73">
        <f>table!Q38</f>
        <v>0</v>
      </c>
      <c r="L38" s="73">
        <f>table!R38</f>
        <v>0</v>
      </c>
      <c r="M38" s="73">
        <f>table!S38</f>
        <v>0</v>
      </c>
      <c r="N38" s="73">
        <f>table!T38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table!J39</f>
        <v>0</v>
      </c>
      <c r="E39" s="73">
        <f>table!K39</f>
        <v>0</v>
      </c>
      <c r="F39" s="73">
        <f>table!L39</f>
        <v>0</v>
      </c>
      <c r="G39" s="73">
        <f>table!M39</f>
        <v>0</v>
      </c>
      <c r="H39" s="73">
        <f>table!N39</f>
        <v>0</v>
      </c>
      <c r="I39" s="73">
        <f>table!O39</f>
        <v>0</v>
      </c>
      <c r="J39" s="73">
        <f>table!P39</f>
        <v>0</v>
      </c>
      <c r="K39" s="73">
        <f>table!Q39</f>
        <v>0</v>
      </c>
      <c r="L39" s="73">
        <f>table!R39</f>
        <v>0</v>
      </c>
      <c r="M39" s="73">
        <f>table!S39</f>
        <v>0</v>
      </c>
      <c r="N39" s="73">
        <f>table!T39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fish</v>
      </c>
      <c r="D40" s="73">
        <f>table!J40</f>
        <v>0</v>
      </c>
      <c r="E40" s="73">
        <f>table!K40</f>
        <v>0</v>
      </c>
      <c r="F40" s="73">
        <f>table!L40</f>
        <v>0</v>
      </c>
      <c r="G40" s="73">
        <f>table!M40</f>
        <v>0</v>
      </c>
      <c r="H40" s="73">
        <f>table!N40</f>
        <v>0</v>
      </c>
      <c r="I40" s="73">
        <f>table!O40</f>
        <v>0</v>
      </c>
      <c r="J40" s="73">
        <f>table!P40</f>
        <v>0</v>
      </c>
      <c r="K40" s="73">
        <f>table!Q40</f>
        <v>0</v>
      </c>
      <c r="L40" s="73">
        <f>table!R40</f>
        <v>0</v>
      </c>
      <c r="M40" s="73">
        <f>table!S40</f>
        <v>0</v>
      </c>
      <c r="N40" s="73">
        <f>table!T40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 seed</v>
      </c>
      <c r="D41" s="73">
        <f>table!J41</f>
        <v>0</v>
      </c>
      <c r="E41" s="73">
        <f>table!K41</f>
        <v>0</v>
      </c>
      <c r="F41" s="73">
        <f>table!L41</f>
        <v>0</v>
      </c>
      <c r="G41" s="73">
        <f>table!M41</f>
        <v>0</v>
      </c>
      <c r="H41" s="73">
        <f>table!N41</f>
        <v>0</v>
      </c>
      <c r="I41" s="73">
        <f>table!O41</f>
        <v>0</v>
      </c>
      <c r="J41" s="73">
        <f>table!P41</f>
        <v>0</v>
      </c>
      <c r="K41" s="73">
        <f>table!Q41</f>
        <v>0</v>
      </c>
      <c r="L41" s="73">
        <f>table!R41</f>
        <v>0</v>
      </c>
      <c r="M41" s="73">
        <f>table!S41</f>
        <v>0</v>
      </c>
      <c r="N41" s="73">
        <f>table!T41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other local production</v>
      </c>
      <c r="D42" s="73">
        <f>table!J42</f>
        <v>0</v>
      </c>
      <c r="E42" s="73">
        <f>table!K42</f>
        <v>0</v>
      </c>
      <c r="F42" s="73">
        <f>table!L42</f>
        <v>0</v>
      </c>
      <c r="G42" s="73">
        <f>table!M42</f>
        <v>0</v>
      </c>
      <c r="H42" s="73">
        <f>table!N42</f>
        <v>0</v>
      </c>
      <c r="I42" s="73">
        <f>table!O42</f>
        <v>0</v>
      </c>
      <c r="J42" s="73">
        <f>table!P42</f>
        <v>0</v>
      </c>
      <c r="K42" s="73">
        <f>table!Q42</f>
        <v>0</v>
      </c>
      <c r="L42" s="73">
        <f>table!R42</f>
        <v>0</v>
      </c>
      <c r="M42" s="73">
        <f>table!S42</f>
        <v>0</v>
      </c>
      <c r="N42" s="73">
        <f>table!T42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table!J43</f>
        <v>0</v>
      </c>
      <c r="E43" s="73">
        <f>table!K43</f>
        <v>0</v>
      </c>
      <c r="F43" s="73">
        <f>table!L43</f>
        <v>0</v>
      </c>
      <c r="G43" s="73">
        <f>table!M43</f>
        <v>0</v>
      </c>
      <c r="H43" s="73">
        <f>table!N43</f>
        <v>0</v>
      </c>
      <c r="I43" s="73">
        <f>table!O43</f>
        <v>0</v>
      </c>
      <c r="J43" s="73">
        <f>table!P43</f>
        <v>0</v>
      </c>
      <c r="K43" s="73">
        <f>table!Q43</f>
        <v>0</v>
      </c>
      <c r="L43" s="73">
        <f>table!R43</f>
        <v>0</v>
      </c>
      <c r="M43" s="73">
        <f>table!S43</f>
        <v>0</v>
      </c>
      <c r="N43" s="73">
        <f>table!T43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table!J44</f>
        <v>0</v>
      </c>
      <c r="E44" s="73">
        <f>table!K44</f>
        <v>0</v>
      </c>
      <c r="F44" s="73">
        <f>table!L44</f>
        <v>0</v>
      </c>
      <c r="G44" s="73">
        <f>table!M44</f>
        <v>0</v>
      </c>
      <c r="H44" s="73">
        <f>table!N44</f>
        <v>0</v>
      </c>
      <c r="I44" s="73">
        <f>table!O44</f>
        <v>0</v>
      </c>
      <c r="J44" s="73">
        <f>table!P44</f>
        <v>0</v>
      </c>
      <c r="K44" s="73">
        <f>table!Q44</f>
        <v>0</v>
      </c>
      <c r="L44" s="73">
        <f>table!R44</f>
        <v>0</v>
      </c>
      <c r="M44" s="73">
        <f>table!S44</f>
        <v>0</v>
      </c>
      <c r="N44" s="73">
        <f>table!T44</f>
        <v>0</v>
      </c>
      <c r="O44" s="73"/>
      <c r="P44" s="73"/>
      <c r="Q44" s="73"/>
      <c r="R44" s="73"/>
      <c r="S44" s="73"/>
    </row>
    <row r="45" spans="3:19" x14ac:dyDescent="0.35">
      <c r="C45" s="73">
        <f>table!B45</f>
        <v>0</v>
      </c>
      <c r="D45" s="73">
        <f>table!J45</f>
        <v>0</v>
      </c>
      <c r="E45" s="73">
        <f>table!K45</f>
        <v>0</v>
      </c>
      <c r="F45" s="73">
        <f>table!L45</f>
        <v>0</v>
      </c>
      <c r="G45" s="73">
        <f>table!M45</f>
        <v>0</v>
      </c>
      <c r="H45" s="73">
        <f>table!N45</f>
        <v>0</v>
      </c>
      <c r="I45" s="73">
        <f>table!O45</f>
        <v>0</v>
      </c>
      <c r="J45" s="73">
        <f>table!P45</f>
        <v>0</v>
      </c>
      <c r="K45" s="73">
        <f>table!Q45</f>
        <v>0</v>
      </c>
      <c r="L45" s="73">
        <f>table!R45</f>
        <v>0</v>
      </c>
      <c r="M45" s="73">
        <f>table!S45</f>
        <v>0</v>
      </c>
      <c r="N45" s="73">
        <f>table!T45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table!J46</f>
        <v>0</v>
      </c>
      <c r="E46" s="73">
        <f>table!K46</f>
        <v>0</v>
      </c>
      <c r="F46" s="73">
        <f>table!L46</f>
        <v>0</v>
      </c>
      <c r="G46" s="73">
        <f>table!M46</f>
        <v>0</v>
      </c>
      <c r="H46" s="73">
        <f>table!N46</f>
        <v>0</v>
      </c>
      <c r="I46" s="73">
        <f>table!O46</f>
        <v>0</v>
      </c>
      <c r="J46" s="73">
        <f>table!P46</f>
        <v>0</v>
      </c>
      <c r="K46" s="73">
        <f>table!Q46</f>
        <v>0</v>
      </c>
      <c r="L46" s="73">
        <f>table!R46</f>
        <v>0</v>
      </c>
      <c r="M46" s="73">
        <f>table!S46</f>
        <v>0</v>
      </c>
      <c r="N46" s="73">
        <f>table!T46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crop</v>
      </c>
      <c r="D47" s="73">
        <f>table!J47</f>
        <v>0</v>
      </c>
      <c r="E47" s="73">
        <f>table!K47</f>
        <v>0</v>
      </c>
      <c r="F47" s="73">
        <f>table!L47</f>
        <v>0</v>
      </c>
      <c r="G47" s="73">
        <f>table!M47</f>
        <v>0</v>
      </c>
      <c r="H47" s="73">
        <f>table!N47</f>
        <v>0</v>
      </c>
      <c r="I47" s="73">
        <f>table!O47</f>
        <v>0</v>
      </c>
      <c r="J47" s="73">
        <f>table!P47</f>
        <v>0</v>
      </c>
      <c r="K47" s="73">
        <f>table!Q47</f>
        <v>0</v>
      </c>
      <c r="L47" s="73">
        <f>table!R47</f>
        <v>0</v>
      </c>
      <c r="M47" s="73">
        <f>table!S47</f>
        <v>0</v>
      </c>
      <c r="N47" s="73">
        <f>table!T47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meat</v>
      </c>
      <c r="D48" s="73">
        <f>table!J48</f>
        <v>0</v>
      </c>
      <c r="E48" s="73">
        <f>table!K48</f>
        <v>0</v>
      </c>
      <c r="F48" s="73">
        <f>table!L48</f>
        <v>0</v>
      </c>
      <c r="G48" s="73">
        <f>table!M48</f>
        <v>0</v>
      </c>
      <c r="H48" s="73">
        <f>table!N48</f>
        <v>0</v>
      </c>
      <c r="I48" s="73">
        <f>table!O48</f>
        <v>0</v>
      </c>
      <c r="J48" s="73">
        <f>table!P48</f>
        <v>0</v>
      </c>
      <c r="K48" s="73">
        <f>table!Q48</f>
        <v>0</v>
      </c>
      <c r="L48" s="73">
        <f>table!R48</f>
        <v>0</v>
      </c>
      <c r="M48" s="73">
        <f>table!S48</f>
        <v>0</v>
      </c>
      <c r="N48" s="73">
        <f>table!T48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table!J49</f>
        <v>0</v>
      </c>
      <c r="E49" s="73">
        <f>table!K49</f>
        <v>0</v>
      </c>
      <c r="F49" s="73">
        <f>table!L49</f>
        <v>0</v>
      </c>
      <c r="G49" s="73">
        <f>table!M49</f>
        <v>0</v>
      </c>
      <c r="H49" s="73">
        <f>table!N49</f>
        <v>0</v>
      </c>
      <c r="I49" s="73">
        <f>table!O49</f>
        <v>0</v>
      </c>
      <c r="J49" s="73">
        <f>table!P49</f>
        <v>0</v>
      </c>
      <c r="K49" s="73">
        <f>table!Q49</f>
        <v>0</v>
      </c>
      <c r="L49" s="73">
        <f>table!R49</f>
        <v>0</v>
      </c>
      <c r="M49" s="73">
        <f>table!S49</f>
        <v>0</v>
      </c>
      <c r="N49" s="73">
        <f>table!T49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fish seed</v>
      </c>
      <c r="D50" s="73">
        <f>table!J50</f>
        <v>0</v>
      </c>
      <c r="E50" s="73">
        <f>table!K50</f>
        <v>0</v>
      </c>
      <c r="F50" s="73">
        <f>table!L50</f>
        <v>0</v>
      </c>
      <c r="G50" s="73">
        <f>table!M50</f>
        <v>0</v>
      </c>
      <c r="H50" s="73">
        <f>table!N50</f>
        <v>0</v>
      </c>
      <c r="I50" s="73">
        <f>table!O50</f>
        <v>0</v>
      </c>
      <c r="J50" s="73">
        <f>table!P50</f>
        <v>0</v>
      </c>
      <c r="K50" s="73">
        <f>table!Q50</f>
        <v>0</v>
      </c>
      <c r="L50" s="73">
        <f>table!R50</f>
        <v>0</v>
      </c>
      <c r="M50" s="73">
        <f>table!S50</f>
        <v>0</v>
      </c>
      <c r="N50" s="73">
        <f>table!T50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other local production</v>
      </c>
      <c r="D51" s="73">
        <f>table!J51</f>
        <v>0</v>
      </c>
      <c r="E51" s="73">
        <f>table!K51</f>
        <v>0</v>
      </c>
      <c r="F51" s="73">
        <f>table!L51</f>
        <v>0</v>
      </c>
      <c r="G51" s="73">
        <f>table!M51</f>
        <v>0</v>
      </c>
      <c r="H51" s="73">
        <f>table!N51</f>
        <v>0</v>
      </c>
      <c r="I51" s="73">
        <f>table!O51</f>
        <v>0</v>
      </c>
      <c r="J51" s="73">
        <f>table!P51</f>
        <v>0</v>
      </c>
      <c r="K51" s="73">
        <f>table!Q51</f>
        <v>0</v>
      </c>
      <c r="L51" s="73">
        <f>table!R51</f>
        <v>0</v>
      </c>
      <c r="M51" s="73">
        <f>table!S51</f>
        <v>0</v>
      </c>
      <c r="N51" s="73">
        <f>table!T51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retail</v>
      </c>
      <c r="D52" s="73">
        <f>table!J52</f>
        <v>0</v>
      </c>
      <c r="E52" s="73">
        <f>table!K52</f>
        <v>0</v>
      </c>
      <c r="F52" s="73">
        <f>table!L52</f>
        <v>0</v>
      </c>
      <c r="G52" s="73">
        <f>table!M52</f>
        <v>0</v>
      </c>
      <c r="H52" s="73">
        <f>table!N52</f>
        <v>0</v>
      </c>
      <c r="I52" s="73">
        <f>table!O52</f>
        <v>0</v>
      </c>
      <c r="J52" s="73">
        <f>table!P52</f>
        <v>0</v>
      </c>
      <c r="K52" s="73">
        <f>table!Q52</f>
        <v>0</v>
      </c>
      <c r="L52" s="73">
        <f>table!R52</f>
        <v>0</v>
      </c>
      <c r="M52" s="73">
        <f>table!S52</f>
        <v>0</v>
      </c>
      <c r="N52" s="73">
        <f>table!T52</f>
        <v>0</v>
      </c>
      <c r="O52" s="73"/>
      <c r="P52" s="73"/>
      <c r="Q52" s="73"/>
      <c r="R52" s="73"/>
      <c r="S52" s="73"/>
    </row>
    <row r="53" spans="3:19" x14ac:dyDescent="0.35">
      <c r="C53" s="73" t="str">
        <f>table!B53</f>
        <v>local services</v>
      </c>
      <c r="D53" s="73">
        <f>table!J53</f>
        <v>0</v>
      </c>
      <c r="E53" s="73">
        <f>table!K53</f>
        <v>0</v>
      </c>
      <c r="F53" s="73">
        <f>table!L53</f>
        <v>0</v>
      </c>
      <c r="G53" s="73">
        <f>table!M53</f>
        <v>0</v>
      </c>
      <c r="H53" s="73">
        <f>table!N53</f>
        <v>0</v>
      </c>
      <c r="I53" s="73">
        <f>table!O53</f>
        <v>0</v>
      </c>
      <c r="J53" s="73">
        <f>table!P53</f>
        <v>0</v>
      </c>
      <c r="K53" s="73">
        <f>table!Q53</f>
        <v>0</v>
      </c>
      <c r="L53" s="73">
        <f>table!R53</f>
        <v>0</v>
      </c>
      <c r="M53" s="73">
        <f>table!S53</f>
        <v>0</v>
      </c>
      <c r="N53" s="73">
        <f>table!T53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table!B54</f>
        <v>items purchased out of the village</v>
      </c>
      <c r="D54" s="73">
        <f>table!J54</f>
        <v>0</v>
      </c>
      <c r="E54" s="73">
        <f>table!K54</f>
        <v>0</v>
      </c>
      <c r="F54" s="73">
        <f>table!L54</f>
        <v>0</v>
      </c>
      <c r="G54" s="73">
        <f>table!M54</f>
        <v>0</v>
      </c>
      <c r="H54" s="73">
        <f>table!N54</f>
        <v>0</v>
      </c>
      <c r="I54" s="73">
        <f>table!O54</f>
        <v>0</v>
      </c>
      <c r="J54" s="73">
        <f>table!P54</f>
        <v>0</v>
      </c>
      <c r="K54" s="73">
        <f>table!Q54</f>
        <v>0</v>
      </c>
      <c r="L54" s="73">
        <f>table!R54</f>
        <v>0</v>
      </c>
      <c r="M54" s="73">
        <f>table!S54</f>
        <v>0</v>
      </c>
      <c r="N54" s="73">
        <f>table!T54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table!J55</f>
        <v>0</v>
      </c>
      <c r="E55" s="73">
        <f>table!K55</f>
        <v>0</v>
      </c>
      <c r="F55" s="73">
        <f>table!L55</f>
        <v>0</v>
      </c>
      <c r="G55" s="73">
        <f>table!M55</f>
        <v>0</v>
      </c>
      <c r="H55" s="73">
        <f>table!N55</f>
        <v>0</v>
      </c>
      <c r="I55" s="73">
        <f>table!O55</f>
        <v>0</v>
      </c>
      <c r="J55" s="73">
        <f>table!P55</f>
        <v>0</v>
      </c>
      <c r="K55" s="73">
        <f>table!Q55</f>
        <v>0</v>
      </c>
      <c r="L55" s="73">
        <f>table!R55</f>
        <v>0</v>
      </c>
      <c r="M55" s="73">
        <f>table!S55</f>
        <v>0</v>
      </c>
      <c r="N55" s="73">
        <f>table!T55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table!J56</f>
        <v>0</v>
      </c>
      <c r="E56" s="73">
        <f>table!K56</f>
        <v>0</v>
      </c>
      <c r="F56" s="73">
        <f>table!L56</f>
        <v>0</v>
      </c>
      <c r="G56" s="73">
        <f>table!M56</f>
        <v>0</v>
      </c>
      <c r="H56" s="73">
        <f>table!N56</f>
        <v>0</v>
      </c>
      <c r="I56" s="73">
        <f>table!O56</f>
        <v>0</v>
      </c>
      <c r="J56" s="73">
        <f>table!P56</f>
        <v>0</v>
      </c>
      <c r="K56" s="73">
        <f>table!Q56</f>
        <v>0</v>
      </c>
      <c r="L56" s="73">
        <f>table!R56</f>
        <v>0</v>
      </c>
      <c r="M56" s="73">
        <f>table!S56</f>
        <v>0</v>
      </c>
      <c r="N56" s="73">
        <f>table!T56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table!J57</f>
        <v>0</v>
      </c>
      <c r="E57" s="73">
        <f>table!K57</f>
        <v>0</v>
      </c>
      <c r="F57" s="73">
        <f>table!L57</f>
        <v>0</v>
      </c>
      <c r="G57" s="73">
        <f>table!M57</f>
        <v>0</v>
      </c>
      <c r="H57" s="73">
        <f>table!N57</f>
        <v>0</v>
      </c>
      <c r="I57" s="73">
        <f>table!O57</f>
        <v>0</v>
      </c>
      <c r="J57" s="73">
        <f>table!P57</f>
        <v>0</v>
      </c>
      <c r="K57" s="73">
        <f>table!Q57</f>
        <v>0</v>
      </c>
      <c r="L57" s="73">
        <f>table!R57</f>
        <v>0</v>
      </c>
      <c r="M57" s="73">
        <f>table!S57</f>
        <v>0</v>
      </c>
      <c r="N57" s="73">
        <f>table!T57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table!J58</f>
        <v>0</v>
      </c>
      <c r="E58" s="73">
        <f>table!K58</f>
        <v>0</v>
      </c>
      <c r="F58" s="73">
        <f>table!L58</f>
        <v>0</v>
      </c>
      <c r="G58" s="73">
        <f>table!M58</f>
        <v>0</v>
      </c>
      <c r="H58" s="73">
        <f>table!N58</f>
        <v>0</v>
      </c>
      <c r="I58" s="73">
        <f>table!O58</f>
        <v>0</v>
      </c>
      <c r="J58" s="73">
        <f>table!P58</f>
        <v>0</v>
      </c>
      <c r="K58" s="73">
        <f>table!Q58</f>
        <v>0</v>
      </c>
      <c r="L58" s="73">
        <f>table!R58</f>
        <v>0</v>
      </c>
      <c r="M58" s="73">
        <f>table!S58</f>
        <v>0</v>
      </c>
      <c r="N58" s="73">
        <f>table!T58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table!J59</f>
        <v>0</v>
      </c>
      <c r="E59" s="73">
        <f>table!K59</f>
        <v>0</v>
      </c>
      <c r="F59" s="73">
        <f>table!L59</f>
        <v>0</v>
      </c>
      <c r="G59" s="73">
        <f>table!M59</f>
        <v>0</v>
      </c>
      <c r="H59" s="73">
        <f>table!N59</f>
        <v>0</v>
      </c>
      <c r="I59" s="73">
        <f>table!O59</f>
        <v>0</v>
      </c>
      <c r="J59" s="73">
        <f>table!P59</f>
        <v>0</v>
      </c>
      <c r="K59" s="73">
        <f>table!Q59</f>
        <v>0</v>
      </c>
      <c r="L59" s="73">
        <f>table!R59</f>
        <v>0</v>
      </c>
      <c r="M59" s="73">
        <f>table!S59</f>
        <v>0</v>
      </c>
      <c r="N59" s="73">
        <f>table!T59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table!J60</f>
        <v>0</v>
      </c>
      <c r="E60" s="73">
        <f>table!K60</f>
        <v>0</v>
      </c>
      <c r="F60" s="73">
        <f>table!L60</f>
        <v>0</v>
      </c>
      <c r="G60" s="73">
        <f>table!M60</f>
        <v>0</v>
      </c>
      <c r="H60" s="73">
        <f>table!N60</f>
        <v>0</v>
      </c>
      <c r="I60" s="73">
        <f>table!O60</f>
        <v>0</v>
      </c>
      <c r="J60" s="73">
        <f>table!P60</f>
        <v>0</v>
      </c>
      <c r="K60" s="73">
        <f>table!Q60</f>
        <v>0</v>
      </c>
      <c r="L60" s="73">
        <f>table!R60</f>
        <v>0</v>
      </c>
      <c r="M60" s="73">
        <f>table!S60</f>
        <v>0</v>
      </c>
      <c r="N60" s="73">
        <f>table!T60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table!J61</f>
        <v>0</v>
      </c>
      <c r="E61" s="73">
        <f>table!K61</f>
        <v>0</v>
      </c>
      <c r="F61" s="73">
        <f>table!L61</f>
        <v>0</v>
      </c>
      <c r="G61" s="73">
        <f>table!M61</f>
        <v>0</v>
      </c>
      <c r="H61" s="73">
        <f>table!N61</f>
        <v>0</v>
      </c>
      <c r="I61" s="73">
        <f>table!O61</f>
        <v>0</v>
      </c>
      <c r="J61" s="73">
        <f>table!P61</f>
        <v>0</v>
      </c>
      <c r="K61" s="73">
        <f>table!Q61</f>
        <v>0</v>
      </c>
      <c r="L61" s="73">
        <f>table!R61</f>
        <v>0</v>
      </c>
      <c r="M61" s="73">
        <f>table!S61</f>
        <v>0</v>
      </c>
      <c r="N61" s="73">
        <f>table!T61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table!J62</f>
        <v>0</v>
      </c>
      <c r="E62" s="73">
        <f>table!K62</f>
        <v>0</v>
      </c>
      <c r="F62" s="73">
        <f>table!L62</f>
        <v>0</v>
      </c>
      <c r="G62" s="73">
        <f>table!M62</f>
        <v>0</v>
      </c>
      <c r="H62" s="73">
        <f>table!N62</f>
        <v>0</v>
      </c>
      <c r="I62" s="73">
        <f>table!O62</f>
        <v>0</v>
      </c>
      <c r="J62" s="73">
        <f>table!P62</f>
        <v>0</v>
      </c>
      <c r="K62" s="73">
        <f>table!Q62</f>
        <v>0</v>
      </c>
      <c r="L62" s="73">
        <f>table!R62</f>
        <v>0</v>
      </c>
      <c r="M62" s="73">
        <f>table!S62</f>
        <v>0</v>
      </c>
      <c r="N62" s="73">
        <f>table!T62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table!J63</f>
        <v>0</v>
      </c>
      <c r="E63" s="73">
        <f>table!K63</f>
        <v>0</v>
      </c>
      <c r="F63" s="73">
        <f>table!L63</f>
        <v>0</v>
      </c>
      <c r="G63" s="73">
        <f>table!M63</f>
        <v>0</v>
      </c>
      <c r="H63" s="73">
        <f>table!N63</f>
        <v>0</v>
      </c>
      <c r="I63" s="73">
        <f>table!O63</f>
        <v>0</v>
      </c>
      <c r="J63" s="73">
        <f>table!P63</f>
        <v>0</v>
      </c>
      <c r="K63" s="73">
        <f>table!Q63</f>
        <v>0</v>
      </c>
      <c r="L63" s="73">
        <f>table!R63</f>
        <v>0</v>
      </c>
      <c r="M63" s="73">
        <f>table!S63</f>
        <v>0</v>
      </c>
      <c r="N63" s="73">
        <f>table!T63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table!J64</f>
        <v>0</v>
      </c>
      <c r="E64" s="73">
        <f>table!K64</f>
        <v>0</v>
      </c>
      <c r="F64" s="73">
        <f>table!L64</f>
        <v>0</v>
      </c>
      <c r="G64" s="73">
        <f>table!M64</f>
        <v>0</v>
      </c>
      <c r="H64" s="73">
        <f>table!N64</f>
        <v>0</v>
      </c>
      <c r="I64" s="73">
        <f>table!O64</f>
        <v>0</v>
      </c>
      <c r="J64" s="73">
        <f>table!P64</f>
        <v>0</v>
      </c>
      <c r="K64" s="73">
        <f>table!Q64</f>
        <v>0</v>
      </c>
      <c r="L64" s="73">
        <f>table!R64</f>
        <v>0</v>
      </c>
      <c r="M64" s="73">
        <f>table!S64</f>
        <v>0</v>
      </c>
      <c r="N64" s="73">
        <f>table!T64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table!J65</f>
        <v>0</v>
      </c>
      <c r="E65" s="73">
        <f>table!K65</f>
        <v>0</v>
      </c>
      <c r="F65" s="73">
        <f>table!L65</f>
        <v>0</v>
      </c>
      <c r="G65" s="73">
        <f>table!M65</f>
        <v>0</v>
      </c>
      <c r="H65" s="73">
        <f>table!N65</f>
        <v>0</v>
      </c>
      <c r="I65" s="73">
        <f>table!O65</f>
        <v>0</v>
      </c>
      <c r="J65" s="73">
        <f>table!P65</f>
        <v>0</v>
      </c>
      <c r="K65" s="73">
        <f>table!Q65</f>
        <v>0</v>
      </c>
      <c r="L65" s="73">
        <f>table!R65</f>
        <v>0</v>
      </c>
      <c r="M65" s="73">
        <f>table!S65</f>
        <v>0</v>
      </c>
      <c r="N65" s="73">
        <f>table!T65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table!J66</f>
        <v>0</v>
      </c>
      <c r="E66" s="73">
        <f>table!K66</f>
        <v>0</v>
      </c>
      <c r="F66" s="73">
        <f>table!L66</f>
        <v>0</v>
      </c>
      <c r="G66" s="73">
        <f>table!M66</f>
        <v>0</v>
      </c>
      <c r="H66" s="73">
        <f>table!N66</f>
        <v>0</v>
      </c>
      <c r="I66" s="73">
        <f>table!O66</f>
        <v>0</v>
      </c>
      <c r="J66" s="73">
        <f>table!P66</f>
        <v>0</v>
      </c>
      <c r="K66" s="73">
        <f>table!Q66</f>
        <v>0</v>
      </c>
      <c r="L66" s="73">
        <f>table!R66</f>
        <v>0</v>
      </c>
      <c r="M66" s="73">
        <f>table!S66</f>
        <v>0</v>
      </c>
      <c r="N66" s="73">
        <f>table!T66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table!J67</f>
        <v>0</v>
      </c>
      <c r="E67" s="73">
        <f>table!K67</f>
        <v>0</v>
      </c>
      <c r="F67" s="73">
        <f>table!L67</f>
        <v>0</v>
      </c>
      <c r="G67" s="73">
        <f>table!M67</f>
        <v>0</v>
      </c>
      <c r="H67" s="73">
        <f>table!N67</f>
        <v>0</v>
      </c>
      <c r="I67" s="73">
        <f>table!O67</f>
        <v>0</v>
      </c>
      <c r="J67" s="73">
        <f>table!P67</f>
        <v>0</v>
      </c>
      <c r="K67" s="73">
        <f>table!Q67</f>
        <v>0</v>
      </c>
      <c r="L67" s="73">
        <f>table!R67</f>
        <v>0</v>
      </c>
      <c r="M67" s="73">
        <f>table!S67</f>
        <v>0</v>
      </c>
      <c r="N67" s="73">
        <f>table!T67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table!J68</f>
        <v>0</v>
      </c>
      <c r="E68" s="73">
        <f>table!K68</f>
        <v>0</v>
      </c>
      <c r="F68" s="73">
        <f>table!L68</f>
        <v>0</v>
      </c>
      <c r="G68" s="73">
        <f>table!M68</f>
        <v>0</v>
      </c>
      <c r="H68" s="73">
        <f>table!N68</f>
        <v>0</v>
      </c>
      <c r="I68" s="73">
        <f>table!O68</f>
        <v>0</v>
      </c>
      <c r="J68" s="73">
        <f>table!P68</f>
        <v>0</v>
      </c>
      <c r="K68" s="73">
        <f>table!Q68</f>
        <v>0</v>
      </c>
      <c r="L68" s="73">
        <f>table!R68</f>
        <v>0</v>
      </c>
      <c r="M68" s="73">
        <f>table!S68</f>
        <v>0</v>
      </c>
      <c r="N68" s="73">
        <f>table!T68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table!J69</f>
        <v>0</v>
      </c>
      <c r="E69" s="73">
        <f>table!K69</f>
        <v>0</v>
      </c>
      <c r="F69" s="73">
        <f>table!L69</f>
        <v>0</v>
      </c>
      <c r="G69" s="73">
        <f>table!M69</f>
        <v>0</v>
      </c>
      <c r="H69" s="73">
        <f>table!N69</f>
        <v>0</v>
      </c>
      <c r="I69" s="73">
        <f>table!O69</f>
        <v>0</v>
      </c>
      <c r="J69" s="73">
        <f>table!P69</f>
        <v>0</v>
      </c>
      <c r="K69" s="73">
        <f>table!Q69</f>
        <v>0</v>
      </c>
      <c r="L69" s="73">
        <f>table!R69</f>
        <v>0</v>
      </c>
      <c r="M69" s="73">
        <f>table!S69</f>
        <v>0</v>
      </c>
      <c r="N69" s="73">
        <f>table!T69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table!J70</f>
        <v>0</v>
      </c>
      <c r="E70" s="73">
        <f>table!K70</f>
        <v>0</v>
      </c>
      <c r="F70" s="73">
        <f>table!L70</f>
        <v>0</v>
      </c>
      <c r="G70" s="73">
        <f>table!M70</f>
        <v>0</v>
      </c>
      <c r="H70" s="73">
        <f>table!N70</f>
        <v>0</v>
      </c>
      <c r="I70" s="73">
        <f>table!O70</f>
        <v>0</v>
      </c>
      <c r="J70" s="73">
        <f>table!P70</f>
        <v>0</v>
      </c>
      <c r="K70" s="73">
        <f>table!Q70</f>
        <v>0</v>
      </c>
      <c r="L70" s="73">
        <f>table!R70</f>
        <v>0</v>
      </c>
      <c r="M70" s="73">
        <f>table!S70</f>
        <v>0</v>
      </c>
      <c r="N70" s="73">
        <f>table!T70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table!J71</f>
        <v>0</v>
      </c>
      <c r="E71" s="73">
        <f>table!K71</f>
        <v>0</v>
      </c>
      <c r="F71" s="73">
        <f>table!L71</f>
        <v>0</v>
      </c>
      <c r="G71" s="73">
        <f>table!M71</f>
        <v>0</v>
      </c>
      <c r="H71" s="73">
        <f>table!N71</f>
        <v>0</v>
      </c>
      <c r="I71" s="73">
        <f>table!O71</f>
        <v>0</v>
      </c>
      <c r="J71" s="73">
        <f>table!P71</f>
        <v>0</v>
      </c>
      <c r="K71" s="73">
        <f>table!Q71</f>
        <v>0</v>
      </c>
      <c r="L71" s="73">
        <f>table!R71</f>
        <v>0</v>
      </c>
      <c r="M71" s="73">
        <f>table!S71</f>
        <v>0</v>
      </c>
      <c r="N71" s="73">
        <f>table!T71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table!J72</f>
        <v>0</v>
      </c>
      <c r="E72" s="73">
        <f>table!K72</f>
        <v>0</v>
      </c>
      <c r="F72" s="73">
        <f>table!L72</f>
        <v>0</v>
      </c>
      <c r="G72" s="73">
        <f>table!M72</f>
        <v>0</v>
      </c>
      <c r="H72" s="73">
        <f>table!N72</f>
        <v>0</v>
      </c>
      <c r="I72" s="73">
        <f>table!O72</f>
        <v>0</v>
      </c>
      <c r="J72" s="73">
        <f>table!P72</f>
        <v>0</v>
      </c>
      <c r="K72" s="73">
        <f>table!Q72</f>
        <v>0</v>
      </c>
      <c r="L72" s="73">
        <f>table!R72</f>
        <v>0</v>
      </c>
      <c r="M72" s="73">
        <f>table!S72</f>
        <v>0</v>
      </c>
      <c r="N72" s="73">
        <f>table!T72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table!J73</f>
        <v>0</v>
      </c>
      <c r="E73" s="73">
        <f>table!K73</f>
        <v>0</v>
      </c>
      <c r="F73" s="73">
        <f>table!L73</f>
        <v>0</v>
      </c>
      <c r="G73" s="73">
        <f>table!M73</f>
        <v>0</v>
      </c>
      <c r="H73" s="73">
        <f>table!N73</f>
        <v>0</v>
      </c>
      <c r="I73" s="73">
        <f>table!O73</f>
        <v>0</v>
      </c>
      <c r="J73" s="73">
        <f>table!P73</f>
        <v>0</v>
      </c>
      <c r="K73" s="73">
        <f>table!Q73</f>
        <v>0</v>
      </c>
      <c r="L73" s="73">
        <f>table!R73</f>
        <v>0</v>
      </c>
      <c r="M73" s="73">
        <f>table!S73</f>
        <v>0</v>
      </c>
      <c r="N73" s="73">
        <f>table!T73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table!J74</f>
        <v>0</v>
      </c>
      <c r="E74" s="73">
        <f>table!K74</f>
        <v>0</v>
      </c>
      <c r="F74" s="73">
        <f>table!L74</f>
        <v>0</v>
      </c>
      <c r="G74" s="73">
        <f>table!M74</f>
        <v>0</v>
      </c>
      <c r="H74" s="73">
        <f>table!N74</f>
        <v>0</v>
      </c>
      <c r="I74" s="73">
        <f>table!O74</f>
        <v>0</v>
      </c>
      <c r="J74" s="73">
        <f>table!P74</f>
        <v>0</v>
      </c>
      <c r="K74" s="73">
        <f>table!Q74</f>
        <v>0</v>
      </c>
      <c r="L74" s="73">
        <f>table!R74</f>
        <v>0</v>
      </c>
      <c r="M74" s="73">
        <f>table!S74</f>
        <v>0</v>
      </c>
      <c r="N74" s="73">
        <f>table!T74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table!J75</f>
        <v>0</v>
      </c>
      <c r="E75" s="73">
        <f>table!K75</f>
        <v>0</v>
      </c>
      <c r="F75" s="73">
        <f>table!L75</f>
        <v>0</v>
      </c>
      <c r="G75" s="73">
        <f>table!M75</f>
        <v>0</v>
      </c>
      <c r="H75" s="73">
        <f>table!N75</f>
        <v>0</v>
      </c>
      <c r="I75" s="73">
        <f>table!O75</f>
        <v>0</v>
      </c>
      <c r="J75" s="73">
        <f>table!P75</f>
        <v>0</v>
      </c>
      <c r="K75" s="73">
        <f>table!Q75</f>
        <v>0</v>
      </c>
      <c r="L75" s="73">
        <f>table!R75</f>
        <v>0</v>
      </c>
      <c r="M75" s="73">
        <f>table!S75</f>
        <v>0</v>
      </c>
      <c r="N75" s="73">
        <f>table!T75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table!J76</f>
        <v>0</v>
      </c>
      <c r="E76" s="73">
        <f>table!K76</f>
        <v>0</v>
      </c>
      <c r="F76" s="73">
        <f>table!L76</f>
        <v>0</v>
      </c>
      <c r="G76" s="73">
        <f>table!M76</f>
        <v>0</v>
      </c>
      <c r="H76" s="73">
        <f>table!N76</f>
        <v>0</v>
      </c>
      <c r="I76" s="73">
        <f>table!O76</f>
        <v>0</v>
      </c>
      <c r="J76" s="73">
        <f>table!P76</f>
        <v>0</v>
      </c>
      <c r="K76" s="73">
        <f>table!Q76</f>
        <v>0</v>
      </c>
      <c r="L76" s="73">
        <f>table!R76</f>
        <v>0</v>
      </c>
      <c r="M76" s="73">
        <f>table!S76</f>
        <v>0</v>
      </c>
      <c r="N76" s="73">
        <f>table!T76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table!J77</f>
        <v>0</v>
      </c>
      <c r="E77" s="73">
        <f>table!K77</f>
        <v>0</v>
      </c>
      <c r="F77" s="73">
        <f>table!L77</f>
        <v>0</v>
      </c>
      <c r="G77" s="73">
        <f>table!M77</f>
        <v>0</v>
      </c>
      <c r="H77" s="73">
        <f>table!N77</f>
        <v>0</v>
      </c>
      <c r="I77" s="73">
        <f>table!O77</f>
        <v>0</v>
      </c>
      <c r="J77" s="73">
        <f>table!P77</f>
        <v>0</v>
      </c>
      <c r="K77" s="73">
        <f>table!Q77</f>
        <v>0</v>
      </c>
      <c r="L77" s="73">
        <f>table!R77</f>
        <v>0</v>
      </c>
      <c r="M77" s="73">
        <f>table!S77</f>
        <v>0</v>
      </c>
      <c r="N77" s="73">
        <f>table!T77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table!J78</f>
        <v>0</v>
      </c>
      <c r="E78" s="73">
        <f>table!K78</f>
        <v>0</v>
      </c>
      <c r="F78" s="73">
        <f>table!L78</f>
        <v>0</v>
      </c>
      <c r="G78" s="73">
        <f>table!M78</f>
        <v>0</v>
      </c>
      <c r="H78" s="73">
        <f>table!N78</f>
        <v>0</v>
      </c>
      <c r="I78" s="73">
        <f>table!O78</f>
        <v>0</v>
      </c>
      <c r="J78" s="73">
        <f>table!P78</f>
        <v>0</v>
      </c>
      <c r="K78" s="73">
        <f>table!Q78</f>
        <v>0</v>
      </c>
      <c r="L78" s="73">
        <f>table!R78</f>
        <v>0</v>
      </c>
      <c r="M78" s="73">
        <f>table!S78</f>
        <v>0</v>
      </c>
      <c r="N78" s="73">
        <f>table!T78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table!J79</f>
        <v>0</v>
      </c>
      <c r="E79" s="73">
        <f>table!K79</f>
        <v>0</v>
      </c>
      <c r="F79" s="73">
        <f>table!L79</f>
        <v>0</v>
      </c>
      <c r="G79" s="73">
        <f>table!M79</f>
        <v>0</v>
      </c>
      <c r="H79" s="73">
        <f>table!N79</f>
        <v>0</v>
      </c>
      <c r="I79" s="73">
        <f>table!O79</f>
        <v>0</v>
      </c>
      <c r="J79" s="73">
        <f>table!P79</f>
        <v>0</v>
      </c>
      <c r="K79" s="73">
        <f>table!Q79</f>
        <v>0</v>
      </c>
      <c r="L79" s="73">
        <f>table!R79</f>
        <v>0</v>
      </c>
      <c r="M79" s="73">
        <f>table!S79</f>
        <v>0</v>
      </c>
      <c r="N79" s="73">
        <f>table!T79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table!J80</f>
        <v>0</v>
      </c>
      <c r="E80" s="73">
        <f>table!K80</f>
        <v>0</v>
      </c>
      <c r="F80" s="73">
        <f>table!L80</f>
        <v>0</v>
      </c>
      <c r="G80" s="73">
        <f>table!M80</f>
        <v>0</v>
      </c>
      <c r="H80" s="73">
        <f>table!N80</f>
        <v>0</v>
      </c>
      <c r="I80" s="73">
        <f>table!O80</f>
        <v>0</v>
      </c>
      <c r="J80" s="73">
        <f>table!P80</f>
        <v>0</v>
      </c>
      <c r="K80" s="73">
        <f>table!Q80</f>
        <v>0</v>
      </c>
      <c r="L80" s="73">
        <f>table!R80</f>
        <v>0</v>
      </c>
      <c r="M80" s="73">
        <f>table!S80</f>
        <v>0</v>
      </c>
      <c r="N80" s="73">
        <f>table!T80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table!J81</f>
        <v>0</v>
      </c>
      <c r="E81" s="73">
        <f>table!K81</f>
        <v>0</v>
      </c>
      <c r="F81" s="73">
        <f>table!L81</f>
        <v>0</v>
      </c>
      <c r="G81" s="73">
        <f>table!M81</f>
        <v>0</v>
      </c>
      <c r="H81" s="73">
        <f>table!N81</f>
        <v>0</v>
      </c>
      <c r="I81" s="73">
        <f>table!O81</f>
        <v>0</v>
      </c>
      <c r="J81" s="73">
        <f>table!P81</f>
        <v>0</v>
      </c>
      <c r="K81" s="73">
        <f>table!Q81</f>
        <v>0</v>
      </c>
      <c r="L81" s="73">
        <f>table!R81</f>
        <v>0</v>
      </c>
      <c r="M81" s="73">
        <f>table!S81</f>
        <v>0</v>
      </c>
      <c r="N81" s="73">
        <f>table!T81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table!J82</f>
        <v>0</v>
      </c>
      <c r="E82" s="73">
        <f>table!K82</f>
        <v>0</v>
      </c>
      <c r="F82" s="73">
        <f>table!L82</f>
        <v>0</v>
      </c>
      <c r="G82" s="73">
        <f>table!M82</f>
        <v>0</v>
      </c>
      <c r="H82" s="73">
        <f>table!N82</f>
        <v>0</v>
      </c>
      <c r="I82" s="73">
        <f>table!O82</f>
        <v>0</v>
      </c>
      <c r="J82" s="73">
        <f>table!P82</f>
        <v>0</v>
      </c>
      <c r="K82" s="73">
        <f>table!Q82</f>
        <v>0</v>
      </c>
      <c r="L82" s="73">
        <f>table!R82</f>
        <v>0</v>
      </c>
      <c r="M82" s="73">
        <f>table!S82</f>
        <v>0</v>
      </c>
      <c r="N82" s="73">
        <f>table!T82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table!J83</f>
        <v>0</v>
      </c>
      <c r="E83" s="73">
        <f>table!K83</f>
        <v>0</v>
      </c>
      <c r="F83" s="73">
        <f>table!L83</f>
        <v>0</v>
      </c>
      <c r="G83" s="73">
        <f>table!M83</f>
        <v>0</v>
      </c>
      <c r="H83" s="73">
        <f>table!N83</f>
        <v>0</v>
      </c>
      <c r="I83" s="73">
        <f>table!O83</f>
        <v>0</v>
      </c>
      <c r="J83" s="73">
        <f>table!P83</f>
        <v>0</v>
      </c>
      <c r="K83" s="73">
        <f>table!Q83</f>
        <v>0</v>
      </c>
      <c r="L83" s="73">
        <f>table!R83</f>
        <v>0</v>
      </c>
      <c r="M83" s="73">
        <f>table!S83</f>
        <v>0</v>
      </c>
      <c r="N83" s="73">
        <f>table!T83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table!J84</f>
        <v>0</v>
      </c>
      <c r="E84" s="73">
        <f>table!K84</f>
        <v>0</v>
      </c>
      <c r="F84" s="73">
        <f>table!L84</f>
        <v>0</v>
      </c>
      <c r="G84" s="73">
        <f>table!M84</f>
        <v>0</v>
      </c>
      <c r="H84" s="73">
        <f>table!N84</f>
        <v>0</v>
      </c>
      <c r="I84" s="73">
        <f>table!O84</f>
        <v>0</v>
      </c>
      <c r="J84" s="73">
        <f>table!P84</f>
        <v>0</v>
      </c>
      <c r="K84" s="73">
        <f>table!Q84</f>
        <v>0</v>
      </c>
      <c r="L84" s="73">
        <f>table!R84</f>
        <v>0</v>
      </c>
      <c r="M84" s="73">
        <f>table!S84</f>
        <v>0</v>
      </c>
      <c r="N84" s="73">
        <f>table!T84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table!J85</f>
        <v>0</v>
      </c>
      <c r="E85" s="73">
        <f>table!K85</f>
        <v>0</v>
      </c>
      <c r="F85" s="73">
        <f>table!L85</f>
        <v>0</v>
      </c>
      <c r="G85" s="73">
        <f>table!M85</f>
        <v>0</v>
      </c>
      <c r="H85" s="73">
        <f>table!N85</f>
        <v>0</v>
      </c>
      <c r="I85" s="73">
        <f>table!O85</f>
        <v>0</v>
      </c>
      <c r="J85" s="73">
        <f>table!P85</f>
        <v>0</v>
      </c>
      <c r="K85" s="73">
        <f>table!Q85</f>
        <v>0</v>
      </c>
      <c r="L85" s="73">
        <f>table!R85</f>
        <v>0</v>
      </c>
      <c r="M85" s="73">
        <f>table!S85</f>
        <v>0</v>
      </c>
      <c r="N85" s="73">
        <f>table!T85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table!J86</f>
        <v>0</v>
      </c>
      <c r="E86" s="73">
        <f>table!K86</f>
        <v>0</v>
      </c>
      <c r="F86" s="73">
        <f>table!L86</f>
        <v>0</v>
      </c>
      <c r="G86" s="73">
        <f>table!M86</f>
        <v>0</v>
      </c>
      <c r="H86" s="73">
        <f>table!N86</f>
        <v>0</v>
      </c>
      <c r="I86" s="73">
        <f>table!O86</f>
        <v>0</v>
      </c>
      <c r="J86" s="73">
        <f>table!P86</f>
        <v>0</v>
      </c>
      <c r="K86" s="73">
        <f>table!Q86</f>
        <v>0</v>
      </c>
      <c r="L86" s="73">
        <f>table!R86</f>
        <v>0</v>
      </c>
      <c r="M86" s="73">
        <f>table!S86</f>
        <v>0</v>
      </c>
      <c r="N86" s="73">
        <f>table!T86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table!J87</f>
        <v>0</v>
      </c>
      <c r="E87" s="73">
        <f>table!K87</f>
        <v>0</v>
      </c>
      <c r="F87" s="73">
        <f>table!L87</f>
        <v>0</v>
      </c>
      <c r="G87" s="73">
        <f>table!M87</f>
        <v>0</v>
      </c>
      <c r="H87" s="73">
        <f>table!N87</f>
        <v>0</v>
      </c>
      <c r="I87" s="73">
        <f>table!O87</f>
        <v>0</v>
      </c>
      <c r="J87" s="73">
        <f>table!P87</f>
        <v>0</v>
      </c>
      <c r="K87" s="73">
        <f>table!Q87</f>
        <v>0</v>
      </c>
      <c r="L87" s="73">
        <f>table!R87</f>
        <v>0</v>
      </c>
      <c r="M87" s="73">
        <f>table!S87</f>
        <v>0</v>
      </c>
      <c r="N87" s="73">
        <f>table!T87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table!J88</f>
        <v>0</v>
      </c>
      <c r="E88" s="73">
        <f>table!K88</f>
        <v>0</v>
      </c>
      <c r="F88" s="73">
        <f>table!L88</f>
        <v>0</v>
      </c>
      <c r="G88" s="73">
        <f>table!M88</f>
        <v>0</v>
      </c>
      <c r="H88" s="73">
        <f>table!N88</f>
        <v>0</v>
      </c>
      <c r="I88" s="73">
        <f>table!O88</f>
        <v>0</v>
      </c>
      <c r="J88" s="73">
        <f>table!P88</f>
        <v>0</v>
      </c>
      <c r="K88" s="73">
        <f>table!Q88</f>
        <v>0</v>
      </c>
      <c r="L88" s="73">
        <f>table!R88</f>
        <v>0</v>
      </c>
      <c r="M88" s="73">
        <f>table!S88</f>
        <v>0</v>
      </c>
      <c r="N88" s="73">
        <f>table!T88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table!J89</f>
        <v>0</v>
      </c>
      <c r="E89" s="73">
        <f>table!K89</f>
        <v>0</v>
      </c>
      <c r="F89" s="73">
        <f>table!L89</f>
        <v>0</v>
      </c>
      <c r="G89" s="73">
        <f>table!M89</f>
        <v>0</v>
      </c>
      <c r="H89" s="73">
        <f>table!N89</f>
        <v>0</v>
      </c>
      <c r="I89" s="73">
        <f>table!O89</f>
        <v>0</v>
      </c>
      <c r="J89" s="73">
        <f>table!P89</f>
        <v>0</v>
      </c>
      <c r="K89" s="73">
        <f>table!Q89</f>
        <v>0</v>
      </c>
      <c r="L89" s="73">
        <f>table!R89</f>
        <v>0</v>
      </c>
      <c r="M89" s="73">
        <f>table!S89</f>
        <v>0</v>
      </c>
      <c r="N89" s="73">
        <f>table!T89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table!J90</f>
        <v>0</v>
      </c>
      <c r="E90" s="73">
        <f>table!K90</f>
        <v>0</v>
      </c>
      <c r="F90" s="73">
        <f>table!L90</f>
        <v>0</v>
      </c>
      <c r="G90" s="73">
        <f>table!M90</f>
        <v>0</v>
      </c>
      <c r="H90" s="73">
        <f>table!N90</f>
        <v>0</v>
      </c>
      <c r="I90" s="73">
        <f>table!O90</f>
        <v>0</v>
      </c>
      <c r="J90" s="73">
        <f>table!P90</f>
        <v>0</v>
      </c>
      <c r="K90" s="73">
        <f>table!Q90</f>
        <v>0</v>
      </c>
      <c r="L90" s="73">
        <f>table!R90</f>
        <v>0</v>
      </c>
      <c r="M90" s="73">
        <f>table!S90</f>
        <v>0</v>
      </c>
      <c r="N90" s="73">
        <f>table!T90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table!J91</f>
        <v>0</v>
      </c>
      <c r="E91" s="73">
        <f>table!K91</f>
        <v>0</v>
      </c>
      <c r="F91" s="73">
        <f>table!L91</f>
        <v>0</v>
      </c>
      <c r="G91" s="73">
        <f>table!M91</f>
        <v>0</v>
      </c>
      <c r="H91" s="73">
        <f>table!N91</f>
        <v>0</v>
      </c>
      <c r="I91" s="73">
        <f>table!O91</f>
        <v>0</v>
      </c>
      <c r="J91" s="73">
        <f>table!P91</f>
        <v>0</v>
      </c>
      <c r="K91" s="73">
        <f>table!Q91</f>
        <v>0</v>
      </c>
      <c r="L91" s="73">
        <f>table!R91</f>
        <v>0</v>
      </c>
      <c r="M91" s="73">
        <f>table!S91</f>
        <v>0</v>
      </c>
      <c r="N91" s="73">
        <f>table!T91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table!J92</f>
        <v>0</v>
      </c>
      <c r="E92" s="73">
        <f>table!K92</f>
        <v>0</v>
      </c>
      <c r="F92" s="73">
        <f>table!L92</f>
        <v>0</v>
      </c>
      <c r="G92" s="73">
        <f>table!M92</f>
        <v>0</v>
      </c>
      <c r="H92" s="73">
        <f>table!N92</f>
        <v>0</v>
      </c>
      <c r="I92" s="73">
        <f>table!O92</f>
        <v>0</v>
      </c>
      <c r="J92" s="73">
        <f>table!P92</f>
        <v>0</v>
      </c>
      <c r="K92" s="73">
        <f>table!Q92</f>
        <v>0</v>
      </c>
      <c r="L92" s="73">
        <f>table!R92</f>
        <v>0</v>
      </c>
      <c r="M92" s="73">
        <f>table!S92</f>
        <v>0</v>
      </c>
      <c r="N92" s="73">
        <f>table!T92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table!J93</f>
        <v>0</v>
      </c>
      <c r="E93" s="73">
        <f>table!K93</f>
        <v>0</v>
      </c>
      <c r="F93" s="73">
        <f>table!L93</f>
        <v>0</v>
      </c>
      <c r="G93" s="73">
        <f>table!M93</f>
        <v>0</v>
      </c>
      <c r="H93" s="73">
        <f>table!N93</f>
        <v>0</v>
      </c>
      <c r="I93" s="73">
        <f>table!O93</f>
        <v>0</v>
      </c>
      <c r="J93" s="73">
        <f>table!P93</f>
        <v>0</v>
      </c>
      <c r="K93" s="73">
        <f>table!Q93</f>
        <v>0</v>
      </c>
      <c r="L93" s="73">
        <f>table!R93</f>
        <v>0</v>
      </c>
      <c r="M93" s="73">
        <f>table!S93</f>
        <v>0</v>
      </c>
      <c r="N93" s="73">
        <f>table!T93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table!J94</f>
        <v>0</v>
      </c>
      <c r="E94" s="73">
        <f>table!K94</f>
        <v>0</v>
      </c>
      <c r="F94" s="73">
        <f>table!L94</f>
        <v>0</v>
      </c>
      <c r="G94" s="73">
        <f>table!M94</f>
        <v>0</v>
      </c>
      <c r="H94" s="73">
        <f>table!N94</f>
        <v>0</v>
      </c>
      <c r="I94" s="73">
        <f>table!O94</f>
        <v>0</v>
      </c>
      <c r="J94" s="73">
        <f>table!P94</f>
        <v>0</v>
      </c>
      <c r="K94" s="73">
        <f>table!Q94</f>
        <v>0</v>
      </c>
      <c r="L94" s="73">
        <f>table!R94</f>
        <v>0</v>
      </c>
      <c r="M94" s="73">
        <f>table!S94</f>
        <v>0</v>
      </c>
      <c r="N94" s="73">
        <f>table!T94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table!J95</f>
        <v>0</v>
      </c>
      <c r="E95" s="73">
        <f>table!K95</f>
        <v>0</v>
      </c>
      <c r="F95" s="73">
        <f>table!L95</f>
        <v>0</v>
      </c>
      <c r="G95" s="73">
        <f>table!M95</f>
        <v>0</v>
      </c>
      <c r="H95" s="73">
        <f>table!N95</f>
        <v>0</v>
      </c>
      <c r="I95" s="73">
        <f>table!O95</f>
        <v>0</v>
      </c>
      <c r="J95" s="73">
        <f>table!P95</f>
        <v>0</v>
      </c>
      <c r="K95" s="73">
        <f>table!Q95</f>
        <v>0</v>
      </c>
      <c r="L95" s="73">
        <f>table!R95</f>
        <v>0</v>
      </c>
      <c r="M95" s="73">
        <f>table!S95</f>
        <v>0</v>
      </c>
      <c r="N95" s="73">
        <f>table!T95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table!J96</f>
        <v>0</v>
      </c>
      <c r="E96" s="73">
        <f>table!K96</f>
        <v>0</v>
      </c>
      <c r="F96" s="73">
        <f>table!L96</f>
        <v>0</v>
      </c>
      <c r="G96" s="73">
        <f>table!M96</f>
        <v>0</v>
      </c>
      <c r="H96" s="73">
        <f>table!N96</f>
        <v>0</v>
      </c>
      <c r="I96" s="73">
        <f>table!O96</f>
        <v>0</v>
      </c>
      <c r="J96" s="73">
        <f>table!P96</f>
        <v>0</v>
      </c>
      <c r="K96" s="73">
        <f>table!Q96</f>
        <v>0</v>
      </c>
      <c r="L96" s="73">
        <f>table!R96</f>
        <v>0</v>
      </c>
      <c r="M96" s="73">
        <f>table!S96</f>
        <v>0</v>
      </c>
      <c r="N96" s="73">
        <f>table!T96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table!J97</f>
        <v>0</v>
      </c>
      <c r="E97" s="73">
        <f>table!K97</f>
        <v>0</v>
      </c>
      <c r="F97" s="73">
        <f>table!L97</f>
        <v>0</v>
      </c>
      <c r="G97" s="73">
        <f>table!M97</f>
        <v>0</v>
      </c>
      <c r="H97" s="73">
        <f>table!N97</f>
        <v>0</v>
      </c>
      <c r="I97" s="73">
        <f>table!O97</f>
        <v>0</v>
      </c>
      <c r="J97" s="73">
        <f>table!P97</f>
        <v>0</v>
      </c>
      <c r="K97" s="73">
        <f>table!Q97</f>
        <v>0</v>
      </c>
      <c r="L97" s="73">
        <f>table!R97</f>
        <v>0</v>
      </c>
      <c r="M97" s="73">
        <f>table!S97</f>
        <v>0</v>
      </c>
      <c r="N97" s="73">
        <f>table!T97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table!J98</f>
        <v>0</v>
      </c>
      <c r="E98" s="73">
        <f>table!K98</f>
        <v>0</v>
      </c>
      <c r="F98" s="73">
        <f>table!L98</f>
        <v>0</v>
      </c>
      <c r="G98" s="73">
        <f>table!M98</f>
        <v>0</v>
      </c>
      <c r="H98" s="73">
        <f>table!N98</f>
        <v>0</v>
      </c>
      <c r="I98" s="73">
        <f>table!O98</f>
        <v>0</v>
      </c>
      <c r="J98" s="73">
        <f>table!P98</f>
        <v>0</v>
      </c>
      <c r="K98" s="73">
        <f>table!Q98</f>
        <v>0</v>
      </c>
      <c r="L98" s="73">
        <f>table!R98</f>
        <v>0</v>
      </c>
      <c r="M98" s="73">
        <f>table!S98</f>
        <v>0</v>
      </c>
      <c r="N98" s="73">
        <f>table!T98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table!J99</f>
        <v>0</v>
      </c>
      <c r="E99" s="73">
        <f>table!K99</f>
        <v>0</v>
      </c>
      <c r="F99" s="73">
        <f>table!L99</f>
        <v>0</v>
      </c>
      <c r="G99" s="73">
        <f>table!M99</f>
        <v>0</v>
      </c>
      <c r="H99" s="73">
        <f>table!N99</f>
        <v>0</v>
      </c>
      <c r="I99" s="73">
        <f>table!O99</f>
        <v>0</v>
      </c>
      <c r="J99" s="73">
        <f>table!P99</f>
        <v>0</v>
      </c>
      <c r="K99" s="73">
        <f>table!Q99</f>
        <v>0</v>
      </c>
      <c r="L99" s="73">
        <f>table!R99</f>
        <v>0</v>
      </c>
      <c r="M99" s="73">
        <f>table!S99</f>
        <v>0</v>
      </c>
      <c r="N99" s="73">
        <f>table!T99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table!J100</f>
        <v>0</v>
      </c>
      <c r="E100" s="73">
        <f>table!K100</f>
        <v>0</v>
      </c>
      <c r="F100" s="73">
        <f>table!L100</f>
        <v>0</v>
      </c>
      <c r="G100" s="73">
        <f>table!M100</f>
        <v>0</v>
      </c>
      <c r="H100" s="73">
        <f>table!N100</f>
        <v>0</v>
      </c>
      <c r="I100" s="73">
        <f>table!O100</f>
        <v>0</v>
      </c>
      <c r="J100" s="73">
        <f>table!P100</f>
        <v>0</v>
      </c>
      <c r="K100" s="73">
        <f>table!Q100</f>
        <v>0</v>
      </c>
      <c r="L100" s="73">
        <f>table!R100</f>
        <v>0</v>
      </c>
      <c r="M100" s="73">
        <f>table!S100</f>
        <v>0</v>
      </c>
      <c r="N100" s="73">
        <f>table!T100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table!J101</f>
        <v>0</v>
      </c>
      <c r="E101" s="73">
        <f>table!K101</f>
        <v>0</v>
      </c>
      <c r="F101" s="73">
        <f>table!L101</f>
        <v>0</v>
      </c>
      <c r="G101" s="73">
        <f>table!M101</f>
        <v>0</v>
      </c>
      <c r="H101" s="73">
        <f>table!N101</f>
        <v>0</v>
      </c>
      <c r="I101" s="73">
        <f>table!O101</f>
        <v>0</v>
      </c>
      <c r="J101" s="73">
        <f>table!P101</f>
        <v>0</v>
      </c>
      <c r="K101" s="73">
        <f>table!Q101</f>
        <v>0</v>
      </c>
      <c r="L101" s="73">
        <f>table!R101</f>
        <v>0</v>
      </c>
      <c r="M101" s="73">
        <f>table!S101</f>
        <v>0</v>
      </c>
      <c r="N101" s="73">
        <f>table!T101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table!J102</f>
        <v>0</v>
      </c>
      <c r="E102" s="73">
        <f>table!K102</f>
        <v>0</v>
      </c>
      <c r="F102" s="73">
        <f>table!L102</f>
        <v>0</v>
      </c>
      <c r="G102" s="73">
        <f>table!M102</f>
        <v>0</v>
      </c>
      <c r="H102" s="73">
        <f>table!N102</f>
        <v>0</v>
      </c>
      <c r="I102" s="73">
        <f>table!O102</f>
        <v>0</v>
      </c>
      <c r="J102" s="73">
        <f>table!P102</f>
        <v>0</v>
      </c>
      <c r="K102" s="73">
        <f>table!Q102</f>
        <v>0</v>
      </c>
      <c r="L102" s="73">
        <f>table!R102</f>
        <v>0</v>
      </c>
      <c r="M102" s="73">
        <f>table!S102</f>
        <v>0</v>
      </c>
      <c r="N102" s="73">
        <f>table!T102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table!J103</f>
        <v>0</v>
      </c>
      <c r="E103" s="73">
        <f>table!K103</f>
        <v>0</v>
      </c>
      <c r="F103" s="73">
        <f>table!L103</f>
        <v>0</v>
      </c>
      <c r="G103" s="73">
        <f>table!M103</f>
        <v>0</v>
      </c>
      <c r="H103" s="73">
        <f>table!N103</f>
        <v>0</v>
      </c>
      <c r="I103" s="73">
        <f>table!O103</f>
        <v>0</v>
      </c>
      <c r="J103" s="73">
        <f>table!P103</f>
        <v>0</v>
      </c>
      <c r="K103" s="73">
        <f>table!Q103</f>
        <v>0</v>
      </c>
      <c r="L103" s="73">
        <f>table!R103</f>
        <v>0</v>
      </c>
      <c r="M103" s="73">
        <f>table!S103</f>
        <v>0</v>
      </c>
      <c r="N103" s="73">
        <f>table!T103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table!J104</f>
        <v>0</v>
      </c>
      <c r="E104" s="73">
        <f>table!K104</f>
        <v>0</v>
      </c>
      <c r="F104" s="73">
        <f>table!L104</f>
        <v>0</v>
      </c>
      <c r="G104" s="73">
        <f>table!M104</f>
        <v>0</v>
      </c>
      <c r="H104" s="73">
        <f>table!N104</f>
        <v>0</v>
      </c>
      <c r="I104" s="73">
        <f>table!O104</f>
        <v>0</v>
      </c>
      <c r="J104" s="73">
        <f>table!P104</f>
        <v>0</v>
      </c>
      <c r="K104" s="73">
        <f>table!Q104</f>
        <v>0</v>
      </c>
      <c r="L104" s="73">
        <f>table!R104</f>
        <v>0</v>
      </c>
      <c r="M104" s="73">
        <f>table!S104</f>
        <v>0</v>
      </c>
      <c r="N104" s="73">
        <f>table!T104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table!J105</f>
        <v>0</v>
      </c>
      <c r="E105" s="73">
        <f>table!K105</f>
        <v>0</v>
      </c>
      <c r="F105" s="73">
        <f>table!L105</f>
        <v>0</v>
      </c>
      <c r="G105" s="73">
        <f>table!M105</f>
        <v>0</v>
      </c>
      <c r="H105" s="73">
        <f>table!N105</f>
        <v>0</v>
      </c>
      <c r="I105" s="73">
        <f>table!O105</f>
        <v>0</v>
      </c>
      <c r="J105" s="73">
        <f>table!P105</f>
        <v>0</v>
      </c>
      <c r="K105" s="73">
        <f>table!Q105</f>
        <v>0</v>
      </c>
      <c r="L105" s="73">
        <f>table!R105</f>
        <v>0</v>
      </c>
      <c r="M105" s="73">
        <f>table!S105</f>
        <v>0</v>
      </c>
      <c r="N105" s="73">
        <f>table!T105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table!J106</f>
        <v>0</v>
      </c>
      <c r="E106" s="73">
        <f>table!K106</f>
        <v>0</v>
      </c>
      <c r="F106" s="73">
        <f>table!L106</f>
        <v>0</v>
      </c>
      <c r="G106" s="73">
        <f>table!M106</f>
        <v>0</v>
      </c>
      <c r="H106" s="73">
        <f>table!N106</f>
        <v>0</v>
      </c>
      <c r="I106" s="73">
        <f>table!O106</f>
        <v>0</v>
      </c>
      <c r="J106" s="73">
        <f>table!P106</f>
        <v>0</v>
      </c>
      <c r="K106" s="73">
        <f>table!Q106</f>
        <v>0</v>
      </c>
      <c r="L106" s="73">
        <f>table!R106</f>
        <v>0</v>
      </c>
      <c r="M106" s="73">
        <f>table!S106</f>
        <v>0</v>
      </c>
      <c r="N106" s="73">
        <f>table!T106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table!J107</f>
        <v>0</v>
      </c>
      <c r="E107" s="73">
        <f>table!K107</f>
        <v>0</v>
      </c>
      <c r="F107" s="73">
        <f>table!L107</f>
        <v>0</v>
      </c>
      <c r="G107" s="73">
        <f>table!M107</f>
        <v>0</v>
      </c>
      <c r="H107" s="73">
        <f>table!N107</f>
        <v>0</v>
      </c>
      <c r="I107" s="73">
        <f>table!O107</f>
        <v>0</v>
      </c>
      <c r="J107" s="73">
        <f>table!P107</f>
        <v>0</v>
      </c>
      <c r="K107" s="73">
        <f>table!Q107</f>
        <v>0</v>
      </c>
      <c r="L107" s="73">
        <f>table!R107</f>
        <v>0</v>
      </c>
      <c r="M107" s="73">
        <f>table!S107</f>
        <v>0</v>
      </c>
      <c r="N107" s="73">
        <f>table!T107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table!J108</f>
        <v>0</v>
      </c>
      <c r="E108" s="73">
        <f>table!K108</f>
        <v>0</v>
      </c>
      <c r="F108" s="73">
        <f>table!L108</f>
        <v>0</v>
      </c>
      <c r="G108" s="73">
        <f>table!M108</f>
        <v>0</v>
      </c>
      <c r="H108" s="73">
        <f>table!N108</f>
        <v>0</v>
      </c>
      <c r="I108" s="73">
        <f>table!O108</f>
        <v>0</v>
      </c>
      <c r="J108" s="73">
        <f>table!P108</f>
        <v>0</v>
      </c>
      <c r="K108" s="73">
        <f>table!Q108</f>
        <v>0</v>
      </c>
      <c r="L108" s="73">
        <f>table!R108</f>
        <v>0</v>
      </c>
      <c r="M108" s="73">
        <f>table!S108</f>
        <v>0</v>
      </c>
      <c r="N108" s="73">
        <f>table!T108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table!J109</f>
        <v>0</v>
      </c>
      <c r="E109" s="73">
        <f>table!K109</f>
        <v>0</v>
      </c>
      <c r="F109" s="73">
        <f>table!L109</f>
        <v>0</v>
      </c>
      <c r="G109" s="73">
        <f>table!M109</f>
        <v>0</v>
      </c>
      <c r="H109" s="73">
        <f>table!N109</f>
        <v>0</v>
      </c>
      <c r="I109" s="73">
        <f>table!O109</f>
        <v>0</v>
      </c>
      <c r="J109" s="73">
        <f>table!P109</f>
        <v>0</v>
      </c>
      <c r="K109" s="73">
        <f>table!Q109</f>
        <v>0</v>
      </c>
      <c r="L109" s="73">
        <f>table!R109</f>
        <v>0</v>
      </c>
      <c r="M109" s="73">
        <f>table!S109</f>
        <v>0</v>
      </c>
      <c r="N109" s="73">
        <f>table!T109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table!J110</f>
        <v>0</v>
      </c>
      <c r="E110" s="73">
        <f>table!K110</f>
        <v>0</v>
      </c>
      <c r="F110" s="73">
        <f>table!L110</f>
        <v>0</v>
      </c>
      <c r="G110" s="73">
        <f>table!M110</f>
        <v>0</v>
      </c>
      <c r="H110" s="73">
        <f>table!N110</f>
        <v>0</v>
      </c>
      <c r="I110" s="73">
        <f>table!O110</f>
        <v>0</v>
      </c>
      <c r="J110" s="73">
        <f>table!P110</f>
        <v>0</v>
      </c>
      <c r="K110" s="73">
        <f>table!Q110</f>
        <v>0</v>
      </c>
      <c r="L110" s="73">
        <f>table!R110</f>
        <v>0</v>
      </c>
      <c r="M110" s="73">
        <f>table!S110</f>
        <v>0</v>
      </c>
      <c r="N110" s="73">
        <f>table!T110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table!J111</f>
        <v>0</v>
      </c>
      <c r="E111" s="73">
        <f>table!K111</f>
        <v>0</v>
      </c>
      <c r="F111" s="73">
        <f>table!L111</f>
        <v>0</v>
      </c>
      <c r="G111" s="73">
        <f>table!M111</f>
        <v>0</v>
      </c>
      <c r="H111" s="73">
        <f>table!N111</f>
        <v>0</v>
      </c>
      <c r="I111" s="73">
        <f>table!O111</f>
        <v>0</v>
      </c>
      <c r="J111" s="73">
        <f>table!P111</f>
        <v>0</v>
      </c>
      <c r="K111" s="73">
        <f>table!Q111</f>
        <v>0</v>
      </c>
      <c r="L111" s="73">
        <f>table!R111</f>
        <v>0</v>
      </c>
      <c r="M111" s="73">
        <f>table!S111</f>
        <v>0</v>
      </c>
      <c r="N111" s="73">
        <f>table!T111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table!J112</f>
        <v>0</v>
      </c>
      <c r="E112" s="73">
        <f>table!K112</f>
        <v>0</v>
      </c>
      <c r="F112" s="73">
        <f>table!L112</f>
        <v>0</v>
      </c>
      <c r="G112" s="73">
        <f>table!M112</f>
        <v>0</v>
      </c>
      <c r="H112" s="73">
        <f>table!N112</f>
        <v>0</v>
      </c>
      <c r="I112" s="73">
        <f>table!O112</f>
        <v>0</v>
      </c>
      <c r="J112" s="73">
        <f>table!P112</f>
        <v>0</v>
      </c>
      <c r="K112" s="73">
        <f>table!Q112</f>
        <v>0</v>
      </c>
      <c r="L112" s="73">
        <f>table!R112</f>
        <v>0</v>
      </c>
      <c r="M112" s="73">
        <f>table!S112</f>
        <v>0</v>
      </c>
      <c r="N112" s="73">
        <f>table!T112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table!J113</f>
        <v>0</v>
      </c>
      <c r="E113" s="73">
        <f>table!K113</f>
        <v>0</v>
      </c>
      <c r="F113" s="73">
        <f>table!L113</f>
        <v>0</v>
      </c>
      <c r="G113" s="73">
        <f>table!M113</f>
        <v>0</v>
      </c>
      <c r="H113" s="73">
        <f>table!N113</f>
        <v>0</v>
      </c>
      <c r="I113" s="73">
        <f>table!O113</f>
        <v>0</v>
      </c>
      <c r="J113" s="73">
        <f>table!P113</f>
        <v>0</v>
      </c>
      <c r="K113" s="73">
        <f>table!Q113</f>
        <v>0</v>
      </c>
      <c r="L113" s="73">
        <f>table!R113</f>
        <v>0</v>
      </c>
      <c r="M113" s="73">
        <f>table!S113</f>
        <v>0</v>
      </c>
      <c r="N113" s="73">
        <f>table!T113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table!J114</f>
        <v>0</v>
      </c>
      <c r="E114" s="73">
        <f>table!K114</f>
        <v>0</v>
      </c>
      <c r="F114" s="73">
        <f>table!L114</f>
        <v>0</v>
      </c>
      <c r="G114" s="73">
        <f>table!M114</f>
        <v>0</v>
      </c>
      <c r="H114" s="73">
        <f>table!N114</f>
        <v>0</v>
      </c>
      <c r="I114" s="73">
        <f>table!O114</f>
        <v>0</v>
      </c>
      <c r="J114" s="73">
        <f>table!P114</f>
        <v>0</v>
      </c>
      <c r="K114" s="73">
        <f>table!Q114</f>
        <v>0</v>
      </c>
      <c r="L114" s="73">
        <f>table!R114</f>
        <v>0</v>
      </c>
      <c r="M114" s="73">
        <f>table!S114</f>
        <v>0</v>
      </c>
      <c r="N114" s="73">
        <f>table!T114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table!J115</f>
        <v>0</v>
      </c>
      <c r="E115" s="73">
        <f>table!K115</f>
        <v>0</v>
      </c>
      <c r="F115" s="73">
        <f>table!L115</f>
        <v>0</v>
      </c>
      <c r="G115" s="73">
        <f>table!M115</f>
        <v>0</v>
      </c>
      <c r="H115" s="73">
        <f>table!N115</f>
        <v>0</v>
      </c>
      <c r="I115" s="73">
        <f>table!O115</f>
        <v>0</v>
      </c>
      <c r="J115" s="73">
        <f>table!P115</f>
        <v>0</v>
      </c>
      <c r="K115" s="73">
        <f>table!Q115</f>
        <v>0</v>
      </c>
      <c r="L115" s="73">
        <f>table!R115</f>
        <v>0</v>
      </c>
      <c r="M115" s="73">
        <f>table!S115</f>
        <v>0</v>
      </c>
      <c r="N115" s="73">
        <f>table!T115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table!J116</f>
        <v>0</v>
      </c>
      <c r="E116" s="73">
        <f>table!K116</f>
        <v>0</v>
      </c>
      <c r="F116" s="73">
        <f>table!L116</f>
        <v>0</v>
      </c>
      <c r="G116" s="73">
        <f>table!M116</f>
        <v>0</v>
      </c>
      <c r="H116" s="73">
        <f>table!N116</f>
        <v>0</v>
      </c>
      <c r="I116" s="73">
        <f>table!O116</f>
        <v>0</v>
      </c>
      <c r="J116" s="73">
        <f>table!P116</f>
        <v>0</v>
      </c>
      <c r="K116" s="73">
        <f>table!Q116</f>
        <v>0</v>
      </c>
      <c r="L116" s="73">
        <f>table!R116</f>
        <v>0</v>
      </c>
      <c r="M116" s="73">
        <f>table!S116</f>
        <v>0</v>
      </c>
      <c r="N116" s="73">
        <f>table!T116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table!J117</f>
        <v>0</v>
      </c>
      <c r="E117" s="73">
        <f>table!K117</f>
        <v>0</v>
      </c>
      <c r="F117" s="73">
        <f>table!L117</f>
        <v>0</v>
      </c>
      <c r="G117" s="73">
        <f>table!M117</f>
        <v>0</v>
      </c>
      <c r="H117" s="73">
        <f>table!N117</f>
        <v>0</v>
      </c>
      <c r="I117" s="73">
        <f>table!O117</f>
        <v>0</v>
      </c>
      <c r="J117" s="73">
        <f>table!P117</f>
        <v>0</v>
      </c>
      <c r="K117" s="73">
        <f>table!Q117</f>
        <v>0</v>
      </c>
      <c r="L117" s="73">
        <f>table!R117</f>
        <v>0</v>
      </c>
      <c r="M117" s="73">
        <f>table!S117</f>
        <v>0</v>
      </c>
      <c r="N117" s="73">
        <f>table!T117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table!J118</f>
        <v>0</v>
      </c>
      <c r="E118" s="73">
        <f>table!K118</f>
        <v>0</v>
      </c>
      <c r="F118" s="73">
        <f>table!L118</f>
        <v>0</v>
      </c>
      <c r="G118" s="73">
        <f>table!M118</f>
        <v>0</v>
      </c>
      <c r="H118" s="73">
        <f>table!N118</f>
        <v>0</v>
      </c>
      <c r="I118" s="73">
        <f>table!O118</f>
        <v>0</v>
      </c>
      <c r="J118" s="73">
        <f>table!P118</f>
        <v>0</v>
      </c>
      <c r="K118" s="73">
        <f>table!Q118</f>
        <v>0</v>
      </c>
      <c r="L118" s="73">
        <f>table!R118</f>
        <v>0</v>
      </c>
      <c r="M118" s="73">
        <f>table!S118</f>
        <v>0</v>
      </c>
      <c r="N118" s="73">
        <f>table!T118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table!J119</f>
        <v>0</v>
      </c>
      <c r="E119" s="73">
        <f>table!K119</f>
        <v>0</v>
      </c>
      <c r="F119" s="73">
        <f>table!L119</f>
        <v>0</v>
      </c>
      <c r="G119" s="73">
        <f>table!M119</f>
        <v>0</v>
      </c>
      <c r="H119" s="73">
        <f>table!N119</f>
        <v>0</v>
      </c>
      <c r="I119" s="73">
        <f>table!O119</f>
        <v>0</v>
      </c>
      <c r="J119" s="73">
        <f>table!P119</f>
        <v>0</v>
      </c>
      <c r="K119" s="73">
        <f>table!Q119</f>
        <v>0</v>
      </c>
      <c r="L119" s="73">
        <f>table!R119</f>
        <v>0</v>
      </c>
      <c r="M119" s="73">
        <f>table!S119</f>
        <v>0</v>
      </c>
      <c r="N119" s="73">
        <f>table!T119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table!J120</f>
        <v>0</v>
      </c>
      <c r="E120" s="73">
        <f>table!K120</f>
        <v>0</v>
      </c>
      <c r="F120" s="73">
        <f>table!L120</f>
        <v>0</v>
      </c>
      <c r="G120" s="73">
        <f>table!M120</f>
        <v>0</v>
      </c>
      <c r="H120" s="73">
        <f>table!N120</f>
        <v>0</v>
      </c>
      <c r="I120" s="73">
        <f>table!O120</f>
        <v>0</v>
      </c>
      <c r="J120" s="73">
        <f>table!P120</f>
        <v>0</v>
      </c>
      <c r="K120" s="73">
        <f>table!Q120</f>
        <v>0</v>
      </c>
      <c r="L120" s="73">
        <f>table!R120</f>
        <v>0</v>
      </c>
      <c r="M120" s="73">
        <f>table!S120</f>
        <v>0</v>
      </c>
      <c r="N120" s="73">
        <f>table!T120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table!J121</f>
        <v>0</v>
      </c>
      <c r="E121" s="73">
        <f>table!K121</f>
        <v>0</v>
      </c>
      <c r="F121" s="73">
        <f>table!L121</f>
        <v>0</v>
      </c>
      <c r="G121" s="73">
        <f>table!M121</f>
        <v>0</v>
      </c>
      <c r="H121" s="73">
        <f>table!N121</f>
        <v>0</v>
      </c>
      <c r="I121" s="73">
        <f>table!O121</f>
        <v>0</v>
      </c>
      <c r="J121" s="73">
        <f>table!P121</f>
        <v>0</v>
      </c>
      <c r="K121" s="73">
        <f>table!Q121</f>
        <v>0</v>
      </c>
      <c r="L121" s="73">
        <f>table!R121</f>
        <v>0</v>
      </c>
      <c r="M121" s="73">
        <f>table!S121</f>
        <v>0</v>
      </c>
      <c r="N121" s="73">
        <f>table!T121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table!J122</f>
        <v>0</v>
      </c>
      <c r="E122" s="73">
        <f>table!K122</f>
        <v>0</v>
      </c>
      <c r="F122" s="73">
        <f>table!L122</f>
        <v>0</v>
      </c>
      <c r="G122" s="73">
        <f>table!M122</f>
        <v>0</v>
      </c>
      <c r="H122" s="73">
        <f>table!N122</f>
        <v>0</v>
      </c>
      <c r="I122" s="73">
        <f>table!O122</f>
        <v>0</v>
      </c>
      <c r="J122" s="73">
        <f>table!P122</f>
        <v>0</v>
      </c>
      <c r="K122" s="73">
        <f>table!Q122</f>
        <v>0</v>
      </c>
      <c r="L122" s="73">
        <f>table!R122</f>
        <v>0</v>
      </c>
      <c r="M122" s="73">
        <f>table!S122</f>
        <v>0</v>
      </c>
      <c r="N122" s="73">
        <f>table!T122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table!J123</f>
        <v>0</v>
      </c>
      <c r="E123" s="73">
        <f>table!K123</f>
        <v>0</v>
      </c>
      <c r="F123" s="73">
        <f>table!L123</f>
        <v>0</v>
      </c>
      <c r="G123" s="73">
        <f>table!M123</f>
        <v>0</v>
      </c>
      <c r="H123" s="73">
        <f>table!N123</f>
        <v>0</v>
      </c>
      <c r="I123" s="73">
        <f>table!O123</f>
        <v>0</v>
      </c>
      <c r="J123" s="73">
        <f>table!P123</f>
        <v>0</v>
      </c>
      <c r="K123" s="73">
        <f>table!Q123</f>
        <v>0</v>
      </c>
      <c r="L123" s="73">
        <f>table!R123</f>
        <v>0</v>
      </c>
      <c r="M123" s="73">
        <f>table!S123</f>
        <v>0</v>
      </c>
      <c r="N123" s="73">
        <f>table!T123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table!J124</f>
        <v>0</v>
      </c>
      <c r="E124" s="73">
        <f>table!K124</f>
        <v>0</v>
      </c>
      <c r="F124" s="73">
        <f>table!L124</f>
        <v>0</v>
      </c>
      <c r="G124" s="73">
        <f>table!M124</f>
        <v>0</v>
      </c>
      <c r="H124" s="73">
        <f>table!N124</f>
        <v>0</v>
      </c>
      <c r="I124" s="73">
        <f>table!O124</f>
        <v>0</v>
      </c>
      <c r="J124" s="73">
        <f>table!P124</f>
        <v>0</v>
      </c>
      <c r="K124" s="73">
        <f>table!Q124</f>
        <v>0</v>
      </c>
      <c r="L124" s="73">
        <f>table!R124</f>
        <v>0</v>
      </c>
      <c r="M124" s="73">
        <f>table!S124</f>
        <v>0</v>
      </c>
      <c r="N124" s="73">
        <f>table!T124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table!J125</f>
        <v>0</v>
      </c>
      <c r="E125" s="73">
        <f>table!K125</f>
        <v>0</v>
      </c>
      <c r="F125" s="73">
        <f>table!L125</f>
        <v>0</v>
      </c>
      <c r="G125" s="73">
        <f>table!M125</f>
        <v>0</v>
      </c>
      <c r="H125" s="73">
        <f>table!N125</f>
        <v>0</v>
      </c>
      <c r="I125" s="73">
        <f>table!O125</f>
        <v>0</v>
      </c>
      <c r="J125" s="73">
        <f>table!P125</f>
        <v>0</v>
      </c>
      <c r="K125" s="73">
        <f>table!Q125</f>
        <v>0</v>
      </c>
      <c r="L125" s="73">
        <f>table!R125</f>
        <v>0</v>
      </c>
      <c r="M125" s="73">
        <f>table!S125</f>
        <v>0</v>
      </c>
      <c r="N125" s="73">
        <f>table!T125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table!J126</f>
        <v>0</v>
      </c>
      <c r="E126" s="73">
        <f>table!K126</f>
        <v>0</v>
      </c>
      <c r="F126" s="73">
        <f>table!L126</f>
        <v>0</v>
      </c>
      <c r="G126" s="73">
        <f>table!M126</f>
        <v>0</v>
      </c>
      <c r="H126" s="73">
        <f>table!N126</f>
        <v>0</v>
      </c>
      <c r="I126" s="73">
        <f>table!O126</f>
        <v>0</v>
      </c>
      <c r="J126" s="73">
        <f>table!P126</f>
        <v>0</v>
      </c>
      <c r="K126" s="73">
        <f>table!Q126</f>
        <v>0</v>
      </c>
      <c r="L126" s="73">
        <f>table!R126</f>
        <v>0</v>
      </c>
      <c r="M126" s="73">
        <f>table!S126</f>
        <v>0</v>
      </c>
      <c r="N126" s="73">
        <f>table!T126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table!J127</f>
        <v>0</v>
      </c>
      <c r="E127" s="73">
        <f>table!K127</f>
        <v>0</v>
      </c>
      <c r="F127" s="73">
        <f>table!L127</f>
        <v>0</v>
      </c>
      <c r="G127" s="73">
        <f>table!M127</f>
        <v>0</v>
      </c>
      <c r="H127" s="73">
        <f>table!N127</f>
        <v>0</v>
      </c>
      <c r="I127" s="73">
        <f>table!O127</f>
        <v>0</v>
      </c>
      <c r="J127" s="73">
        <f>table!P127</f>
        <v>0</v>
      </c>
      <c r="K127" s="73">
        <f>table!Q127</f>
        <v>0</v>
      </c>
      <c r="L127" s="73">
        <f>table!R127</f>
        <v>0</v>
      </c>
      <c r="M127" s="73">
        <f>table!S127</f>
        <v>0</v>
      </c>
      <c r="N127" s="73">
        <f>table!T127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table!J128</f>
        <v>0</v>
      </c>
      <c r="E128" s="73">
        <f>table!K128</f>
        <v>0</v>
      </c>
      <c r="F128" s="73">
        <f>table!L128</f>
        <v>0</v>
      </c>
      <c r="G128" s="73">
        <f>table!M128</f>
        <v>0</v>
      </c>
      <c r="H128" s="73">
        <f>table!N128</f>
        <v>0</v>
      </c>
      <c r="I128" s="73">
        <f>table!O128</f>
        <v>0</v>
      </c>
      <c r="J128" s="73">
        <f>table!P128</f>
        <v>0</v>
      </c>
      <c r="K128" s="73">
        <f>table!Q128</f>
        <v>0</v>
      </c>
      <c r="L128" s="73">
        <f>table!R128</f>
        <v>0</v>
      </c>
      <c r="M128" s="73">
        <f>table!S128</f>
        <v>0</v>
      </c>
      <c r="N128" s="73">
        <f>table!T128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table!J129</f>
        <v>0</v>
      </c>
      <c r="E129" s="73">
        <f>table!K129</f>
        <v>0</v>
      </c>
      <c r="F129" s="73">
        <f>table!L129</f>
        <v>0</v>
      </c>
      <c r="G129" s="73">
        <f>table!M129</f>
        <v>0</v>
      </c>
      <c r="H129" s="73">
        <f>table!N129</f>
        <v>0</v>
      </c>
      <c r="I129" s="73">
        <f>table!O129</f>
        <v>0</v>
      </c>
      <c r="J129" s="73">
        <f>table!P129</f>
        <v>0</v>
      </c>
      <c r="K129" s="73">
        <f>table!Q129</f>
        <v>0</v>
      </c>
      <c r="L129" s="73">
        <f>table!R129</f>
        <v>0</v>
      </c>
      <c r="M129" s="73">
        <f>table!S129</f>
        <v>0</v>
      </c>
      <c r="N129" s="73">
        <f>table!T129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table!J130</f>
        <v>0</v>
      </c>
      <c r="E130" s="73">
        <f>table!K130</f>
        <v>0</v>
      </c>
      <c r="F130" s="73">
        <f>table!L130</f>
        <v>0</v>
      </c>
      <c r="G130" s="73">
        <f>table!M130</f>
        <v>0</v>
      </c>
      <c r="H130" s="73">
        <f>table!N130</f>
        <v>0</v>
      </c>
      <c r="I130" s="73">
        <f>table!O130</f>
        <v>0</v>
      </c>
      <c r="J130" s="73">
        <f>table!P130</f>
        <v>0</v>
      </c>
      <c r="K130" s="73">
        <f>table!Q130</f>
        <v>0</v>
      </c>
      <c r="L130" s="73">
        <f>table!R130</f>
        <v>0</v>
      </c>
      <c r="M130" s="73">
        <f>table!S130</f>
        <v>0</v>
      </c>
      <c r="N130" s="73">
        <f>table!T130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table!J131</f>
        <v>0</v>
      </c>
      <c r="E131" s="73">
        <f>table!K131</f>
        <v>0</v>
      </c>
      <c r="F131" s="73">
        <f>table!L131</f>
        <v>0</v>
      </c>
      <c r="G131" s="73">
        <f>table!M131</f>
        <v>0</v>
      </c>
      <c r="H131" s="73">
        <f>table!N131</f>
        <v>0</v>
      </c>
      <c r="I131" s="73">
        <f>table!O131</f>
        <v>0</v>
      </c>
      <c r="J131" s="73">
        <f>table!P131</f>
        <v>0</v>
      </c>
      <c r="K131" s="73">
        <f>table!Q131</f>
        <v>0</v>
      </c>
      <c r="L131" s="73">
        <f>table!R131</f>
        <v>0</v>
      </c>
      <c r="M131" s="73">
        <f>table!S131</f>
        <v>0</v>
      </c>
      <c r="N131" s="73">
        <f>table!T131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table!J132</f>
        <v>0</v>
      </c>
      <c r="E132" s="73">
        <f>table!K132</f>
        <v>0</v>
      </c>
      <c r="F132" s="73">
        <f>table!L132</f>
        <v>0</v>
      </c>
      <c r="G132" s="73">
        <f>table!M132</f>
        <v>0</v>
      </c>
      <c r="H132" s="73">
        <f>table!N132</f>
        <v>0</v>
      </c>
      <c r="I132" s="73">
        <f>table!O132</f>
        <v>0</v>
      </c>
      <c r="J132" s="73">
        <f>table!P132</f>
        <v>0</v>
      </c>
      <c r="K132" s="73">
        <f>table!Q132</f>
        <v>0</v>
      </c>
      <c r="L132" s="73">
        <f>table!R132</f>
        <v>0</v>
      </c>
      <c r="M132" s="73">
        <f>table!S132</f>
        <v>0</v>
      </c>
      <c r="N132" s="73">
        <f>table!T132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table!J133</f>
        <v>0</v>
      </c>
      <c r="E133" s="73">
        <f>table!K133</f>
        <v>0</v>
      </c>
      <c r="F133" s="73">
        <f>table!L133</f>
        <v>0</v>
      </c>
      <c r="G133" s="73">
        <f>table!M133</f>
        <v>0</v>
      </c>
      <c r="H133" s="73">
        <f>table!N133</f>
        <v>0</v>
      </c>
      <c r="I133" s="73">
        <f>table!O133</f>
        <v>0</v>
      </c>
      <c r="J133" s="73">
        <f>table!P133</f>
        <v>0</v>
      </c>
      <c r="K133" s="73">
        <f>table!Q133</f>
        <v>0</v>
      </c>
      <c r="L133" s="73">
        <f>table!R133</f>
        <v>0</v>
      </c>
      <c r="M133" s="73">
        <f>table!S133</f>
        <v>0</v>
      </c>
      <c r="N133" s="73">
        <f>table!T133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table!J134</f>
        <v>0</v>
      </c>
      <c r="E134" s="73">
        <f>table!K134</f>
        <v>0</v>
      </c>
      <c r="F134" s="73">
        <f>table!L134</f>
        <v>0</v>
      </c>
      <c r="G134" s="73">
        <f>table!M134</f>
        <v>0</v>
      </c>
      <c r="H134" s="73">
        <f>table!N134</f>
        <v>0</v>
      </c>
      <c r="I134" s="73">
        <f>table!O134</f>
        <v>0</v>
      </c>
      <c r="J134" s="73">
        <f>table!P134</f>
        <v>0</v>
      </c>
      <c r="K134" s="73">
        <f>table!Q134</f>
        <v>0</v>
      </c>
      <c r="L134" s="73">
        <f>table!R134</f>
        <v>0</v>
      </c>
      <c r="M134" s="73">
        <f>table!S134</f>
        <v>0</v>
      </c>
      <c r="N134" s="73">
        <f>table!T134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table!J135</f>
        <v>0</v>
      </c>
      <c r="E135" s="73">
        <f>table!K135</f>
        <v>0</v>
      </c>
      <c r="F135" s="73">
        <f>table!L135</f>
        <v>0</v>
      </c>
      <c r="G135" s="73">
        <f>table!M135</f>
        <v>0</v>
      </c>
      <c r="H135" s="73">
        <f>table!N135</f>
        <v>0</v>
      </c>
      <c r="I135" s="73">
        <f>table!O135</f>
        <v>0</v>
      </c>
      <c r="J135" s="73">
        <f>table!P135</f>
        <v>0</v>
      </c>
      <c r="K135" s="73">
        <f>table!Q135</f>
        <v>0</v>
      </c>
      <c r="L135" s="73">
        <f>table!R135</f>
        <v>0</v>
      </c>
      <c r="M135" s="73">
        <f>table!S135</f>
        <v>0</v>
      </c>
      <c r="N135" s="73">
        <f>table!T135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table!J136</f>
        <v>0</v>
      </c>
      <c r="E136" s="73">
        <f>table!K136</f>
        <v>0</v>
      </c>
      <c r="F136" s="73">
        <f>table!L136</f>
        <v>0</v>
      </c>
      <c r="G136" s="73">
        <f>table!M136</f>
        <v>0</v>
      </c>
      <c r="H136" s="73">
        <f>table!N136</f>
        <v>0</v>
      </c>
      <c r="I136" s="73">
        <f>table!O136</f>
        <v>0</v>
      </c>
      <c r="J136" s="73">
        <f>table!P136</f>
        <v>0</v>
      </c>
      <c r="K136" s="73">
        <f>table!Q136</f>
        <v>0</v>
      </c>
      <c r="L136" s="73">
        <f>table!R136</f>
        <v>0</v>
      </c>
      <c r="M136" s="73">
        <f>table!S136</f>
        <v>0</v>
      </c>
      <c r="N136" s="73">
        <f>table!T136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table!J137</f>
        <v>0</v>
      </c>
      <c r="E137" s="73">
        <f>table!K137</f>
        <v>0</v>
      </c>
      <c r="F137" s="73">
        <f>table!L137</f>
        <v>0</v>
      </c>
      <c r="G137" s="73">
        <f>table!M137</f>
        <v>0</v>
      </c>
      <c r="H137" s="73">
        <f>table!N137</f>
        <v>0</v>
      </c>
      <c r="I137" s="73">
        <f>table!O137</f>
        <v>0</v>
      </c>
      <c r="J137" s="73">
        <f>table!P137</f>
        <v>0</v>
      </c>
      <c r="K137" s="73">
        <f>table!Q137</f>
        <v>0</v>
      </c>
      <c r="L137" s="73">
        <f>table!R137</f>
        <v>0</v>
      </c>
      <c r="M137" s="73">
        <f>table!S137</f>
        <v>0</v>
      </c>
      <c r="N137" s="73">
        <f>table!T137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table!J138</f>
        <v>0</v>
      </c>
      <c r="E138" s="73">
        <f>table!K138</f>
        <v>0</v>
      </c>
      <c r="F138" s="73">
        <f>table!L138</f>
        <v>0</v>
      </c>
      <c r="G138" s="73">
        <f>table!M138</f>
        <v>0</v>
      </c>
      <c r="H138" s="73">
        <f>table!N138</f>
        <v>0</v>
      </c>
      <c r="I138" s="73">
        <f>table!O138</f>
        <v>0</v>
      </c>
      <c r="J138" s="73">
        <f>table!P138</f>
        <v>0</v>
      </c>
      <c r="K138" s="73">
        <f>table!Q138</f>
        <v>0</v>
      </c>
      <c r="L138" s="73">
        <f>table!R138</f>
        <v>0</v>
      </c>
      <c r="M138" s="73">
        <f>table!S138</f>
        <v>0</v>
      </c>
      <c r="N138" s="73">
        <f>table!T138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table!J139</f>
        <v>0</v>
      </c>
      <c r="E139" s="73">
        <f>table!K139</f>
        <v>0</v>
      </c>
      <c r="F139" s="73">
        <f>table!L139</f>
        <v>0</v>
      </c>
      <c r="G139" s="73">
        <f>table!M139</f>
        <v>0</v>
      </c>
      <c r="H139" s="73">
        <f>table!N139</f>
        <v>0</v>
      </c>
      <c r="I139" s="73">
        <f>table!O139</f>
        <v>0</v>
      </c>
      <c r="J139" s="73">
        <f>table!P139</f>
        <v>0</v>
      </c>
      <c r="K139" s="73">
        <f>table!Q139</f>
        <v>0</v>
      </c>
      <c r="L139" s="73">
        <f>table!R139</f>
        <v>0</v>
      </c>
      <c r="M139" s="73">
        <f>table!S139</f>
        <v>0</v>
      </c>
      <c r="N139" s="73">
        <f>table!T139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table!J140</f>
        <v>0</v>
      </c>
      <c r="E140" s="73">
        <f>table!K140</f>
        <v>0</v>
      </c>
      <c r="F140" s="73">
        <f>table!L140</f>
        <v>0</v>
      </c>
      <c r="G140" s="73">
        <f>table!M140</f>
        <v>0</v>
      </c>
      <c r="H140" s="73">
        <f>table!N140</f>
        <v>0</v>
      </c>
      <c r="I140" s="73">
        <f>table!O140</f>
        <v>0</v>
      </c>
      <c r="J140" s="73">
        <f>table!P140</f>
        <v>0</v>
      </c>
      <c r="K140" s="73">
        <f>table!Q140</f>
        <v>0</v>
      </c>
      <c r="L140" s="73">
        <f>table!R140</f>
        <v>0</v>
      </c>
      <c r="M140" s="73">
        <f>table!S140</f>
        <v>0</v>
      </c>
      <c r="N140" s="73">
        <f>table!T140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table!J141</f>
        <v>0</v>
      </c>
      <c r="E141" s="73">
        <f>table!K141</f>
        <v>0</v>
      </c>
      <c r="F141" s="73">
        <f>table!L141</f>
        <v>0</v>
      </c>
      <c r="G141" s="73">
        <f>table!M141</f>
        <v>0</v>
      </c>
      <c r="H141" s="73">
        <f>table!N141</f>
        <v>0</v>
      </c>
      <c r="I141" s="73">
        <f>table!O141</f>
        <v>0</v>
      </c>
      <c r="J141" s="73">
        <f>table!P141</f>
        <v>0</v>
      </c>
      <c r="K141" s="73">
        <f>table!Q141</f>
        <v>0</v>
      </c>
      <c r="L141" s="73">
        <f>table!R141</f>
        <v>0</v>
      </c>
      <c r="M141" s="73">
        <f>table!S141</f>
        <v>0</v>
      </c>
      <c r="N141" s="73">
        <f>table!T141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table!J142</f>
        <v>0</v>
      </c>
      <c r="E142" s="73">
        <f>table!K142</f>
        <v>0</v>
      </c>
      <c r="F142" s="73">
        <f>table!L142</f>
        <v>0</v>
      </c>
      <c r="G142" s="73">
        <f>table!M142</f>
        <v>0</v>
      </c>
      <c r="H142" s="73">
        <f>table!N142</f>
        <v>0</v>
      </c>
      <c r="I142" s="73">
        <f>table!O142</f>
        <v>0</v>
      </c>
      <c r="J142" s="73">
        <f>table!P142</f>
        <v>0</v>
      </c>
      <c r="K142" s="73">
        <f>table!Q142</f>
        <v>0</v>
      </c>
      <c r="L142" s="73">
        <f>table!R142</f>
        <v>0</v>
      </c>
      <c r="M142" s="73">
        <f>table!S142</f>
        <v>0</v>
      </c>
      <c r="N142" s="73">
        <f>table!T142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table!J143</f>
        <v>0</v>
      </c>
      <c r="E143" s="73">
        <f>table!K143</f>
        <v>0</v>
      </c>
      <c r="F143" s="73">
        <f>table!L143</f>
        <v>0</v>
      </c>
      <c r="G143" s="73">
        <f>table!M143</f>
        <v>0</v>
      </c>
      <c r="H143" s="73">
        <f>table!N143</f>
        <v>0</v>
      </c>
      <c r="I143" s="73">
        <f>table!O143</f>
        <v>0</v>
      </c>
      <c r="J143" s="73">
        <f>table!P143</f>
        <v>0</v>
      </c>
      <c r="K143" s="73">
        <f>table!Q143</f>
        <v>0</v>
      </c>
      <c r="L143" s="73">
        <f>table!R143</f>
        <v>0</v>
      </c>
      <c r="M143" s="73">
        <f>table!S143</f>
        <v>0</v>
      </c>
      <c r="N143" s="73">
        <f>table!T143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table!J144</f>
        <v>0</v>
      </c>
      <c r="E144" s="73">
        <f>table!K144</f>
        <v>0</v>
      </c>
      <c r="F144" s="73">
        <f>table!L144</f>
        <v>0</v>
      </c>
      <c r="G144" s="73">
        <f>table!M144</f>
        <v>0</v>
      </c>
      <c r="H144" s="73">
        <f>table!N144</f>
        <v>0</v>
      </c>
      <c r="I144" s="73">
        <f>table!O144</f>
        <v>0</v>
      </c>
      <c r="J144" s="73">
        <f>table!P144</f>
        <v>0</v>
      </c>
      <c r="K144" s="73">
        <f>table!Q144</f>
        <v>0</v>
      </c>
      <c r="L144" s="73">
        <f>table!R144</f>
        <v>0</v>
      </c>
      <c r="M144" s="73">
        <f>table!S144</f>
        <v>0</v>
      </c>
      <c r="N144" s="73">
        <f>table!T144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table!J145</f>
        <v>0</v>
      </c>
      <c r="E145" s="73">
        <f>table!K145</f>
        <v>0</v>
      </c>
      <c r="F145" s="73">
        <f>table!L145</f>
        <v>0</v>
      </c>
      <c r="G145" s="73">
        <f>table!M145</f>
        <v>0</v>
      </c>
      <c r="H145" s="73">
        <f>table!N145</f>
        <v>0</v>
      </c>
      <c r="I145" s="73">
        <f>table!O145</f>
        <v>0</v>
      </c>
      <c r="J145" s="73">
        <f>table!P145</f>
        <v>0</v>
      </c>
      <c r="K145" s="73">
        <f>table!Q145</f>
        <v>0</v>
      </c>
      <c r="L145" s="73">
        <f>table!R145</f>
        <v>0</v>
      </c>
      <c r="M145" s="73">
        <f>table!S145</f>
        <v>0</v>
      </c>
      <c r="N145" s="73">
        <f>table!T145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table!J146</f>
        <v>0</v>
      </c>
      <c r="E146" s="73">
        <f>table!K146</f>
        <v>0</v>
      </c>
      <c r="F146" s="73">
        <f>table!L146</f>
        <v>0</v>
      </c>
      <c r="G146" s="73">
        <f>table!M146</f>
        <v>0</v>
      </c>
      <c r="H146" s="73">
        <f>table!N146</f>
        <v>0</v>
      </c>
      <c r="I146" s="73">
        <f>table!O146</f>
        <v>0</v>
      </c>
      <c r="J146" s="73">
        <f>table!P146</f>
        <v>0</v>
      </c>
      <c r="K146" s="73">
        <f>table!Q146</f>
        <v>0</v>
      </c>
      <c r="L146" s="73">
        <f>table!R146</f>
        <v>0</v>
      </c>
      <c r="M146" s="73">
        <f>table!S146</f>
        <v>0</v>
      </c>
      <c r="N146" s="73">
        <f>table!T146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table!J147</f>
        <v>0</v>
      </c>
      <c r="E147" s="73">
        <f>table!K147</f>
        <v>0</v>
      </c>
      <c r="F147" s="73">
        <f>table!L147</f>
        <v>0</v>
      </c>
      <c r="G147" s="73">
        <f>table!M147</f>
        <v>0</v>
      </c>
      <c r="H147" s="73">
        <f>table!N147</f>
        <v>0</v>
      </c>
      <c r="I147" s="73">
        <f>table!O147</f>
        <v>0</v>
      </c>
      <c r="J147" s="73">
        <f>table!P147</f>
        <v>0</v>
      </c>
      <c r="K147" s="73">
        <f>table!Q147</f>
        <v>0</v>
      </c>
      <c r="L147" s="73">
        <f>table!R147</f>
        <v>0</v>
      </c>
      <c r="M147" s="73">
        <f>table!S147</f>
        <v>0</v>
      </c>
      <c r="N147" s="73">
        <f>table!T147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table!J148</f>
        <v>0</v>
      </c>
      <c r="E148" s="73">
        <f>table!K148</f>
        <v>0</v>
      </c>
      <c r="F148" s="73">
        <f>table!L148</f>
        <v>0</v>
      </c>
      <c r="G148" s="73">
        <f>table!M148</f>
        <v>0</v>
      </c>
      <c r="H148" s="73">
        <f>table!N148</f>
        <v>0</v>
      </c>
      <c r="I148" s="73">
        <f>table!O148</f>
        <v>0</v>
      </c>
      <c r="J148" s="73">
        <f>table!P148</f>
        <v>0</v>
      </c>
      <c r="K148" s="73">
        <f>table!Q148</f>
        <v>0</v>
      </c>
      <c r="L148" s="73">
        <f>table!R148</f>
        <v>0</v>
      </c>
      <c r="M148" s="73">
        <f>table!S148</f>
        <v>0</v>
      </c>
      <c r="N148" s="73">
        <f>table!T148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table!J149</f>
        <v>0</v>
      </c>
      <c r="E149" s="73">
        <f>table!K149</f>
        <v>0</v>
      </c>
      <c r="F149" s="73">
        <f>table!L149</f>
        <v>0</v>
      </c>
      <c r="G149" s="73">
        <f>table!M149</f>
        <v>0</v>
      </c>
      <c r="H149" s="73">
        <f>table!N149</f>
        <v>0</v>
      </c>
      <c r="I149" s="73">
        <f>table!O149</f>
        <v>0</v>
      </c>
      <c r="J149" s="73">
        <f>table!P149</f>
        <v>0</v>
      </c>
      <c r="K149" s="73">
        <f>table!Q149</f>
        <v>0</v>
      </c>
      <c r="L149" s="73">
        <f>table!R149</f>
        <v>0</v>
      </c>
      <c r="M149" s="73">
        <f>table!S149</f>
        <v>0</v>
      </c>
      <c r="N149" s="73">
        <f>table!T149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table!J150</f>
        <v>0</v>
      </c>
      <c r="E150" s="73">
        <f>table!K150</f>
        <v>0</v>
      </c>
      <c r="F150" s="73">
        <f>table!L150</f>
        <v>0</v>
      </c>
      <c r="G150" s="73">
        <f>table!M150</f>
        <v>0</v>
      </c>
      <c r="H150" s="73">
        <f>table!N150</f>
        <v>0</v>
      </c>
      <c r="I150" s="73">
        <f>table!O150</f>
        <v>0</v>
      </c>
      <c r="J150" s="73">
        <f>table!P150</f>
        <v>0</v>
      </c>
      <c r="K150" s="73">
        <f>table!Q150</f>
        <v>0</v>
      </c>
      <c r="L150" s="73">
        <f>table!R150</f>
        <v>0</v>
      </c>
      <c r="M150" s="73">
        <f>table!S150</f>
        <v>0</v>
      </c>
      <c r="N150" s="73">
        <f>table!T150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table!J151</f>
        <v>0</v>
      </c>
      <c r="E151" s="73">
        <f>table!K151</f>
        <v>0</v>
      </c>
      <c r="F151" s="73">
        <f>table!L151</f>
        <v>0</v>
      </c>
      <c r="G151" s="73">
        <f>table!M151</f>
        <v>0</v>
      </c>
      <c r="H151" s="73">
        <f>table!N151</f>
        <v>0</v>
      </c>
      <c r="I151" s="73">
        <f>table!O151</f>
        <v>0</v>
      </c>
      <c r="J151" s="73">
        <f>table!P151</f>
        <v>0</v>
      </c>
      <c r="K151" s="73">
        <f>table!Q151</f>
        <v>0</v>
      </c>
      <c r="L151" s="73">
        <f>table!R151</f>
        <v>0</v>
      </c>
      <c r="M151" s="73">
        <f>table!S151</f>
        <v>0</v>
      </c>
      <c r="N151" s="73">
        <f>table!T151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table!J152</f>
        <v>0</v>
      </c>
      <c r="E152" s="73">
        <f>table!K152</f>
        <v>0</v>
      </c>
      <c r="F152" s="73">
        <f>table!L152</f>
        <v>0</v>
      </c>
      <c r="G152" s="73">
        <f>table!M152</f>
        <v>0</v>
      </c>
      <c r="H152" s="73">
        <f>table!N152</f>
        <v>0</v>
      </c>
      <c r="I152" s="73">
        <f>table!O152</f>
        <v>0</v>
      </c>
      <c r="J152" s="73">
        <f>table!P152</f>
        <v>0</v>
      </c>
      <c r="K152" s="73">
        <f>table!Q152</f>
        <v>0</v>
      </c>
      <c r="L152" s="73">
        <f>table!R152</f>
        <v>0</v>
      </c>
      <c r="M152" s="73">
        <f>table!S152</f>
        <v>0</v>
      </c>
      <c r="N152" s="73">
        <f>table!T152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table!J153</f>
        <v>0</v>
      </c>
      <c r="E153" s="73">
        <f>table!K153</f>
        <v>0</v>
      </c>
      <c r="F153" s="73">
        <f>table!L153</f>
        <v>0</v>
      </c>
      <c r="G153" s="73">
        <f>table!M153</f>
        <v>0</v>
      </c>
      <c r="H153" s="73">
        <f>table!N153</f>
        <v>0</v>
      </c>
      <c r="I153" s="73">
        <f>table!O153</f>
        <v>0</v>
      </c>
      <c r="J153" s="73">
        <f>table!P153</f>
        <v>0</v>
      </c>
      <c r="K153" s="73">
        <f>table!Q153</f>
        <v>0</v>
      </c>
      <c r="L153" s="73">
        <f>table!R153</f>
        <v>0</v>
      </c>
      <c r="M153" s="73">
        <f>table!S153</f>
        <v>0</v>
      </c>
      <c r="N153" s="73">
        <f>table!T153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table!J154</f>
        <v>0</v>
      </c>
      <c r="E154" s="73">
        <f>table!K154</f>
        <v>0</v>
      </c>
      <c r="F154" s="73">
        <f>table!L154</f>
        <v>0</v>
      </c>
      <c r="G154" s="73">
        <f>table!M154</f>
        <v>0</v>
      </c>
      <c r="H154" s="73">
        <f>table!N154</f>
        <v>0</v>
      </c>
      <c r="I154" s="73">
        <f>table!O154</f>
        <v>0</v>
      </c>
      <c r="J154" s="73">
        <f>table!P154</f>
        <v>0</v>
      </c>
      <c r="K154" s="73">
        <f>table!Q154</f>
        <v>0</v>
      </c>
      <c r="L154" s="73">
        <f>table!R154</f>
        <v>0</v>
      </c>
      <c r="M154" s="73">
        <f>table!S154</f>
        <v>0</v>
      </c>
      <c r="N154" s="73">
        <f>table!T154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table!J155</f>
        <v>0</v>
      </c>
      <c r="E155" s="73">
        <f>table!K155</f>
        <v>0</v>
      </c>
      <c r="F155" s="73">
        <f>table!L155</f>
        <v>0</v>
      </c>
      <c r="G155" s="73">
        <f>table!M155</f>
        <v>0</v>
      </c>
      <c r="H155" s="73">
        <f>table!N155</f>
        <v>0</v>
      </c>
      <c r="I155" s="73">
        <f>table!O155</f>
        <v>0</v>
      </c>
      <c r="J155" s="73">
        <f>table!P155</f>
        <v>0</v>
      </c>
      <c r="K155" s="73">
        <f>table!Q155</f>
        <v>0</v>
      </c>
      <c r="L155" s="73">
        <f>table!R155</f>
        <v>0</v>
      </c>
      <c r="M155" s="73">
        <f>table!S155</f>
        <v>0</v>
      </c>
      <c r="N155" s="73">
        <f>table!T155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table!J156</f>
        <v>0</v>
      </c>
      <c r="E156" s="73">
        <f>table!K156</f>
        <v>0</v>
      </c>
      <c r="F156" s="73">
        <f>table!L156</f>
        <v>0</v>
      </c>
      <c r="G156" s="73">
        <f>table!M156</f>
        <v>0</v>
      </c>
      <c r="H156" s="73">
        <f>table!N156</f>
        <v>0</v>
      </c>
      <c r="I156" s="73">
        <f>table!O156</f>
        <v>0</v>
      </c>
      <c r="J156" s="73">
        <f>table!P156</f>
        <v>0</v>
      </c>
      <c r="K156" s="73">
        <f>table!Q156</f>
        <v>0</v>
      </c>
      <c r="L156" s="73">
        <f>table!R156</f>
        <v>0</v>
      </c>
      <c r="M156" s="73">
        <f>table!S156</f>
        <v>0</v>
      </c>
      <c r="N156" s="73">
        <f>table!T156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table!J157</f>
        <v>0</v>
      </c>
      <c r="E157" s="73">
        <f>table!K157</f>
        <v>0</v>
      </c>
      <c r="F157" s="73">
        <f>table!L157</f>
        <v>0</v>
      </c>
      <c r="G157" s="73">
        <f>table!M157</f>
        <v>0</v>
      </c>
      <c r="H157" s="73">
        <f>table!N157</f>
        <v>0</v>
      </c>
      <c r="I157" s="73">
        <f>table!O157</f>
        <v>0</v>
      </c>
      <c r="J157" s="73">
        <f>table!P157</f>
        <v>0</v>
      </c>
      <c r="K157" s="73">
        <f>table!Q157</f>
        <v>0</v>
      </c>
      <c r="L157" s="73">
        <f>table!R157</f>
        <v>0</v>
      </c>
      <c r="M157" s="73">
        <f>table!S157</f>
        <v>0</v>
      </c>
      <c r="N157" s="73">
        <f>table!T157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table!J158</f>
        <v>0</v>
      </c>
      <c r="E158" s="73">
        <f>table!K158</f>
        <v>0</v>
      </c>
      <c r="F158" s="73">
        <f>table!L158</f>
        <v>0</v>
      </c>
      <c r="G158" s="73">
        <f>table!M158</f>
        <v>0</v>
      </c>
      <c r="H158" s="73">
        <f>table!N158</f>
        <v>0</v>
      </c>
      <c r="I158" s="73">
        <f>table!O158</f>
        <v>0</v>
      </c>
      <c r="J158" s="73">
        <f>table!P158</f>
        <v>0</v>
      </c>
      <c r="K158" s="73">
        <f>table!Q158</f>
        <v>0</v>
      </c>
      <c r="L158" s="73">
        <f>table!R158</f>
        <v>0</v>
      </c>
      <c r="M158" s="73">
        <f>table!S158</f>
        <v>0</v>
      </c>
      <c r="N158" s="73">
        <f>table!T158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table!J159</f>
        <v>0</v>
      </c>
      <c r="E159" s="73">
        <f>table!K159</f>
        <v>0</v>
      </c>
      <c r="F159" s="73">
        <f>table!L159</f>
        <v>0</v>
      </c>
      <c r="G159" s="73">
        <f>table!M159</f>
        <v>0</v>
      </c>
      <c r="H159" s="73">
        <f>table!N159</f>
        <v>0</v>
      </c>
      <c r="I159" s="73">
        <f>table!O159</f>
        <v>0</v>
      </c>
      <c r="J159" s="73">
        <f>table!P159</f>
        <v>0</v>
      </c>
      <c r="K159" s="73">
        <f>table!Q159</f>
        <v>0</v>
      </c>
      <c r="L159" s="73">
        <f>table!R159</f>
        <v>0</v>
      </c>
      <c r="M159" s="73">
        <f>table!S159</f>
        <v>0</v>
      </c>
      <c r="N159" s="73">
        <f>table!T159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table!J160</f>
        <v>0</v>
      </c>
      <c r="E160" s="73">
        <f>table!K160</f>
        <v>0</v>
      </c>
      <c r="F160" s="73">
        <f>table!L160</f>
        <v>0</v>
      </c>
      <c r="G160" s="73">
        <f>table!M160</f>
        <v>0</v>
      </c>
      <c r="H160" s="73">
        <f>table!N160</f>
        <v>0</v>
      </c>
      <c r="I160" s="73">
        <f>table!O160</f>
        <v>0</v>
      </c>
      <c r="J160" s="73">
        <f>table!P160</f>
        <v>0</v>
      </c>
      <c r="K160" s="73">
        <f>table!Q160</f>
        <v>0</v>
      </c>
      <c r="L160" s="73">
        <f>table!R160</f>
        <v>0</v>
      </c>
      <c r="M160" s="73">
        <f>table!S160</f>
        <v>0</v>
      </c>
      <c r="N160" s="73">
        <f>table!T160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table!J161</f>
        <v>0</v>
      </c>
      <c r="E161" s="73">
        <f>table!K161</f>
        <v>0</v>
      </c>
      <c r="F161" s="73">
        <f>table!L161</f>
        <v>0</v>
      </c>
      <c r="G161" s="73">
        <f>table!M161</f>
        <v>0</v>
      </c>
      <c r="H161" s="73">
        <f>table!N161</f>
        <v>0</v>
      </c>
      <c r="I161" s="73">
        <f>table!O161</f>
        <v>0</v>
      </c>
      <c r="J161" s="73">
        <f>table!P161</f>
        <v>0</v>
      </c>
      <c r="K161" s="73">
        <f>table!Q161</f>
        <v>0</v>
      </c>
      <c r="L161" s="73">
        <f>table!R161</f>
        <v>0</v>
      </c>
      <c r="M161" s="73">
        <f>table!S161</f>
        <v>0</v>
      </c>
      <c r="N161" s="73">
        <f>table!T161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table!J162</f>
        <v>0</v>
      </c>
      <c r="E162" s="73">
        <f>table!K162</f>
        <v>0</v>
      </c>
      <c r="F162" s="73">
        <f>table!L162</f>
        <v>0</v>
      </c>
      <c r="G162" s="73">
        <f>table!M162</f>
        <v>0</v>
      </c>
      <c r="H162" s="73">
        <f>table!N162</f>
        <v>0</v>
      </c>
      <c r="I162" s="73">
        <f>table!O162</f>
        <v>0</v>
      </c>
      <c r="J162" s="73">
        <f>table!P162</f>
        <v>0</v>
      </c>
      <c r="K162" s="73">
        <f>table!Q162</f>
        <v>0</v>
      </c>
      <c r="L162" s="73">
        <f>table!R162</f>
        <v>0</v>
      </c>
      <c r="M162" s="73">
        <f>table!S162</f>
        <v>0</v>
      </c>
      <c r="N162" s="73">
        <f>table!T162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table!J163</f>
        <v>0</v>
      </c>
      <c r="E163" s="73">
        <f>table!K163</f>
        <v>0</v>
      </c>
      <c r="F163" s="73">
        <f>table!L163</f>
        <v>0</v>
      </c>
      <c r="G163" s="73">
        <f>table!M163</f>
        <v>0</v>
      </c>
      <c r="H163" s="73">
        <f>table!N163</f>
        <v>0</v>
      </c>
      <c r="I163" s="73">
        <f>table!O163</f>
        <v>0</v>
      </c>
      <c r="J163" s="73">
        <f>table!P163</f>
        <v>0</v>
      </c>
      <c r="K163" s="73">
        <f>table!Q163</f>
        <v>0</v>
      </c>
      <c r="L163" s="73">
        <f>table!R163</f>
        <v>0</v>
      </c>
      <c r="M163" s="73">
        <f>table!S163</f>
        <v>0</v>
      </c>
      <c r="N163" s="73">
        <f>table!T163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table!J164</f>
        <v>0</v>
      </c>
      <c r="E164" s="73">
        <f>table!K164</f>
        <v>0</v>
      </c>
      <c r="F164" s="73">
        <f>table!L164</f>
        <v>0</v>
      </c>
      <c r="G164" s="73">
        <f>table!M164</f>
        <v>0</v>
      </c>
      <c r="H164" s="73">
        <f>table!N164</f>
        <v>0</v>
      </c>
      <c r="I164" s="73">
        <f>table!O164</f>
        <v>0</v>
      </c>
      <c r="J164" s="73">
        <f>table!P164</f>
        <v>0</v>
      </c>
      <c r="K164" s="73">
        <f>table!Q164</f>
        <v>0</v>
      </c>
      <c r="L164" s="73">
        <f>table!R164</f>
        <v>0</v>
      </c>
      <c r="M164" s="73">
        <f>table!S164</f>
        <v>0</v>
      </c>
      <c r="N164" s="73">
        <f>table!T164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table!J165</f>
        <v>0</v>
      </c>
      <c r="E165" s="73">
        <f>table!K165</f>
        <v>0</v>
      </c>
      <c r="F165" s="73">
        <f>table!L165</f>
        <v>0</v>
      </c>
      <c r="G165" s="73">
        <f>table!M165</f>
        <v>0</v>
      </c>
      <c r="H165" s="73">
        <f>table!N165</f>
        <v>0</v>
      </c>
      <c r="I165" s="73">
        <f>table!O165</f>
        <v>0</v>
      </c>
      <c r="J165" s="73">
        <f>table!P165</f>
        <v>0</v>
      </c>
      <c r="K165" s="73">
        <f>table!Q165</f>
        <v>0</v>
      </c>
      <c r="L165" s="73">
        <f>table!R165</f>
        <v>0</v>
      </c>
      <c r="M165" s="73">
        <f>table!S165</f>
        <v>0</v>
      </c>
      <c r="N165" s="73">
        <f>table!T165</f>
        <v>0</v>
      </c>
      <c r="O165" s="73"/>
      <c r="P165" s="73"/>
      <c r="Q165" s="73"/>
      <c r="R165" s="73"/>
      <c r="S165" s="73"/>
    </row>
    <row r="166" spans="3:19" x14ac:dyDescent="0.35">
      <c r="D166" s="73">
        <f>table!J166</f>
        <v>0</v>
      </c>
      <c r="E166" s="73">
        <f>table!K166</f>
        <v>0</v>
      </c>
      <c r="F166" s="73">
        <f>table!L166</f>
        <v>0</v>
      </c>
      <c r="G166" s="73">
        <f>table!M166</f>
        <v>0</v>
      </c>
      <c r="H166" s="73">
        <f>table!N166</f>
        <v>0</v>
      </c>
      <c r="I166" s="73">
        <f>table!O166</f>
        <v>0</v>
      </c>
      <c r="J166" s="73">
        <f>table!P166</f>
        <v>0</v>
      </c>
      <c r="K166" s="73">
        <f>table!Q166</f>
        <v>0</v>
      </c>
      <c r="L166" s="73">
        <f>table!R166</f>
        <v>0</v>
      </c>
      <c r="M166" s="73">
        <f>table!S166</f>
        <v>0</v>
      </c>
      <c r="N166" s="73">
        <f>table!T166</f>
        <v>0</v>
      </c>
      <c r="O166" s="73"/>
      <c r="P166" s="73"/>
      <c r="Q166" s="73"/>
      <c r="R166" s="73"/>
      <c r="S166" s="73"/>
    </row>
    <row r="167" spans="3:19" x14ac:dyDescent="0.35">
      <c r="D167" s="73">
        <f>table!J167</f>
        <v>0</v>
      </c>
      <c r="E167" s="73">
        <f>table!K167</f>
        <v>0</v>
      </c>
      <c r="F167" s="73">
        <f>table!L167</f>
        <v>0</v>
      </c>
      <c r="G167" s="73">
        <f>table!M167</f>
        <v>0</v>
      </c>
      <c r="H167" s="73">
        <f>table!N167</f>
        <v>0</v>
      </c>
      <c r="I167" s="73">
        <f>table!O167</f>
        <v>0</v>
      </c>
      <c r="J167" s="73">
        <f>table!P167</f>
        <v>0</v>
      </c>
      <c r="K167" s="73">
        <f>table!Q167</f>
        <v>0</v>
      </c>
      <c r="L167" s="73">
        <f>table!R167</f>
        <v>0</v>
      </c>
      <c r="M167" s="73">
        <f>table!S167</f>
        <v>0</v>
      </c>
      <c r="N167" s="73">
        <f>table!T167</f>
        <v>0</v>
      </c>
      <c r="O167" s="73"/>
      <c r="P167" s="73"/>
      <c r="Q167" s="73"/>
      <c r="R167" s="73"/>
      <c r="S167" s="73"/>
    </row>
    <row r="168" spans="3:19" x14ac:dyDescent="0.35">
      <c r="D168" s="73">
        <f>table!J168</f>
        <v>0</v>
      </c>
      <c r="E168" s="73">
        <f>table!K168</f>
        <v>0</v>
      </c>
      <c r="F168" s="73">
        <f>table!L168</f>
        <v>0</v>
      </c>
      <c r="G168" s="73">
        <f>table!M168</f>
        <v>0</v>
      </c>
      <c r="H168" s="73">
        <f>table!N168</f>
        <v>0</v>
      </c>
      <c r="I168" s="73">
        <f>table!O168</f>
        <v>0</v>
      </c>
      <c r="J168" s="73">
        <f>table!P168</f>
        <v>0</v>
      </c>
      <c r="K168" s="73">
        <f>table!Q168</f>
        <v>0</v>
      </c>
      <c r="L168" s="73">
        <f>table!R168</f>
        <v>0</v>
      </c>
      <c r="M168" s="73">
        <f>table!S168</f>
        <v>0</v>
      </c>
      <c r="N168" s="73">
        <f>table!T168</f>
        <v>0</v>
      </c>
      <c r="O168" s="73"/>
      <c r="P168" s="73"/>
      <c r="Q168" s="73"/>
      <c r="R168" s="73"/>
      <c r="S168" s="73"/>
    </row>
    <row r="169" spans="3:19" x14ac:dyDescent="0.35">
      <c r="D169" s="73">
        <f>table!J169</f>
        <v>0</v>
      </c>
      <c r="E169" s="73">
        <f>table!K169</f>
        <v>0</v>
      </c>
      <c r="F169" s="73">
        <f>table!L169</f>
        <v>0</v>
      </c>
      <c r="G169" s="73">
        <f>table!M169</f>
        <v>0</v>
      </c>
      <c r="H169" s="73">
        <f>table!N169</f>
        <v>0</v>
      </c>
      <c r="I169" s="73">
        <f>table!O169</f>
        <v>0</v>
      </c>
      <c r="J169" s="73">
        <f>table!P169</f>
        <v>0</v>
      </c>
      <c r="K169" s="73">
        <f>table!Q169</f>
        <v>0</v>
      </c>
      <c r="L169" s="73">
        <f>table!R169</f>
        <v>0</v>
      </c>
      <c r="M169" s="73">
        <f>table!S169</f>
        <v>0</v>
      </c>
      <c r="N169" s="73">
        <f>table!T169</f>
        <v>0</v>
      </c>
      <c r="O169" s="73"/>
      <c r="P169" s="73"/>
      <c r="Q169" s="73"/>
      <c r="R169" s="73"/>
      <c r="S169" s="73"/>
    </row>
    <row r="170" spans="3:19" x14ac:dyDescent="0.35">
      <c r="D170" s="73">
        <f>table!J170</f>
        <v>0</v>
      </c>
      <c r="E170" s="73">
        <f>table!K170</f>
        <v>0</v>
      </c>
      <c r="F170" s="73">
        <f>table!L170</f>
        <v>0</v>
      </c>
      <c r="G170" s="73">
        <f>table!M170</f>
        <v>0</v>
      </c>
      <c r="H170" s="73">
        <f>table!N170</f>
        <v>0</v>
      </c>
      <c r="I170" s="73">
        <f>table!O170</f>
        <v>0</v>
      </c>
      <c r="J170" s="73">
        <f>table!P170</f>
        <v>0</v>
      </c>
      <c r="K170" s="73">
        <f>table!Q170</f>
        <v>0</v>
      </c>
      <c r="L170" s="73">
        <f>table!R170</f>
        <v>0</v>
      </c>
      <c r="M170" s="73">
        <f>table!S170</f>
        <v>0</v>
      </c>
      <c r="N170" s="73">
        <f>table!T170</f>
        <v>0</v>
      </c>
      <c r="O170" s="73"/>
      <c r="P170" s="73"/>
      <c r="Q170" s="73"/>
      <c r="R170" s="73"/>
      <c r="S170" s="73"/>
    </row>
    <row r="171" spans="3:19" x14ac:dyDescent="0.35">
      <c r="D171" s="73">
        <f>table!J171</f>
        <v>0</v>
      </c>
      <c r="E171" s="73">
        <f>table!K171</f>
        <v>0</v>
      </c>
      <c r="F171" s="73">
        <f>table!L171</f>
        <v>0</v>
      </c>
      <c r="G171" s="73">
        <f>table!M171</f>
        <v>0</v>
      </c>
      <c r="H171" s="73">
        <f>table!N171</f>
        <v>0</v>
      </c>
      <c r="I171" s="73">
        <f>table!O171</f>
        <v>0</v>
      </c>
      <c r="J171" s="73">
        <f>table!P171</f>
        <v>0</v>
      </c>
      <c r="K171" s="73">
        <f>table!Q171</f>
        <v>0</v>
      </c>
      <c r="L171" s="73">
        <f>table!R171</f>
        <v>0</v>
      </c>
      <c r="M171" s="73">
        <f>table!S171</f>
        <v>0</v>
      </c>
      <c r="N171" s="73">
        <f>table!T171</f>
        <v>0</v>
      </c>
      <c r="O171" s="73"/>
      <c r="P171" s="73"/>
      <c r="Q171" s="73"/>
      <c r="R171" s="73"/>
      <c r="S171" s="73"/>
    </row>
    <row r="172" spans="3:19" x14ac:dyDescent="0.35">
      <c r="D172" s="73">
        <f>table!J172</f>
        <v>0</v>
      </c>
      <c r="E172" s="73">
        <f>table!K172</f>
        <v>0</v>
      </c>
      <c r="F172" s="73">
        <f>table!L172</f>
        <v>0</v>
      </c>
      <c r="G172" s="73">
        <f>table!M172</f>
        <v>0</v>
      </c>
      <c r="H172" s="73">
        <f>table!N172</f>
        <v>0</v>
      </c>
      <c r="I172" s="73">
        <f>table!O172</f>
        <v>0</v>
      </c>
      <c r="J172" s="73">
        <f>table!P172</f>
        <v>0</v>
      </c>
      <c r="K172" s="73">
        <f>table!Q172</f>
        <v>0</v>
      </c>
      <c r="L172" s="73">
        <f>table!R172</f>
        <v>0</v>
      </c>
      <c r="M172" s="73">
        <f>table!S172</f>
        <v>0</v>
      </c>
      <c r="N172" s="73">
        <f>table!T172</f>
        <v>0</v>
      </c>
      <c r="O172" s="73"/>
      <c r="P172" s="73"/>
      <c r="Q172" s="73"/>
      <c r="R172" s="73"/>
      <c r="S172" s="73"/>
    </row>
    <row r="173" spans="3:19" x14ac:dyDescent="0.35">
      <c r="D173" s="73">
        <f>table!J173</f>
        <v>0</v>
      </c>
      <c r="E173" s="73">
        <f>table!K173</f>
        <v>0</v>
      </c>
      <c r="F173" s="73">
        <f>table!L173</f>
        <v>0</v>
      </c>
      <c r="G173" s="73">
        <f>table!M173</f>
        <v>0</v>
      </c>
      <c r="H173" s="73">
        <f>table!N173</f>
        <v>0</v>
      </c>
      <c r="I173" s="73">
        <f>table!O173</f>
        <v>0</v>
      </c>
      <c r="J173" s="73">
        <f>table!P173</f>
        <v>0</v>
      </c>
      <c r="K173" s="73">
        <f>table!Q173</f>
        <v>0</v>
      </c>
      <c r="L173" s="73">
        <f>table!R173</f>
        <v>0</v>
      </c>
      <c r="M173" s="73">
        <f>table!S173</f>
        <v>0</v>
      </c>
      <c r="N173" s="73">
        <f>table!T173</f>
        <v>0</v>
      </c>
      <c r="O173" s="73"/>
      <c r="P173" s="73"/>
      <c r="Q173" s="73"/>
      <c r="R173" s="73"/>
      <c r="S173" s="73"/>
    </row>
    <row r="174" spans="3:19" x14ac:dyDescent="0.35">
      <c r="D174" s="73">
        <f>table!J174</f>
        <v>0</v>
      </c>
      <c r="E174" s="73">
        <f>table!K174</f>
        <v>0</v>
      </c>
      <c r="F174" s="73">
        <f>table!L174</f>
        <v>0</v>
      </c>
      <c r="G174" s="73">
        <f>table!M174</f>
        <v>0</v>
      </c>
      <c r="H174" s="73">
        <f>table!N174</f>
        <v>0</v>
      </c>
      <c r="I174" s="73">
        <f>table!O174</f>
        <v>0</v>
      </c>
      <c r="J174" s="73">
        <f>table!P174</f>
        <v>0</v>
      </c>
      <c r="K174" s="73">
        <f>table!Q174</f>
        <v>0</v>
      </c>
      <c r="L174" s="73">
        <f>table!R174</f>
        <v>0</v>
      </c>
      <c r="M174" s="73">
        <f>table!S174</f>
        <v>0</v>
      </c>
      <c r="N174" s="73">
        <f>table!T174</f>
        <v>0</v>
      </c>
      <c r="O174" s="73"/>
      <c r="P174" s="73"/>
      <c r="Q174" s="73"/>
      <c r="R174" s="73"/>
      <c r="S174" s="73"/>
    </row>
    <row r="175" spans="3:19" x14ac:dyDescent="0.35">
      <c r="D175" s="73">
        <f>table!J175</f>
        <v>0</v>
      </c>
      <c r="E175" s="73">
        <f>table!K175</f>
        <v>0</v>
      </c>
      <c r="F175" s="73">
        <f>table!L175</f>
        <v>0</v>
      </c>
      <c r="G175" s="73">
        <f>table!M175</f>
        <v>0</v>
      </c>
      <c r="H175" s="73">
        <f>table!N175</f>
        <v>0</v>
      </c>
      <c r="I175" s="73">
        <f>table!O175</f>
        <v>0</v>
      </c>
      <c r="J175" s="73">
        <f>table!P175</f>
        <v>0</v>
      </c>
      <c r="K175" s="73">
        <f>table!Q175</f>
        <v>0</v>
      </c>
      <c r="L175" s="73">
        <f>table!R175</f>
        <v>0</v>
      </c>
      <c r="M175" s="73">
        <f>table!S175</f>
        <v>0</v>
      </c>
      <c r="N175" s="73">
        <f>table!T175</f>
        <v>0</v>
      </c>
      <c r="O175" s="73"/>
      <c r="P175" s="73"/>
      <c r="Q175" s="73"/>
      <c r="R175" s="73"/>
      <c r="S175" s="73"/>
    </row>
    <row r="176" spans="3:19" x14ac:dyDescent="0.35">
      <c r="D176" s="73">
        <f>table!J176</f>
        <v>0</v>
      </c>
      <c r="E176" s="73">
        <f>table!K176</f>
        <v>0</v>
      </c>
      <c r="F176" s="73">
        <f>table!L176</f>
        <v>0</v>
      </c>
      <c r="G176" s="73">
        <f>table!M176</f>
        <v>0</v>
      </c>
      <c r="H176" s="73">
        <f>table!N176</f>
        <v>0</v>
      </c>
      <c r="I176" s="73">
        <f>table!O176</f>
        <v>0</v>
      </c>
      <c r="J176" s="73">
        <f>table!P176</f>
        <v>0</v>
      </c>
      <c r="K176" s="73">
        <f>table!Q176</f>
        <v>0</v>
      </c>
      <c r="L176" s="73">
        <f>table!R176</f>
        <v>0</v>
      </c>
      <c r="M176" s="73">
        <f>table!S176</f>
        <v>0</v>
      </c>
      <c r="N176" s="73">
        <f>table!T176</f>
        <v>0</v>
      </c>
      <c r="O176" s="73"/>
      <c r="P176" s="73"/>
      <c r="Q176" s="73"/>
      <c r="R176" s="73"/>
      <c r="S176" s="73"/>
    </row>
    <row r="177" spans="4:19" x14ac:dyDescent="0.35">
      <c r="D177" s="73">
        <f>table!J177</f>
        <v>0</v>
      </c>
      <c r="E177" s="73">
        <f>table!K177</f>
        <v>0</v>
      </c>
      <c r="F177" s="73">
        <f>table!L177</f>
        <v>0</v>
      </c>
      <c r="G177" s="73">
        <f>table!M177</f>
        <v>0</v>
      </c>
      <c r="H177" s="73">
        <f>table!N177</f>
        <v>0</v>
      </c>
      <c r="I177" s="73">
        <f>table!O177</f>
        <v>0</v>
      </c>
      <c r="J177" s="73">
        <f>table!P177</f>
        <v>0</v>
      </c>
      <c r="K177" s="73">
        <f>table!Q177</f>
        <v>0</v>
      </c>
      <c r="L177" s="73">
        <f>table!R177</f>
        <v>0</v>
      </c>
      <c r="M177" s="73">
        <f>table!S177</f>
        <v>0</v>
      </c>
      <c r="N177" s="73">
        <f>table!T177</f>
        <v>0</v>
      </c>
      <c r="O177" s="73"/>
      <c r="P177" s="73"/>
      <c r="Q177" s="73"/>
      <c r="R177" s="73"/>
      <c r="S177" s="73"/>
    </row>
    <row r="178" spans="4:19" x14ac:dyDescent="0.35">
      <c r="D178" s="73">
        <f>table!J178</f>
        <v>0</v>
      </c>
      <c r="E178" s="73">
        <f>table!K178</f>
        <v>0</v>
      </c>
      <c r="F178" s="73">
        <f>table!L178</f>
        <v>0</v>
      </c>
      <c r="G178" s="73">
        <f>table!M178</f>
        <v>0</v>
      </c>
      <c r="H178" s="73">
        <f>table!N178</f>
        <v>0</v>
      </c>
      <c r="I178" s="73">
        <f>table!O178</f>
        <v>0</v>
      </c>
      <c r="J178" s="73">
        <f>table!P178</f>
        <v>0</v>
      </c>
      <c r="K178" s="73">
        <f>table!Q178</f>
        <v>0</v>
      </c>
      <c r="L178" s="73">
        <f>table!R178</f>
        <v>0</v>
      </c>
      <c r="M178" s="73">
        <f>table!S178</f>
        <v>0</v>
      </c>
      <c r="N178" s="73">
        <f>table!T178</f>
        <v>0</v>
      </c>
      <c r="O178" s="73"/>
      <c r="P178" s="73"/>
      <c r="Q178" s="73"/>
      <c r="R178" s="73"/>
      <c r="S178" s="73"/>
    </row>
    <row r="179" spans="4:19" x14ac:dyDescent="0.35">
      <c r="D179" s="73">
        <f>table!J179</f>
        <v>0</v>
      </c>
      <c r="E179" s="73">
        <f>table!K179</f>
        <v>0</v>
      </c>
      <c r="F179" s="73">
        <f>table!L179</f>
        <v>0</v>
      </c>
      <c r="G179" s="73">
        <f>table!M179</f>
        <v>0</v>
      </c>
      <c r="H179" s="73">
        <f>table!N179</f>
        <v>0</v>
      </c>
      <c r="I179" s="73">
        <f>table!O179</f>
        <v>0</v>
      </c>
      <c r="J179" s="73">
        <f>table!P179</f>
        <v>0</v>
      </c>
      <c r="K179" s="73">
        <f>table!Q179</f>
        <v>0</v>
      </c>
      <c r="L179" s="73">
        <f>table!R179</f>
        <v>0</v>
      </c>
      <c r="M179" s="73">
        <f>table!S179</f>
        <v>0</v>
      </c>
      <c r="N179" s="73">
        <f>table!T179</f>
        <v>0</v>
      </c>
      <c r="O179" s="73"/>
      <c r="P179" s="73"/>
      <c r="Q179" s="73"/>
      <c r="R179" s="73"/>
      <c r="S179" s="73"/>
    </row>
    <row r="180" spans="4:19" x14ac:dyDescent="0.35">
      <c r="D180" s="73">
        <f>table!J180</f>
        <v>0</v>
      </c>
      <c r="E180" s="73">
        <f>table!K180</f>
        <v>0</v>
      </c>
      <c r="F180" s="73">
        <f>table!L180</f>
        <v>0</v>
      </c>
      <c r="G180" s="73">
        <f>table!M180</f>
        <v>0</v>
      </c>
      <c r="H180" s="73">
        <f>table!N180</f>
        <v>0</v>
      </c>
      <c r="I180" s="73">
        <f>table!O180</f>
        <v>0</v>
      </c>
      <c r="J180" s="73">
        <f>table!P180</f>
        <v>0</v>
      </c>
      <c r="K180" s="73">
        <f>table!Q180</f>
        <v>0</v>
      </c>
      <c r="L180" s="73">
        <f>table!R180</f>
        <v>0</v>
      </c>
      <c r="M180" s="73">
        <f>table!S180</f>
        <v>0</v>
      </c>
      <c r="N180" s="73">
        <f>table!T180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25" zoomScaleNormal="100" workbookViewId="0">
      <selection activeCell="A38" sqref="A38"/>
    </sheetView>
  </sheetViews>
  <sheetFormatPr defaultRowHeight="14.5" x14ac:dyDescent="0.35"/>
  <cols>
    <col min="2" max="2" width="46.7265625" customWidth="1"/>
    <col min="3" max="3" width="1.54296875" customWidth="1"/>
    <col min="4" max="8" width="15.26953125" customWidth="1"/>
    <col min="9" max="9" width="8" customWidth="1"/>
  </cols>
  <sheetData>
    <row r="1" spans="1:20" x14ac:dyDescent="0.35">
      <c r="A1" s="66" t="s">
        <v>84</v>
      </c>
      <c r="B1" s="69">
        <v>199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  <c r="I1" s="22" t="s">
        <v>168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20" ht="42.75" customHeight="1" x14ac:dyDescent="0.35">
      <c r="B3" s="1"/>
      <c r="C3" s="10"/>
      <c r="D3" s="113" t="s">
        <v>17</v>
      </c>
      <c r="E3" s="113"/>
      <c r="F3" s="113"/>
      <c r="G3" s="114" t="s">
        <v>49</v>
      </c>
      <c r="H3" s="115"/>
    </row>
    <row r="4" spans="1:20" ht="48.75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20" x14ac:dyDescent="0.35">
      <c r="B5" s="2" t="s">
        <v>9</v>
      </c>
      <c r="C5" s="5"/>
      <c r="D5" s="5"/>
      <c r="E5" s="6"/>
      <c r="F5" s="5"/>
      <c r="G5" s="5"/>
      <c r="H5" s="28"/>
    </row>
    <row r="6" spans="1:20" x14ac:dyDescent="0.35">
      <c r="B6" s="40" t="s">
        <v>4</v>
      </c>
      <c r="C6" s="5"/>
      <c r="D6" s="14" t="s">
        <v>29</v>
      </c>
      <c r="E6" s="15" t="s">
        <v>30</v>
      </c>
      <c r="F6" s="15" t="s">
        <v>31</v>
      </c>
      <c r="G6" s="14" t="s">
        <v>42</v>
      </c>
      <c r="H6" s="29" t="s">
        <v>43</v>
      </c>
      <c r="I6" s="29" t="s">
        <v>168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B7" s="7" t="s">
        <v>11</v>
      </c>
      <c r="C7" s="5"/>
      <c r="D7" s="18">
        <v>4.8707978426648157</v>
      </c>
      <c r="E7" s="18">
        <v>4.0831956948657071</v>
      </c>
      <c r="F7" s="18">
        <v>1.5120764630596226</v>
      </c>
      <c r="G7" s="18">
        <v>3.3099116541922728</v>
      </c>
      <c r="H7" s="30">
        <v>2.5212524487325396</v>
      </c>
      <c r="I7" s="30">
        <v>2.9399996510749329</v>
      </c>
      <c r="J7" s="5"/>
      <c r="N7" s="61"/>
    </row>
    <row r="8" spans="1:20" x14ac:dyDescent="0.35">
      <c r="B8" s="2"/>
      <c r="C8" s="12"/>
      <c r="D8" s="16" t="s">
        <v>29</v>
      </c>
      <c r="E8" s="17" t="s">
        <v>30</v>
      </c>
      <c r="F8" s="17" t="s">
        <v>31</v>
      </c>
      <c r="G8" s="16" t="s">
        <v>42</v>
      </c>
      <c r="H8" s="31" t="s">
        <v>43</v>
      </c>
      <c r="I8" s="31" t="s">
        <v>168</v>
      </c>
      <c r="J8" s="25"/>
      <c r="K8" s="22"/>
      <c r="L8" s="22"/>
      <c r="M8" s="87"/>
      <c r="N8" s="87"/>
      <c r="O8" s="87"/>
      <c r="P8" s="87"/>
      <c r="Q8" s="87"/>
      <c r="R8" s="22"/>
      <c r="S8" s="22"/>
      <c r="T8" s="22"/>
    </row>
    <row r="9" spans="1:20" x14ac:dyDescent="0.35">
      <c r="B9" s="42" t="s">
        <v>3</v>
      </c>
      <c r="C9" s="83" t="s">
        <v>135</v>
      </c>
      <c r="D9" s="81">
        <v>4.6091833566674154</v>
      </c>
      <c r="E9" s="81">
        <v>3.8621854668167201</v>
      </c>
      <c r="F9" s="81">
        <v>1.4240862410452841</v>
      </c>
      <c r="G9" s="81">
        <v>3.1304363289184689</v>
      </c>
      <c r="H9" s="82">
        <v>2.3845293139898631</v>
      </c>
      <c r="I9" s="45">
        <v>2.7808706567016293</v>
      </c>
      <c r="M9" s="63"/>
      <c r="N9" s="63"/>
      <c r="O9" s="63"/>
      <c r="P9" s="63"/>
      <c r="Q9" s="63"/>
    </row>
    <row r="10" spans="1:20" x14ac:dyDescent="0.35">
      <c r="B10" s="7" t="s">
        <v>137</v>
      </c>
      <c r="C10" s="12" t="s">
        <v>137</v>
      </c>
      <c r="D10" s="15">
        <v>1.0124852826770958</v>
      </c>
      <c r="E10" s="15">
        <v>0.57985628014761215</v>
      </c>
      <c r="F10" s="15">
        <v>0.17643307535594166</v>
      </c>
      <c r="G10" s="15">
        <v>1.0673626084610819</v>
      </c>
      <c r="H10" s="33">
        <v>0.6147145337820622</v>
      </c>
      <c r="I10" s="32">
        <v>0.41753585711043106</v>
      </c>
    </row>
    <row r="11" spans="1:20" x14ac:dyDescent="0.35">
      <c r="B11" s="7"/>
      <c r="C11" s="12"/>
      <c r="D11" s="15"/>
      <c r="E11" s="18"/>
      <c r="F11" s="18"/>
      <c r="G11" s="18"/>
      <c r="H11" s="30"/>
      <c r="I11" s="30"/>
    </row>
    <row r="12" spans="1:20" x14ac:dyDescent="0.35">
      <c r="B12" s="2" t="s">
        <v>12</v>
      </c>
      <c r="C12" s="5"/>
      <c r="D12" s="19"/>
      <c r="E12" s="19"/>
      <c r="F12" s="18"/>
      <c r="G12" s="19"/>
      <c r="H12" s="32"/>
      <c r="I12" s="33"/>
    </row>
    <row r="13" spans="1:20" x14ac:dyDescent="0.35">
      <c r="B13" s="2"/>
      <c r="C13" s="5"/>
      <c r="D13" s="18"/>
      <c r="E13" s="18"/>
      <c r="F13" s="18"/>
      <c r="G13" s="18"/>
      <c r="H13" s="30"/>
      <c r="I13" s="30"/>
    </row>
    <row r="14" spans="1:20" x14ac:dyDescent="0.35">
      <c r="B14" s="40" t="s">
        <v>10</v>
      </c>
      <c r="C14" s="11"/>
      <c r="D14" s="15" t="s">
        <v>29</v>
      </c>
      <c r="E14" s="15" t="s">
        <v>30</v>
      </c>
      <c r="F14" s="15" t="s">
        <v>31</v>
      </c>
      <c r="G14" s="15" t="s">
        <v>42</v>
      </c>
      <c r="H14" s="33" t="s">
        <v>43</v>
      </c>
      <c r="I14" s="33" t="s">
        <v>168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B15" s="7" t="s">
        <v>5</v>
      </c>
      <c r="C15" s="12" t="s">
        <v>32</v>
      </c>
      <c r="D15" s="18">
        <v>2.0079591248772122</v>
      </c>
      <c r="E15" s="18">
        <v>5.2293898967440983E-3</v>
      </c>
      <c r="F15" s="18">
        <v>1.6079030474408462E-2</v>
      </c>
      <c r="G15" s="18">
        <v>1.2394632248628195</v>
      </c>
      <c r="H15" s="30">
        <v>-1.0258793874021165E-2</v>
      </c>
      <c r="I15" s="30">
        <v>3.7731963179097575E-3</v>
      </c>
      <c r="M15" s="63"/>
      <c r="N15" s="63"/>
      <c r="O15" s="63"/>
      <c r="P15" s="63"/>
      <c r="Q15" s="63"/>
    </row>
    <row r="16" spans="1:20" x14ac:dyDescent="0.35">
      <c r="B16" s="7" t="s">
        <v>6</v>
      </c>
      <c r="C16" s="12" t="s">
        <v>33</v>
      </c>
      <c r="D16" s="18">
        <v>-0.16567516143950753</v>
      </c>
      <c r="E16" s="18">
        <v>1.8905122819293692</v>
      </c>
      <c r="F16" s="18">
        <v>4.3082968532350732E-2</v>
      </c>
      <c r="G16" s="18">
        <v>-0.214049854933234</v>
      </c>
      <c r="H16" s="30">
        <v>1.091277754881208</v>
      </c>
      <c r="I16" s="30">
        <v>1.3612262329537859</v>
      </c>
      <c r="M16" s="63"/>
      <c r="N16" s="63"/>
      <c r="O16" s="63"/>
      <c r="P16" s="63"/>
      <c r="Q16" s="63"/>
    </row>
    <row r="17" spans="2:20" x14ac:dyDescent="0.35">
      <c r="B17" s="23" t="s">
        <v>52</v>
      </c>
      <c r="C17" s="12" t="s">
        <v>50</v>
      </c>
      <c r="D17" s="18">
        <v>0.48360642979948248</v>
      </c>
      <c r="E17" s="18">
        <v>0.36070282669273107</v>
      </c>
      <c r="F17" s="18">
        <v>7.0331712097671625E-2</v>
      </c>
      <c r="G17" s="18">
        <v>0.42264034677924456</v>
      </c>
      <c r="H17" s="30">
        <v>0.29633322422851555</v>
      </c>
      <c r="I17" s="30">
        <v>0.25971957084723285</v>
      </c>
      <c r="M17" s="63"/>
      <c r="N17" s="63"/>
      <c r="O17" s="63"/>
      <c r="P17" s="63"/>
      <c r="Q17" s="63"/>
    </row>
    <row r="18" spans="2:20" x14ac:dyDescent="0.35">
      <c r="B18" s="7" t="s">
        <v>7</v>
      </c>
      <c r="C18" s="12" t="s">
        <v>34</v>
      </c>
      <c r="D18" s="18">
        <v>0.47570311762954581</v>
      </c>
      <c r="E18" s="18">
        <v>0.33047914508438569</v>
      </c>
      <c r="F18" s="18">
        <v>0.82200302646756951</v>
      </c>
      <c r="G18" s="18">
        <v>0.35336466999743793</v>
      </c>
      <c r="H18" s="30">
        <v>0.20766688955969109</v>
      </c>
      <c r="I18" s="28">
        <v>0.23806288647577289</v>
      </c>
      <c r="M18" s="63"/>
      <c r="N18" s="63"/>
      <c r="O18" s="63"/>
      <c r="P18" s="63"/>
      <c r="Q18" s="63"/>
    </row>
    <row r="19" spans="2:20" x14ac:dyDescent="0.35">
      <c r="B19" s="7" t="s">
        <v>152</v>
      </c>
      <c r="C19" s="12" t="s">
        <v>35</v>
      </c>
      <c r="D19" s="18">
        <v>1.8075898458006288</v>
      </c>
      <c r="E19" s="18">
        <v>1.2752618232134318</v>
      </c>
      <c r="F19" s="18">
        <v>0.47258950347312562</v>
      </c>
      <c r="G19" s="18">
        <v>1.3290179422120907</v>
      </c>
      <c r="H19" s="30">
        <v>0.79951023919440656</v>
      </c>
      <c r="I19" s="34">
        <v>0.91808877010700241</v>
      </c>
      <c r="M19" s="63"/>
      <c r="N19" s="63"/>
      <c r="O19" s="63"/>
      <c r="P19" s="63"/>
      <c r="Q19" s="63"/>
    </row>
    <row r="20" spans="2:20" x14ac:dyDescent="0.35">
      <c r="B20" s="2"/>
      <c r="C20" s="5"/>
      <c r="D20" s="5"/>
      <c r="E20" s="5"/>
      <c r="F20" s="5"/>
      <c r="G20" s="5"/>
      <c r="H20" s="28"/>
      <c r="I20" s="35"/>
    </row>
    <row r="21" spans="2:20" x14ac:dyDescent="0.35">
      <c r="B21" s="2"/>
      <c r="C21" s="5"/>
      <c r="D21" s="25" t="s">
        <v>29</v>
      </c>
      <c r="E21" s="25" t="s">
        <v>30</v>
      </c>
      <c r="F21" s="25" t="s">
        <v>31</v>
      </c>
      <c r="G21" s="25" t="s">
        <v>42</v>
      </c>
      <c r="H21" s="34" t="s">
        <v>43</v>
      </c>
      <c r="I21" s="86" t="s">
        <v>168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35">
      <c r="B22" s="7" t="s">
        <v>55</v>
      </c>
      <c r="C22" s="12" t="s">
        <v>146</v>
      </c>
      <c r="D22" s="26">
        <v>2.0079591248772122</v>
      </c>
      <c r="E22" s="26">
        <v>1.8905122819293692</v>
      </c>
      <c r="F22" s="26">
        <v>0.82200302646756951</v>
      </c>
      <c r="G22" s="26">
        <v>1.2394632248628195</v>
      </c>
      <c r="H22" s="35">
        <v>1.091277754881208</v>
      </c>
      <c r="I22" s="35">
        <v>1.3612262329537859</v>
      </c>
    </row>
    <row r="23" spans="2:20" x14ac:dyDescent="0.35">
      <c r="B23" s="7" t="s">
        <v>56</v>
      </c>
      <c r="C23" s="12" t="s">
        <v>147</v>
      </c>
      <c r="D23" s="26">
        <v>2.6012242317901495</v>
      </c>
      <c r="E23" s="26">
        <v>1.9716731848872926</v>
      </c>
      <c r="F23" s="26">
        <v>0.60208321457755642</v>
      </c>
      <c r="G23" s="26">
        <v>1.8909731040555391</v>
      </c>
      <c r="H23" s="35">
        <v>1.293251559108592</v>
      </c>
      <c r="I23" s="35">
        <v>1.419644423747918</v>
      </c>
    </row>
    <row r="24" spans="2:20" x14ac:dyDescent="0.35">
      <c r="B24" s="7" t="s">
        <v>59</v>
      </c>
      <c r="C24" s="25" t="s">
        <v>58</v>
      </c>
      <c r="D24" s="19">
        <v>2</v>
      </c>
      <c r="E24" s="20">
        <v>2</v>
      </c>
      <c r="F24" s="19">
        <v>0.7</v>
      </c>
      <c r="G24" s="19">
        <v>1.3</v>
      </c>
      <c r="H24" s="32">
        <v>1.3</v>
      </c>
      <c r="I24" s="32">
        <v>1.44</v>
      </c>
    </row>
    <row r="25" spans="2:20" x14ac:dyDescent="0.35">
      <c r="B25" s="23" t="s">
        <v>66</v>
      </c>
      <c r="C25" s="46" t="s">
        <v>148</v>
      </c>
      <c r="D25" s="47">
        <v>2.3045916783336811</v>
      </c>
      <c r="E25" s="48">
        <v>1.931092733408331</v>
      </c>
      <c r="F25" s="47">
        <v>2.0344089157787515</v>
      </c>
      <c r="G25" s="47">
        <v>2.4080279453218143</v>
      </c>
      <c r="H25" s="49">
        <v>1.8342533184536922</v>
      </c>
      <c r="I25" s="49">
        <v>1.9311601782650722</v>
      </c>
      <c r="M25" s="63"/>
      <c r="N25" s="63"/>
      <c r="O25" s="63"/>
      <c r="P25" s="63"/>
      <c r="Q25" s="63"/>
    </row>
    <row r="26" spans="2:20" x14ac:dyDescent="0.35">
      <c r="B26" s="23" t="s">
        <v>73</v>
      </c>
      <c r="C26" s="46" t="s">
        <v>149</v>
      </c>
      <c r="D26" s="55">
        <v>1.6358726516643143E-4</v>
      </c>
      <c r="E26" s="55">
        <v>1.3707511921133087E-4</v>
      </c>
      <c r="F26" s="55">
        <v>5.0543090935339147E-5</v>
      </c>
      <c r="G26" s="55">
        <v>1.1110417577218272E-4</v>
      </c>
      <c r="H26" s="56">
        <v>8.463074670711489E-5</v>
      </c>
      <c r="I26" s="56">
        <v>9.8697532796844872E-5</v>
      </c>
      <c r="M26" s="63"/>
      <c r="N26" s="63"/>
      <c r="O26" s="63"/>
      <c r="P26" s="63"/>
      <c r="Q26" s="63"/>
    </row>
    <row r="27" spans="2:20" x14ac:dyDescent="0.35">
      <c r="B27" s="57" t="s">
        <v>74</v>
      </c>
      <c r="C27" s="58" t="s">
        <v>150</v>
      </c>
      <c r="D27" s="59">
        <v>-1.3569975171482944E-4</v>
      </c>
      <c r="E27" s="59">
        <v>9.2070631682183513E-4</v>
      </c>
      <c r="F27" s="59">
        <v>-3.2766633259807769E-5</v>
      </c>
      <c r="G27" s="59">
        <v>-1.6187488948777958E-4</v>
      </c>
      <c r="H27" s="60">
        <v>5.2932218405177852E-4</v>
      </c>
      <c r="I27" s="60">
        <v>6.6294117309888148E-4</v>
      </c>
    </row>
    <row r="28" spans="2:20" x14ac:dyDescent="0.35">
      <c r="B28" s="2"/>
      <c r="C28" s="25" t="s">
        <v>151</v>
      </c>
      <c r="D28" s="19">
        <v>9.8263164964484812E-5</v>
      </c>
      <c r="E28" s="19">
        <v>5.6466448697362134E-5</v>
      </c>
      <c r="F28" s="19">
        <v>6.671645983448417E-6</v>
      </c>
      <c r="G28" s="19">
        <v>9.8008749573056254E-5</v>
      </c>
      <c r="H28" s="32">
        <v>9.1931432259091447E-5</v>
      </c>
      <c r="I28" s="32">
        <v>4.0641200189396994E-5</v>
      </c>
    </row>
    <row r="29" spans="2:20" x14ac:dyDescent="0.35">
      <c r="B29" s="2"/>
      <c r="C29" s="25"/>
      <c r="D29" s="19"/>
      <c r="E29" s="19"/>
      <c r="F29" s="19"/>
      <c r="G29" s="19"/>
      <c r="H29" s="32"/>
      <c r="I29" s="32"/>
    </row>
    <row r="30" spans="2:20" x14ac:dyDescent="0.35">
      <c r="B30" s="40" t="s">
        <v>67</v>
      </c>
      <c r="C30" s="5"/>
      <c r="D30" s="14" t="s">
        <v>29</v>
      </c>
      <c r="E30" s="16" t="s">
        <v>30</v>
      </c>
      <c r="F30" s="14" t="s">
        <v>31</v>
      </c>
      <c r="G30" s="14" t="s">
        <v>42</v>
      </c>
      <c r="H30" s="29" t="s">
        <v>43</v>
      </c>
      <c r="I30" s="29" t="s">
        <v>168</v>
      </c>
      <c r="J30" s="22"/>
      <c r="K30" s="22"/>
      <c r="L30" s="22"/>
      <c r="M30" s="88"/>
      <c r="N30" s="88"/>
      <c r="O30" s="88"/>
      <c r="P30" s="88"/>
      <c r="Q30" s="88"/>
      <c r="R30" s="22"/>
      <c r="S30" s="22"/>
      <c r="T30" s="22"/>
    </row>
    <row r="31" spans="2:20" x14ac:dyDescent="0.35">
      <c r="B31" s="8" t="s">
        <v>232</v>
      </c>
      <c r="C31" s="13" t="s">
        <v>36</v>
      </c>
      <c r="D31" s="15">
        <v>-1.3064207088925501E-4</v>
      </c>
      <c r="E31" s="15">
        <v>-8.1561762925587547E-5</v>
      </c>
      <c r="F31" s="15">
        <v>1.7762147305170779</v>
      </c>
      <c r="G31" s="15">
        <v>-1.9814276874949548</v>
      </c>
      <c r="H31" s="33">
        <v>-1.9695542858387112</v>
      </c>
      <c r="I31" s="33">
        <v>-5.8743557889700504E-5</v>
      </c>
    </row>
    <row r="32" spans="2:20" x14ac:dyDescent="0.35">
      <c r="B32" s="8" t="s">
        <v>233</v>
      </c>
      <c r="C32" s="13" t="s">
        <v>37</v>
      </c>
      <c r="D32" s="18">
        <v>7.0202985391037123</v>
      </c>
      <c r="E32" s="18">
        <v>6.5701808129687462</v>
      </c>
      <c r="F32" s="18">
        <v>-1.2815450427114223E-3</v>
      </c>
      <c r="G32" s="18">
        <v>7.0216244063191136</v>
      </c>
      <c r="H32" s="30">
        <v>6.5715073228374186</v>
      </c>
      <c r="I32" s="30">
        <v>4.7306860929105339</v>
      </c>
    </row>
    <row r="33" spans="2:20" x14ac:dyDescent="0.35">
      <c r="B33" s="7" t="s">
        <v>201</v>
      </c>
      <c r="C33" s="13" t="s">
        <v>51</v>
      </c>
      <c r="D33" s="18">
        <v>1.8212612286158067</v>
      </c>
      <c r="E33" s="18">
        <v>1.2927656977576862</v>
      </c>
      <c r="F33" s="18">
        <v>-2.6507822556723755E-4</v>
      </c>
      <c r="G33" s="18">
        <v>1.8215354716940535</v>
      </c>
      <c r="H33" s="30">
        <v>1.2930399223051476</v>
      </c>
      <c r="I33" s="30">
        <v>0.9308219848854381</v>
      </c>
      <c r="M33" s="62"/>
      <c r="N33" s="62"/>
      <c r="O33" s="62"/>
      <c r="P33" s="62"/>
      <c r="Q33" s="62"/>
    </row>
    <row r="34" spans="2:20" x14ac:dyDescent="0.35">
      <c r="B34" s="8" t="s">
        <v>128</v>
      </c>
      <c r="C34" s="13" t="s">
        <v>38</v>
      </c>
      <c r="D34" s="18">
        <v>-0.1281754289868432</v>
      </c>
      <c r="E34" s="18">
        <v>-0.10813824838572798</v>
      </c>
      <c r="F34" s="18">
        <v>-4.6188067532806708E-2</v>
      </c>
      <c r="G34" s="18">
        <v>-8.940655985256557E-2</v>
      </c>
      <c r="H34" s="30">
        <v>-6.7076011291921089E-2</v>
      </c>
      <c r="I34" s="30">
        <v>-7.786589379617026E-2</v>
      </c>
    </row>
    <row r="35" spans="2:20" x14ac:dyDescent="0.35">
      <c r="B35" s="8" t="s">
        <v>126</v>
      </c>
      <c r="C35" s="13" t="s">
        <v>39</v>
      </c>
      <c r="D35" s="18">
        <v>1.7496625083979382</v>
      </c>
      <c r="E35" s="18">
        <v>1.5658723913866883</v>
      </c>
      <c r="F35" s="18">
        <v>0.67661459573463245</v>
      </c>
      <c r="G35" s="18">
        <v>1.202289451014946</v>
      </c>
      <c r="H35" s="30">
        <v>0.96911664782094897</v>
      </c>
      <c r="I35" s="30">
        <v>1.1274826792553601</v>
      </c>
    </row>
    <row r="36" spans="2:20" x14ac:dyDescent="0.35">
      <c r="B36" s="8" t="s">
        <v>234</v>
      </c>
      <c r="C36" s="13" t="s">
        <v>40</v>
      </c>
      <c r="D36" s="18">
        <v>0.44009156266128319</v>
      </c>
      <c r="E36" s="18">
        <v>0.34928242246761743</v>
      </c>
      <c r="F36" s="18">
        <v>0.1133539251506554</v>
      </c>
      <c r="G36" s="18">
        <v>0.29517690880649622</v>
      </c>
      <c r="H36" s="30">
        <v>0.21665415751689507</v>
      </c>
      <c r="I36" s="30">
        <v>0.25149522586551615</v>
      </c>
    </row>
    <row r="37" spans="2:20" x14ac:dyDescent="0.35">
      <c r="B37" s="36"/>
      <c r="C37" s="5"/>
      <c r="D37" s="5"/>
      <c r="E37" s="5"/>
      <c r="F37" s="5"/>
      <c r="G37" s="5"/>
      <c r="H37" s="28"/>
      <c r="I37" s="28"/>
    </row>
    <row r="38" spans="2:20" x14ac:dyDescent="0.35">
      <c r="B38" s="40" t="s">
        <v>138</v>
      </c>
      <c r="C38" s="5"/>
      <c r="D38" s="25" t="s">
        <v>29</v>
      </c>
      <c r="E38" s="25" t="s">
        <v>30</v>
      </c>
      <c r="F38" s="25" t="s">
        <v>31</v>
      </c>
      <c r="G38" s="25" t="s">
        <v>42</v>
      </c>
      <c r="H38" s="34" t="s">
        <v>43</v>
      </c>
      <c r="I38" s="34" t="s">
        <v>168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35">
      <c r="B39" s="8" t="s">
        <v>16</v>
      </c>
      <c r="C39" s="25" t="s">
        <v>36</v>
      </c>
      <c r="D39" s="15">
        <v>1.0878326503935367E-4</v>
      </c>
      <c r="E39" s="15">
        <v>4.9528367109808323E-5</v>
      </c>
      <c r="F39" s="15">
        <v>0.29213551481529859</v>
      </c>
      <c r="G39" s="15">
        <v>0.63226749432680518</v>
      </c>
      <c r="H39" s="15">
        <v>0.58252512332865469</v>
      </c>
      <c r="I39" s="15">
        <v>3.5668966387178524E-5</v>
      </c>
    </row>
    <row r="40" spans="2:20" x14ac:dyDescent="0.35">
      <c r="B40" s="8" t="s">
        <v>14</v>
      </c>
      <c r="C40" s="25" t="s">
        <v>37</v>
      </c>
      <c r="D40" s="15">
        <v>1.5133552767090213</v>
      </c>
      <c r="E40" s="15">
        <v>1.4541414396390659</v>
      </c>
      <c r="F40" s="15">
        <v>8.4129385745779369E-4</v>
      </c>
      <c r="G40" s="15">
        <v>1.5133549204437275</v>
      </c>
      <c r="H40" s="15">
        <v>1.4544504696659715</v>
      </c>
      <c r="I40" s="15">
        <v>1.0470939410795699</v>
      </c>
    </row>
    <row r="41" spans="2:20" x14ac:dyDescent="0.35">
      <c r="B41" s="7" t="s">
        <v>53</v>
      </c>
      <c r="C41" s="25" t="s">
        <v>51</v>
      </c>
      <c r="D41" s="15">
        <v>0.38571931628043099</v>
      </c>
      <c r="E41" s="15">
        <v>0.28674046224505073</v>
      </c>
      <c r="F41" s="15">
        <v>1.6946870329410011E-4</v>
      </c>
      <c r="G41" s="15">
        <v>0.38572885673070595</v>
      </c>
      <c r="H41" s="15">
        <v>0.2868005289845364</v>
      </c>
      <c r="I41" s="15">
        <v>0.20647506925236803</v>
      </c>
    </row>
    <row r="42" spans="2:20" x14ac:dyDescent="0.35">
      <c r="B42" s="8" t="s">
        <v>15</v>
      </c>
      <c r="C42" s="25" t="s">
        <v>38</v>
      </c>
      <c r="D42" s="15">
        <v>8.1306711477737853E-2</v>
      </c>
      <c r="E42" s="15">
        <v>5.9459684538541502E-2</v>
      </c>
      <c r="F42" s="15">
        <v>2.5150701083772615E-2</v>
      </c>
      <c r="G42" s="15">
        <v>6.595726642381633E-2</v>
      </c>
      <c r="H42" s="15">
        <v>4.2132147936308012E-2</v>
      </c>
      <c r="I42" s="15">
        <v>4.2815108420956156E-2</v>
      </c>
    </row>
    <row r="43" spans="2:20" x14ac:dyDescent="0.35">
      <c r="B43" s="8" t="s">
        <v>13</v>
      </c>
      <c r="C43" s="25" t="s">
        <v>39</v>
      </c>
      <c r="D43" s="15">
        <v>0.41383217030386193</v>
      </c>
      <c r="E43" s="15">
        <v>0.25407025929014981</v>
      </c>
      <c r="F43" s="15">
        <v>7.524560110976132E-2</v>
      </c>
      <c r="G43" s="15">
        <v>0.43428618517474166</v>
      </c>
      <c r="H43" s="15">
        <v>0.25853399987904069</v>
      </c>
      <c r="I43" s="15">
        <v>0.18294854971586738</v>
      </c>
    </row>
    <row r="44" spans="2:20" x14ac:dyDescent="0.35">
      <c r="B44" s="8" t="s">
        <v>54</v>
      </c>
      <c r="C44" s="25" t="s">
        <v>40</v>
      </c>
      <c r="D44" s="15">
        <v>8.5728666054305305E-2</v>
      </c>
      <c r="E44" s="15">
        <v>5.0607251177913197E-2</v>
      </c>
      <c r="F44" s="15">
        <v>1.57174916146126E-2</v>
      </c>
      <c r="G44" s="15">
        <v>8.9219943802227267E-2</v>
      </c>
      <c r="H44" s="15">
        <v>5.1706392441462662E-2</v>
      </c>
      <c r="I44" s="15">
        <v>3.6441393832898503E-2</v>
      </c>
    </row>
    <row r="45" spans="2:20" x14ac:dyDescent="0.35">
      <c r="B45" s="36"/>
      <c r="C45" s="5"/>
      <c r="D45" s="25"/>
      <c r="E45" s="25"/>
      <c r="F45" s="25"/>
      <c r="G45" s="25"/>
      <c r="H45" s="34"/>
      <c r="I45" s="34"/>
    </row>
    <row r="46" spans="2:20" x14ac:dyDescent="0.35">
      <c r="B46" s="41" t="s">
        <v>60</v>
      </c>
      <c r="C46" s="25"/>
      <c r="D46" s="25" t="s">
        <v>29</v>
      </c>
      <c r="E46" s="25" t="s">
        <v>30</v>
      </c>
      <c r="F46" s="25" t="s">
        <v>31</v>
      </c>
      <c r="G46" s="25" t="s">
        <v>42</v>
      </c>
      <c r="H46" s="34" t="s">
        <v>43</v>
      </c>
      <c r="I46" s="34" t="s">
        <v>168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35">
      <c r="B47" s="37" t="s">
        <v>36</v>
      </c>
      <c r="C47" s="25" t="s">
        <v>36</v>
      </c>
      <c r="D47" s="51">
        <v>1E-13</v>
      </c>
      <c r="E47" s="51">
        <v>1E-13</v>
      </c>
      <c r="F47" s="51">
        <v>1E-13</v>
      </c>
      <c r="G47" s="51">
        <v>1E-13</v>
      </c>
      <c r="H47" s="52">
        <v>1E-13</v>
      </c>
      <c r="I47" s="52">
        <v>1E-13</v>
      </c>
    </row>
    <row r="48" spans="2:20" x14ac:dyDescent="0.35">
      <c r="B48" s="37" t="s">
        <v>63</v>
      </c>
      <c r="C48" s="25" t="s">
        <v>63</v>
      </c>
      <c r="D48" s="51">
        <v>1E-13</v>
      </c>
      <c r="E48" s="51">
        <v>1E-13</v>
      </c>
      <c r="F48" s="51">
        <v>1E-13</v>
      </c>
      <c r="G48" s="51">
        <v>1E-13</v>
      </c>
      <c r="H48" s="52">
        <v>1E-13</v>
      </c>
      <c r="I48" s="52">
        <v>1E-13</v>
      </c>
    </row>
    <row r="49" spans="2:20" x14ac:dyDescent="0.35">
      <c r="B49" s="37" t="s">
        <v>37</v>
      </c>
      <c r="C49" s="25" t="s">
        <v>37</v>
      </c>
      <c r="D49" s="51">
        <v>1E-13</v>
      </c>
      <c r="E49" s="51">
        <v>1E-13</v>
      </c>
      <c r="F49" s="51">
        <v>1E-13</v>
      </c>
      <c r="G49" s="51">
        <v>1E-13</v>
      </c>
      <c r="H49" s="52">
        <v>1E-13</v>
      </c>
      <c r="I49" s="52">
        <v>1E-13</v>
      </c>
    </row>
    <row r="50" spans="2:20" x14ac:dyDescent="0.35">
      <c r="B50" s="37" t="s">
        <v>53</v>
      </c>
      <c r="C50" s="25" t="s">
        <v>51</v>
      </c>
      <c r="D50" s="51">
        <v>2.528412808698291E-2</v>
      </c>
      <c r="E50" s="51">
        <v>1.7776370827435481E-2</v>
      </c>
      <c r="F50" s="51">
        <v>-4.6852747940435509E-7</v>
      </c>
      <c r="G50" s="51">
        <v>2.528461092362683E-2</v>
      </c>
      <c r="H50" s="52">
        <v>1.7776934863476025E-2</v>
      </c>
      <c r="I50" s="52">
        <v>1.2799288276279028E-2</v>
      </c>
    </row>
    <row r="51" spans="2:20" x14ac:dyDescent="0.35">
      <c r="B51" s="8" t="s">
        <v>15</v>
      </c>
      <c r="C51" s="25" t="s">
        <v>38</v>
      </c>
      <c r="D51" s="51">
        <v>1E-13</v>
      </c>
      <c r="E51" s="51">
        <v>1E-13</v>
      </c>
      <c r="F51" s="51">
        <v>1E-13</v>
      </c>
      <c r="G51" s="51">
        <v>1E-13</v>
      </c>
      <c r="H51" s="52">
        <v>1E-13</v>
      </c>
      <c r="I51" s="52">
        <v>1E-13</v>
      </c>
    </row>
    <row r="52" spans="2:20" x14ac:dyDescent="0.35">
      <c r="B52" s="8" t="s">
        <v>13</v>
      </c>
      <c r="C52" s="25" t="s">
        <v>39</v>
      </c>
      <c r="D52" s="51">
        <v>1.8630085078144914E-3</v>
      </c>
      <c r="E52" s="51">
        <v>1.6246613930895005E-3</v>
      </c>
      <c r="F52" s="51">
        <v>7.0418096144493885E-4</v>
      </c>
      <c r="G52" s="51">
        <v>1.2909680000172954E-3</v>
      </c>
      <c r="H52" s="52">
        <v>1.0038426372032084E-3</v>
      </c>
      <c r="I52" s="52">
        <v>1.1698182852561644E-3</v>
      </c>
    </row>
    <row r="53" spans="2:20" x14ac:dyDescent="0.35">
      <c r="B53" s="8" t="s">
        <v>54</v>
      </c>
      <c r="C53" s="25" t="s">
        <v>40</v>
      </c>
      <c r="D53" s="51">
        <v>3.8440786511698593E-3</v>
      </c>
      <c r="E53" s="51">
        <v>3.0832830538845583E-3</v>
      </c>
      <c r="F53" s="51">
        <v>1.0402110792271312E-3</v>
      </c>
      <c r="G53" s="51">
        <v>2.5954054121627339E-3</v>
      </c>
      <c r="H53" s="52">
        <v>1.9117366000296052E-3</v>
      </c>
      <c r="I53" s="52">
        <v>2.2200703173906175E-3</v>
      </c>
    </row>
    <row r="54" spans="2:20" ht="15" thickBot="1" x14ac:dyDescent="0.4">
      <c r="B54" s="38" t="s">
        <v>65</v>
      </c>
      <c r="C54" s="39" t="s">
        <v>64</v>
      </c>
      <c r="D54" s="53">
        <v>1E-13</v>
      </c>
      <c r="E54" s="53">
        <v>1E-13</v>
      </c>
      <c r="F54" s="53">
        <v>1E-13</v>
      </c>
      <c r="G54" s="53">
        <v>1E-13</v>
      </c>
      <c r="H54" s="54">
        <v>1E-13</v>
      </c>
      <c r="I54" s="54">
        <v>1E-13</v>
      </c>
      <c r="M54" s="63"/>
      <c r="N54" s="63"/>
      <c r="O54" s="63"/>
      <c r="P54" s="63"/>
      <c r="Q54" s="63"/>
    </row>
    <row r="55" spans="2:20" x14ac:dyDescent="0.35">
      <c r="D55" s="22"/>
      <c r="E55" s="22"/>
      <c r="F55" s="22"/>
      <c r="G55" s="22"/>
      <c r="H55" s="22"/>
      <c r="I55" s="22"/>
      <c r="M55" s="63"/>
      <c r="N55" s="63"/>
      <c r="O55" s="63"/>
      <c r="P55" s="63"/>
      <c r="Q55" s="63"/>
    </row>
    <row r="56" spans="2:20" x14ac:dyDescent="0.35">
      <c r="B56" s="50" t="s">
        <v>68</v>
      </c>
      <c r="D56" s="22" t="s">
        <v>29</v>
      </c>
      <c r="E56" s="22" t="s">
        <v>30</v>
      </c>
      <c r="F56" s="22" t="s">
        <v>31</v>
      </c>
      <c r="G56" s="22" t="s">
        <v>42</v>
      </c>
      <c r="H56" s="22" t="s">
        <v>43</v>
      </c>
      <c r="I56" s="22" t="s">
        <v>168</v>
      </c>
      <c r="J56" s="22"/>
      <c r="K56" s="22"/>
      <c r="L56" s="22"/>
      <c r="M56" s="89"/>
      <c r="N56" s="89"/>
      <c r="O56" s="89"/>
      <c r="P56" s="89"/>
      <c r="Q56" s="89"/>
      <c r="R56" s="22"/>
      <c r="S56" s="22"/>
      <c r="T56" s="22"/>
    </row>
    <row r="57" spans="2:20" x14ac:dyDescent="0.35">
      <c r="B57" s="24" t="s">
        <v>69</v>
      </c>
      <c r="D57" s="15">
        <v>1.7910306392413575</v>
      </c>
      <c r="E57" s="15">
        <v>1.1561852647367292</v>
      </c>
      <c r="F57" s="15">
        <v>0.41586519004214373</v>
      </c>
      <c r="G57" s="15">
        <v>1.3577501820584816</v>
      </c>
      <c r="H57" s="15">
        <v>0.73049392473454355</v>
      </c>
      <c r="I57" s="15">
        <v>0.83248200893413649</v>
      </c>
      <c r="M57" s="63"/>
      <c r="N57" s="63"/>
      <c r="O57" s="63"/>
      <c r="P57" s="63"/>
      <c r="Q57" s="63"/>
    </row>
    <row r="58" spans="2:20" x14ac:dyDescent="0.35">
      <c r="B58" s="24" t="s">
        <v>70</v>
      </c>
      <c r="C58" s="22"/>
      <c r="D58" s="22" t="s">
        <v>29</v>
      </c>
      <c r="E58" s="22" t="s">
        <v>30</v>
      </c>
      <c r="F58" s="22" t="s">
        <v>31</v>
      </c>
      <c r="G58" s="22" t="s">
        <v>42</v>
      </c>
      <c r="H58" s="22" t="s">
        <v>43</v>
      </c>
      <c r="I58" s="22" t="s">
        <v>168</v>
      </c>
      <c r="J58" s="22"/>
      <c r="K58" s="22"/>
      <c r="L58" s="22"/>
      <c r="M58" s="89"/>
      <c r="N58" s="89"/>
      <c r="O58" s="89"/>
      <c r="P58" s="89"/>
      <c r="Q58" s="89"/>
      <c r="R58" s="22"/>
      <c r="S58" s="22"/>
      <c r="T58" s="22"/>
    </row>
    <row r="59" spans="2:20" x14ac:dyDescent="0.35">
      <c r="B59" s="7" t="s">
        <v>5</v>
      </c>
      <c r="C59" s="22" t="s">
        <v>32</v>
      </c>
      <c r="D59" s="15">
        <v>5.01969846523719E-2</v>
      </c>
      <c r="E59" s="15">
        <v>3.2415800587087269E-2</v>
      </c>
      <c r="F59" s="15">
        <v>1.1677226396296708E-2</v>
      </c>
      <c r="G59" s="15">
        <v>3.8059954696046214E-2</v>
      </c>
      <c r="H59" s="15">
        <v>2.0490636969671541E-2</v>
      </c>
      <c r="I59" s="15">
        <v>2.3348088896515282E-2</v>
      </c>
    </row>
    <row r="60" spans="2:20" x14ac:dyDescent="0.35">
      <c r="B60" s="7" t="s">
        <v>6</v>
      </c>
      <c r="C60" s="22" t="s">
        <v>33</v>
      </c>
      <c r="D60" s="18">
        <v>6.102808416970925E-2</v>
      </c>
      <c r="E60" s="18">
        <v>3.9410780962304728E-2</v>
      </c>
      <c r="F60" s="18">
        <v>1.4197999305651625E-2</v>
      </c>
      <c r="G60" s="18">
        <v>4.6272555560766641E-2</v>
      </c>
      <c r="H60" s="18">
        <v>2.491281163482293E-2</v>
      </c>
      <c r="I60" s="18">
        <v>2.8386763431727153E-2</v>
      </c>
    </row>
    <row r="61" spans="2:20" x14ac:dyDescent="0.35">
      <c r="B61" s="23" t="s">
        <v>52</v>
      </c>
      <c r="C61" s="22" t="s">
        <v>50</v>
      </c>
      <c r="D61" s="18">
        <v>6.7455402623036897E-2</v>
      </c>
      <c r="E61" s="18">
        <v>4.356180495491041E-2</v>
      </c>
      <c r="F61" s="18">
        <v>1.5694075385621016E-2</v>
      </c>
      <c r="G61" s="18">
        <v>5.1146084519182546E-2</v>
      </c>
      <c r="H61" s="18">
        <v>2.7537157751628193E-2</v>
      </c>
      <c r="I61" s="18">
        <v>3.1376937742697231E-2</v>
      </c>
    </row>
    <row r="62" spans="2:20" x14ac:dyDescent="0.35">
      <c r="B62" s="7" t="s">
        <v>7</v>
      </c>
      <c r="C62" s="22" t="s">
        <v>34</v>
      </c>
      <c r="D62" s="18">
        <v>0.36699353913285787</v>
      </c>
      <c r="E62" s="18">
        <v>0.23707286390946189</v>
      </c>
      <c r="F62" s="18">
        <v>8.550374365829691E-2</v>
      </c>
      <c r="G62" s="18">
        <v>0.27830033707325363</v>
      </c>
      <c r="H62" s="18">
        <v>0.14992061786464336</v>
      </c>
      <c r="I62" s="18">
        <v>0.17080655587687485</v>
      </c>
    </row>
    <row r="63" spans="2:20" x14ac:dyDescent="0.35">
      <c r="B63" s="7" t="s">
        <v>152</v>
      </c>
      <c r="C63" s="22" t="s">
        <v>35</v>
      </c>
      <c r="D63" s="18">
        <v>1.2453566286628563</v>
      </c>
      <c r="E63" s="18">
        <v>0.80372401432289653</v>
      </c>
      <c r="F63" s="18">
        <v>0.28879214529590275</v>
      </c>
      <c r="G63" s="18">
        <v>0.94397125020889205</v>
      </c>
      <c r="H63" s="18">
        <v>0.50763270051363207</v>
      </c>
      <c r="I63" s="18">
        <v>0.57856366298608408</v>
      </c>
    </row>
    <row r="64" spans="2:20" x14ac:dyDescent="0.35">
      <c r="C64" s="22"/>
      <c r="I64" s="73"/>
    </row>
    <row r="65" spans="2:9" x14ac:dyDescent="0.35">
      <c r="I65" s="73"/>
    </row>
    <row r="66" spans="2:9" x14ac:dyDescent="0.35">
      <c r="I66" s="73"/>
    </row>
    <row r="67" spans="2:9" x14ac:dyDescent="0.35">
      <c r="I67" s="73"/>
    </row>
    <row r="68" spans="2:9" x14ac:dyDescent="0.35">
      <c r="I68" s="73"/>
    </row>
    <row r="70" spans="2:9" x14ac:dyDescent="0.35">
      <c r="B70" s="24"/>
    </row>
  </sheetData>
  <mergeCells count="2">
    <mergeCell ref="D3:F3"/>
    <mergeCell ref="G3:H3"/>
  </mergeCells>
  <conditionalFormatting sqref="D2:R2">
    <cfRule type="cellIs" dxfId="4" priority="6" operator="notEqual">
      <formula>1</formula>
    </cfRule>
  </conditionalFormatting>
  <conditionalFormatting sqref="D47:H54">
    <cfRule type="cellIs" dxfId="3" priority="5" operator="lessThan">
      <formula>0.0000001</formula>
    </cfRule>
  </conditionalFormatting>
  <conditionalFormatting sqref="I47:I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opLeftCell="R13" zoomScaleNormal="100" workbookViewId="0">
      <selection activeCell="L27" sqref="L27"/>
    </sheetView>
  </sheetViews>
  <sheetFormatPr defaultRowHeight="14.5" x14ac:dyDescent="0.35"/>
  <cols>
    <col min="2" max="2" width="46.7265625" customWidth="1"/>
    <col min="3" max="3" width="1.453125" customWidth="1"/>
    <col min="4" max="8" width="14.6328125" customWidth="1"/>
    <col min="12" max="12" width="13.81640625" customWidth="1"/>
  </cols>
  <sheetData>
    <row r="1" spans="1:17" x14ac:dyDescent="0.35">
      <c r="A1" t="s">
        <v>84</v>
      </c>
      <c r="B1" s="69">
        <f>table!B1</f>
        <v>199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</row>
    <row r="2" spans="1:17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13" t="s">
        <v>17</v>
      </c>
      <c r="E3" s="113"/>
      <c r="F3" s="113"/>
      <c r="G3" s="114" t="s">
        <v>49</v>
      </c>
      <c r="H3" s="115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78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sim1</v>
      </c>
      <c r="E6" s="15" t="str">
        <f>table!E6</f>
        <v>sim2</v>
      </c>
      <c r="F6" s="15" t="str">
        <f>table!F6</f>
        <v>sim3</v>
      </c>
      <c r="G6" s="14" t="str">
        <f>table!G6</f>
        <v>sim4</v>
      </c>
      <c r="H6" s="29" t="str">
        <f>table!H6</f>
        <v>sim5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4.8707978426648157</v>
      </c>
      <c r="E7" s="18">
        <f>table!E7</f>
        <v>4.0831956948657071</v>
      </c>
      <c r="F7" s="18">
        <f>table!F7</f>
        <v>1.5120764630596226</v>
      </c>
      <c r="G7" s="18">
        <f>table!G7</f>
        <v>3.3099116541922728</v>
      </c>
      <c r="H7" s="30">
        <f>table!H7</f>
        <v>2.5212524487325396</v>
      </c>
      <c r="I7" s="5"/>
      <c r="J7" s="5"/>
      <c r="M7" t="s">
        <v>80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sim1</v>
      </c>
      <c r="E8" s="17" t="str">
        <f>table!E8</f>
        <v>sim2</v>
      </c>
      <c r="F8" s="17" t="str">
        <f>table!F8</f>
        <v>sim3</v>
      </c>
      <c r="G8" s="16" t="str">
        <f>table!G8</f>
        <v>sim4</v>
      </c>
      <c r="H8" s="31" t="str">
        <f>table!H8</f>
        <v>sim5</v>
      </c>
      <c r="I8" s="5"/>
      <c r="J8" s="5"/>
      <c r="M8" s="64" t="s">
        <v>227</v>
      </c>
      <c r="N8" s="64" t="s">
        <v>228</v>
      </c>
      <c r="O8" s="64" t="s">
        <v>229</v>
      </c>
      <c r="P8" s="64" t="s">
        <v>230</v>
      </c>
      <c r="Q8" s="64" t="s">
        <v>231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4.6091833566674154</v>
      </c>
      <c r="E9" s="44">
        <f>table!E9</f>
        <v>3.8621854668167201</v>
      </c>
      <c r="F9" s="44">
        <f>table!F9</f>
        <v>1.4240862410452841</v>
      </c>
      <c r="G9" s="44">
        <f>table!G9</f>
        <v>3.1304363289184689</v>
      </c>
      <c r="H9" s="45">
        <f>table!H9</f>
        <v>2.3845293139898631</v>
      </c>
      <c r="L9" s="68" t="str">
        <f>B9</f>
        <v xml:space="preserve">Real income </v>
      </c>
      <c r="M9" s="68">
        <f t="shared" ref="M9:Q10" si="0">D9*$M$6</f>
        <v>384.09861305561793</v>
      </c>
      <c r="N9" s="68">
        <f t="shared" si="0"/>
        <v>321.84878890139333</v>
      </c>
      <c r="O9" s="68">
        <f t="shared" si="0"/>
        <v>118.67385342044034</v>
      </c>
      <c r="P9" s="68">
        <f t="shared" si="0"/>
        <v>260.86969407653908</v>
      </c>
      <c r="Q9" s="68">
        <f t="shared" si="0"/>
        <v>198.71077616582193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1.0124852826770958</v>
      </c>
      <c r="E10" s="18">
        <f>table!E10</f>
        <v>0.57985628014761215</v>
      </c>
      <c r="F10" s="18">
        <f>table!F10</f>
        <v>0.17643307535594166</v>
      </c>
      <c r="G10" s="18">
        <f>table!G10</f>
        <v>1.0673626084610819</v>
      </c>
      <c r="H10" s="30">
        <f>table!H10</f>
        <v>0.6147145337820622</v>
      </c>
      <c r="L10" s="68" t="str">
        <f t="shared" ref="L10:L11" si="1">B10</f>
        <v>stdev</v>
      </c>
      <c r="M10" s="68">
        <f t="shared" ref="M10" si="2">D10*$M$6</f>
        <v>84.373773556424652</v>
      </c>
      <c r="N10" s="68">
        <f t="shared" ref="N10" si="3">E10*$M$6</f>
        <v>48.321356678967675</v>
      </c>
      <c r="O10" s="68">
        <f t="shared" si="0"/>
        <v>14.702756279661804</v>
      </c>
      <c r="P10" s="68">
        <f t="shared" si="0"/>
        <v>88.946884038423491</v>
      </c>
      <c r="Q10" s="68">
        <f t="shared" si="0"/>
        <v>51.226211148505179</v>
      </c>
    </row>
    <row r="11" spans="1:17" x14ac:dyDescent="0.35">
      <c r="B11" s="7">
        <f>table!B11</f>
        <v>0</v>
      </c>
      <c r="C11" s="5">
        <f>table!C11</f>
        <v>0</v>
      </c>
      <c r="D11" s="18">
        <f>table!D11</f>
        <v>0</v>
      </c>
      <c r="E11" s="18">
        <f>table!E11</f>
        <v>0</v>
      </c>
      <c r="F11" s="18">
        <f>table!F11</f>
        <v>0</v>
      </c>
      <c r="G11" s="18">
        <f>table!G11</f>
        <v>0</v>
      </c>
      <c r="H11" s="30">
        <f>table!H11</f>
        <v>0</v>
      </c>
      <c r="L11" s="68">
        <f t="shared" si="1"/>
        <v>0</v>
      </c>
      <c r="M11" s="68">
        <f t="shared" ref="M11" si="4">D11*$M$6</f>
        <v>0</v>
      </c>
      <c r="N11" s="68">
        <f t="shared" ref="N11" si="5">E11*$M$6</f>
        <v>0</v>
      </c>
      <c r="O11" s="68">
        <f t="shared" ref="O11" si="6">F11*$M$6</f>
        <v>0</v>
      </c>
      <c r="P11" s="68">
        <f t="shared" ref="P11" si="7">G11*$M$6</f>
        <v>0</v>
      </c>
      <c r="Q11" s="68">
        <f t="shared" ref="Q11" si="8">H11*$M$6</f>
        <v>0</v>
      </c>
    </row>
    <row r="12" spans="1:17" x14ac:dyDescent="0.35">
      <c r="B12" s="2" t="str">
        <f>table!B12</f>
        <v>(real income accounts for local inflation)</v>
      </c>
      <c r="C12" s="5">
        <f>table!C12</f>
        <v>0</v>
      </c>
      <c r="D12" s="19">
        <f>table!D12</f>
        <v>0</v>
      </c>
      <c r="E12" s="19">
        <f>table!E12</f>
        <v>0</v>
      </c>
      <c r="F12" s="18">
        <f>table!F12</f>
        <v>0</v>
      </c>
      <c r="G12" s="19">
        <f>table!G12</f>
        <v>0</v>
      </c>
      <c r="H12" s="32">
        <f>table!H12</f>
        <v>0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table!G13</f>
        <v>0</v>
      </c>
      <c r="H13" s="30">
        <f>table!H13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(all real terms) </v>
      </c>
      <c r="C14" s="11">
        <f>table!C14</f>
        <v>0</v>
      </c>
      <c r="D14" s="15" t="str">
        <f>table!D14</f>
        <v>sim1</v>
      </c>
      <c r="E14" s="15" t="str">
        <f>table!E14</f>
        <v>sim2</v>
      </c>
      <c r="F14" s="15" t="str">
        <f>table!F14</f>
        <v>sim3</v>
      </c>
      <c r="G14" s="15" t="str">
        <f>table!G14</f>
        <v>sim4</v>
      </c>
      <c r="H14" s="33" t="str">
        <f>table!H14</f>
        <v>sim5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Small Fish framer</v>
      </c>
      <c r="C15" s="12" t="str">
        <f>table!C15</f>
        <v>AqFSm</v>
      </c>
      <c r="D15" s="18">
        <f>table!D15</f>
        <v>2.0079591248772122</v>
      </c>
      <c r="E15" s="18">
        <f>table!E15</f>
        <v>5.2293898967440983E-3</v>
      </c>
      <c r="F15" s="18">
        <f>table!F15</f>
        <v>1.6079030474408462E-2</v>
      </c>
      <c r="G15" s="18">
        <f>table!G15</f>
        <v>1.2394632248628195</v>
      </c>
      <c r="H15" s="30">
        <f>table!H15</f>
        <v>-1.0258793874021165E-2</v>
      </c>
      <c r="L15" t="str">
        <f>B15</f>
        <v>Small Fish framer</v>
      </c>
      <c r="M15" s="68">
        <f t="shared" ref="M15:Q19" si="10">D15*$M$6</f>
        <v>167.329927073101</v>
      </c>
      <c r="N15" s="68">
        <f t="shared" si="10"/>
        <v>0.43578249139534148</v>
      </c>
      <c r="O15" s="68">
        <f t="shared" si="10"/>
        <v>1.339919206200705</v>
      </c>
      <c r="P15" s="68">
        <f t="shared" si="10"/>
        <v>103.28860207190162</v>
      </c>
      <c r="Q15" s="68">
        <f t="shared" si="10"/>
        <v>-0.85489948950176364</v>
      </c>
    </row>
    <row r="16" spans="1:17" x14ac:dyDescent="0.35">
      <c r="B16" s="7" t="str">
        <f>table!B16</f>
        <v>Big Fish Farmer</v>
      </c>
      <c r="C16" s="12" t="str">
        <f>table!C16</f>
        <v>AqFBg</v>
      </c>
      <c r="D16" s="18">
        <f>table!D16</f>
        <v>-0.16567516143950753</v>
      </c>
      <c r="E16" s="18">
        <f>table!E16</f>
        <v>1.8905122819293692</v>
      </c>
      <c r="F16" s="18">
        <f>table!F16</f>
        <v>4.3082968532350732E-2</v>
      </c>
      <c r="G16" s="18">
        <f>table!G16</f>
        <v>-0.214049854933234</v>
      </c>
      <c r="H16" s="30">
        <f>table!H16</f>
        <v>1.091277754881208</v>
      </c>
      <c r="L16" t="str">
        <f>B16</f>
        <v>Big Fish Farmer</v>
      </c>
      <c r="M16" s="68">
        <f t="shared" si="10"/>
        <v>-13.806263453292294</v>
      </c>
      <c r="N16" s="68">
        <f t="shared" si="10"/>
        <v>157.54269016078075</v>
      </c>
      <c r="O16" s="68">
        <f t="shared" si="10"/>
        <v>3.5902473776958943</v>
      </c>
      <c r="P16" s="68">
        <f t="shared" si="10"/>
        <v>-17.837487911102833</v>
      </c>
      <c r="Q16" s="68">
        <f t="shared" si="10"/>
        <v>90.93981290676733</v>
      </c>
    </row>
    <row r="17" spans="2:17" x14ac:dyDescent="0.35">
      <c r="B17" s="23" t="str">
        <f>table!B17</f>
        <v>Nurseries</v>
      </c>
      <c r="C17" s="12" t="str">
        <f>table!C17</f>
        <v>AqNurs</v>
      </c>
      <c r="D17" s="18">
        <f>table!D17</f>
        <v>0.48360642979948248</v>
      </c>
      <c r="E17" s="18">
        <f>table!E17</f>
        <v>0.36070282669273107</v>
      </c>
      <c r="F17" s="18">
        <f>table!F17</f>
        <v>7.0331712097671625E-2</v>
      </c>
      <c r="G17" s="18">
        <f>table!G17</f>
        <v>0.42264034677924456</v>
      </c>
      <c r="H17" s="30">
        <f>table!H17</f>
        <v>0.29633322422851555</v>
      </c>
      <c r="L17" t="str">
        <f>B17</f>
        <v>Nurseries</v>
      </c>
      <c r="M17" s="68">
        <f t="shared" si="10"/>
        <v>40.300535816623537</v>
      </c>
      <c r="N17" s="68">
        <f t="shared" si="10"/>
        <v>30.058568891060922</v>
      </c>
      <c r="O17" s="68">
        <f t="shared" si="10"/>
        <v>5.8609760081393016</v>
      </c>
      <c r="P17" s="68">
        <f t="shared" si="10"/>
        <v>35.220028898270378</v>
      </c>
      <c r="Q17" s="68">
        <f t="shared" si="10"/>
        <v>24.694435352376296</v>
      </c>
    </row>
    <row r="18" spans="2:17" x14ac:dyDescent="0.35">
      <c r="B18" s="7" t="str">
        <f>table!B18</f>
        <v>Crop Farmer</v>
      </c>
      <c r="C18" s="12" t="str">
        <f>table!C18</f>
        <v>AqAg</v>
      </c>
      <c r="D18" s="18">
        <f>table!D18</f>
        <v>0.47570311762954581</v>
      </c>
      <c r="E18" s="18">
        <f>table!E18</f>
        <v>0.33047914508438569</v>
      </c>
      <c r="F18" s="18">
        <f>table!F18</f>
        <v>0.82200302646756951</v>
      </c>
      <c r="G18" s="18">
        <f>table!G18</f>
        <v>0.35336466999743793</v>
      </c>
      <c r="H18" s="30">
        <f>table!H18</f>
        <v>0.20766688955969109</v>
      </c>
      <c r="L18" t="str">
        <f>B18</f>
        <v>Crop Farmer</v>
      </c>
      <c r="M18" s="68">
        <f t="shared" si="10"/>
        <v>39.641926469128812</v>
      </c>
      <c r="N18" s="68">
        <f t="shared" si="10"/>
        <v>27.53992875703214</v>
      </c>
      <c r="O18" s="68">
        <f t="shared" si="10"/>
        <v>68.500252205630787</v>
      </c>
      <c r="P18" s="68">
        <f t="shared" si="10"/>
        <v>29.447055833119826</v>
      </c>
      <c r="Q18" s="68">
        <f t="shared" si="10"/>
        <v>17.305574129974257</v>
      </c>
    </row>
    <row r="19" spans="2:17" x14ac:dyDescent="0.35">
      <c r="B19" s="7" t="str">
        <f>table!B19</f>
        <v>Non-farm</v>
      </c>
      <c r="C19" s="12" t="str">
        <f>table!C19</f>
        <v>AqLL</v>
      </c>
      <c r="D19" s="18">
        <f>table!D19</f>
        <v>1.8075898458006288</v>
      </c>
      <c r="E19" s="18">
        <f>table!E19</f>
        <v>1.2752618232134318</v>
      </c>
      <c r="F19" s="18">
        <f>table!F19</f>
        <v>0.47258950347312562</v>
      </c>
      <c r="G19" s="18">
        <f>table!G19</f>
        <v>1.3290179422120907</v>
      </c>
      <c r="H19" s="30">
        <f>table!H19</f>
        <v>0.79951023919440656</v>
      </c>
      <c r="L19" t="str">
        <f>B19</f>
        <v>Non-farm</v>
      </c>
      <c r="M19" s="68">
        <f t="shared" si="10"/>
        <v>150.63248715005238</v>
      </c>
      <c r="N19" s="68">
        <f t="shared" si="10"/>
        <v>106.27181860111932</v>
      </c>
      <c r="O19" s="68">
        <f t="shared" si="10"/>
        <v>39.382458622760467</v>
      </c>
      <c r="P19" s="68">
        <f t="shared" si="10"/>
        <v>110.75149518434088</v>
      </c>
      <c r="Q19" s="68">
        <f t="shared" si="10"/>
        <v>66.625853266200536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table!G20</f>
        <v>0</v>
      </c>
      <c r="H20" s="28">
        <f>table!H20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sim1</v>
      </c>
      <c r="E21" s="25" t="str">
        <f>table!E21</f>
        <v>sim2</v>
      </c>
      <c r="F21" s="25" t="str">
        <f>table!F21</f>
        <v>sim3</v>
      </c>
      <c r="G21" s="25" t="str">
        <f>table!G21</f>
        <v>sim4</v>
      </c>
      <c r="H21" s="34" t="str">
        <f>table!H21</f>
        <v>sim5</v>
      </c>
    </row>
    <row r="22" spans="2:17" x14ac:dyDescent="0.35">
      <c r="B22" s="7" t="str">
        <f>table!B22</f>
        <v>beneficiary returns</v>
      </c>
      <c r="C22" s="12" t="str">
        <f>table!C22</f>
        <v>benef</v>
      </c>
      <c r="D22" s="26">
        <f>table!D22</f>
        <v>2.0079591248772122</v>
      </c>
      <c r="E22" s="26">
        <f>table!E22</f>
        <v>1.8905122819293692</v>
      </c>
      <c r="F22" s="26">
        <f>table!F22</f>
        <v>0.82200302646756951</v>
      </c>
      <c r="G22" s="26">
        <f>table!G22</f>
        <v>1.2394632248628195</v>
      </c>
      <c r="H22" s="35">
        <f>table!H22</f>
        <v>1.091277754881208</v>
      </c>
    </row>
    <row r="23" spans="2:17" x14ac:dyDescent="0.35">
      <c r="B23" s="7" t="str">
        <f>table!B23</f>
        <v>non-beneficiary returns</v>
      </c>
      <c r="C23" s="12" t="str">
        <f>table!C23</f>
        <v>non-benef</v>
      </c>
      <c r="D23" s="26">
        <f>table!D23</f>
        <v>2.6012242317901495</v>
      </c>
      <c r="E23" s="26">
        <f>table!E23</f>
        <v>1.9716731848872926</v>
      </c>
      <c r="F23" s="26">
        <f>table!F23</f>
        <v>0.60208321457755642</v>
      </c>
      <c r="G23" s="26">
        <f>table!G23</f>
        <v>1.8909731040555391</v>
      </c>
      <c r="H23" s="35">
        <f>table!H23</f>
        <v>1.293251559108592</v>
      </c>
      <c r="M23" t="s">
        <v>81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2</v>
      </c>
      <c r="E24" s="20">
        <f>table!E24</f>
        <v>2</v>
      </c>
      <c r="F24" s="19">
        <f>table!F24</f>
        <v>0.7</v>
      </c>
      <c r="G24" s="19">
        <f>table!G24</f>
        <v>1.3</v>
      </c>
      <c r="H24" s="32">
        <f>table!H24</f>
        <v>1.3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2.3045916783336811</v>
      </c>
      <c r="E25" s="48">
        <f>table!E25</f>
        <v>1.931092733408331</v>
      </c>
      <c r="F25" s="47">
        <f>table!F25</f>
        <v>2.0344089157787515</v>
      </c>
      <c r="G25" s="47">
        <f>table!G25</f>
        <v>2.4080279453218143</v>
      </c>
      <c r="H25" s="49">
        <f>table!H25</f>
        <v>1.8342533184536922</v>
      </c>
      <c r="L25" t="s">
        <v>238</v>
      </c>
      <c r="M25" s="68">
        <f t="shared" ref="M25:Q26" si="12">D22*$M$6</f>
        <v>167.329927073101</v>
      </c>
      <c r="N25" s="68">
        <f t="shared" si="12"/>
        <v>157.54269016078075</v>
      </c>
      <c r="O25" s="68">
        <f t="shared" si="12"/>
        <v>68.500252205630787</v>
      </c>
      <c r="P25" s="68">
        <f t="shared" si="12"/>
        <v>103.28860207190162</v>
      </c>
      <c r="Q25" s="68">
        <f t="shared" si="12"/>
        <v>90.93981290676733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1.6358726516643143E-4</v>
      </c>
      <c r="E26" s="55">
        <f>table!E26</f>
        <v>1.3707511921133087E-4</v>
      </c>
      <c r="F26" s="55">
        <f>table!F26</f>
        <v>5.0543090935339147E-5</v>
      </c>
      <c r="G26" s="55">
        <f>table!G26</f>
        <v>1.1110417577218272E-4</v>
      </c>
      <c r="H26" s="56">
        <f>table!H26</f>
        <v>8.463074670711489E-5</v>
      </c>
      <c r="L26" t="s">
        <v>239</v>
      </c>
      <c r="M26" s="68">
        <f t="shared" si="12"/>
        <v>216.76868598251244</v>
      </c>
      <c r="N26" s="68">
        <f t="shared" si="12"/>
        <v>164.30609874060769</v>
      </c>
      <c r="O26" s="68">
        <f t="shared" si="12"/>
        <v>50.173601214796363</v>
      </c>
      <c r="P26" s="68">
        <f t="shared" si="12"/>
        <v>157.58109200462826</v>
      </c>
      <c r="Q26" s="68">
        <f t="shared" si="12"/>
        <v>107.77096325904932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-1.3569975171482944E-4</v>
      </c>
      <c r="E27" s="59">
        <f>table!E27</f>
        <v>9.2070631682183513E-4</v>
      </c>
      <c r="F27" s="59">
        <f>table!F27</f>
        <v>-3.2766633259807769E-5</v>
      </c>
      <c r="G27" s="59">
        <f>table!G27</f>
        <v>-1.6187488948777958E-4</v>
      </c>
      <c r="H27" s="60">
        <f>table!H27</f>
        <v>5.2932218405177852E-4</v>
      </c>
      <c r="L27" s="66" t="s">
        <v>75</v>
      </c>
      <c r="M27" s="67">
        <f>M25/(M25+M26)</f>
        <v>0.43564314315520164</v>
      </c>
      <c r="N27" s="67">
        <f t="shared" ref="N27:Q27" si="13">N25/(N25+N26)</f>
        <v>0.48949287862335378</v>
      </c>
      <c r="O27" s="67">
        <f t="shared" si="13"/>
        <v>0.57721435877669025</v>
      </c>
      <c r="P27" s="67">
        <f t="shared" si="13"/>
        <v>0.39593944569736195</v>
      </c>
      <c r="Q27" s="67">
        <f t="shared" si="13"/>
        <v>0.45764912533420676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9.8263164964484812E-5</v>
      </c>
      <c r="E28" s="19">
        <f>table!E28</f>
        <v>5.6466448697362134E-5</v>
      </c>
      <c r="F28" s="19">
        <f>table!F28</f>
        <v>6.671645983448417E-6</v>
      </c>
      <c r="G28" s="19">
        <f>table!G28</f>
        <v>9.8008749573056254E-5</v>
      </c>
      <c r="H28" s="32">
        <f>table!H28</f>
        <v>9.1931432259091447E-5</v>
      </c>
      <c r="L28" s="66" t="s">
        <v>76</v>
      </c>
      <c r="M28" s="67">
        <f>M26/(M25+M26)</f>
        <v>0.56435685684479842</v>
      </c>
      <c r="N28" s="67">
        <f t="shared" ref="N28:Q28" si="14">N26/(N25+N26)</f>
        <v>0.51050712137664622</v>
      </c>
      <c r="O28" s="67">
        <f t="shared" si="14"/>
        <v>0.42278564122330975</v>
      </c>
      <c r="P28" s="67">
        <f t="shared" si="14"/>
        <v>0.60406055430263805</v>
      </c>
      <c r="Q28" s="67">
        <f t="shared" si="14"/>
        <v>0.54235087466579324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79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sim1</v>
      </c>
      <c r="E30" s="16" t="str">
        <f>table!E30</f>
        <v>sim2</v>
      </c>
      <c r="F30" s="14" t="str">
        <f>table!F30</f>
        <v>sim3</v>
      </c>
      <c r="G30" s="14" t="str">
        <f>table!G30</f>
        <v>sim4</v>
      </c>
      <c r="H30" s="29" t="str">
        <f>table!H30</f>
        <v>sim5</v>
      </c>
      <c r="M30" s="62">
        <f>D26</f>
        <v>1.6358726516643143E-4</v>
      </c>
      <c r="N30" s="62">
        <f>E26</f>
        <v>1.3707511921133087E-4</v>
      </c>
      <c r="O30" s="62">
        <f>F26</f>
        <v>5.0543090935339147E-5</v>
      </c>
      <c r="P30" s="62">
        <f>G26</f>
        <v>1.1110417577218272E-4</v>
      </c>
      <c r="Q30" s="62">
        <f>H26</f>
        <v>8.463074670711489E-5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-1.3064207088925501E-4</v>
      </c>
      <c r="E31" s="15">
        <f>table!E31</f>
        <v>-8.1561762925587547E-5</v>
      </c>
      <c r="F31" s="15">
        <f>table!F31</f>
        <v>1.7762147305170779</v>
      </c>
      <c r="G31" s="15">
        <f>table!G31</f>
        <v>-1.9814276874949548</v>
      </c>
      <c r="H31" s="33">
        <f>table!H31</f>
        <v>-1.9695542858387112</v>
      </c>
    </row>
    <row r="32" spans="2:17" x14ac:dyDescent="0.35">
      <c r="B32" s="8" t="str">
        <f>table!B32</f>
        <v>Local fish</v>
      </c>
      <c r="C32" s="13" t="str">
        <f>table!C32</f>
        <v>fish</v>
      </c>
      <c r="D32" s="18">
        <f>table!D32</f>
        <v>7.0202985391037123</v>
      </c>
      <c r="E32" s="18">
        <f>table!E32</f>
        <v>6.5701808129687462</v>
      </c>
      <c r="F32" s="18">
        <f>table!F32</f>
        <v>-1.2815450427114223E-3</v>
      </c>
      <c r="G32" s="18">
        <f>table!G32</f>
        <v>7.0216244063191136</v>
      </c>
      <c r="H32" s="30">
        <f>table!H32</f>
        <v>6.5715073228374186</v>
      </c>
    </row>
    <row r="33" spans="2:17" x14ac:dyDescent="0.35">
      <c r="B33" s="7" t="str">
        <f>table!B33</f>
        <v>Fish seed</v>
      </c>
      <c r="C33" s="13" t="str">
        <f>table!C33</f>
        <v>fseed</v>
      </c>
      <c r="D33" s="18">
        <f>table!D33</f>
        <v>1.8212612286158067</v>
      </c>
      <c r="E33" s="18">
        <f>table!E33</f>
        <v>1.2927656977576862</v>
      </c>
      <c r="F33" s="18">
        <f>table!F33</f>
        <v>-2.6507822556723755E-4</v>
      </c>
      <c r="G33" s="18">
        <f>table!G33</f>
        <v>1.8215354716940535</v>
      </c>
      <c r="H33" s="30">
        <f>table!H33</f>
        <v>1.2930399223051476</v>
      </c>
      <c r="L33" t="s">
        <v>11</v>
      </c>
    </row>
    <row r="34" spans="2:17" x14ac:dyDescent="0.35">
      <c r="B34" s="8" t="str">
        <f>table!B34</f>
        <v>Other local production</v>
      </c>
      <c r="C34" s="13" t="str">
        <f>table!C34</f>
        <v>prod</v>
      </c>
      <c r="D34" s="18">
        <f>table!D34</f>
        <v>-0.1281754289868432</v>
      </c>
      <c r="E34" s="18">
        <f>table!E34</f>
        <v>-0.10813824838572798</v>
      </c>
      <c r="F34" s="18">
        <f>table!F34</f>
        <v>-4.6188067532806708E-2</v>
      </c>
      <c r="G34" s="18">
        <f>table!G34</f>
        <v>-8.940655985256557E-2</v>
      </c>
      <c r="H34" s="30">
        <f>table!H34</f>
        <v>-6.7076011291921089E-2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1.7496625083979382</v>
      </c>
      <c r="E35" s="18">
        <f>table!E35</f>
        <v>1.5658723913866883</v>
      </c>
      <c r="F35" s="18">
        <f>table!F35</f>
        <v>0.67661459573463245</v>
      </c>
      <c r="G35" s="18">
        <f>table!G35</f>
        <v>1.202289451014946</v>
      </c>
      <c r="H35" s="30">
        <f>table!H35</f>
        <v>0.96911664782094897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0.44009156266128319</v>
      </c>
      <c r="E36" s="18">
        <f>table!E36</f>
        <v>0.34928242246761743</v>
      </c>
      <c r="F36" s="18">
        <f>table!F36</f>
        <v>0.1133539251506554</v>
      </c>
      <c r="G36" s="18">
        <f>table!G36</f>
        <v>0.29517690880649622</v>
      </c>
      <c r="H36" s="30">
        <f>table!H36</f>
        <v>0.21665415751689507</v>
      </c>
    </row>
    <row r="37" spans="2:17" x14ac:dyDescent="0.35">
      <c r="B37" s="8">
        <f>table!B37</f>
        <v>0</v>
      </c>
      <c r="C37" s="13">
        <f>table!C37</f>
        <v>0</v>
      </c>
      <c r="D37" s="18">
        <f>table!D37</f>
        <v>0</v>
      </c>
      <c r="E37" s="18">
        <f>table!E37</f>
        <v>0</v>
      </c>
      <c r="F37" s="18">
        <f>table!F37</f>
        <v>0</v>
      </c>
      <c r="G37" s="18">
        <f>table!G37</f>
        <v>0</v>
      </c>
      <c r="H37" s="30">
        <f>table!H37</f>
        <v>0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sim1</v>
      </c>
      <c r="E38" s="18" t="str">
        <f>table!E38</f>
        <v>sim2</v>
      </c>
      <c r="F38" s="18" t="str">
        <f>table!F38</f>
        <v>sim3</v>
      </c>
      <c r="G38" s="18" t="str">
        <f>table!G38</f>
        <v>sim4</v>
      </c>
      <c r="H38" s="30" t="str">
        <f>table!H38</f>
        <v>sim5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1.0878326503935367E-4</v>
      </c>
      <c r="E39" s="18">
        <f>table!E39</f>
        <v>4.9528367109808323E-5</v>
      </c>
      <c r="F39" s="18">
        <f>table!F39</f>
        <v>0.29213551481529859</v>
      </c>
      <c r="G39" s="18">
        <f>table!G39</f>
        <v>0.63226749432680518</v>
      </c>
      <c r="H39" s="30">
        <f>table!H39</f>
        <v>0.58252512332865469</v>
      </c>
      <c r="M39" t="s">
        <v>77</v>
      </c>
    </row>
    <row r="40" spans="2:17" x14ac:dyDescent="0.35">
      <c r="B40" s="8" t="str">
        <f>table!B40</f>
        <v>local fish</v>
      </c>
      <c r="C40" s="13" t="str">
        <f>table!C40</f>
        <v>fish</v>
      </c>
      <c r="D40" s="18">
        <f>table!D40</f>
        <v>1.5133552767090213</v>
      </c>
      <c r="E40" s="18">
        <f>table!E40</f>
        <v>1.4541414396390659</v>
      </c>
      <c r="F40" s="18">
        <f>table!F40</f>
        <v>8.4129385745779369E-4</v>
      </c>
      <c r="G40" s="18">
        <f>table!G40</f>
        <v>1.5133549204437275</v>
      </c>
      <c r="H40" s="30">
        <f>table!H40</f>
        <v>1.4544504696659715</v>
      </c>
      <c r="L40" t="s">
        <v>135</v>
      </c>
      <c r="M40" s="65">
        <f t="shared" ref="M40:Q41" si="15">D27</f>
        <v>-1.3569975171482944E-4</v>
      </c>
      <c r="N40" s="65">
        <f t="shared" si="15"/>
        <v>9.2070631682183513E-4</v>
      </c>
      <c r="O40" s="65">
        <f t="shared" si="15"/>
        <v>-3.2766633259807769E-5</v>
      </c>
      <c r="P40" s="65">
        <f t="shared" si="15"/>
        <v>-1.6187488948777958E-4</v>
      </c>
      <c r="Q40" s="65">
        <f t="shared" si="15"/>
        <v>5.2932218405177852E-4</v>
      </c>
    </row>
    <row r="41" spans="2:17" x14ac:dyDescent="0.35">
      <c r="B41" s="7" t="str">
        <f>table!B41</f>
        <v>fish seed</v>
      </c>
      <c r="C41" s="13" t="str">
        <f>table!C41</f>
        <v>fseed</v>
      </c>
      <c r="D41" s="18">
        <f>table!D41</f>
        <v>0.38571931628043099</v>
      </c>
      <c r="E41" s="18">
        <f>table!E41</f>
        <v>0.28674046224505073</v>
      </c>
      <c r="F41" s="18">
        <f>table!F41</f>
        <v>1.6946870329410011E-4</v>
      </c>
      <c r="G41" s="18">
        <f>table!G41</f>
        <v>0.38572885673070595</v>
      </c>
      <c r="H41" s="30">
        <f>table!H41</f>
        <v>0.2868005289845364</v>
      </c>
      <c r="L41" t="s">
        <v>137</v>
      </c>
      <c r="M41" s="65">
        <f t="shared" si="15"/>
        <v>9.8263164964484812E-5</v>
      </c>
      <c r="N41" s="65">
        <f t="shared" si="15"/>
        <v>5.6466448697362134E-5</v>
      </c>
      <c r="O41" s="65">
        <f t="shared" si="15"/>
        <v>6.671645983448417E-6</v>
      </c>
      <c r="P41" s="65">
        <f t="shared" si="15"/>
        <v>9.8008749573056254E-5</v>
      </c>
      <c r="Q41" s="65">
        <f t="shared" si="15"/>
        <v>9.1931432259091447E-5</v>
      </c>
    </row>
    <row r="42" spans="2:17" x14ac:dyDescent="0.35">
      <c r="B42" s="8" t="str">
        <f>table!B42</f>
        <v>other local production</v>
      </c>
      <c r="C42" s="13" t="str">
        <f>table!C42</f>
        <v>prod</v>
      </c>
      <c r="D42" s="18">
        <f>table!D42</f>
        <v>8.1306711477737853E-2</v>
      </c>
      <c r="E42" s="18">
        <f>table!E42</f>
        <v>5.9459684538541502E-2</v>
      </c>
      <c r="F42" s="18">
        <f>table!F42</f>
        <v>2.5150701083772615E-2</v>
      </c>
      <c r="G42" s="18">
        <f>table!G42</f>
        <v>6.595726642381633E-2</v>
      </c>
      <c r="H42" s="30">
        <f>table!H42</f>
        <v>4.2132147936308012E-2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0.41383217030386193</v>
      </c>
      <c r="E43" s="18">
        <f>table!E43</f>
        <v>0.25407025929014981</v>
      </c>
      <c r="F43" s="18">
        <f>table!F43</f>
        <v>7.524560110976132E-2</v>
      </c>
      <c r="G43" s="18">
        <f>table!G43</f>
        <v>0.43428618517474166</v>
      </c>
      <c r="H43" s="30">
        <f>table!H43</f>
        <v>0.25853399987904069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8.5728666054305305E-2</v>
      </c>
      <c r="E44" s="18">
        <f>table!E44</f>
        <v>5.0607251177913197E-2</v>
      </c>
      <c r="F44" s="18">
        <f>table!F44</f>
        <v>1.57174916146126E-2</v>
      </c>
      <c r="G44" s="18">
        <f>table!G44</f>
        <v>8.9219943802227267E-2</v>
      </c>
      <c r="H44" s="30">
        <f>table!H44</f>
        <v>5.1706392441462662E-2</v>
      </c>
    </row>
    <row r="45" spans="2:17" x14ac:dyDescent="0.35">
      <c r="B45" s="8">
        <f>table!B45</f>
        <v>0</v>
      </c>
      <c r="C45" s="13">
        <f>table!C45</f>
        <v>0</v>
      </c>
      <c r="D45" s="18">
        <f>table!D45</f>
        <v>0</v>
      </c>
      <c r="E45" s="18">
        <f>table!E45</f>
        <v>0</v>
      </c>
      <c r="F45" s="18">
        <f>table!F45</f>
        <v>0</v>
      </c>
      <c r="G45" s="18">
        <f>table!G45</f>
        <v>0</v>
      </c>
      <c r="H45" s="30">
        <f>table!H45</f>
        <v>0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sim1</v>
      </c>
      <c r="E46" s="25" t="str">
        <f>table!E46</f>
        <v>sim2</v>
      </c>
      <c r="F46" s="25" t="str">
        <f>table!F46</f>
        <v>sim3</v>
      </c>
      <c r="G46" s="25" t="str">
        <f>table!G46</f>
        <v>sim4</v>
      </c>
      <c r="H46" s="34" t="str">
        <f>table!H46</f>
        <v>sim5</v>
      </c>
    </row>
    <row r="47" spans="2:17" x14ac:dyDescent="0.35">
      <c r="B47" s="37" t="str">
        <f>table!B47</f>
        <v>crop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table!G47</f>
        <v>1E-13</v>
      </c>
      <c r="H47" s="52">
        <f>table!H47</f>
        <v>1E-13</v>
      </c>
    </row>
    <row r="48" spans="2:17" x14ac:dyDescent="0.35">
      <c r="B48" s="37" t="str">
        <f>table!B48</f>
        <v>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table!G48</f>
        <v>1E-13</v>
      </c>
      <c r="H48" s="52">
        <f>table!H48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table!G49</f>
        <v>1E-13</v>
      </c>
      <c r="H49" s="52">
        <f>table!H49</f>
        <v>1E-13</v>
      </c>
    </row>
    <row r="50" spans="2:18" x14ac:dyDescent="0.35">
      <c r="B50" s="37" t="str">
        <f>table!B50</f>
        <v>fish seed</v>
      </c>
      <c r="C50" s="25" t="str">
        <f>table!C50</f>
        <v>fseed</v>
      </c>
      <c r="D50" s="51">
        <f>table!D50</f>
        <v>2.528412808698291E-2</v>
      </c>
      <c r="E50" s="51">
        <f>table!E50</f>
        <v>1.7776370827435481E-2</v>
      </c>
      <c r="F50" s="51">
        <f>table!F50</f>
        <v>-4.6852747940435509E-7</v>
      </c>
      <c r="G50" s="51">
        <f>table!G50</f>
        <v>2.528461092362683E-2</v>
      </c>
      <c r="H50" s="52">
        <f>table!H50</f>
        <v>1.7776934863476025E-2</v>
      </c>
    </row>
    <row r="51" spans="2:18" x14ac:dyDescent="0.35">
      <c r="B51" s="8" t="str">
        <f>table!B51</f>
        <v>other local production</v>
      </c>
      <c r="C51" s="25" t="str">
        <f>table!C51</f>
        <v>prod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table!G51</f>
        <v>1E-13</v>
      </c>
      <c r="H51" s="52">
        <f>table!H51</f>
        <v>1E-13</v>
      </c>
    </row>
    <row r="52" spans="2:18" x14ac:dyDescent="0.35">
      <c r="B52" s="8" t="str">
        <f>table!B52</f>
        <v>local retail</v>
      </c>
      <c r="C52" s="25" t="str">
        <f>table!C52</f>
        <v>ret</v>
      </c>
      <c r="D52" s="51">
        <f>table!D52</f>
        <v>1.8630085078144914E-3</v>
      </c>
      <c r="E52" s="51">
        <f>table!E52</f>
        <v>1.6246613930895005E-3</v>
      </c>
      <c r="F52" s="51">
        <f>table!F52</f>
        <v>7.0418096144493885E-4</v>
      </c>
      <c r="G52" s="51">
        <f>table!G52</f>
        <v>1.2909680000172954E-3</v>
      </c>
      <c r="H52" s="52">
        <f>table!H52</f>
        <v>1.0038426372032084E-3</v>
      </c>
    </row>
    <row r="53" spans="2:18" x14ac:dyDescent="0.35">
      <c r="B53" s="8" t="str">
        <f>table!B53</f>
        <v>local services</v>
      </c>
      <c r="C53" s="25" t="str">
        <f>table!C53</f>
        <v>ser</v>
      </c>
      <c r="D53" s="51">
        <f>table!D53</f>
        <v>3.8440786511698593E-3</v>
      </c>
      <c r="E53" s="51">
        <f>table!E53</f>
        <v>3.0832830538845583E-3</v>
      </c>
      <c r="F53" s="51">
        <f>table!F53</f>
        <v>1.0402110792271312E-3</v>
      </c>
      <c r="G53" s="51">
        <f>table!G53</f>
        <v>2.5954054121627339E-3</v>
      </c>
      <c r="H53" s="52">
        <f>table!H53</f>
        <v>1.9117366000296052E-3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table!B54</f>
        <v>items purchased out of the village</v>
      </c>
      <c r="C54" s="39" t="str">
        <f>table!C54</f>
        <v>OUT</v>
      </c>
      <c r="D54" s="53">
        <f>table!D54</f>
        <v>1E-13</v>
      </c>
      <c r="E54" s="53">
        <f>table!E54</f>
        <v>1E-13</v>
      </c>
      <c r="F54" s="53">
        <f>table!F54</f>
        <v>1E-13</v>
      </c>
      <c r="G54" s="53">
        <f>table!G54</f>
        <v>1E-13</v>
      </c>
      <c r="H54" s="54">
        <f>table!H54</f>
        <v>1E-13</v>
      </c>
      <c r="L54" t="str">
        <f>B59</f>
        <v>Small Fish framer</v>
      </c>
      <c r="M54" s="63">
        <f>D59*$M$6</f>
        <v>4.1830820543643243</v>
      </c>
      <c r="N54" s="63">
        <f t="shared" ref="M54:Q58" si="17">E59*$M$6</f>
        <v>2.7013167155906057</v>
      </c>
      <c r="O54" s="63">
        <f t="shared" si="17"/>
        <v>0.97310219969139222</v>
      </c>
      <c r="P54" s="63">
        <f t="shared" si="17"/>
        <v>3.1716628913371845</v>
      </c>
      <c r="Q54" s="63">
        <f t="shared" si="17"/>
        <v>1.7075530808059616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table!G55</f>
        <v>0</v>
      </c>
      <c r="H55">
        <f>table!H55</f>
        <v>0</v>
      </c>
      <c r="L55" t="str">
        <f>B60</f>
        <v>Big Fish Farmer</v>
      </c>
      <c r="M55" s="63">
        <f t="shared" si="17"/>
        <v>5.0856736808091041</v>
      </c>
      <c r="N55" s="63">
        <f t="shared" si="17"/>
        <v>3.284231746858727</v>
      </c>
      <c r="O55" s="63">
        <f t="shared" si="17"/>
        <v>1.183166608804302</v>
      </c>
      <c r="P55" s="63">
        <f t="shared" si="17"/>
        <v>3.8560462967305531</v>
      </c>
      <c r="Q55" s="63">
        <f t="shared" si="17"/>
        <v>2.0760676362352442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sim1</v>
      </c>
      <c r="E56" s="22" t="str">
        <f>table!E56</f>
        <v>sim2</v>
      </c>
      <c r="F56" s="22" t="str">
        <f>table!F56</f>
        <v>sim3</v>
      </c>
      <c r="G56" s="22" t="str">
        <f>table!G56</f>
        <v>sim4</v>
      </c>
      <c r="H56" s="22" t="str">
        <f>table!H56</f>
        <v>sim5</v>
      </c>
      <c r="L56" t="str">
        <f>B61</f>
        <v>Nurseries</v>
      </c>
      <c r="M56" s="63">
        <f t="shared" si="17"/>
        <v>5.6212835519197411</v>
      </c>
      <c r="N56" s="63">
        <f t="shared" si="17"/>
        <v>3.6301504129092006</v>
      </c>
      <c r="O56" s="63">
        <f t="shared" si="17"/>
        <v>1.307839615468418</v>
      </c>
      <c r="P56" s="63">
        <f t="shared" si="17"/>
        <v>4.2621737099318784</v>
      </c>
      <c r="Q56" s="63">
        <f t="shared" si="17"/>
        <v>2.2947631459690161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1.7910306392413575</v>
      </c>
      <c r="E57" s="18">
        <f>table!E57</f>
        <v>1.1561852647367292</v>
      </c>
      <c r="F57" s="18">
        <f>table!F57</f>
        <v>0.41586519004214373</v>
      </c>
      <c r="G57" s="18">
        <f>table!G57</f>
        <v>1.3577501820584816</v>
      </c>
      <c r="H57" s="18">
        <f>table!H57</f>
        <v>0.73049392473454355</v>
      </c>
      <c r="L57" t="str">
        <f>B62</f>
        <v>Crop Farmer</v>
      </c>
      <c r="M57" s="63">
        <f t="shared" si="17"/>
        <v>30.582794927738153</v>
      </c>
      <c r="N57" s="63">
        <f t="shared" si="17"/>
        <v>19.756071992455155</v>
      </c>
      <c r="O57" s="63">
        <f t="shared" si="17"/>
        <v>7.1253119715247424</v>
      </c>
      <c r="P57" s="63">
        <f t="shared" si="17"/>
        <v>23.191694756104468</v>
      </c>
      <c r="Q57" s="63">
        <f t="shared" si="17"/>
        <v>12.493384822053613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sim1</v>
      </c>
      <c r="E58" s="22" t="str">
        <f>table!E58</f>
        <v>sim2</v>
      </c>
      <c r="F58" s="22" t="str">
        <f>table!F58</f>
        <v>sim3</v>
      </c>
      <c r="G58" s="22" t="str">
        <f>table!G58</f>
        <v>sim4</v>
      </c>
      <c r="H58" s="22" t="str">
        <f>table!H58</f>
        <v>sim5</v>
      </c>
      <c r="L58" t="str">
        <f>B63</f>
        <v>Non-farm</v>
      </c>
      <c r="M58" s="63">
        <f t="shared" si="17"/>
        <v>103.77971905523802</v>
      </c>
      <c r="N58" s="63">
        <f t="shared" si="17"/>
        <v>66.977001193574708</v>
      </c>
      <c r="O58" s="63">
        <f t="shared" si="17"/>
        <v>24.066012107991895</v>
      </c>
      <c r="P58" s="63">
        <f t="shared" si="17"/>
        <v>78.664270850741005</v>
      </c>
      <c r="Q58" s="63">
        <f t="shared" si="17"/>
        <v>42.30272504280267</v>
      </c>
    </row>
    <row r="59" spans="2:18" x14ac:dyDescent="0.35">
      <c r="B59" s="7" t="str">
        <f>table!B59</f>
        <v>Small Fish framer</v>
      </c>
      <c r="C59" s="22" t="str">
        <f>table!C59</f>
        <v>AqFSm</v>
      </c>
      <c r="D59" s="18">
        <f>table!D59</f>
        <v>5.01969846523719E-2</v>
      </c>
      <c r="E59" s="18">
        <f>table!E59</f>
        <v>3.2415800587087269E-2</v>
      </c>
      <c r="F59" s="18">
        <f>table!F59</f>
        <v>1.1677226396296708E-2</v>
      </c>
      <c r="G59" s="18">
        <f>table!G59</f>
        <v>3.8059954696046214E-2</v>
      </c>
      <c r="H59" s="18">
        <f>table!H59</f>
        <v>2.0490636969671541E-2</v>
      </c>
    </row>
    <row r="60" spans="2:18" x14ac:dyDescent="0.35">
      <c r="B60" s="7" t="str">
        <f>table!B60</f>
        <v>Big Fish Farmer</v>
      </c>
      <c r="C60" s="22" t="str">
        <f>table!C60</f>
        <v>AqFBg</v>
      </c>
      <c r="D60" s="18">
        <f>table!D60</f>
        <v>6.102808416970925E-2</v>
      </c>
      <c r="E60" s="18">
        <f>table!E60</f>
        <v>3.9410780962304728E-2</v>
      </c>
      <c r="F60" s="18">
        <f>table!F60</f>
        <v>1.4197999305651625E-2</v>
      </c>
      <c r="G60" s="18">
        <f>table!G60</f>
        <v>4.6272555560766641E-2</v>
      </c>
      <c r="H60" s="18">
        <f>table!H60</f>
        <v>2.491281163482293E-2</v>
      </c>
    </row>
    <row r="61" spans="2:18" x14ac:dyDescent="0.35">
      <c r="B61" s="23" t="str">
        <f>table!B61</f>
        <v>Nurseries</v>
      </c>
      <c r="C61" s="22" t="str">
        <f>table!C61</f>
        <v>AqNurs</v>
      </c>
      <c r="D61" s="18">
        <f>table!D61</f>
        <v>6.7455402623036897E-2</v>
      </c>
      <c r="E61" s="18">
        <f>table!E61</f>
        <v>4.356180495491041E-2</v>
      </c>
      <c r="F61" s="18">
        <f>table!F61</f>
        <v>1.5694075385621016E-2</v>
      </c>
      <c r="G61" s="18">
        <f>table!G61</f>
        <v>5.1146084519182546E-2</v>
      </c>
      <c r="H61" s="18">
        <f>table!H61</f>
        <v>2.7537157751628193E-2</v>
      </c>
    </row>
    <row r="62" spans="2:18" x14ac:dyDescent="0.35">
      <c r="B62" s="7" t="str">
        <f>table!B62</f>
        <v>Crop Farmer</v>
      </c>
      <c r="C62" s="22" t="str">
        <f>table!C62</f>
        <v>AqAg</v>
      </c>
      <c r="D62" s="18">
        <f>table!D62</f>
        <v>0.36699353913285787</v>
      </c>
      <c r="E62" s="18">
        <f>table!E62</f>
        <v>0.23707286390946189</v>
      </c>
      <c r="F62" s="18">
        <f>table!F62</f>
        <v>8.550374365829691E-2</v>
      </c>
      <c r="G62" s="18">
        <f>table!G62</f>
        <v>0.27830033707325363</v>
      </c>
      <c r="H62" s="18">
        <f>table!H62</f>
        <v>0.14992061786464336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 t="str">
        <f>table!C63</f>
        <v>AqLL</v>
      </c>
      <c r="D63" s="18">
        <f>table!D63</f>
        <v>1.2453566286628563</v>
      </c>
      <c r="E63" s="18">
        <f>table!E63</f>
        <v>0.80372401432289653</v>
      </c>
      <c r="F63" s="18">
        <f>table!F63</f>
        <v>0.28879214529590275</v>
      </c>
      <c r="G63" s="18">
        <f>table!G63</f>
        <v>0.94397125020889205</v>
      </c>
      <c r="H63" s="18">
        <f>table!H63</f>
        <v>0.50763270051363207</v>
      </c>
      <c r="L63" s="63" t="str">
        <f>B31</f>
        <v>Local crops</v>
      </c>
      <c r="M63" s="68">
        <f>D31*$M$6</f>
        <v>-1.0886839240771251E-2</v>
      </c>
      <c r="N63" s="68">
        <f t="shared" ref="N63:Q65" si="19">E31*$M$6</f>
        <v>-6.7968135771322956E-3</v>
      </c>
      <c r="O63" s="68">
        <f t="shared" si="19"/>
        <v>148.01789420975649</v>
      </c>
      <c r="P63" s="68">
        <f t="shared" si="19"/>
        <v>-165.11897395791289</v>
      </c>
      <c r="Q63" s="68">
        <f t="shared" si="19"/>
        <v>-164.1295238198926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table!G64</f>
        <v>0</v>
      </c>
      <c r="H64">
        <f>table!H64</f>
        <v>0</v>
      </c>
      <c r="L64" s="63" t="str">
        <f t="shared" ref="L64:L68" si="20">B32</f>
        <v>Local fish</v>
      </c>
      <c r="M64" s="68">
        <f t="shared" ref="M64:M65" si="21">D32*$M$6</f>
        <v>585.02487825864262</v>
      </c>
      <c r="N64" s="68">
        <f t="shared" si="19"/>
        <v>547.51506774739551</v>
      </c>
      <c r="O64" s="68">
        <f t="shared" si="19"/>
        <v>-0.10679542022595186</v>
      </c>
      <c r="P64" s="68">
        <f t="shared" si="19"/>
        <v>585.13536719325941</v>
      </c>
      <c r="Q64" s="68">
        <f t="shared" si="19"/>
        <v>547.62561023645151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table!G65</f>
        <v>0</v>
      </c>
      <c r="H65">
        <f>table!H65</f>
        <v>0</v>
      </c>
      <c r="L65" s="63" t="str">
        <f t="shared" si="20"/>
        <v>Fish seed</v>
      </c>
      <c r="M65" s="68">
        <f t="shared" si="21"/>
        <v>151.77176905131722</v>
      </c>
      <c r="N65" s="68">
        <f t="shared" si="19"/>
        <v>107.73047481314052</v>
      </c>
      <c r="O65" s="68">
        <f t="shared" si="19"/>
        <v>-2.2089852130603129E-2</v>
      </c>
      <c r="P65" s="68">
        <f t="shared" si="19"/>
        <v>151.79462264117112</v>
      </c>
      <c r="Q65" s="68">
        <f t="shared" si="19"/>
        <v>107.75332685876229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table!G66</f>
        <v>0</v>
      </c>
      <c r="H66">
        <f>table!H66</f>
        <v>0</v>
      </c>
      <c r="L66" s="63" t="str">
        <f t="shared" si="20"/>
        <v>Other local production</v>
      </c>
      <c r="M66" s="68">
        <f>D34*$M$6</f>
        <v>-10.681285748903599</v>
      </c>
      <c r="N66" s="68">
        <f t="shared" ref="N66:N68" si="22">E34*$M$6</f>
        <v>-9.0115206988106653</v>
      </c>
      <c r="O66" s="68">
        <f t="shared" ref="O66:O68" si="23">F34*$M$6</f>
        <v>-3.849005627733892</v>
      </c>
      <c r="P66" s="68">
        <f t="shared" ref="P66:P68" si="24">G34*$M$6</f>
        <v>-7.4505466543804637</v>
      </c>
      <c r="Q66" s="68">
        <f t="shared" ref="Q66:Q68" si="25">H34*$M$6</f>
        <v>-5.5896676076600906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table!G67</f>
        <v>0</v>
      </c>
      <c r="H67">
        <f>table!H67</f>
        <v>0</v>
      </c>
      <c r="L67" s="63" t="str">
        <f t="shared" si="20"/>
        <v>Local retail</v>
      </c>
      <c r="M67" s="68">
        <f t="shared" ref="M67:M68" si="26">D35*$M$6</f>
        <v>145.8052090331615</v>
      </c>
      <c r="N67" s="68">
        <f t="shared" si="22"/>
        <v>130.48936594889068</v>
      </c>
      <c r="O67" s="68">
        <f t="shared" si="23"/>
        <v>56.384549644552699</v>
      </c>
      <c r="P67" s="68">
        <f t="shared" si="24"/>
        <v>100.19078758457883</v>
      </c>
      <c r="Q67" s="68">
        <f t="shared" si="25"/>
        <v>80.759720651745738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table!G68</f>
        <v>0</v>
      </c>
      <c r="H68">
        <f>table!H68</f>
        <v>0</v>
      </c>
      <c r="L68" s="63" t="str">
        <f t="shared" si="20"/>
        <v>Local services</v>
      </c>
      <c r="M68" s="68">
        <f t="shared" si="26"/>
        <v>36.67429688844026</v>
      </c>
      <c r="N68" s="68">
        <f t="shared" si="22"/>
        <v>29.106868538968119</v>
      </c>
      <c r="O68" s="68">
        <f t="shared" si="23"/>
        <v>9.4461604292212833</v>
      </c>
      <c r="P68" s="68">
        <f t="shared" si="24"/>
        <v>24.598075733874683</v>
      </c>
      <c r="Q68" s="68">
        <f t="shared" si="25"/>
        <v>18.054513126407922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table!G69</f>
        <v>0</v>
      </c>
      <c r="H69">
        <f>table!H69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table!G70</f>
        <v>0</v>
      </c>
      <c r="H70">
        <f>table!H70</f>
        <v>0</v>
      </c>
      <c r="L70" t="s">
        <v>144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table!G71</f>
        <v>0</v>
      </c>
      <c r="H71">
        <f>table!H71</f>
        <v>0</v>
      </c>
      <c r="L71" s="63" t="str">
        <f>B39</f>
        <v>local crops</v>
      </c>
      <c r="M71" s="63">
        <f>D39*$M$6</f>
        <v>9.0652720866128047E-3</v>
      </c>
      <c r="N71" s="63">
        <f t="shared" ref="N71:Q71" si="27">E39*$M$6</f>
        <v>4.1273639258173596E-3</v>
      </c>
      <c r="O71" s="63">
        <f t="shared" si="27"/>
        <v>24.344626234608214</v>
      </c>
      <c r="P71" s="63">
        <f t="shared" si="27"/>
        <v>52.688957860567093</v>
      </c>
      <c r="Q71" s="63">
        <f t="shared" si="27"/>
        <v>48.543760277387889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table!G72</f>
        <v>0</v>
      </c>
      <c r="H72">
        <f>table!H72</f>
        <v>0</v>
      </c>
      <c r="L72" s="63" t="str">
        <f t="shared" ref="L72:L76" si="28">B40</f>
        <v>local fish</v>
      </c>
      <c r="M72" s="63">
        <f t="shared" ref="M72:M76" si="29">D40*$M$6</f>
        <v>126.11293972575176</v>
      </c>
      <c r="N72" s="63">
        <f t="shared" ref="N72:N76" si="30">E40*$M$6</f>
        <v>121.17845330325549</v>
      </c>
      <c r="O72" s="63">
        <f t="shared" ref="O72:O76" si="31">F40*$M$6</f>
        <v>7.010782145481613E-2</v>
      </c>
      <c r="P72" s="63">
        <f t="shared" ref="P72:P76" si="32">G40*$M$6</f>
        <v>126.11291003697728</v>
      </c>
      <c r="Q72" s="63">
        <f t="shared" ref="Q72:Q76" si="33">H40*$M$6</f>
        <v>121.20420580549762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table!G73</f>
        <v>0</v>
      </c>
      <c r="H73">
        <f>table!H73</f>
        <v>0</v>
      </c>
      <c r="L73" s="63" t="str">
        <f t="shared" si="28"/>
        <v>fish seed</v>
      </c>
      <c r="M73" s="63">
        <f t="shared" si="29"/>
        <v>32.143276356702579</v>
      </c>
      <c r="N73" s="63">
        <f t="shared" si="30"/>
        <v>23.895038520420893</v>
      </c>
      <c r="O73" s="63">
        <f t="shared" si="31"/>
        <v>1.4122391941175007E-2</v>
      </c>
      <c r="P73" s="63">
        <f t="shared" si="32"/>
        <v>32.144071394225492</v>
      </c>
      <c r="Q73" s="63">
        <f t="shared" si="33"/>
        <v>23.900044082044698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table!G74</f>
        <v>0</v>
      </c>
      <c r="H74">
        <f>table!H74</f>
        <v>0</v>
      </c>
      <c r="L74" s="63" t="str">
        <f t="shared" si="28"/>
        <v>other local production</v>
      </c>
      <c r="M74" s="63">
        <f t="shared" si="29"/>
        <v>6.7755592898114871</v>
      </c>
      <c r="N74" s="63">
        <f t="shared" si="30"/>
        <v>4.9549737115451249</v>
      </c>
      <c r="O74" s="63">
        <f t="shared" si="31"/>
        <v>2.0958917569810511</v>
      </c>
      <c r="P74" s="63">
        <f t="shared" si="32"/>
        <v>5.4964388686513601</v>
      </c>
      <c r="Q74" s="63">
        <f t="shared" si="33"/>
        <v>3.5110123280256675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table!G75</f>
        <v>0</v>
      </c>
      <c r="H75">
        <f>table!H75</f>
        <v>0</v>
      </c>
      <c r="L75" s="63" t="str">
        <f t="shared" si="28"/>
        <v>local retail</v>
      </c>
      <c r="M75" s="63">
        <f t="shared" si="29"/>
        <v>34.486014191988495</v>
      </c>
      <c r="N75" s="63">
        <f t="shared" si="30"/>
        <v>21.172521607512483</v>
      </c>
      <c r="O75" s="63">
        <f t="shared" si="31"/>
        <v>6.2704667591467764</v>
      </c>
      <c r="P75" s="63">
        <f t="shared" si="32"/>
        <v>36.190515431228469</v>
      </c>
      <c r="Q75" s="63">
        <f t="shared" si="33"/>
        <v>21.544499989920055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table!G76</f>
        <v>0</v>
      </c>
      <c r="H76">
        <f>table!H76</f>
        <v>0</v>
      </c>
      <c r="L76" s="63" t="str">
        <f t="shared" si="28"/>
        <v>local services</v>
      </c>
      <c r="M76" s="63">
        <f t="shared" si="29"/>
        <v>7.1440555045254417</v>
      </c>
      <c r="N76" s="63">
        <f t="shared" si="30"/>
        <v>4.2172709314927666</v>
      </c>
      <c r="O76" s="63">
        <f t="shared" si="31"/>
        <v>1.3097909678843833</v>
      </c>
      <c r="P76" s="63">
        <f t="shared" si="32"/>
        <v>7.4349953168522722</v>
      </c>
      <c r="Q76" s="63">
        <f t="shared" si="33"/>
        <v>4.3088660367885545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table!G77</f>
        <v>0</v>
      </c>
      <c r="H77">
        <f>table!H77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table!G78</f>
        <v>0</v>
      </c>
      <c r="H78">
        <f>table!H78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table!G79</f>
        <v>0</v>
      </c>
      <c r="H79">
        <f>table!H79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table!G80</f>
        <v>0</v>
      </c>
      <c r="H80">
        <f>table!H80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table!G81</f>
        <v>0</v>
      </c>
      <c r="H81">
        <f>table!H81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table!G82</f>
        <v>0</v>
      </c>
      <c r="H82">
        <f>table!H82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table!G83</f>
        <v>0</v>
      </c>
      <c r="H83">
        <f>table!H83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table!G84</f>
        <v>0</v>
      </c>
      <c r="H84">
        <f>table!H84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table!G85</f>
        <v>0</v>
      </c>
      <c r="H85">
        <f>table!H85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table!G86</f>
        <v>0</v>
      </c>
      <c r="H86">
        <f>table!H86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table!G87</f>
        <v>0</v>
      </c>
      <c r="H87">
        <f>table!H87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table!G88</f>
        <v>0</v>
      </c>
      <c r="H88">
        <f>table!H88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table!G89</f>
        <v>0</v>
      </c>
      <c r="H89">
        <f>table!H89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table!G90</f>
        <v>0</v>
      </c>
      <c r="H90">
        <f>table!H90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table!G91</f>
        <v>0</v>
      </c>
      <c r="H91">
        <f>table!H91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table!G92</f>
        <v>0</v>
      </c>
      <c r="H92">
        <f>table!H92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table!G93</f>
        <v>0</v>
      </c>
      <c r="H93">
        <f>table!H93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table!G94</f>
        <v>0</v>
      </c>
      <c r="H94">
        <f>table!H94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table!G95</f>
        <v>0</v>
      </c>
      <c r="H95">
        <f>table!H95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table!G96</f>
        <v>0</v>
      </c>
      <c r="H96">
        <f>table!H96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table!G97</f>
        <v>0</v>
      </c>
      <c r="H97">
        <f>table!H97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table!G98</f>
        <v>0</v>
      </c>
      <c r="H98">
        <f>table!H98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table!G99</f>
        <v>0</v>
      </c>
      <c r="H99">
        <f>table!H99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table!G100</f>
        <v>0</v>
      </c>
      <c r="H100">
        <f>table!H100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table!G101</f>
        <v>0</v>
      </c>
      <c r="H101">
        <f>table!H101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table!G102</f>
        <v>0</v>
      </c>
      <c r="H102">
        <f>table!H102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table!G103</f>
        <v>0</v>
      </c>
      <c r="H103">
        <f>table!H103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table!G104</f>
        <v>0</v>
      </c>
      <c r="H104">
        <f>table!H104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table!G105</f>
        <v>0</v>
      </c>
      <c r="H105">
        <f>table!H105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table!G106</f>
        <v>0</v>
      </c>
      <c r="H106">
        <f>table!H106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table!G107</f>
        <v>0</v>
      </c>
      <c r="H107">
        <f>table!H107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table!G108</f>
        <v>0</v>
      </c>
      <c r="H108">
        <f>table!H108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table!G109</f>
        <v>0</v>
      </c>
      <c r="H109">
        <f>table!H109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table!G110</f>
        <v>0</v>
      </c>
      <c r="H110">
        <f>table!H110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table!G111</f>
        <v>0</v>
      </c>
      <c r="H111">
        <f>table!H111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table!G112</f>
        <v>0</v>
      </c>
      <c r="H112">
        <f>table!H112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table!G113</f>
        <v>0</v>
      </c>
      <c r="H113">
        <f>table!H113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table!G114</f>
        <v>0</v>
      </c>
      <c r="H114">
        <f>table!H114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table!G115</f>
        <v>0</v>
      </c>
      <c r="H115">
        <f>table!H115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table!G116</f>
        <v>0</v>
      </c>
      <c r="H116">
        <f>table!H116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table!G117</f>
        <v>0</v>
      </c>
      <c r="H117">
        <f>table!H117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table!G118</f>
        <v>0</v>
      </c>
      <c r="H118">
        <f>table!H118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table!G119</f>
        <v>0</v>
      </c>
      <c r="H119">
        <f>table!H119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table!G120</f>
        <v>0</v>
      </c>
      <c r="H120">
        <f>table!H120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table!G121</f>
        <v>0</v>
      </c>
      <c r="H121">
        <f>table!H121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table!G122</f>
        <v>0</v>
      </c>
      <c r="H122">
        <f>table!H122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table!G123</f>
        <v>0</v>
      </c>
      <c r="H123">
        <f>table!H123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table!G124</f>
        <v>0</v>
      </c>
      <c r="H124">
        <f>table!H124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table!G125</f>
        <v>0</v>
      </c>
      <c r="H125">
        <f>table!H125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table!G126</f>
        <v>0</v>
      </c>
      <c r="H126">
        <f>table!H126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table!G127</f>
        <v>0</v>
      </c>
      <c r="H127">
        <f>table!H127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table!G128</f>
        <v>0</v>
      </c>
      <c r="H128">
        <f>table!H128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table!G129</f>
        <v>0</v>
      </c>
      <c r="H129">
        <f>table!H129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table!G130</f>
        <v>0</v>
      </c>
      <c r="H130">
        <f>table!H130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table!G131</f>
        <v>0</v>
      </c>
      <c r="H131">
        <f>table!H131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table!G132</f>
        <v>0</v>
      </c>
      <c r="H132">
        <f>table!H132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table!G133</f>
        <v>0</v>
      </c>
      <c r="H133">
        <f>table!H133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table!G134</f>
        <v>0</v>
      </c>
      <c r="H134">
        <f>table!H134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table!G135</f>
        <v>0</v>
      </c>
      <c r="H135">
        <f>table!H135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table!G136</f>
        <v>0</v>
      </c>
      <c r="H136">
        <f>table!H136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table!G137</f>
        <v>0</v>
      </c>
      <c r="H137">
        <f>table!H137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table!G138</f>
        <v>0</v>
      </c>
      <c r="H138">
        <f>table!H138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table!G139</f>
        <v>0</v>
      </c>
      <c r="H139">
        <f>table!H139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table!G140</f>
        <v>0</v>
      </c>
      <c r="H140">
        <f>table!H140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table!G141</f>
        <v>0</v>
      </c>
      <c r="H141">
        <f>table!H141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table!G142</f>
        <v>0</v>
      </c>
      <c r="H142">
        <f>table!H142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table!G143</f>
        <v>0</v>
      </c>
      <c r="H143">
        <f>table!H143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table!G144</f>
        <v>0</v>
      </c>
      <c r="H144">
        <f>table!H144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table!G145</f>
        <v>0</v>
      </c>
      <c r="H145">
        <f>table!H145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table!G146</f>
        <v>0</v>
      </c>
      <c r="H146">
        <f>table!H146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table!G147</f>
        <v>0</v>
      </c>
      <c r="H147">
        <f>table!H147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table!G148</f>
        <v>0</v>
      </c>
      <c r="H148">
        <f>table!H148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table!G149</f>
        <v>0</v>
      </c>
      <c r="H149">
        <f>table!H149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table!G150</f>
        <v>0</v>
      </c>
      <c r="H150">
        <f>table!H150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table!G151</f>
        <v>0</v>
      </c>
      <c r="H151">
        <f>table!H151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table!G152</f>
        <v>0</v>
      </c>
      <c r="H152">
        <f>table!H152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table!G153</f>
        <v>0</v>
      </c>
      <c r="H153">
        <f>table!H153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table!G154</f>
        <v>0</v>
      </c>
      <c r="H154">
        <f>table!H154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table!G155</f>
        <v>0</v>
      </c>
      <c r="H155">
        <f>table!H155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table!G156</f>
        <v>0</v>
      </c>
      <c r="H156">
        <f>table!H156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table!G157</f>
        <v>0</v>
      </c>
      <c r="H157">
        <f>table!H157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table!G158</f>
        <v>0</v>
      </c>
      <c r="H158">
        <f>table!H158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table!G159</f>
        <v>0</v>
      </c>
      <c r="H159">
        <f>table!H159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table!G160</f>
        <v>0</v>
      </c>
      <c r="H160">
        <f>table!H160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table!G161</f>
        <v>0</v>
      </c>
      <c r="H161">
        <f>table!H161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table!G162</f>
        <v>0</v>
      </c>
      <c r="H162">
        <f>table!H162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table!G163</f>
        <v>0</v>
      </c>
      <c r="H163">
        <f>table!H163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table!G164</f>
        <v>0</v>
      </c>
      <c r="H164">
        <f>table!H164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table!G165</f>
        <v>0</v>
      </c>
      <c r="H165">
        <f>table!H165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table!G166</f>
        <v>0</v>
      </c>
      <c r="H166">
        <f>table!H166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table!G167</f>
        <v>0</v>
      </c>
      <c r="H167">
        <f>table!H167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table!G168</f>
        <v>0</v>
      </c>
      <c r="H168">
        <f>table!H168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table!G169</f>
        <v>0</v>
      </c>
      <c r="H169">
        <f>table!H169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table!G170</f>
        <v>0</v>
      </c>
      <c r="H170">
        <f>table!H170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table!G171</f>
        <v>0</v>
      </c>
      <c r="H171">
        <f>table!H171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table!G172</f>
        <v>0</v>
      </c>
      <c r="H172">
        <f>table!H172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table!G173</f>
        <v>0</v>
      </c>
      <c r="H173">
        <f>table!H173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table!G174</f>
        <v>0</v>
      </c>
      <c r="H174">
        <f>table!H174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table!G175</f>
        <v>0</v>
      </c>
      <c r="H175">
        <f>table!H175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table!G176</f>
        <v>0</v>
      </c>
      <c r="H176">
        <f>table!H176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table!G177</f>
        <v>0</v>
      </c>
      <c r="H177">
        <f>table!H177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table!G178</f>
        <v>0</v>
      </c>
      <c r="H178">
        <f>table!H178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table!G179</f>
        <v>0</v>
      </c>
      <c r="H179">
        <f>table!H179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table!G180</f>
        <v>0</v>
      </c>
      <c r="H180">
        <f>table!H180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table!G181</f>
        <v>0</v>
      </c>
      <c r="H181">
        <f>table!H181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table!G182</f>
        <v>0</v>
      </c>
      <c r="H182">
        <f>table!H182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table!G183</f>
        <v>0</v>
      </c>
      <c r="H183">
        <f>table!H183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table!G184</f>
        <v>0</v>
      </c>
      <c r="H184">
        <f>table!H184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table!G185</f>
        <v>0</v>
      </c>
      <c r="H185">
        <f>table!H185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table!G186</f>
        <v>0</v>
      </c>
      <c r="H186">
        <f>table!H186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table!G187</f>
        <v>0</v>
      </c>
      <c r="H187">
        <f>table!H187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table!G188</f>
        <v>0</v>
      </c>
      <c r="H188">
        <f>table!H188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table!G189</f>
        <v>0</v>
      </c>
      <c r="H189">
        <f>table!H189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table!G190</f>
        <v>0</v>
      </c>
      <c r="H190">
        <f>table!H190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table!G191</f>
        <v>0</v>
      </c>
      <c r="H191">
        <f>table!H191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table!G192</f>
        <v>0</v>
      </c>
      <c r="H192">
        <f>table!H192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table!G193</f>
        <v>0</v>
      </c>
      <c r="H193">
        <f>table!H193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table!G194</f>
        <v>0</v>
      </c>
      <c r="H194">
        <f>table!H194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table!G195</f>
        <v>0</v>
      </c>
      <c r="H195">
        <f>table!H195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table!G196</f>
        <v>0</v>
      </c>
      <c r="H196">
        <f>table!H196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table!G197</f>
        <v>0</v>
      </c>
      <c r="H197">
        <f>table!H197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table!G198</f>
        <v>0</v>
      </c>
      <c r="H198">
        <f>table!H198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table!G199</f>
        <v>0</v>
      </c>
      <c r="H199">
        <f>table!H199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table!G200</f>
        <v>0</v>
      </c>
      <c r="H200">
        <f>table!H200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table!G201</f>
        <v>0</v>
      </c>
      <c r="H201">
        <f>table!H201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table!G202</f>
        <v>0</v>
      </c>
      <c r="H202">
        <f>table!H202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table!G203</f>
        <v>0</v>
      </c>
      <c r="H203">
        <f>table!H203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table!G204</f>
        <v>0</v>
      </c>
      <c r="H204">
        <f>table!H204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table!G205</f>
        <v>0</v>
      </c>
      <c r="H205">
        <f>table!H205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table!G206</f>
        <v>0</v>
      </c>
      <c r="H206">
        <f>table!H206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table!G207</f>
        <v>0</v>
      </c>
      <c r="H207">
        <f>table!H207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table!G208</f>
        <v>0</v>
      </c>
      <c r="H208">
        <f>table!H208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table!G209</f>
        <v>0</v>
      </c>
      <c r="H209">
        <f>table!H209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table!G210</f>
        <v>0</v>
      </c>
      <c r="H210">
        <f>table!H210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table!G211</f>
        <v>0</v>
      </c>
      <c r="H211">
        <f>table!H211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table!G212</f>
        <v>0</v>
      </c>
      <c r="H212">
        <f>table!H212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table!G213</f>
        <v>0</v>
      </c>
      <c r="H213">
        <f>table!H213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table!G214</f>
        <v>0</v>
      </c>
      <c r="H214">
        <f>table!H214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table!G215</f>
        <v>0</v>
      </c>
      <c r="H215">
        <f>table!H215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table!G216</f>
        <v>0</v>
      </c>
      <c r="H216">
        <f>table!H216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table!G217</f>
        <v>0</v>
      </c>
      <c r="H217">
        <f>table!H217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table!G218</f>
        <v>0</v>
      </c>
      <c r="H218">
        <f>table!H218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table!G219</f>
        <v>0</v>
      </c>
      <c r="H219">
        <f>table!H219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table!G220</f>
        <v>0</v>
      </c>
      <c r="H220">
        <f>table!H220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table!G221</f>
        <v>0</v>
      </c>
      <c r="H221">
        <f>table!H221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table!G222</f>
        <v>0</v>
      </c>
      <c r="H222">
        <f>table!H222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table!G223</f>
        <v>0</v>
      </c>
      <c r="H223">
        <f>table!H223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table!G224</f>
        <v>0</v>
      </c>
      <c r="H224">
        <f>table!H224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table!G225</f>
        <v>0</v>
      </c>
      <c r="H225">
        <f>table!H225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table!G226</f>
        <v>0</v>
      </c>
      <c r="H226">
        <f>table!H226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table!G227</f>
        <v>0</v>
      </c>
      <c r="H227">
        <f>table!H227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table!G228</f>
        <v>0</v>
      </c>
      <c r="H228">
        <f>table!H228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table!G229</f>
        <v>0</v>
      </c>
      <c r="H229">
        <f>table!H229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table!G230</f>
        <v>0</v>
      </c>
      <c r="H230">
        <f>table!H230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table!G231</f>
        <v>0</v>
      </c>
      <c r="H231">
        <f>table!H231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table!G232</f>
        <v>0</v>
      </c>
      <c r="H232">
        <f>table!H232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table!G233</f>
        <v>0</v>
      </c>
      <c r="H233">
        <f>table!H233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table!G234</f>
        <v>0</v>
      </c>
      <c r="H234">
        <f>table!H234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table!G235</f>
        <v>0</v>
      </c>
      <c r="H235">
        <f>table!H235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table!G236</f>
        <v>0</v>
      </c>
      <c r="H236">
        <f>table!H236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table!G237</f>
        <v>0</v>
      </c>
      <c r="H237">
        <f>table!H237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table!G238</f>
        <v>0</v>
      </c>
      <c r="H238">
        <f>table!H238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table!G239</f>
        <v>0</v>
      </c>
      <c r="H239">
        <f>table!H239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table!G240</f>
        <v>0</v>
      </c>
      <c r="H240">
        <f>table!H240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table!G241</f>
        <v>0</v>
      </c>
      <c r="H241">
        <f>table!H241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table!G242</f>
        <v>0</v>
      </c>
      <c r="H242">
        <f>table!H242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table!G243</f>
        <v>0</v>
      </c>
      <c r="H243">
        <f>table!H243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table!G244</f>
        <v>0</v>
      </c>
      <c r="H244">
        <f>table!H244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table!G245</f>
        <v>0</v>
      </c>
      <c r="H245">
        <f>table!H245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table!G246</f>
        <v>0</v>
      </c>
      <c r="H246">
        <f>table!H246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table!G247</f>
        <v>0</v>
      </c>
      <c r="H247">
        <f>table!H247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table!G248</f>
        <v>0</v>
      </c>
      <c r="H248">
        <f>table!H248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table!G249</f>
        <v>0</v>
      </c>
      <c r="H249">
        <f>table!H249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table!G250</f>
        <v>0</v>
      </c>
      <c r="H250">
        <f>table!H250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table!G251</f>
        <v>0</v>
      </c>
      <c r="H251">
        <f>table!H251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table!G252</f>
        <v>0</v>
      </c>
      <c r="H252">
        <f>table!H252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table!G253</f>
        <v>0</v>
      </c>
      <c r="H253">
        <f>table!H253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table!G254</f>
        <v>0</v>
      </c>
      <c r="H254">
        <f>table!H254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table!G255</f>
        <v>0</v>
      </c>
      <c r="H255">
        <f>table!H255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table!G256</f>
        <v>0</v>
      </c>
      <c r="H256">
        <f>table!H256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table!G257</f>
        <v>0</v>
      </c>
      <c r="H257">
        <f>table!H257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table!G258</f>
        <v>0</v>
      </c>
      <c r="H258">
        <f>table!H258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table!G259</f>
        <v>0</v>
      </c>
      <c r="H259">
        <f>table!H259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table!G260</f>
        <v>0</v>
      </c>
      <c r="H260">
        <f>table!H260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table!G261</f>
        <v>0</v>
      </c>
      <c r="H261">
        <f>table!H261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table!G262</f>
        <v>0</v>
      </c>
      <c r="H262">
        <f>table!H262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table!G263</f>
        <v>0</v>
      </c>
      <c r="H263">
        <f>table!H263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table!G264</f>
        <v>0</v>
      </c>
      <c r="H264">
        <f>table!H264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table!G265</f>
        <v>0</v>
      </c>
      <c r="H265">
        <f>table!H265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table!G266</f>
        <v>0</v>
      </c>
      <c r="H266">
        <f>table!H266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table!G267</f>
        <v>0</v>
      </c>
      <c r="H267">
        <f>table!H267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table!G268</f>
        <v>0</v>
      </c>
      <c r="H268">
        <f>table!H268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table!G269</f>
        <v>0</v>
      </c>
      <c r="H269">
        <f>table!H269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table!G270</f>
        <v>0</v>
      </c>
      <c r="H270">
        <f>table!H270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table!G271</f>
        <v>0</v>
      </c>
      <c r="H271">
        <f>table!H271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table!G272</f>
        <v>0</v>
      </c>
      <c r="H272">
        <f>table!H272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table!G273</f>
        <v>0</v>
      </c>
      <c r="H273">
        <f>table!H273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table!G274</f>
        <v>0</v>
      </c>
      <c r="H274">
        <f>table!H274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table!G275</f>
        <v>0</v>
      </c>
      <c r="H275">
        <f>table!H275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table!G276</f>
        <v>0</v>
      </c>
      <c r="H276">
        <f>table!H276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table!G277</f>
        <v>0</v>
      </c>
      <c r="H277">
        <f>table!H277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table!G278</f>
        <v>0</v>
      </c>
      <c r="H278">
        <f>table!H278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table!G279</f>
        <v>0</v>
      </c>
      <c r="H279">
        <f>table!H279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table!G280</f>
        <v>0</v>
      </c>
      <c r="H280">
        <f>table!H280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table!G281</f>
        <v>0</v>
      </c>
      <c r="H281">
        <f>table!H281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table!G282</f>
        <v>0</v>
      </c>
      <c r="H282">
        <f>table!H282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table!G283</f>
        <v>0</v>
      </c>
      <c r="H283">
        <f>table!H283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table!G284</f>
        <v>0</v>
      </c>
      <c r="H284">
        <f>table!H284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table!G285</f>
        <v>0</v>
      </c>
      <c r="H285">
        <f>table!H285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table!G286</f>
        <v>0</v>
      </c>
      <c r="H286">
        <f>table!H286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table!G287</f>
        <v>0</v>
      </c>
      <c r="H287">
        <f>table!H287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table!G288</f>
        <v>0</v>
      </c>
      <c r="H288">
        <f>table!H288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table!G289</f>
        <v>0</v>
      </c>
      <c r="H289">
        <f>table!H289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table!G290</f>
        <v>0</v>
      </c>
      <c r="H290">
        <f>table!H290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table!G291</f>
        <v>0</v>
      </c>
      <c r="H291">
        <f>table!H291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table!G292</f>
        <v>0</v>
      </c>
      <c r="H292">
        <f>table!H292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table!G293</f>
        <v>0</v>
      </c>
      <c r="H293">
        <f>table!H293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table!G294</f>
        <v>0</v>
      </c>
      <c r="H294">
        <f>table!H294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table!G295</f>
        <v>0</v>
      </c>
      <c r="H295">
        <f>table!H295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table!G296</f>
        <v>0</v>
      </c>
      <c r="H296">
        <f>table!H296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table!G297</f>
        <v>0</v>
      </c>
      <c r="H297">
        <f>table!H297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table!G298</f>
        <v>0</v>
      </c>
      <c r="H298">
        <f>table!H298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table!G299</f>
        <v>0</v>
      </c>
      <c r="H299">
        <f>table!H299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table!G300</f>
        <v>0</v>
      </c>
      <c r="H300">
        <f>table!H300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table!G301</f>
        <v>0</v>
      </c>
      <c r="H301">
        <f>table!H301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table!G302</f>
        <v>0</v>
      </c>
      <c r="H302">
        <f>table!H302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table!G303</f>
        <v>0</v>
      </c>
      <c r="H303">
        <f>table!H303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table!G304</f>
        <v>0</v>
      </c>
      <c r="H304">
        <f>table!H304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table!G305</f>
        <v>0</v>
      </c>
      <c r="H305">
        <f>table!H305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table!G306</f>
        <v>0</v>
      </c>
      <c r="H306">
        <f>table!H306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table!G307</f>
        <v>0</v>
      </c>
      <c r="H307">
        <f>table!H307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table!G308</f>
        <v>0</v>
      </c>
      <c r="H308">
        <f>table!H308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table!G309</f>
        <v>0</v>
      </c>
      <c r="H309">
        <f>table!H309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table!G310</f>
        <v>0</v>
      </c>
      <c r="H310">
        <f>table!H310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table!G311</f>
        <v>0</v>
      </c>
      <c r="H311">
        <f>table!H311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table!G312</f>
        <v>0</v>
      </c>
      <c r="H312">
        <f>table!H312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table!G313</f>
        <v>0</v>
      </c>
      <c r="H313">
        <f>table!H313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table!G314</f>
        <v>0</v>
      </c>
      <c r="H314">
        <f>table!H314</f>
        <v>0</v>
      </c>
    </row>
  </sheetData>
  <mergeCells count="2">
    <mergeCell ref="D3:F3"/>
    <mergeCell ref="G3:H3"/>
  </mergeCells>
  <conditionalFormatting sqref="D2:R2">
    <cfRule type="cellIs" dxfId="1" priority="2" operator="notEqual">
      <formula>1</formula>
    </cfRule>
  </conditionalFormatting>
  <conditionalFormatting sqref="D47:H54">
    <cfRule type="cellIs" dxfId="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topLeftCell="G25" workbookViewId="0">
      <selection activeCell="E127" sqref="E127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174</v>
      </c>
      <c r="E3" s="22" t="s">
        <v>29</v>
      </c>
      <c r="F3" s="22" t="s">
        <v>30</v>
      </c>
      <c r="G3" s="22" t="s">
        <v>31</v>
      </c>
      <c r="H3" s="22" t="s">
        <v>42</v>
      </c>
      <c r="I3" s="22" t="s">
        <v>43</v>
      </c>
      <c r="J3" s="22" t="s">
        <v>168</v>
      </c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36</v>
      </c>
      <c r="D4" s="22" t="s">
        <v>32</v>
      </c>
      <c r="E4">
        <v>-6.5630472895602289E-6</v>
      </c>
      <c r="F4">
        <v>-4.1116727539977901E-6</v>
      </c>
      <c r="G4">
        <v>-1.5125931878815575E-6</v>
      </c>
      <c r="H4">
        <v>-1.9813335896521449</v>
      </c>
      <c r="I4">
        <v>-2.5870633906177273E-6</v>
      </c>
      <c r="J4">
        <v>-2.9613752091968626E-6</v>
      </c>
      <c r="N4" s="90"/>
      <c r="O4" s="90"/>
      <c r="P4" s="91"/>
      <c r="Q4" s="91"/>
      <c r="R4" s="91"/>
      <c r="X4" s="22"/>
      <c r="Y4" s="22"/>
      <c r="AG4" s="22"/>
      <c r="AH4" s="22"/>
    </row>
    <row r="5" spans="2:40" x14ac:dyDescent="0.35">
      <c r="C5" s="22" t="s">
        <v>36</v>
      </c>
      <c r="D5" s="22" t="s">
        <v>33</v>
      </c>
      <c r="E5">
        <v>-4.9487116932419013E-6</v>
      </c>
      <c r="F5">
        <v>-3.1457120245700005E-6</v>
      </c>
      <c r="G5">
        <v>-1.1441951316197874E-6</v>
      </c>
      <c r="H5">
        <v>-3.758965816884864E-6</v>
      </c>
      <c r="I5">
        <v>-1.9695051723705492</v>
      </c>
      <c r="J5">
        <v>-2.2655951978398245E-6</v>
      </c>
      <c r="N5" s="90"/>
      <c r="O5" s="90"/>
      <c r="P5" s="91"/>
      <c r="Q5" s="91"/>
      <c r="R5" s="91"/>
      <c r="X5" s="22"/>
      <c r="Y5" s="22"/>
      <c r="AG5" s="22"/>
      <c r="AH5" s="22"/>
    </row>
    <row r="6" spans="2:40" x14ac:dyDescent="0.35">
      <c r="C6" s="22" t="s">
        <v>36</v>
      </c>
      <c r="D6" s="22" t="s">
        <v>50</v>
      </c>
      <c r="E6">
        <v>-1.1536674490806187E-6</v>
      </c>
      <c r="F6">
        <v>-7.1471850423928322E-7</v>
      </c>
      <c r="G6">
        <v>-2.6580444291609592E-7</v>
      </c>
      <c r="H6">
        <v>-8.841440164877268E-7</v>
      </c>
      <c r="I6">
        <v>-4.4867799798680466E-7</v>
      </c>
      <c r="J6">
        <v>-5.1477550304177376E-7</v>
      </c>
      <c r="N6" s="90"/>
      <c r="O6" s="90"/>
      <c r="P6" s="90"/>
      <c r="Q6" s="90"/>
      <c r="R6" s="90"/>
      <c r="X6" s="22"/>
      <c r="Y6" s="22"/>
      <c r="AG6" s="22"/>
      <c r="AH6" s="22"/>
    </row>
    <row r="7" spans="2:40" x14ac:dyDescent="0.35">
      <c r="C7" s="22" t="s">
        <v>36</v>
      </c>
      <c r="D7" s="22" t="s">
        <v>34</v>
      </c>
      <c r="E7">
        <v>-1.0873530729770036E-4</v>
      </c>
      <c r="F7">
        <v>-6.7808379205402998E-5</v>
      </c>
      <c r="G7" s="84">
        <v>1.776219799470149</v>
      </c>
      <c r="H7">
        <v>-8.249926967684002E-5</v>
      </c>
      <c r="I7">
        <v>-4.2483544524744027E-5</v>
      </c>
      <c r="J7">
        <v>-4.8837947254048854E-5</v>
      </c>
      <c r="N7" s="22"/>
      <c r="O7" s="22"/>
      <c r="X7" s="22"/>
      <c r="Y7" s="22"/>
      <c r="AG7" s="22"/>
      <c r="AH7" s="22"/>
      <c r="AK7" s="84"/>
    </row>
    <row r="8" spans="2:40" x14ac:dyDescent="0.35">
      <c r="C8" s="22" t="s">
        <v>36</v>
      </c>
      <c r="D8" s="22" t="s">
        <v>35</v>
      </c>
      <c r="E8">
        <v>-9.2413371561906041E-6</v>
      </c>
      <c r="F8">
        <v>-5.7812804436036401E-6</v>
      </c>
      <c r="G8">
        <v>-2.1463603061131641E-6</v>
      </c>
      <c r="H8">
        <v>-6.9554632979739683E-6</v>
      </c>
      <c r="I8">
        <v>-3.594182253224078E-6</v>
      </c>
      <c r="J8">
        <v>-4.1638647285947798E-6</v>
      </c>
      <c r="N8" s="22"/>
      <c r="O8" s="22"/>
      <c r="X8" s="22"/>
      <c r="Y8" s="22"/>
      <c r="AG8" s="22"/>
      <c r="AH8" s="22"/>
    </row>
    <row r="9" spans="2:40" x14ac:dyDescent="0.35">
      <c r="C9" s="22" t="s">
        <v>37</v>
      </c>
      <c r="D9" s="22" t="s">
        <v>32</v>
      </c>
      <c r="E9" s="84">
        <v>8.1841601942787694</v>
      </c>
      <c r="F9">
        <v>-0.11258068322863597</v>
      </c>
      <c r="G9">
        <v>-2.2188794228603358E-4</v>
      </c>
      <c r="H9" s="84">
        <v>8.1843897093419447</v>
      </c>
      <c r="I9">
        <v>-0.11235391767444178</v>
      </c>
      <c r="J9">
        <v>-8.1060653714633252E-2</v>
      </c>
      <c r="N9" s="96"/>
      <c r="O9" s="96"/>
      <c r="P9" s="96"/>
      <c r="Q9" s="96"/>
      <c r="R9" s="96"/>
      <c r="X9" s="22"/>
      <c r="Y9" s="22"/>
      <c r="AG9" s="22"/>
      <c r="AH9" s="22"/>
      <c r="AI9" s="84"/>
    </row>
    <row r="10" spans="2:40" x14ac:dyDescent="0.35">
      <c r="C10" s="22" t="s">
        <v>37</v>
      </c>
      <c r="D10" s="22" t="s">
        <v>33</v>
      </c>
      <c r="E10">
        <v>-1.16386165517504</v>
      </c>
      <c r="F10" s="84">
        <v>6.6827614961973936</v>
      </c>
      <c r="G10">
        <v>-1.0596571004288166E-3</v>
      </c>
      <c r="H10">
        <v>-1.1627653030228435</v>
      </c>
      <c r="I10" s="84">
        <v>6.6838612405118516</v>
      </c>
      <c r="J10">
        <v>4.8117467466250838</v>
      </c>
      <c r="M10" s="74"/>
      <c r="N10" s="68"/>
      <c r="O10" s="68"/>
      <c r="P10" s="68"/>
      <c r="Q10" s="68"/>
      <c r="R10" s="68"/>
      <c r="X10" s="22"/>
      <c r="Y10" s="22"/>
      <c r="AG10" s="22"/>
      <c r="AH10" s="22"/>
      <c r="AJ10" s="84"/>
    </row>
    <row r="11" spans="2:40" x14ac:dyDescent="0.35">
      <c r="C11" s="22" t="s">
        <v>51</v>
      </c>
      <c r="D11" s="22" t="s">
        <v>32</v>
      </c>
      <c r="E11">
        <v>2.0609824562325036E-2</v>
      </c>
      <c r="F11">
        <v>1.4293760017595688E-2</v>
      </c>
      <c r="G11">
        <v>-2.9803855362938429E-6</v>
      </c>
      <c r="H11">
        <v>2.061282172829498E-2</v>
      </c>
      <c r="I11">
        <v>1.4296728526598359E-2</v>
      </c>
      <c r="J11">
        <v>1.0291580780731061E-2</v>
      </c>
      <c r="M11" s="94"/>
      <c r="N11" s="95"/>
      <c r="O11" s="95"/>
      <c r="P11" s="95"/>
      <c r="Q11" s="95"/>
      <c r="R11" s="95"/>
      <c r="X11" s="22"/>
      <c r="Y11" s="22"/>
      <c r="AG11" s="22"/>
      <c r="AH11" s="22"/>
    </row>
    <row r="12" spans="2:40" x14ac:dyDescent="0.35">
      <c r="C12" s="22" t="s">
        <v>51</v>
      </c>
      <c r="D12" s="22" t="s">
        <v>33</v>
      </c>
      <c r="E12">
        <v>0.58958279131823599</v>
      </c>
      <c r="F12">
        <v>0.41895087680668508</v>
      </c>
      <c r="G12">
        <v>-8.9272866787623063E-5</v>
      </c>
      <c r="H12">
        <v>0.58967220076980387</v>
      </c>
      <c r="I12">
        <v>0.41904238812106148</v>
      </c>
      <c r="J12">
        <v>0.30165245726212975</v>
      </c>
      <c r="M12" s="93"/>
      <c r="N12" s="92"/>
      <c r="O12" s="92"/>
      <c r="P12" s="92"/>
      <c r="Q12" s="92"/>
      <c r="R12" s="92"/>
      <c r="X12" s="22"/>
      <c r="Y12" s="22"/>
      <c r="AG12" s="22"/>
      <c r="AH12" s="22"/>
    </row>
    <row r="13" spans="2:40" x14ac:dyDescent="0.35">
      <c r="C13" s="22" t="s">
        <v>51</v>
      </c>
      <c r="D13" s="22" t="s">
        <v>50</v>
      </c>
      <c r="E13">
        <v>1.2110686127352914</v>
      </c>
      <c r="F13">
        <v>0.8595210609334627</v>
      </c>
      <c r="G13">
        <v>-1.7282497317901472E-4</v>
      </c>
      <c r="H13">
        <v>1.2112504491960132</v>
      </c>
      <c r="I13">
        <v>0.85970080565754359</v>
      </c>
      <c r="J13">
        <v>0.61887794684263608</v>
      </c>
      <c r="M13" s="73"/>
      <c r="N13" s="73"/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38</v>
      </c>
      <c r="D14" s="22" t="s">
        <v>32</v>
      </c>
      <c r="E14">
        <v>-4.7403040957739399E-4</v>
      </c>
      <c r="F14">
        <v>-4.0125829403908159E-4</v>
      </c>
      <c r="G14">
        <v>-1.7295684167483165E-4</v>
      </c>
      <c r="H14">
        <v>-3.3033650251989617E-4</v>
      </c>
      <c r="I14">
        <v>-2.4677442925728565E-4</v>
      </c>
      <c r="J14">
        <v>-2.8892745228080604E-4</v>
      </c>
      <c r="M14" s="73"/>
      <c r="N14" s="73"/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38</v>
      </c>
      <c r="D15" s="22" t="s">
        <v>33</v>
      </c>
      <c r="E15">
        <v>-4.9269596207790504E-3</v>
      </c>
      <c r="F15">
        <v>-4.1593885866014124E-3</v>
      </c>
      <c r="G15">
        <v>-1.7738329124322308E-3</v>
      </c>
      <c r="H15">
        <v>-3.4802168660526471E-3</v>
      </c>
      <c r="I15">
        <v>-2.6056317846104406E-3</v>
      </c>
      <c r="J15">
        <v>-2.9950148852684144E-3</v>
      </c>
      <c r="N15" s="22"/>
      <c r="O15" s="22"/>
      <c r="X15" s="22"/>
      <c r="Y15" s="22"/>
      <c r="AG15" s="22"/>
      <c r="AH15" s="22"/>
    </row>
    <row r="16" spans="2:40" x14ac:dyDescent="0.35">
      <c r="C16" s="22" t="s">
        <v>38</v>
      </c>
      <c r="D16" s="22" t="s">
        <v>50</v>
      </c>
      <c r="E16">
        <v>-6.0150079438011485E-3</v>
      </c>
      <c r="F16">
        <v>-5.0880610958631053E-3</v>
      </c>
      <c r="G16">
        <v>-2.1742491259095428E-3</v>
      </c>
      <c r="H16">
        <v>-4.2440847452664332E-3</v>
      </c>
      <c r="I16">
        <v>-3.1237765430553888E-3</v>
      </c>
      <c r="J16">
        <v>-3.6637294403405107E-3</v>
      </c>
      <c r="N16" s="22"/>
      <c r="O16" s="22"/>
      <c r="X16" s="22"/>
      <c r="Y16" s="22"/>
      <c r="AG16" s="22"/>
      <c r="AH16" s="22"/>
    </row>
    <row r="17" spans="2:40" x14ac:dyDescent="0.35">
      <c r="C17" s="22" t="s">
        <v>38</v>
      </c>
      <c r="D17" s="22" t="s">
        <v>34</v>
      </c>
      <c r="E17">
        <v>-2.3605175866820292E-2</v>
      </c>
      <c r="F17">
        <v>-2.0491840002387792E-2</v>
      </c>
      <c r="G17">
        <v>-8.7741923403681452E-3</v>
      </c>
      <c r="H17">
        <v>-1.6136075306760415E-2</v>
      </c>
      <c r="I17">
        <v>-1.2809253224365042E-2</v>
      </c>
      <c r="J17">
        <v>-1.4755320565433322E-2</v>
      </c>
      <c r="N17" s="22"/>
      <c r="O17" s="22"/>
      <c r="X17" s="22"/>
      <c r="Y17" s="22"/>
      <c r="AG17" s="22"/>
      <c r="AH17" s="22"/>
    </row>
    <row r="18" spans="2:40" x14ac:dyDescent="0.35">
      <c r="C18" s="22" t="s">
        <v>38</v>
      </c>
      <c r="D18" s="22" t="s">
        <v>35</v>
      </c>
      <c r="E18">
        <v>-9.3154255145844522E-2</v>
      </c>
      <c r="F18">
        <v>-7.7997700406964424E-2</v>
      </c>
      <c r="G18">
        <v>-3.3292836312371468E-2</v>
      </c>
      <c r="H18">
        <v>-6.5215846432071511E-2</v>
      </c>
      <c r="I18">
        <v>-4.8290575310684702E-2</v>
      </c>
      <c r="J18">
        <v>-5.6162901452702883E-2</v>
      </c>
      <c r="N18" s="22"/>
      <c r="O18" s="22"/>
      <c r="X18" s="22"/>
      <c r="Y18" s="22"/>
      <c r="AG18" s="22"/>
      <c r="AH18" s="22"/>
    </row>
    <row r="19" spans="2:40" x14ac:dyDescent="0.35">
      <c r="C19" s="22" t="s">
        <v>39</v>
      </c>
      <c r="D19" s="22" t="s">
        <v>32</v>
      </c>
      <c r="E19">
        <v>4.225246011475435E-2</v>
      </c>
      <c r="F19">
        <v>3.7180602336046371E-2</v>
      </c>
      <c r="G19">
        <v>1.6168236171328107E-2</v>
      </c>
      <c r="H19">
        <v>2.9373861242977833E-2</v>
      </c>
      <c r="I19">
        <v>2.296852138017276E-2</v>
      </c>
      <c r="J19">
        <v>2.6771356047920653E-2</v>
      </c>
      <c r="N19" s="22"/>
      <c r="O19" s="22"/>
      <c r="X19" s="22"/>
      <c r="Y19" s="22"/>
      <c r="AG19" s="22"/>
      <c r="AH19" s="22"/>
    </row>
    <row r="20" spans="2:40" x14ac:dyDescent="0.35">
      <c r="C20" s="22" t="s">
        <v>39</v>
      </c>
      <c r="D20" s="22" t="s">
        <v>33</v>
      </c>
      <c r="E20">
        <v>8.7964339435861183E-2</v>
      </c>
      <c r="F20">
        <v>7.6664834813219201E-2</v>
      </c>
      <c r="G20">
        <v>3.3660107584557467E-2</v>
      </c>
      <c r="H20">
        <v>6.1308566836277209E-2</v>
      </c>
      <c r="I20">
        <v>4.6970423379965875E-2</v>
      </c>
      <c r="J20">
        <v>5.5201104624901104E-2</v>
      </c>
      <c r="N20" s="22"/>
      <c r="O20" s="22"/>
      <c r="X20" s="22"/>
      <c r="Y20" s="22"/>
      <c r="AG20" s="22"/>
      <c r="AH20" s="22"/>
    </row>
    <row r="21" spans="2:40" x14ac:dyDescent="0.35">
      <c r="C21" s="22" t="s">
        <v>39</v>
      </c>
      <c r="D21" s="22" t="s">
        <v>50</v>
      </c>
      <c r="E21">
        <v>0.33641525979872305</v>
      </c>
      <c r="F21">
        <v>0.29962046148186766</v>
      </c>
      <c r="G21">
        <v>0.12864633092955849</v>
      </c>
      <c r="H21">
        <v>0.23325479711063818</v>
      </c>
      <c r="I21">
        <v>0.18713852972073644</v>
      </c>
      <c r="J21">
        <v>0.21573727482444238</v>
      </c>
      <c r="N21" s="22"/>
      <c r="O21" s="22"/>
      <c r="X21" s="22"/>
      <c r="Y21" s="22"/>
      <c r="AG21" s="22"/>
      <c r="AH21" s="22"/>
    </row>
    <row r="22" spans="2:40" x14ac:dyDescent="0.35">
      <c r="C22" s="22" t="s">
        <v>39</v>
      </c>
      <c r="D22" s="22" t="s">
        <v>34</v>
      </c>
      <c r="E22">
        <v>0.34055931154850883</v>
      </c>
      <c r="F22">
        <v>0.30601919635740904</v>
      </c>
      <c r="G22">
        <v>0.13282359215346201</v>
      </c>
      <c r="H22">
        <v>0.23378658323723978</v>
      </c>
      <c r="I22">
        <v>0.18768082462167568</v>
      </c>
      <c r="J22">
        <v>0.22034393600062968</v>
      </c>
      <c r="N22" s="22"/>
      <c r="O22" s="22"/>
      <c r="X22" s="22"/>
      <c r="Y22" s="22"/>
      <c r="AG22" s="22"/>
      <c r="AH22" s="22"/>
    </row>
    <row r="23" spans="2:40" x14ac:dyDescent="0.35">
      <c r="C23" s="22" t="s">
        <v>39</v>
      </c>
      <c r="D23" s="22" t="s">
        <v>35</v>
      </c>
      <c r="E23">
        <v>0.94247113749979827</v>
      </c>
      <c r="F23">
        <v>0.84638729639838817</v>
      </c>
      <c r="G23">
        <v>0.36531632889533677</v>
      </c>
      <c r="H23">
        <v>0.64456564258799709</v>
      </c>
      <c r="I23">
        <v>0.52435834871849418</v>
      </c>
      <c r="J23">
        <v>0.60942900775745013</v>
      </c>
      <c r="N23" s="22"/>
      <c r="O23" s="22"/>
      <c r="X23" s="22"/>
      <c r="Y23" s="22"/>
      <c r="AG23" s="22"/>
      <c r="AH23" s="22"/>
    </row>
    <row r="24" spans="2:40" x14ac:dyDescent="0.35">
      <c r="C24" s="22" t="s">
        <v>40</v>
      </c>
      <c r="D24" s="22" t="s">
        <v>33</v>
      </c>
      <c r="E24">
        <v>0.1069515504530011</v>
      </c>
      <c r="F24">
        <v>8.5550787428823619E-2</v>
      </c>
      <c r="G24">
        <v>2.7884671056468944E-2</v>
      </c>
      <c r="H24">
        <v>7.0952084453657527E-2</v>
      </c>
      <c r="I24">
        <v>5.2942511795199564E-2</v>
      </c>
      <c r="J24">
        <v>6.1599353770009718E-2</v>
      </c>
      <c r="N24" s="22"/>
      <c r="O24" s="22"/>
      <c r="X24" s="22"/>
      <c r="Y24" s="22"/>
      <c r="AG24" s="22"/>
      <c r="AH24" s="22"/>
    </row>
    <row r="25" spans="2:40" x14ac:dyDescent="0.35">
      <c r="C25" s="22" t="s">
        <v>40</v>
      </c>
      <c r="D25" s="22" t="s">
        <v>50</v>
      </c>
      <c r="E25">
        <v>1.0026071059960874E-2</v>
      </c>
      <c r="F25">
        <v>8.0201763351797715E-3</v>
      </c>
      <c r="G25">
        <v>2.6077384541856106E-3</v>
      </c>
      <c r="H25">
        <v>6.7217464872982051E-3</v>
      </c>
      <c r="I25">
        <v>4.9451132486958514E-3</v>
      </c>
      <c r="J25">
        <v>5.7747961245641207E-3</v>
      </c>
      <c r="N25" s="22"/>
      <c r="O25" s="22"/>
      <c r="X25" s="22"/>
      <c r="Y25" s="22"/>
      <c r="AG25" s="22"/>
      <c r="AH25" s="22"/>
    </row>
    <row r="26" spans="2:40" x14ac:dyDescent="0.35">
      <c r="C26" s="22" t="s">
        <v>40</v>
      </c>
      <c r="D26" s="22" t="s">
        <v>34</v>
      </c>
      <c r="E26">
        <v>3.9788418364308874E-2</v>
      </c>
      <c r="F26">
        <v>3.1468169015549469E-2</v>
      </c>
      <c r="G26">
        <v>1.0176505338401155E-2</v>
      </c>
      <c r="H26">
        <v>2.7107646768681364E-2</v>
      </c>
      <c r="I26">
        <v>1.9529286233928338E-2</v>
      </c>
      <c r="J26">
        <v>2.2658183637653376E-2</v>
      </c>
      <c r="N26" s="22"/>
      <c r="O26" s="22"/>
      <c r="X26" s="22"/>
      <c r="Y26" s="22"/>
      <c r="AG26" s="22"/>
      <c r="AH26" s="22"/>
    </row>
    <row r="27" spans="2:40" x14ac:dyDescent="0.35">
      <c r="C27" s="22" t="s">
        <v>40</v>
      </c>
      <c r="D27" s="22" t="s">
        <v>35</v>
      </c>
      <c r="E27">
        <v>0.28332552278406542</v>
      </c>
      <c r="F27">
        <v>0.22424328968807813</v>
      </c>
      <c r="G27">
        <v>7.2685010301563976E-2</v>
      </c>
      <c r="H27">
        <v>0.19039543109690599</v>
      </c>
      <c r="I27">
        <v>0.13923724623907846</v>
      </c>
      <c r="J27">
        <v>0.16146289233331493</v>
      </c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184</v>
      </c>
      <c r="C31" s="73"/>
      <c r="D31" s="73"/>
      <c r="E31" s="22" t="s">
        <v>29</v>
      </c>
      <c r="F31" s="22" t="s">
        <v>30</v>
      </c>
      <c r="G31" s="22" t="s">
        <v>31</v>
      </c>
      <c r="H31" s="22" t="s">
        <v>42</v>
      </c>
      <c r="I31" s="22" t="s">
        <v>43</v>
      </c>
      <c r="J31" s="22" t="s">
        <v>168</v>
      </c>
    </row>
    <row r="32" spans="2:40" x14ac:dyDescent="0.35">
      <c r="C32" s="22" t="s">
        <v>36</v>
      </c>
      <c r="D32" s="22" t="s">
        <v>32</v>
      </c>
      <c r="E32" s="73">
        <v>4.9542515811175789E-6</v>
      </c>
      <c r="F32" s="73">
        <v>2.4553476876642817E-6</v>
      </c>
      <c r="G32" s="73">
        <v>1.0024700375647336E-6</v>
      </c>
      <c r="H32" s="73">
        <v>0.63227984171974261</v>
      </c>
      <c r="I32" s="73">
        <v>2.0051192968002879E-6</v>
      </c>
      <c r="J32" s="73">
        <v>1.7683488429815947E-6</v>
      </c>
    </row>
    <row r="33" spans="3:10" x14ac:dyDescent="0.35">
      <c r="C33" s="22" t="s">
        <v>36</v>
      </c>
      <c r="D33" s="22" t="s">
        <v>33</v>
      </c>
      <c r="E33" s="73">
        <v>3.7197951583380881E-6</v>
      </c>
      <c r="F33" s="73">
        <v>2.1032756931104223E-6</v>
      </c>
      <c r="G33" s="73">
        <v>7.7144855869869673E-7</v>
      </c>
      <c r="H33" s="73">
        <v>3.3013916576859484E-6</v>
      </c>
      <c r="I33" s="73">
        <v>0.58253143475629665</v>
      </c>
      <c r="J33" s="73">
        <v>1.5146648176536293E-6</v>
      </c>
    </row>
    <row r="34" spans="3:10" x14ac:dyDescent="0.35">
      <c r="C34" s="22" t="s">
        <v>36</v>
      </c>
      <c r="D34" s="22" t="s">
        <v>50</v>
      </c>
      <c r="E34" s="73">
        <v>1.0311359033054861E-6</v>
      </c>
      <c r="F34" s="73">
        <v>5.469351616252222E-7</v>
      </c>
      <c r="G34" s="73">
        <v>2.1235838520291841E-7</v>
      </c>
      <c r="H34" s="73">
        <v>8.9073640526443027E-7</v>
      </c>
      <c r="I34" s="73">
        <v>3.7133914574695623E-7</v>
      </c>
      <c r="J34" s="73">
        <v>3.9390234562764007E-7</v>
      </c>
    </row>
    <row r="35" spans="3:10" x14ac:dyDescent="0.35">
      <c r="C35" s="22" t="s">
        <v>36</v>
      </c>
      <c r="D35" s="22" t="s">
        <v>34</v>
      </c>
      <c r="E35" s="73">
        <v>9.9058971915654266E-5</v>
      </c>
      <c r="F35" s="73">
        <v>4.5597931063809524E-5</v>
      </c>
      <c r="G35" s="73">
        <v>0.2921365075231741</v>
      </c>
      <c r="H35" s="73">
        <v>8.5642476409495313E-5</v>
      </c>
      <c r="I35" s="73">
        <v>3.5565959242591042E-5</v>
      </c>
      <c r="J35" s="73">
        <v>3.2838125210453713E-5</v>
      </c>
    </row>
    <row r="36" spans="3:10" x14ac:dyDescent="0.35">
      <c r="C36" s="22" t="s">
        <v>36</v>
      </c>
      <c r="D36" s="22" t="s">
        <v>35</v>
      </c>
      <c r="E36" s="73">
        <v>7.2476799202197001E-6</v>
      </c>
      <c r="F36" s="73">
        <v>3.9178354075090594E-6</v>
      </c>
      <c r="G36" s="73">
        <v>1.510929059275571E-6</v>
      </c>
      <c r="H36" s="73">
        <v>6.244215551795599E-6</v>
      </c>
      <c r="I36" s="73">
        <v>2.8709923280324408E-6</v>
      </c>
      <c r="J36" s="73">
        <v>2.8213912033712268E-6</v>
      </c>
    </row>
    <row r="37" spans="3:10" x14ac:dyDescent="0.35">
      <c r="C37" s="22" t="s">
        <v>37</v>
      </c>
      <c r="D37" s="22" t="s">
        <v>32</v>
      </c>
      <c r="E37" s="73">
        <v>1.7233987342149992</v>
      </c>
      <c r="F37" s="73">
        <v>6.2487882875257396E-2</v>
      </c>
      <c r="G37" s="73">
        <v>1.8218850074080097E-4</v>
      </c>
      <c r="H37" s="73">
        <v>1.7235020083594155</v>
      </c>
      <c r="I37" s="73">
        <v>6.2421000993567073E-2</v>
      </c>
      <c r="J37" s="73">
        <v>4.4992637179575141E-2</v>
      </c>
    </row>
    <row r="38" spans="3:10" x14ac:dyDescent="0.35">
      <c r="C38" s="22" t="s">
        <v>37</v>
      </c>
      <c r="D38" s="22" t="s">
        <v>33</v>
      </c>
      <c r="E38" s="73">
        <v>0.6278630953946307</v>
      </c>
      <c r="F38" s="73">
        <v>1.4689683202681825</v>
      </c>
      <c r="G38" s="73">
        <v>8.0512459700308472E-4</v>
      </c>
      <c r="H38" s="73">
        <v>0.62765873366007152</v>
      </c>
      <c r="I38" s="73">
        <v>1.4692924071737041</v>
      </c>
      <c r="J38" s="73">
        <v>1.0577734073822245</v>
      </c>
    </row>
    <row r="39" spans="3:10" x14ac:dyDescent="0.35">
      <c r="C39" s="22" t="s">
        <v>51</v>
      </c>
      <c r="D39" s="22" t="s">
        <v>32</v>
      </c>
      <c r="E39" s="73">
        <v>1.7480960701508667E-2</v>
      </c>
      <c r="F39" s="73">
        <v>1.0058630322494403E-2</v>
      </c>
      <c r="G39" s="73">
        <v>4.1772404260869957E-6</v>
      </c>
      <c r="H39" s="73">
        <v>1.7483338170497062E-2</v>
      </c>
      <c r="I39" s="73">
        <v>1.0060771803496869E-2</v>
      </c>
      <c r="J39" s="73">
        <v>7.2416079939788902E-3</v>
      </c>
    </row>
    <row r="40" spans="3:10" x14ac:dyDescent="0.35">
      <c r="C40" s="22" t="s">
        <v>51</v>
      </c>
      <c r="D40" s="22" t="s">
        <v>33</v>
      </c>
      <c r="E40" s="73">
        <v>0.31162744042609875</v>
      </c>
      <c r="F40" s="73">
        <v>0.22314931749479569</v>
      </c>
      <c r="G40" s="73">
        <v>8.2477882066313995E-5</v>
      </c>
      <c r="H40" s="73">
        <v>0.31165933077682673</v>
      </c>
      <c r="I40" s="73">
        <v>0.22319310006034421</v>
      </c>
      <c r="J40" s="73">
        <v>0.16066703149755551</v>
      </c>
    </row>
    <row r="41" spans="3:10" x14ac:dyDescent="0.35">
      <c r="C41" s="22" t="s">
        <v>51</v>
      </c>
      <c r="D41" s="22" t="s">
        <v>50</v>
      </c>
      <c r="E41" s="73">
        <v>0.42713466474170492</v>
      </c>
      <c r="F41" s="73">
        <v>0.30902769181039674</v>
      </c>
      <c r="G41" s="73">
        <v>1.2597338002294232E-4</v>
      </c>
      <c r="H41" s="73">
        <v>0.42716936146045126</v>
      </c>
      <c r="I41" s="73">
        <v>0.30908483990234775</v>
      </c>
      <c r="J41" s="73">
        <v>0.22251086962144856</v>
      </c>
    </row>
    <row r="42" spans="3:10" x14ac:dyDescent="0.35">
      <c r="C42" s="22" t="s">
        <v>38</v>
      </c>
      <c r="D42" s="22" t="s">
        <v>32</v>
      </c>
      <c r="E42" s="73">
        <v>3.8305465718376674E-4</v>
      </c>
      <c r="F42" s="73">
        <v>2.7829382250017348E-4</v>
      </c>
      <c r="G42" s="73">
        <v>1.251855797438658E-4</v>
      </c>
      <c r="H42" s="73">
        <v>2.9712891786517695E-4</v>
      </c>
      <c r="I42" s="73">
        <v>1.7948569747495191E-4</v>
      </c>
      <c r="J42" s="73">
        <v>2.0038212424485782E-4</v>
      </c>
    </row>
    <row r="43" spans="3:10" x14ac:dyDescent="0.35">
      <c r="C43" s="22" t="s">
        <v>38</v>
      </c>
      <c r="D43" s="22" t="s">
        <v>33</v>
      </c>
      <c r="E43" s="73">
        <v>3.9364011570008168E-3</v>
      </c>
      <c r="F43" s="73">
        <v>2.910781149675874E-3</v>
      </c>
      <c r="G43" s="73">
        <v>1.2806349176807872E-3</v>
      </c>
      <c r="H43" s="73">
        <v>3.1027398564160203E-3</v>
      </c>
      <c r="I43" s="73">
        <v>2.0012378742257173E-3</v>
      </c>
      <c r="J43" s="73">
        <v>2.0959422994953005E-3</v>
      </c>
    </row>
    <row r="44" spans="3:10" x14ac:dyDescent="0.35">
      <c r="C44" s="22" t="s">
        <v>38</v>
      </c>
      <c r="D44" s="22" t="s">
        <v>50</v>
      </c>
      <c r="E44" s="73">
        <v>5.0120454421606975E-3</v>
      </c>
      <c r="F44" s="73">
        <v>4.0146375126626716E-3</v>
      </c>
      <c r="G44" s="73">
        <v>1.6396880313578346E-3</v>
      </c>
      <c r="H44" s="73">
        <v>3.8031003851573451E-3</v>
      </c>
      <c r="I44" s="73">
        <v>2.6870162405207365E-3</v>
      </c>
      <c r="J44" s="73">
        <v>2.8909024296595643E-3</v>
      </c>
    </row>
    <row r="45" spans="3:10" x14ac:dyDescent="0.35">
      <c r="C45" s="22" t="s">
        <v>38</v>
      </c>
      <c r="D45" s="22" t="s">
        <v>34</v>
      </c>
      <c r="E45" s="73">
        <v>1.7736791649668269E-2</v>
      </c>
      <c r="F45" s="73">
        <v>1.5028312806074607E-2</v>
      </c>
      <c r="G45" s="73">
        <v>6.3584189481110153E-3</v>
      </c>
      <c r="H45" s="73">
        <v>1.3150310111049005E-2</v>
      </c>
      <c r="I45" s="73">
        <v>1.0285014967024554E-2</v>
      </c>
      <c r="J45" s="73">
        <v>1.0821530488456627E-2</v>
      </c>
    </row>
    <row r="46" spans="3:10" x14ac:dyDescent="0.35">
      <c r="C46" s="22" t="s">
        <v>38</v>
      </c>
      <c r="D46" s="22" t="s">
        <v>35</v>
      </c>
      <c r="E46" s="73">
        <v>7.1842059582655632E-2</v>
      </c>
      <c r="F46" s="73">
        <v>5.2196913661772135E-2</v>
      </c>
      <c r="G46" s="73">
        <v>2.2120421130064995E-2</v>
      </c>
      <c r="H46" s="73">
        <v>5.7348074884594182E-2</v>
      </c>
      <c r="I46" s="73">
        <v>3.561082818335181E-2</v>
      </c>
      <c r="J46" s="73">
        <v>3.7585158741991448E-2</v>
      </c>
    </row>
    <row r="47" spans="3:10" x14ac:dyDescent="0.35">
      <c r="C47" s="22" t="s">
        <v>39</v>
      </c>
      <c r="D47" s="22" t="s">
        <v>32</v>
      </c>
      <c r="E47" s="73">
        <v>3.315652540594273E-2</v>
      </c>
      <c r="F47" s="73">
        <v>2.4308336456853846E-2</v>
      </c>
      <c r="G47" s="73">
        <v>1.0912447102523152E-2</v>
      </c>
      <c r="H47" s="73">
        <v>2.6132325817504957E-2</v>
      </c>
      <c r="I47" s="73">
        <v>1.5229552155554424E-2</v>
      </c>
      <c r="J47" s="73">
        <v>1.7502985725493744E-2</v>
      </c>
    </row>
    <row r="48" spans="3:10" x14ac:dyDescent="0.35">
      <c r="C48" s="22" t="s">
        <v>39</v>
      </c>
      <c r="D48" s="22" t="s">
        <v>33</v>
      </c>
      <c r="E48" s="73">
        <v>6.1330027580892441E-2</v>
      </c>
      <c r="F48" s="73">
        <v>4.5377191239236683E-2</v>
      </c>
      <c r="G48" s="73">
        <v>2.079093350722095E-2</v>
      </c>
      <c r="H48" s="73">
        <v>4.7383498852936183E-2</v>
      </c>
      <c r="I48" s="73">
        <v>2.9025804623786264E-2</v>
      </c>
      <c r="J48" s="73">
        <v>3.2672308387585156E-2</v>
      </c>
    </row>
    <row r="49" spans="2:10" x14ac:dyDescent="0.35">
      <c r="C49" s="22" t="s">
        <v>39</v>
      </c>
      <c r="D49" s="22" t="s">
        <v>50</v>
      </c>
      <c r="E49" s="73">
        <v>0.21904135573525133</v>
      </c>
      <c r="F49" s="73">
        <v>0.18291513979638105</v>
      </c>
      <c r="G49" s="73">
        <v>7.345217327809983E-2</v>
      </c>
      <c r="H49" s="73">
        <v>0.17023748869317229</v>
      </c>
      <c r="I49" s="73">
        <v>0.13143376686032082</v>
      </c>
      <c r="J49" s="73">
        <v>0.13170597857505087</v>
      </c>
    </row>
    <row r="50" spans="2:10" x14ac:dyDescent="0.35">
      <c r="C50" s="22" t="s">
        <v>39</v>
      </c>
      <c r="D50" s="22" t="s">
        <v>34</v>
      </c>
      <c r="E50" s="73">
        <v>0.18133018556839489</v>
      </c>
      <c r="F50" s="73">
        <v>0.15629446785123835</v>
      </c>
      <c r="G50" s="73">
        <v>6.6932415694804751E-2</v>
      </c>
      <c r="H50" s="73">
        <v>0.13716257192507689</v>
      </c>
      <c r="I50" s="73">
        <v>0.10524200744577708</v>
      </c>
      <c r="J50" s="73">
        <v>0.11253743423469559</v>
      </c>
    </row>
    <row r="51" spans="2:10" x14ac:dyDescent="0.35">
      <c r="C51" s="22" t="s">
        <v>39</v>
      </c>
      <c r="D51" s="22" t="s">
        <v>35</v>
      </c>
      <c r="E51" s="73">
        <v>0.32600114971512806</v>
      </c>
      <c r="F51" s="73">
        <v>0.26910491998464153</v>
      </c>
      <c r="G51" s="73">
        <v>0.10520067782940615</v>
      </c>
      <c r="H51" s="73">
        <v>0.28759516990674105</v>
      </c>
      <c r="I51" s="73">
        <v>0.20382875458266425</v>
      </c>
      <c r="J51" s="73">
        <v>0.19376871911231217</v>
      </c>
    </row>
    <row r="52" spans="2:10" x14ac:dyDescent="0.35">
      <c r="C52" s="22" t="s">
        <v>40</v>
      </c>
      <c r="D52" s="22" t="s">
        <v>33</v>
      </c>
      <c r="E52" s="73">
        <v>6.2701900435307475E-2</v>
      </c>
      <c r="F52" s="73">
        <v>4.9744309878624902E-2</v>
      </c>
      <c r="G52" s="73">
        <v>1.6205800731254546E-2</v>
      </c>
      <c r="H52" s="73">
        <v>4.6054804428145815E-2</v>
      </c>
      <c r="I52" s="73">
        <v>3.2875322054062142E-2</v>
      </c>
      <c r="J52" s="73">
        <v>3.5817542237185369E-2</v>
      </c>
    </row>
    <row r="53" spans="2:10" x14ac:dyDescent="0.35">
      <c r="C53" s="22" t="s">
        <v>40</v>
      </c>
      <c r="D53" s="22" t="s">
        <v>50</v>
      </c>
      <c r="E53" s="73">
        <v>6.0853701311751017E-3</v>
      </c>
      <c r="F53" s="73">
        <v>4.9595038897917686E-3</v>
      </c>
      <c r="G53" s="73">
        <v>1.5891272756087896E-3</v>
      </c>
      <c r="H53" s="73">
        <v>4.4733492061695725E-3</v>
      </c>
      <c r="I53" s="73">
        <v>3.3132595907765078E-3</v>
      </c>
      <c r="J53" s="73">
        <v>3.5710313447794404E-3</v>
      </c>
    </row>
    <row r="54" spans="2:10" x14ac:dyDescent="0.35">
      <c r="C54" s="22" t="s">
        <v>40</v>
      </c>
      <c r="D54" s="22" t="s">
        <v>34</v>
      </c>
      <c r="E54" s="73">
        <v>2.8304996794695975E-2</v>
      </c>
      <c r="F54" s="73">
        <v>2.0970442032782619E-2</v>
      </c>
      <c r="G54" s="73">
        <v>6.7183946550234937E-3</v>
      </c>
      <c r="H54" s="73">
        <v>2.0987721813885661E-2</v>
      </c>
      <c r="I54" s="73">
        <v>1.4059235634728301E-2</v>
      </c>
      <c r="J54" s="73">
        <v>1.509956136997124E-2</v>
      </c>
    </row>
    <row r="55" spans="2:10" x14ac:dyDescent="0.35">
      <c r="C55" s="22" t="s">
        <v>40</v>
      </c>
      <c r="D55" s="22" t="s">
        <v>35</v>
      </c>
      <c r="E55" s="73">
        <v>9.3324691807669419E-2</v>
      </c>
      <c r="F55" s="73">
        <v>6.642613462044325E-2</v>
      </c>
      <c r="G55" s="73">
        <v>2.1270505466506537E-2</v>
      </c>
      <c r="H55" s="73">
        <v>7.6094254166373679E-2</v>
      </c>
      <c r="I55" s="73">
        <v>4.9504933073418696E-2</v>
      </c>
      <c r="J55" s="73">
        <v>4.7829917114277032E-2</v>
      </c>
    </row>
    <row r="61" spans="2:10" x14ac:dyDescent="0.35">
      <c r="B61" t="s">
        <v>175</v>
      </c>
      <c r="C61" s="73"/>
      <c r="D61" s="73"/>
      <c r="E61" s="22" t="s">
        <v>29</v>
      </c>
      <c r="F61" s="22" t="s">
        <v>30</v>
      </c>
      <c r="G61" s="22" t="s">
        <v>31</v>
      </c>
      <c r="H61" s="22" t="s">
        <v>42</v>
      </c>
      <c r="I61" s="22" t="s">
        <v>43</v>
      </c>
      <c r="J61" s="22" t="s">
        <v>168</v>
      </c>
    </row>
    <row r="62" spans="2:10" x14ac:dyDescent="0.35">
      <c r="C62" s="22" t="s">
        <v>36</v>
      </c>
      <c r="D62" s="22" t="s">
        <v>32</v>
      </c>
      <c r="E62" s="73">
        <v>-6.5630472895602289E-6</v>
      </c>
      <c r="F62" s="73">
        <v>-4.1116727539977901E-6</v>
      </c>
      <c r="G62" s="73">
        <v>-1.5125931878815575E-6</v>
      </c>
      <c r="H62" s="73">
        <v>-1.9813335896521449</v>
      </c>
      <c r="I62" s="73">
        <v>-2.5870633906177273E-6</v>
      </c>
      <c r="J62" s="73">
        <v>-2.9613752091968626E-6</v>
      </c>
    </row>
    <row r="63" spans="2:10" x14ac:dyDescent="0.35">
      <c r="C63" s="22" t="s">
        <v>36</v>
      </c>
      <c r="D63" s="22" t="s">
        <v>33</v>
      </c>
      <c r="E63" s="73">
        <v>-4.9487116932419013E-6</v>
      </c>
      <c r="F63" s="73">
        <v>-3.1457120245700005E-6</v>
      </c>
      <c r="G63" s="73">
        <v>-1.1441951316197874E-6</v>
      </c>
      <c r="H63" s="73">
        <v>-3.758965816884864E-6</v>
      </c>
      <c r="I63" s="73">
        <v>-1.9695051723705492</v>
      </c>
      <c r="J63" s="73">
        <v>-2.2655951978398245E-6</v>
      </c>
    </row>
    <row r="64" spans="2:10" x14ac:dyDescent="0.35">
      <c r="C64" s="22" t="s">
        <v>36</v>
      </c>
      <c r="D64" s="22" t="s">
        <v>50</v>
      </c>
      <c r="E64" s="73">
        <v>-1.1536674490806187E-6</v>
      </c>
      <c r="F64" s="73">
        <v>-7.1471850423928322E-7</v>
      </c>
      <c r="G64" s="73">
        <v>-2.6580444291609592E-7</v>
      </c>
      <c r="H64" s="73">
        <v>-8.841440164877268E-7</v>
      </c>
      <c r="I64" s="73">
        <v>-4.4867799798680466E-7</v>
      </c>
      <c r="J64" s="73">
        <v>-5.1477550304177376E-7</v>
      </c>
    </row>
    <row r="65" spans="3:10" x14ac:dyDescent="0.35">
      <c r="C65" s="22" t="s">
        <v>36</v>
      </c>
      <c r="D65" s="22" t="s">
        <v>34</v>
      </c>
      <c r="E65" s="73">
        <v>-1.0873530729770036E-4</v>
      </c>
      <c r="F65" s="73">
        <v>-6.7808379205402998E-5</v>
      </c>
      <c r="G65" s="73">
        <v>1.776219799470149</v>
      </c>
      <c r="H65" s="73">
        <v>-8.249926967684002E-5</v>
      </c>
      <c r="I65" s="73">
        <v>-4.2483544524744027E-5</v>
      </c>
      <c r="J65" s="73">
        <v>-4.8837947254048854E-5</v>
      </c>
    </row>
    <row r="66" spans="3:10" x14ac:dyDescent="0.35">
      <c r="C66" s="22" t="s">
        <v>36</v>
      </c>
      <c r="D66" s="22" t="s">
        <v>35</v>
      </c>
      <c r="E66" s="73">
        <v>-9.2413371561906041E-6</v>
      </c>
      <c r="F66" s="73">
        <v>-5.7812804436036401E-6</v>
      </c>
      <c r="G66" s="73">
        <v>-2.1463603061131641E-6</v>
      </c>
      <c r="H66" s="73">
        <v>-6.9554632979739683E-6</v>
      </c>
      <c r="I66" s="73">
        <v>-3.594182253224078E-6</v>
      </c>
      <c r="J66" s="73">
        <v>-4.1638647285947798E-6</v>
      </c>
    </row>
    <row r="67" spans="3:10" x14ac:dyDescent="0.35">
      <c r="C67" s="22" t="s">
        <v>37</v>
      </c>
      <c r="D67" s="22" t="s">
        <v>32</v>
      </c>
      <c r="E67" s="73">
        <v>8.1841601942787694</v>
      </c>
      <c r="F67" s="73">
        <v>-0.11258068322863597</v>
      </c>
      <c r="G67" s="73">
        <v>-2.2188794228603358E-4</v>
      </c>
      <c r="H67" s="73">
        <v>8.1843897093419447</v>
      </c>
      <c r="I67" s="73">
        <v>-0.11235391767444178</v>
      </c>
      <c r="J67" s="73">
        <v>-8.1060653714633252E-2</v>
      </c>
    </row>
    <row r="68" spans="3:10" x14ac:dyDescent="0.35">
      <c r="C68" s="22" t="s">
        <v>37</v>
      </c>
      <c r="D68" s="22" t="s">
        <v>33</v>
      </c>
      <c r="E68" s="73">
        <v>-1.16386165517504</v>
      </c>
      <c r="F68" s="73">
        <v>6.6827614961973936</v>
      </c>
      <c r="G68" s="73">
        <v>-1.0596571004288166E-3</v>
      </c>
      <c r="H68" s="73">
        <v>-1.1627653030228435</v>
      </c>
      <c r="I68" s="73">
        <v>6.6838612405118516</v>
      </c>
      <c r="J68" s="73">
        <v>4.8117467466250838</v>
      </c>
    </row>
    <row r="69" spans="3:10" x14ac:dyDescent="0.35">
      <c r="C69" s="22" t="s">
        <v>51</v>
      </c>
      <c r="D69" s="22" t="s">
        <v>32</v>
      </c>
      <c r="E69" s="73">
        <v>2.8973050674545933E-2</v>
      </c>
      <c r="F69" s="73">
        <v>2.0172136509948934E-2</v>
      </c>
      <c r="G69" s="73">
        <v>-3.1352440082022597E-6</v>
      </c>
      <c r="H69" s="73">
        <v>2.8976208540644581E-2</v>
      </c>
      <c r="I69" s="73">
        <v>2.0175292220323125E-2</v>
      </c>
      <c r="J69" s="73">
        <v>1.4523525777203563E-2</v>
      </c>
    </row>
    <row r="70" spans="3:10" x14ac:dyDescent="0.35">
      <c r="C70" s="22" t="s">
        <v>51</v>
      </c>
      <c r="D70" s="22" t="s">
        <v>33</v>
      </c>
      <c r="E70" s="73">
        <v>0.86234357296117292</v>
      </c>
      <c r="F70" s="73">
        <v>0.61068551269661286</v>
      </c>
      <c r="G70" s="73">
        <v>-9.4324320307167901E-5</v>
      </c>
      <c r="H70" s="73">
        <v>0.8624382153228537</v>
      </c>
      <c r="I70" s="73">
        <v>0.61078312626362607</v>
      </c>
      <c r="J70" s="73">
        <v>0.43968893647199331</v>
      </c>
    </row>
    <row r="71" spans="3:10" x14ac:dyDescent="0.35">
      <c r="C71" s="22" t="s">
        <v>51</v>
      </c>
      <c r="D71" s="22" t="s">
        <v>50</v>
      </c>
      <c r="E71" s="73">
        <v>1.8067997972159047</v>
      </c>
      <c r="F71" s="73">
        <v>1.2782948443920699</v>
      </c>
      <c r="G71" s="73">
        <v>-1.8385842521816793E-4</v>
      </c>
      <c r="H71" s="73">
        <v>1.8069930546448152</v>
      </c>
      <c r="I71" s="73">
        <v>1.2784879096271313</v>
      </c>
      <c r="J71" s="73">
        <v>0.9203709789577379</v>
      </c>
    </row>
    <row r="72" spans="3:10" x14ac:dyDescent="0.35">
      <c r="C72" s="22" t="s">
        <v>38</v>
      </c>
      <c r="D72" s="22" t="s">
        <v>32</v>
      </c>
      <c r="E72" s="73">
        <v>-4.7403040957739399E-4</v>
      </c>
      <c r="F72" s="73">
        <v>-4.0125829403908159E-4</v>
      </c>
      <c r="G72" s="73">
        <v>-1.7295684167483165E-4</v>
      </c>
      <c r="H72" s="73">
        <v>-3.3033650251989617E-4</v>
      </c>
      <c r="I72" s="73">
        <v>-2.4677442925728565E-4</v>
      </c>
      <c r="J72" s="73">
        <v>-2.8892745228080604E-4</v>
      </c>
    </row>
    <row r="73" spans="3:10" x14ac:dyDescent="0.35">
      <c r="C73" s="22" t="s">
        <v>38</v>
      </c>
      <c r="D73" s="22" t="s">
        <v>33</v>
      </c>
      <c r="E73" s="73">
        <v>-4.9269596207790504E-3</v>
      </c>
      <c r="F73" s="73">
        <v>-4.1593885866014124E-3</v>
      </c>
      <c r="G73" s="73">
        <v>-1.7738329124322308E-3</v>
      </c>
      <c r="H73" s="73">
        <v>-3.4802168660526471E-3</v>
      </c>
      <c r="I73" s="73">
        <v>-2.6056317846104406E-3</v>
      </c>
      <c r="J73" s="73">
        <v>-2.9950148852684144E-3</v>
      </c>
    </row>
    <row r="74" spans="3:10" x14ac:dyDescent="0.35">
      <c r="C74" s="22" t="s">
        <v>38</v>
      </c>
      <c r="D74" s="22" t="s">
        <v>50</v>
      </c>
      <c r="E74" s="73">
        <v>-6.0150079438011485E-3</v>
      </c>
      <c r="F74" s="73">
        <v>-5.0880610958631053E-3</v>
      </c>
      <c r="G74" s="73">
        <v>-2.1742491259095428E-3</v>
      </c>
      <c r="H74" s="73">
        <v>-4.2440847452664332E-3</v>
      </c>
      <c r="I74" s="73">
        <v>-3.1237765430553888E-3</v>
      </c>
      <c r="J74" s="73">
        <v>-3.6637294403405107E-3</v>
      </c>
    </row>
    <row r="75" spans="3:10" x14ac:dyDescent="0.35">
      <c r="C75" s="22" t="s">
        <v>38</v>
      </c>
      <c r="D75" s="22" t="s">
        <v>34</v>
      </c>
      <c r="E75" s="73">
        <v>-2.3605175866820292E-2</v>
      </c>
      <c r="F75" s="73">
        <v>-2.0491840002387792E-2</v>
      </c>
      <c r="G75" s="73">
        <v>-8.7741923403681452E-3</v>
      </c>
      <c r="H75" s="73">
        <v>-1.6136075306760415E-2</v>
      </c>
      <c r="I75" s="73">
        <v>-1.2809253224365042E-2</v>
      </c>
      <c r="J75" s="73">
        <v>-1.4755320565433322E-2</v>
      </c>
    </row>
    <row r="76" spans="3:10" x14ac:dyDescent="0.35">
      <c r="C76" s="22" t="s">
        <v>38</v>
      </c>
      <c r="D76" s="22" t="s">
        <v>35</v>
      </c>
      <c r="E76" s="73">
        <v>-9.3154255145844522E-2</v>
      </c>
      <c r="F76" s="73">
        <v>-7.7997700406964424E-2</v>
      </c>
      <c r="G76" s="73">
        <v>-3.3292836312371468E-2</v>
      </c>
      <c r="H76" s="73">
        <v>-6.5215846432071511E-2</v>
      </c>
      <c r="I76" s="73">
        <v>-4.8290575310684702E-2</v>
      </c>
      <c r="J76" s="73">
        <v>-5.6162901452702883E-2</v>
      </c>
    </row>
    <row r="77" spans="3:10" x14ac:dyDescent="0.35">
      <c r="C77" s="22" t="s">
        <v>39</v>
      </c>
      <c r="D77" s="22" t="s">
        <v>32</v>
      </c>
      <c r="E77" s="73">
        <v>6.9948505028133837E-2</v>
      </c>
      <c r="F77" s="73">
        <v>6.1333119157536579E-2</v>
      </c>
      <c r="G77" s="73">
        <v>2.6636549361210109E-2</v>
      </c>
      <c r="H77" s="73">
        <v>4.856561605635222E-2</v>
      </c>
      <c r="I77" s="73">
        <v>3.7891672422248994E-2</v>
      </c>
      <c r="J77" s="73">
        <v>4.4161948800319574E-2</v>
      </c>
    </row>
    <row r="78" spans="3:10" x14ac:dyDescent="0.35">
      <c r="C78" s="22" t="s">
        <v>39</v>
      </c>
      <c r="D78" s="22" t="s">
        <v>33</v>
      </c>
      <c r="E78" s="73">
        <v>0.14758027727212542</v>
      </c>
      <c r="F78" s="73">
        <v>0.12865335969861724</v>
      </c>
      <c r="G78" s="73">
        <v>5.6193291101623057E-2</v>
      </c>
      <c r="H78" s="73">
        <v>0.10261897646779203</v>
      </c>
      <c r="I78" s="73">
        <v>7.9092680817115679E-2</v>
      </c>
      <c r="J78" s="73">
        <v>9.2634553630549038E-2</v>
      </c>
    </row>
    <row r="79" spans="3:10" x14ac:dyDescent="0.35">
      <c r="C79" s="22" t="s">
        <v>39</v>
      </c>
      <c r="D79" s="22" t="s">
        <v>50</v>
      </c>
      <c r="E79" s="73">
        <v>0.56102081338544685</v>
      </c>
      <c r="F79" s="73">
        <v>0.49548957269174176</v>
      </c>
      <c r="G79" s="73">
        <v>0.2135409676714119</v>
      </c>
      <c r="H79" s="73">
        <v>0.38889348022402642</v>
      </c>
      <c r="I79" s="73">
        <v>0.30816061216751567</v>
      </c>
      <c r="J79" s="73">
        <v>0.35676940095002113</v>
      </c>
    </row>
    <row r="80" spans="3:10" x14ac:dyDescent="0.35">
      <c r="C80" s="22" t="s">
        <v>39</v>
      </c>
      <c r="D80" s="22" t="s">
        <v>34</v>
      </c>
      <c r="E80" s="73">
        <v>0.57645844715772732</v>
      </c>
      <c r="F80" s="73">
        <v>0.51173730101773662</v>
      </c>
      <c r="G80" s="73">
        <v>0.22198716669153506</v>
      </c>
      <c r="H80" s="73">
        <v>0.39725110213223719</v>
      </c>
      <c r="I80" s="73">
        <v>0.31478832544546742</v>
      </c>
      <c r="J80" s="73">
        <v>0.36846774734252691</v>
      </c>
    </row>
    <row r="81" spans="2:10" x14ac:dyDescent="0.35">
      <c r="C81" s="22" t="s">
        <v>39</v>
      </c>
      <c r="D81" s="22" t="s">
        <v>35</v>
      </c>
      <c r="E81" s="73">
        <v>1.688312627366497</v>
      </c>
      <c r="F81" s="73">
        <v>1.4968061856910861</v>
      </c>
      <c r="G81" s="73">
        <v>0.64722568212877307</v>
      </c>
      <c r="H81" s="73">
        <v>1.1613917823279603</v>
      </c>
      <c r="I81" s="73">
        <v>0.92623496791359561</v>
      </c>
      <c r="J81" s="73">
        <v>1.0777527770649009</v>
      </c>
    </row>
    <row r="82" spans="2:10" x14ac:dyDescent="0.35">
      <c r="C82" s="22" t="s">
        <v>40</v>
      </c>
      <c r="D82" s="22" t="s">
        <v>33</v>
      </c>
      <c r="E82" s="73">
        <v>0.21953964481672439</v>
      </c>
      <c r="F82" s="73">
        <v>0.17585536934019907</v>
      </c>
      <c r="G82" s="73">
        <v>5.8350176562897503E-2</v>
      </c>
      <c r="H82" s="73">
        <v>0.14696723239412859</v>
      </c>
      <c r="I82" s="73">
        <v>0.10893366007932589</v>
      </c>
      <c r="J82" s="73">
        <v>0.12662118231707092</v>
      </c>
    </row>
    <row r="83" spans="2:10" x14ac:dyDescent="0.35">
      <c r="C83" s="22" t="s">
        <v>40</v>
      </c>
      <c r="D83" s="22" t="s">
        <v>50</v>
      </c>
      <c r="E83" s="73">
        <v>1.9681304248952453E-2</v>
      </c>
      <c r="F83" s="73">
        <v>1.5764428938270791E-2</v>
      </c>
      <c r="G83" s="73">
        <v>5.2203633328095789E-3</v>
      </c>
      <c r="H83" s="73">
        <v>1.324058164165429E-2</v>
      </c>
      <c r="I83" s="73">
        <v>9.7467413076750848E-3</v>
      </c>
      <c r="J83" s="73">
        <v>1.1350869362519176E-2</v>
      </c>
    </row>
    <row r="84" spans="2:10" x14ac:dyDescent="0.35">
      <c r="C84" s="22" t="s">
        <v>40</v>
      </c>
      <c r="D84" s="22" t="s">
        <v>34</v>
      </c>
      <c r="E84" s="73">
        <v>7.791884657218251E-2</v>
      </c>
      <c r="F84" s="73">
        <v>6.2051740455865853E-2</v>
      </c>
      <c r="G84" s="73">
        <v>2.0494269893350833E-2</v>
      </c>
      <c r="H84" s="73">
        <v>5.2851825588098464E-2</v>
      </c>
      <c r="I84" s="73">
        <v>3.8491864673154803E-2</v>
      </c>
      <c r="J84" s="73">
        <v>4.4679189534784787E-2</v>
      </c>
    </row>
    <row r="85" spans="2:10" x14ac:dyDescent="0.35">
      <c r="C85" s="22" t="s">
        <v>40</v>
      </c>
      <c r="D85" s="22" t="s">
        <v>35</v>
      </c>
      <c r="E85" s="73">
        <v>0.60236676038591241</v>
      </c>
      <c r="F85" s="73">
        <v>0.48014000900740078</v>
      </c>
      <c r="G85" s="73">
        <v>0.15901569934297427</v>
      </c>
      <c r="H85" s="73">
        <v>0.40580031196015315</v>
      </c>
      <c r="I85" s="73">
        <v>0.29790013800298931</v>
      </c>
      <c r="J85" s="73">
        <v>0.34571603612764634</v>
      </c>
    </row>
    <row r="91" spans="2:10" x14ac:dyDescent="0.35">
      <c r="B91" t="s">
        <v>177</v>
      </c>
      <c r="E91" s="22" t="s">
        <v>29</v>
      </c>
      <c r="F91" s="22" t="s">
        <v>30</v>
      </c>
      <c r="G91" s="22" t="s">
        <v>31</v>
      </c>
      <c r="H91" s="22" t="s">
        <v>42</v>
      </c>
      <c r="I91" s="22" t="s">
        <v>43</v>
      </c>
      <c r="J91" s="22" t="s">
        <v>168</v>
      </c>
    </row>
    <row r="92" spans="2:10" x14ac:dyDescent="0.35">
      <c r="C92" s="22" t="s">
        <v>36</v>
      </c>
      <c r="D92" s="22" t="s">
        <v>32</v>
      </c>
      <c r="E92">
        <v>-3.4060454002776659E-6</v>
      </c>
      <c r="F92">
        <v>-2.1317996473529359E-6</v>
      </c>
      <c r="G92">
        <v>-7.8597917989776507E-7</v>
      </c>
      <c r="H92">
        <v>-1.0398032435628801</v>
      </c>
      <c r="I92">
        <v>-1.3398684467586495E-6</v>
      </c>
      <c r="J92">
        <v>-1.5354167367526122E-6</v>
      </c>
    </row>
    <row r="93" spans="2:10" x14ac:dyDescent="0.35">
      <c r="C93" s="22" t="s">
        <v>36</v>
      </c>
      <c r="D93" s="22" t="s">
        <v>33</v>
      </c>
      <c r="E93">
        <v>-2.5825210295397211E-6</v>
      </c>
      <c r="F93">
        <v>-1.647973137780785E-6</v>
      </c>
      <c r="G93">
        <v>-6.0011167716663519E-7</v>
      </c>
      <c r="H93">
        <v>-1.9507059196319385E-6</v>
      </c>
      <c r="I93">
        <v>-1.0425305253553148</v>
      </c>
      <c r="J93">
        <v>-1.1869018611226659E-6</v>
      </c>
    </row>
    <row r="94" spans="2:10" x14ac:dyDescent="0.35">
      <c r="C94" s="22" t="s">
        <v>36</v>
      </c>
      <c r="D94" s="22" t="s">
        <v>50</v>
      </c>
      <c r="E94">
        <v>-5.8957100454490529E-7</v>
      </c>
      <c r="F94">
        <v>-3.6510865562603094E-7</v>
      </c>
      <c r="G94">
        <v>-1.3529043174754233E-7</v>
      </c>
      <c r="H94">
        <v>-4.5291114999663404E-7</v>
      </c>
      <c r="I94">
        <v>-2.2857614876124691E-7</v>
      </c>
      <c r="J94">
        <v>-2.6297088787278563E-7</v>
      </c>
    </row>
    <row r="95" spans="2:10" x14ac:dyDescent="0.35">
      <c r="C95" s="22" t="s">
        <v>36</v>
      </c>
      <c r="D95" s="22" t="s">
        <v>34</v>
      </c>
      <c r="E95">
        <v>-5.6495232822852076E-5</v>
      </c>
      <c r="F95">
        <v>-3.5094801626743656E-5</v>
      </c>
      <c r="G95">
        <v>0.92479803405202043</v>
      </c>
      <c r="H95">
        <v>-4.2839423506639013E-5</v>
      </c>
      <c r="I95">
        <v>-2.2004511657312366E-5</v>
      </c>
      <c r="J95">
        <v>-2.5276611423874218E-5</v>
      </c>
    </row>
    <row r="96" spans="2:10" x14ac:dyDescent="0.35">
      <c r="C96" s="22" t="s">
        <v>36</v>
      </c>
      <c r="D96" s="22" t="s">
        <v>35</v>
      </c>
      <c r="E96">
        <v>-4.7116239520168665E-6</v>
      </c>
      <c r="F96">
        <v>-2.9435960453449368E-6</v>
      </c>
      <c r="G96">
        <v>-1.0997026426146055E-6</v>
      </c>
      <c r="H96">
        <v>-3.5467273009882789E-6</v>
      </c>
      <c r="I96">
        <v>-1.8277367496652138E-6</v>
      </c>
      <c r="J96">
        <v>-2.1200927558342084E-6</v>
      </c>
    </row>
    <row r="97" spans="3:10" x14ac:dyDescent="0.35">
      <c r="C97" s="22" t="s">
        <v>37</v>
      </c>
      <c r="D97" s="22" t="s">
        <v>32</v>
      </c>
      <c r="E97">
        <v>5.2183655773919293</v>
      </c>
      <c r="F97">
        <v>-5.2341389970059889E-2</v>
      </c>
      <c r="G97">
        <v>-1.3957363077380118E-4</v>
      </c>
      <c r="H97">
        <v>5.2185093954158992</v>
      </c>
      <c r="I97">
        <v>-5.2198668834930961E-2</v>
      </c>
      <c r="J97">
        <v>-3.7686860773116754E-2</v>
      </c>
    </row>
    <row r="98" spans="3:10" x14ac:dyDescent="0.35">
      <c r="C98" s="22" t="s">
        <v>37</v>
      </c>
      <c r="D98" s="22" t="s">
        <v>33</v>
      </c>
      <c r="E98">
        <v>-0.58904472090391169</v>
      </c>
      <c r="F98">
        <v>4.5739777909703161</v>
      </c>
      <c r="G98">
        <v>-6.9192791706151164E-4</v>
      </c>
      <c r="H98">
        <v>-0.58832525114414791</v>
      </c>
      <c r="I98">
        <v>4.5746928289027897</v>
      </c>
      <c r="J98">
        <v>3.2933667575771826</v>
      </c>
    </row>
    <row r="99" spans="3:10" x14ac:dyDescent="0.35">
      <c r="C99" s="22" t="s">
        <v>51</v>
      </c>
      <c r="D99" s="22" t="s">
        <v>32</v>
      </c>
      <c r="E99">
        <v>2.3841233032109367E-2</v>
      </c>
      <c r="F99">
        <v>1.658519882476903E-2</v>
      </c>
      <c r="G99">
        <v>-2.7183172201402632E-6</v>
      </c>
      <c r="H99">
        <v>2.384397080055253E-2</v>
      </c>
      <c r="I99">
        <v>1.6587925173043531E-2</v>
      </c>
      <c r="J99">
        <v>1.1941058879054339E-2</v>
      </c>
    </row>
    <row r="100" spans="3:10" x14ac:dyDescent="0.35">
      <c r="C100" s="22" t="s">
        <v>51</v>
      </c>
      <c r="D100" s="22" t="s">
        <v>33</v>
      </c>
      <c r="E100">
        <v>0.69811624898191482</v>
      </c>
      <c r="F100">
        <v>0.49452945950574406</v>
      </c>
      <c r="G100">
        <v>-8.1117946821800084E-5</v>
      </c>
      <c r="H100">
        <v>0.69819766595895227</v>
      </c>
      <c r="I100">
        <v>0.49461309492063671</v>
      </c>
      <c r="J100">
        <v>0.35605950611023046</v>
      </c>
    </row>
    <row r="101" spans="3:10" x14ac:dyDescent="0.35">
      <c r="C101" s="22" t="s">
        <v>51</v>
      </c>
      <c r="D101" s="22" t="s">
        <v>50</v>
      </c>
      <c r="E101">
        <v>1.4550308655527486</v>
      </c>
      <c r="F101">
        <v>1.030910759397422</v>
      </c>
      <c r="G101">
        <v>-1.5774462924388383E-4</v>
      </c>
      <c r="H101">
        <v>1.455196836438321</v>
      </c>
      <c r="I101">
        <v>1.0310762414047123</v>
      </c>
      <c r="J101">
        <v>0.74225942291418023</v>
      </c>
    </row>
    <row r="102" spans="3:10" x14ac:dyDescent="0.35">
      <c r="C102" s="22" t="s">
        <v>38</v>
      </c>
      <c r="D102" s="22" t="s">
        <v>32</v>
      </c>
      <c r="E102">
        <v>3.0664409250945036E-4</v>
      </c>
      <c r="F102">
        <v>2.7212023051641243E-4</v>
      </c>
      <c r="G102">
        <v>1.183193804506067E-4</v>
      </c>
      <c r="H102">
        <v>2.1176766822630935E-4</v>
      </c>
      <c r="I102">
        <v>1.6858554049681897E-4</v>
      </c>
      <c r="J102">
        <v>1.9593494633862228E-4</v>
      </c>
    </row>
    <row r="103" spans="3:10" x14ac:dyDescent="0.35">
      <c r="C103" s="22" t="s">
        <v>38</v>
      </c>
      <c r="D103" s="22" t="s">
        <v>33</v>
      </c>
      <c r="E103">
        <v>3.0855069628066291E-3</v>
      </c>
      <c r="F103">
        <v>2.7440275816055116E-3</v>
      </c>
      <c r="G103">
        <v>1.2006036559706792E-3</v>
      </c>
      <c r="H103">
        <v>2.1124483318496674E-3</v>
      </c>
      <c r="I103">
        <v>1.6816464986679613E-3</v>
      </c>
      <c r="J103">
        <v>1.9757711126107526E-3</v>
      </c>
    </row>
    <row r="104" spans="3:10" x14ac:dyDescent="0.35">
      <c r="C104" s="22" t="s">
        <v>38</v>
      </c>
      <c r="D104" s="22" t="s">
        <v>50</v>
      </c>
      <c r="E104">
        <v>4.0056362506509539E-3</v>
      </c>
      <c r="F104">
        <v>3.5542696248428035E-3</v>
      </c>
      <c r="G104">
        <v>1.5526054435104609E-3</v>
      </c>
      <c r="H104">
        <v>2.7462061443611447E-3</v>
      </c>
      <c r="I104">
        <v>2.2038826781814102E-3</v>
      </c>
      <c r="J104">
        <v>2.5591638067323204E-3</v>
      </c>
    </row>
    <row r="105" spans="3:10" x14ac:dyDescent="0.35">
      <c r="C105" s="22" t="s">
        <v>38</v>
      </c>
      <c r="D105" s="22" t="s">
        <v>34</v>
      </c>
      <c r="E105">
        <v>1.7059426903349172E-2</v>
      </c>
      <c r="F105">
        <v>1.4913156177449058E-2</v>
      </c>
      <c r="G105">
        <v>6.5056450733817061E-3</v>
      </c>
      <c r="H105">
        <v>1.1907128199410049E-2</v>
      </c>
      <c r="I105">
        <v>9.1571664866937699E-3</v>
      </c>
      <c r="J105">
        <v>1.0737900123486592E-2</v>
      </c>
    </row>
    <row r="106" spans="3:10" x14ac:dyDescent="0.35">
      <c r="C106" s="22" t="s">
        <v>38</v>
      </c>
      <c r="D106" s="22" t="s">
        <v>35</v>
      </c>
      <c r="E106">
        <v>6.4834253073095358E-2</v>
      </c>
      <c r="F106">
        <v>5.7796726883213918E-2</v>
      </c>
      <c r="G106">
        <v>2.5250522308824519E-2</v>
      </c>
      <c r="H106">
        <v>4.4668817114719025E-2</v>
      </c>
      <c r="I106">
        <v>3.5673557048791174E-2</v>
      </c>
      <c r="J106">
        <v>4.1615308484050269E-2</v>
      </c>
    </row>
    <row r="107" spans="3:10" x14ac:dyDescent="0.35">
      <c r="C107" s="22" t="s">
        <v>39</v>
      </c>
      <c r="D107" s="22" t="s">
        <v>32</v>
      </c>
      <c r="E107">
        <v>3.70288377893064E-2</v>
      </c>
      <c r="F107">
        <v>3.2517760859777534E-2</v>
      </c>
      <c r="G107">
        <v>1.413010911278891E-2</v>
      </c>
      <c r="H107">
        <v>2.5723496058319813E-2</v>
      </c>
      <c r="I107">
        <v>2.0088872867810078E-2</v>
      </c>
      <c r="J107">
        <v>2.3413920656956969E-2</v>
      </c>
    </row>
    <row r="108" spans="3:10" x14ac:dyDescent="0.35">
      <c r="C108" s="22" t="s">
        <v>39</v>
      </c>
      <c r="D108" s="22" t="s">
        <v>33</v>
      </c>
      <c r="E108">
        <v>7.7681225770424925E-2</v>
      </c>
      <c r="F108">
        <v>6.7711896080503597E-2</v>
      </c>
      <c r="G108">
        <v>2.9640734809709558E-2</v>
      </c>
      <c r="H108">
        <v>5.4068885396584082E-2</v>
      </c>
      <c r="I108">
        <v>4.1566986753338857E-2</v>
      </c>
      <c r="J108">
        <v>4.8754726195186976E-2</v>
      </c>
    </row>
    <row r="109" spans="3:10" x14ac:dyDescent="0.35">
      <c r="C109" s="22" t="s">
        <v>39</v>
      </c>
      <c r="D109" s="22" t="s">
        <v>50</v>
      </c>
      <c r="E109">
        <v>0.29606163138018859</v>
      </c>
      <c r="F109">
        <v>0.26241870808102724</v>
      </c>
      <c r="G109">
        <v>0.11291386635428206</v>
      </c>
      <c r="H109">
        <v>0.2052474932954155</v>
      </c>
      <c r="I109">
        <v>0.16350507457553332</v>
      </c>
      <c r="J109">
        <v>0.18895054443626247</v>
      </c>
    </row>
    <row r="110" spans="3:10" x14ac:dyDescent="0.35">
      <c r="C110" s="22" t="s">
        <v>39</v>
      </c>
      <c r="D110" s="22" t="s">
        <v>34</v>
      </c>
      <c r="E110">
        <v>0.3022881978868191</v>
      </c>
      <c r="F110">
        <v>0.26973707415841752</v>
      </c>
      <c r="G110">
        <v>0.11703780278739073</v>
      </c>
      <c r="H110">
        <v>0.20797561098391559</v>
      </c>
      <c r="I110">
        <v>0.165713793772711</v>
      </c>
      <c r="J110">
        <v>0.19421960184346479</v>
      </c>
    </row>
    <row r="111" spans="3:10" x14ac:dyDescent="0.35">
      <c r="C111" s="22" t="s">
        <v>39</v>
      </c>
      <c r="D111" s="22" t="s">
        <v>35</v>
      </c>
      <c r="E111">
        <v>0.8646966713408184</v>
      </c>
      <c r="F111">
        <v>0.77067737372608325</v>
      </c>
      <c r="G111">
        <v>0.33299448643322938</v>
      </c>
      <c r="H111">
        <v>0.59341317706875363</v>
      </c>
      <c r="I111">
        <v>0.47712911820232862</v>
      </c>
      <c r="J111">
        <v>0.5549148629244115</v>
      </c>
    </row>
    <row r="112" spans="3:10" x14ac:dyDescent="0.35">
      <c r="C112" s="22" t="s">
        <v>40</v>
      </c>
      <c r="D112" s="22" t="s">
        <v>33</v>
      </c>
      <c r="E112">
        <v>5.0334183012935581E-2</v>
      </c>
      <c r="F112">
        <v>4.1133793038808111E-2</v>
      </c>
      <c r="G112">
        <v>1.4539202734014871E-2</v>
      </c>
      <c r="H112">
        <v>3.3748595388623924E-2</v>
      </c>
      <c r="I112">
        <v>2.5445128509080581E-2</v>
      </c>
      <c r="J112">
        <v>2.9617665439308664E-2</v>
      </c>
    </row>
    <row r="113" spans="2:10" x14ac:dyDescent="0.35">
      <c r="C113" s="22" t="s">
        <v>40</v>
      </c>
      <c r="D113" s="22" t="s">
        <v>50</v>
      </c>
      <c r="E113">
        <v>4.6220757684753708E-3</v>
      </c>
      <c r="F113">
        <v>3.7720402324192982E-3</v>
      </c>
      <c r="G113">
        <v>1.3242575485279463E-3</v>
      </c>
      <c r="H113">
        <v>3.1220786725271385E-3</v>
      </c>
      <c r="I113">
        <v>2.3269416362537423E-3</v>
      </c>
      <c r="J113">
        <v>2.7159934646193312E-3</v>
      </c>
    </row>
    <row r="114" spans="2:10" x14ac:dyDescent="0.35">
      <c r="C114" s="22" t="s">
        <v>40</v>
      </c>
      <c r="D114" s="22" t="s">
        <v>34</v>
      </c>
      <c r="E114">
        <v>1.8322695666358524E-2</v>
      </c>
      <c r="F114">
        <v>1.4823165106221194E-2</v>
      </c>
      <c r="G114">
        <v>5.1861238368785933E-3</v>
      </c>
      <c r="H114">
        <v>1.2530786757059814E-2</v>
      </c>
      <c r="I114">
        <v>9.1895717920845842E-3</v>
      </c>
      <c r="J114">
        <v>1.0673184940371949E-2</v>
      </c>
    </row>
    <row r="115" spans="2:10" x14ac:dyDescent="0.35">
      <c r="C115" s="22" t="s">
        <v>40</v>
      </c>
      <c r="D115" s="22" t="s">
        <v>35</v>
      </c>
      <c r="E115">
        <v>0.1355698777408211</v>
      </c>
      <c r="F115">
        <v>0.11005715756209154</v>
      </c>
      <c r="G115">
        <v>3.8934907794198843E-2</v>
      </c>
      <c r="H115">
        <v>9.1819836012778225E-2</v>
      </c>
      <c r="I115">
        <v>6.8245765317650364E-2</v>
      </c>
      <c r="J115">
        <v>7.9244890553961417E-2</v>
      </c>
    </row>
    <row r="121" spans="2:10" x14ac:dyDescent="0.35">
      <c r="B121" t="s">
        <v>176</v>
      </c>
      <c r="E121" s="22" t="s">
        <v>29</v>
      </c>
      <c r="F121" s="22" t="s">
        <v>30</v>
      </c>
      <c r="G121" s="22" t="s">
        <v>31</v>
      </c>
      <c r="H121" s="22" t="s">
        <v>42</v>
      </c>
      <c r="I121" s="22" t="s">
        <v>43</v>
      </c>
      <c r="J121" s="22" t="s">
        <v>168</v>
      </c>
    </row>
    <row r="122" spans="2:10" x14ac:dyDescent="0.35">
      <c r="C122" s="22" t="s">
        <v>36</v>
      </c>
      <c r="D122" s="22" t="s">
        <v>32</v>
      </c>
      <c r="E122">
        <v>-3.1570018892290051E-6</v>
      </c>
      <c r="F122">
        <v>-1.9798731066270017E-6</v>
      </c>
      <c r="G122">
        <v>-7.2661400797486594E-7</v>
      </c>
      <c r="H122">
        <v>-0.94153034608926478</v>
      </c>
      <c r="I122">
        <v>-1.247194943876931E-6</v>
      </c>
      <c r="J122">
        <v>-1.4259584724531769E-6</v>
      </c>
    </row>
    <row r="123" spans="2:10" x14ac:dyDescent="0.35">
      <c r="C123" s="22" t="s">
        <v>36</v>
      </c>
      <c r="D123" s="22" t="s">
        <v>33</v>
      </c>
      <c r="E123">
        <v>-2.3661906636977167E-6</v>
      </c>
      <c r="F123">
        <v>-1.497738886784752E-6</v>
      </c>
      <c r="G123">
        <v>-5.4408345445315217E-7</v>
      </c>
      <c r="H123">
        <v>-1.8082598972484623E-6</v>
      </c>
      <c r="I123">
        <v>-0.92697464701523435</v>
      </c>
      <c r="J123">
        <v>-1.0786933367126953E-6</v>
      </c>
    </row>
    <row r="124" spans="2:10" x14ac:dyDescent="0.35">
      <c r="C124" s="22" t="s">
        <v>36</v>
      </c>
      <c r="D124" s="22" t="s">
        <v>50</v>
      </c>
      <c r="E124">
        <v>-5.640964445368292E-7</v>
      </c>
      <c r="F124">
        <v>-3.4960984861325227E-7</v>
      </c>
      <c r="G124">
        <v>-1.3051401116966937E-7</v>
      </c>
      <c r="H124">
        <v>-4.312328664899769E-7</v>
      </c>
      <c r="I124">
        <v>-2.2010184922444192E-7</v>
      </c>
      <c r="J124">
        <v>-2.5180461516898813E-7</v>
      </c>
    </row>
    <row r="125" spans="2:10" x14ac:dyDescent="0.35">
      <c r="C125" s="22" t="s">
        <v>36</v>
      </c>
      <c r="D125" s="22" t="s">
        <v>34</v>
      </c>
      <c r="E125">
        <v>-5.2240074474562633E-5</v>
      </c>
      <c r="F125">
        <v>-3.2713577577945232E-5</v>
      </c>
      <c r="G125">
        <v>0.85142176541812853</v>
      </c>
      <c r="H125">
        <v>-3.9659846170058183E-5</v>
      </c>
      <c r="I125">
        <v>-2.0479032866431902E-5</v>
      </c>
      <c r="J125">
        <v>-2.3561335830031817E-5</v>
      </c>
    </row>
    <row r="126" spans="2:10" x14ac:dyDescent="0.35">
      <c r="C126" s="22" t="s">
        <v>36</v>
      </c>
      <c r="D126" s="22" t="s">
        <v>35</v>
      </c>
      <c r="E126">
        <v>-4.5297132041648115E-6</v>
      </c>
      <c r="F126">
        <v>-2.8376843982497764E-6</v>
      </c>
      <c r="G126">
        <v>-1.0466576634985586E-6</v>
      </c>
      <c r="H126">
        <v>-3.4087359969767626E-6</v>
      </c>
      <c r="I126">
        <v>-1.7664455035410115E-6</v>
      </c>
      <c r="J126">
        <v>-2.0437719727516454E-6</v>
      </c>
    </row>
    <row r="127" spans="2:10" x14ac:dyDescent="0.35">
      <c r="C127" s="22" t="s">
        <v>37</v>
      </c>
      <c r="D127" s="22" t="s">
        <v>32</v>
      </c>
      <c r="E127">
        <v>2.9657946168868401</v>
      </c>
      <c r="F127">
        <v>-6.0239293258576083E-2</v>
      </c>
      <c r="G127">
        <v>-8.2314311512232389E-5</v>
      </c>
      <c r="H127">
        <v>2.9658803139260441</v>
      </c>
      <c r="I127">
        <v>-6.0155248839510823E-2</v>
      </c>
      <c r="J127">
        <v>-4.3373792941516491E-2</v>
      </c>
    </row>
    <row r="128" spans="2:10" x14ac:dyDescent="0.35">
      <c r="C128" s="22" t="s">
        <v>37</v>
      </c>
      <c r="D128" s="22" t="s">
        <v>33</v>
      </c>
      <c r="E128">
        <v>-0.57481693427112834</v>
      </c>
      <c r="F128">
        <v>2.1087837052270775</v>
      </c>
      <c r="G128">
        <v>-3.6772918336730492E-4</v>
      </c>
      <c r="H128">
        <v>-0.57444005187869551</v>
      </c>
      <c r="I128">
        <v>2.1091684116090619</v>
      </c>
      <c r="J128">
        <v>1.5183799890479011</v>
      </c>
    </row>
    <row r="129" spans="3:10" x14ac:dyDescent="0.35">
      <c r="C129" s="22" t="s">
        <v>51</v>
      </c>
      <c r="D129" s="22" t="s">
        <v>32</v>
      </c>
      <c r="E129">
        <v>5.1318176424365652E-3</v>
      </c>
      <c r="F129">
        <v>3.5869376851799042E-3</v>
      </c>
      <c r="G129">
        <v>-4.169267880619962E-7</v>
      </c>
      <c r="H129">
        <v>5.1322377400920506E-3</v>
      </c>
      <c r="I129">
        <v>3.5873670472795923E-3</v>
      </c>
      <c r="J129">
        <v>2.5824668981492245E-3</v>
      </c>
    </row>
    <row r="130" spans="3:10" x14ac:dyDescent="0.35">
      <c r="C130" s="22" t="s">
        <v>51</v>
      </c>
      <c r="D130" s="22" t="s">
        <v>33</v>
      </c>
      <c r="E130">
        <v>0.16422732397925804</v>
      </c>
      <c r="F130">
        <v>0.11615605319086877</v>
      </c>
      <c r="G130">
        <v>-1.3206373485367814E-5</v>
      </c>
      <c r="H130">
        <v>0.16424054936390145</v>
      </c>
      <c r="I130">
        <v>0.11617003134298941</v>
      </c>
      <c r="J130">
        <v>8.3629430361762805E-2</v>
      </c>
    </row>
    <row r="131" spans="3:10" x14ac:dyDescent="0.35">
      <c r="C131" s="22" t="s">
        <v>51</v>
      </c>
      <c r="D131" s="22" t="s">
        <v>50</v>
      </c>
      <c r="E131">
        <v>0.35176893166315598</v>
      </c>
      <c r="F131">
        <v>0.24738408499464795</v>
      </c>
      <c r="G131">
        <v>-2.611379597428411E-5</v>
      </c>
      <c r="H131">
        <v>0.3517962182064942</v>
      </c>
      <c r="I131">
        <v>0.24741166822241897</v>
      </c>
      <c r="J131">
        <v>0.17811155604355766</v>
      </c>
    </row>
    <row r="132" spans="3:10" x14ac:dyDescent="0.35">
      <c r="C132" s="22" t="s">
        <v>38</v>
      </c>
      <c r="D132" s="22" t="s">
        <v>32</v>
      </c>
      <c r="E132">
        <v>-7.8067450208630881E-4</v>
      </c>
      <c r="F132">
        <v>-6.7337852455510126E-4</v>
      </c>
      <c r="G132">
        <v>-2.9127622212575972E-4</v>
      </c>
      <c r="H132">
        <v>-5.4210417074584852E-4</v>
      </c>
      <c r="I132">
        <v>-4.1535996975349763E-4</v>
      </c>
      <c r="J132">
        <v>-4.8486239861914265E-4</v>
      </c>
    </row>
    <row r="133" spans="3:10" x14ac:dyDescent="0.35">
      <c r="C133" s="22" t="s">
        <v>38</v>
      </c>
      <c r="D133" s="22" t="s">
        <v>33</v>
      </c>
      <c r="E133">
        <v>-8.0124665835833945E-3</v>
      </c>
      <c r="F133">
        <v>-6.9034161682052101E-3</v>
      </c>
      <c r="G133">
        <v>-2.9744365684020533E-3</v>
      </c>
      <c r="H133">
        <v>-5.5926651979028852E-3</v>
      </c>
      <c r="I133">
        <v>-4.2872782832778311E-3</v>
      </c>
      <c r="J133">
        <v>-4.9707859978763104E-3</v>
      </c>
    </row>
    <row r="134" spans="3:10" x14ac:dyDescent="0.35">
      <c r="C134" s="22" t="s">
        <v>38</v>
      </c>
      <c r="D134" s="22" t="s">
        <v>50</v>
      </c>
      <c r="E134">
        <v>-1.0020644194452102E-2</v>
      </c>
      <c r="F134">
        <v>-8.6423307207059083E-3</v>
      </c>
      <c r="G134">
        <v>-3.7268545694200037E-3</v>
      </c>
      <c r="H134">
        <v>-6.990290889627577E-3</v>
      </c>
      <c r="I134">
        <v>-5.3276592212367991E-3</v>
      </c>
      <c r="J134">
        <v>-6.2228932470728311E-3</v>
      </c>
    </row>
    <row r="135" spans="3:10" x14ac:dyDescent="0.35">
      <c r="C135" s="22" t="s">
        <v>38</v>
      </c>
      <c r="D135" s="22" t="s">
        <v>34</v>
      </c>
      <c r="E135">
        <v>-4.0664602770169464E-2</v>
      </c>
      <c r="F135">
        <v>-3.5404996179836848E-2</v>
      </c>
      <c r="G135">
        <v>-1.527983741374985E-2</v>
      </c>
      <c r="H135">
        <v>-2.8043203506170462E-2</v>
      </c>
      <c r="I135">
        <v>-2.196641971105881E-2</v>
      </c>
      <c r="J135">
        <v>-2.5493220688919915E-2</v>
      </c>
    </row>
    <row r="136" spans="3:10" x14ac:dyDescent="0.35">
      <c r="C136" s="22" t="s">
        <v>38</v>
      </c>
      <c r="D136" s="22" t="s">
        <v>35</v>
      </c>
      <c r="E136">
        <v>-0.15798850821893989</v>
      </c>
      <c r="F136">
        <v>-0.13579442729017835</v>
      </c>
      <c r="G136">
        <v>-5.8543358621195987E-2</v>
      </c>
      <c r="H136">
        <v>-0.10988466354679054</v>
      </c>
      <c r="I136">
        <v>-8.3964132359475876E-2</v>
      </c>
      <c r="J136">
        <v>-9.7778209936753152E-2</v>
      </c>
    </row>
    <row r="137" spans="3:10" x14ac:dyDescent="0.35">
      <c r="C137" s="22" t="s">
        <v>39</v>
      </c>
      <c r="D137" s="22" t="s">
        <v>32</v>
      </c>
      <c r="E137">
        <v>3.2919667238827437E-2</v>
      </c>
      <c r="F137">
        <v>2.8815358297759042E-2</v>
      </c>
      <c r="G137">
        <v>1.2506440248421199E-2</v>
      </c>
      <c r="H137">
        <v>2.2842119998032404E-2</v>
      </c>
      <c r="I137">
        <v>1.7802799554438916E-2</v>
      </c>
      <c r="J137">
        <v>2.0748028143362608E-2</v>
      </c>
    </row>
    <row r="138" spans="3:10" x14ac:dyDescent="0.35">
      <c r="C138" s="22" t="s">
        <v>39</v>
      </c>
      <c r="D138" s="22" t="s">
        <v>33</v>
      </c>
      <c r="E138">
        <v>6.989905150170049E-2</v>
      </c>
      <c r="F138">
        <v>6.0941463618113652E-2</v>
      </c>
      <c r="G138">
        <v>2.6552556291913495E-2</v>
      </c>
      <c r="H138">
        <v>4.8550091071207939E-2</v>
      </c>
      <c r="I138">
        <v>3.7525694063776822E-2</v>
      </c>
      <c r="J138">
        <v>4.3879827435362062E-2</v>
      </c>
    </row>
    <row r="139" spans="3:10" x14ac:dyDescent="0.35">
      <c r="C139" s="22" t="s">
        <v>39</v>
      </c>
      <c r="D139" s="22" t="s">
        <v>50</v>
      </c>
      <c r="E139">
        <v>0.26495918200525831</v>
      </c>
      <c r="F139">
        <v>0.23307086461071452</v>
      </c>
      <c r="G139">
        <v>0.10062710131712983</v>
      </c>
      <c r="H139">
        <v>0.18364598692861095</v>
      </c>
      <c r="I139">
        <v>0.14465553759198235</v>
      </c>
      <c r="J139">
        <v>0.16781885651375864</v>
      </c>
    </row>
    <row r="140" spans="3:10" x14ac:dyDescent="0.35">
      <c r="C140" s="22" t="s">
        <v>39</v>
      </c>
      <c r="D140" s="22" t="s">
        <v>34</v>
      </c>
      <c r="E140">
        <v>0.27417024927090827</v>
      </c>
      <c r="F140">
        <v>0.24200022685931913</v>
      </c>
      <c r="G140">
        <v>0.10494936390414433</v>
      </c>
      <c r="H140">
        <v>0.1892754911483216</v>
      </c>
      <c r="I140">
        <v>0.14907453167275642</v>
      </c>
      <c r="J140">
        <v>0.17424814549906215</v>
      </c>
    </row>
    <row r="141" spans="3:10" x14ac:dyDescent="0.35">
      <c r="C141" s="22" t="s">
        <v>39</v>
      </c>
      <c r="D141" s="22" t="s">
        <v>35</v>
      </c>
      <c r="E141">
        <v>0.82361595602567872</v>
      </c>
      <c r="F141">
        <v>0.72612881196500301</v>
      </c>
      <c r="G141">
        <v>0.3142311956955437</v>
      </c>
      <c r="H141">
        <v>0.56797860525920663</v>
      </c>
      <c r="I141">
        <v>0.44910584971126699</v>
      </c>
      <c r="J141">
        <v>0.52283791414048941</v>
      </c>
    </row>
    <row r="142" spans="3:10" x14ac:dyDescent="0.35">
      <c r="C142" s="22" t="s">
        <v>40</v>
      </c>
      <c r="D142" s="22" t="s">
        <v>33</v>
      </c>
      <c r="E142">
        <v>0.16920546180378881</v>
      </c>
      <c r="F142">
        <v>0.13472157630139095</v>
      </c>
      <c r="G142">
        <v>4.3810973828882639E-2</v>
      </c>
      <c r="H142">
        <v>0.11321863700550468</v>
      </c>
      <c r="I142">
        <v>8.3488531570245314E-2</v>
      </c>
      <c r="J142">
        <v>9.7003516877762264E-2</v>
      </c>
    </row>
    <row r="143" spans="3:10" x14ac:dyDescent="0.35">
      <c r="C143" s="22" t="s">
        <v>40</v>
      </c>
      <c r="D143" s="22" t="s">
        <v>50</v>
      </c>
      <c r="E143">
        <v>1.5059228480477008E-2</v>
      </c>
      <c r="F143">
        <v>1.1992388705850994E-2</v>
      </c>
      <c r="G143">
        <v>3.8961057842822749E-3</v>
      </c>
      <c r="H143">
        <v>1.0118502969127367E-2</v>
      </c>
      <c r="I143">
        <v>7.4197996714212705E-3</v>
      </c>
      <c r="J143">
        <v>8.634875897900917E-3</v>
      </c>
    </row>
    <row r="144" spans="3:10" x14ac:dyDescent="0.35">
      <c r="C144" s="22" t="s">
        <v>40</v>
      </c>
      <c r="D144" s="22" t="s">
        <v>34</v>
      </c>
      <c r="E144">
        <v>5.9596150905828274E-2</v>
      </c>
      <c r="F144">
        <v>4.7228575349645231E-2</v>
      </c>
      <c r="G144">
        <v>1.5308146056473383E-2</v>
      </c>
      <c r="H144">
        <v>4.0321038831036653E-2</v>
      </c>
      <c r="I144">
        <v>2.9302292881070502E-2</v>
      </c>
      <c r="J144">
        <v>3.4006004594413691E-2</v>
      </c>
    </row>
    <row r="145" spans="3:10" x14ac:dyDescent="0.35">
      <c r="C145" s="22" t="s">
        <v>40</v>
      </c>
      <c r="D145" s="22" t="s">
        <v>35</v>
      </c>
      <c r="E145">
        <v>0.46679688264508906</v>
      </c>
      <c r="F145">
        <v>0.37008285144530695</v>
      </c>
      <c r="G145">
        <v>0.12008079154877772</v>
      </c>
      <c r="H145">
        <v>0.31398047594737721</v>
      </c>
      <c r="I145">
        <v>0.22965437268536407</v>
      </c>
      <c r="J145">
        <v>0.26647114557366897</v>
      </c>
    </row>
    <row r="151" spans="3:10" x14ac:dyDescent="0.35">
      <c r="E151" s="22" t="s">
        <v>32</v>
      </c>
      <c r="F151" s="22" t="s">
        <v>33</v>
      </c>
      <c r="G151" s="22" t="s">
        <v>50</v>
      </c>
      <c r="H151" s="22" t="s">
        <v>34</v>
      </c>
      <c r="I151" s="22" t="s">
        <v>35</v>
      </c>
    </row>
    <row r="152" spans="3:10" x14ac:dyDescent="0.35">
      <c r="C152" s="22" t="s">
        <v>36</v>
      </c>
      <c r="D152" s="22" t="s">
        <v>135</v>
      </c>
      <c r="E152">
        <v>-6.5630472895602289E-6</v>
      </c>
      <c r="F152">
        <v>-4.9487116932419013E-6</v>
      </c>
      <c r="G152">
        <v>-1.1536674490806187E-6</v>
      </c>
      <c r="H152">
        <v>-1.0873530729770036E-4</v>
      </c>
      <c r="I152">
        <v>-9.2413371561906041E-6</v>
      </c>
    </row>
    <row r="153" spans="3:10" x14ac:dyDescent="0.35">
      <c r="C153" s="22" t="s">
        <v>36</v>
      </c>
      <c r="D153" s="22" t="s">
        <v>137</v>
      </c>
      <c r="E153">
        <v>4.9542515811175789E-6</v>
      </c>
      <c r="F153">
        <v>3.7197951583380881E-6</v>
      </c>
      <c r="G153">
        <v>1.0311359033054861E-6</v>
      </c>
      <c r="H153">
        <v>9.9058971915654266E-5</v>
      </c>
      <c r="I153">
        <v>7.2476799202197001E-6</v>
      </c>
    </row>
    <row r="154" spans="3:10" x14ac:dyDescent="0.35">
      <c r="C154" s="22" t="s">
        <v>37</v>
      </c>
      <c r="D154" s="22" t="s">
        <v>135</v>
      </c>
      <c r="E154">
        <v>8.1841601942787694</v>
      </c>
      <c r="F154">
        <v>-1.16386165517504</v>
      </c>
    </row>
    <row r="155" spans="3:10" x14ac:dyDescent="0.35">
      <c r="C155" s="22" t="s">
        <v>37</v>
      </c>
      <c r="D155" s="22" t="s">
        <v>137</v>
      </c>
      <c r="E155">
        <v>1.7233987342149992</v>
      </c>
      <c r="F155">
        <v>0.6278630953946307</v>
      </c>
    </row>
    <row r="156" spans="3:10" x14ac:dyDescent="0.35">
      <c r="C156" s="22" t="s">
        <v>51</v>
      </c>
      <c r="D156" s="22" t="s">
        <v>135</v>
      </c>
      <c r="E156">
        <v>2.0609824562325036E-2</v>
      </c>
      <c r="F156">
        <v>0.58958279131823599</v>
      </c>
      <c r="G156">
        <v>1.2110686127352914</v>
      </c>
    </row>
    <row r="157" spans="3:10" x14ac:dyDescent="0.35">
      <c r="C157" s="22" t="s">
        <v>51</v>
      </c>
      <c r="D157" s="22" t="s">
        <v>137</v>
      </c>
      <c r="E157">
        <v>1.7480960701508667E-2</v>
      </c>
      <c r="F157">
        <v>0.31162744042609875</v>
      </c>
      <c r="G157">
        <v>0.42713466474170492</v>
      </c>
    </row>
    <row r="158" spans="3:10" x14ac:dyDescent="0.35">
      <c r="C158" s="22" t="s">
        <v>38</v>
      </c>
      <c r="D158" s="22" t="s">
        <v>135</v>
      </c>
      <c r="E158">
        <v>-4.7403040957739399E-4</v>
      </c>
      <c r="F158">
        <v>-4.9269596207790504E-3</v>
      </c>
      <c r="G158">
        <v>-6.0150079438011485E-3</v>
      </c>
      <c r="H158">
        <v>-2.3605175866820292E-2</v>
      </c>
      <c r="I158">
        <v>-9.3154255145844522E-2</v>
      </c>
    </row>
    <row r="159" spans="3:10" x14ac:dyDescent="0.35">
      <c r="C159" s="22" t="s">
        <v>38</v>
      </c>
      <c r="D159" s="22" t="s">
        <v>137</v>
      </c>
      <c r="E159">
        <v>3.8305465718376674E-4</v>
      </c>
      <c r="F159">
        <v>3.9364011570008168E-3</v>
      </c>
      <c r="G159">
        <v>5.0120454421606975E-3</v>
      </c>
      <c r="H159">
        <v>1.7736791649668269E-2</v>
      </c>
      <c r="I159">
        <v>7.1842059582655632E-2</v>
      </c>
    </row>
    <row r="160" spans="3:10" x14ac:dyDescent="0.35">
      <c r="C160" s="22" t="s">
        <v>39</v>
      </c>
      <c r="D160" s="22" t="s">
        <v>135</v>
      </c>
      <c r="E160">
        <v>4.225246011475435E-2</v>
      </c>
      <c r="F160">
        <v>8.7964339435861183E-2</v>
      </c>
      <c r="G160">
        <v>0.33641525979872305</v>
      </c>
      <c r="H160">
        <v>0.34055931154850883</v>
      </c>
      <c r="I160">
        <v>0.94247113749979827</v>
      </c>
    </row>
    <row r="161" spans="3:9" x14ac:dyDescent="0.35">
      <c r="C161" s="22" t="s">
        <v>39</v>
      </c>
      <c r="D161" s="22" t="s">
        <v>137</v>
      </c>
      <c r="E161">
        <v>3.315652540594273E-2</v>
      </c>
      <c r="F161">
        <v>6.1330027580892441E-2</v>
      </c>
      <c r="G161">
        <v>0.21904135573525133</v>
      </c>
      <c r="H161">
        <v>0.18133018556839489</v>
      </c>
      <c r="I161">
        <v>0.32600114971512806</v>
      </c>
    </row>
    <row r="162" spans="3:9" x14ac:dyDescent="0.35">
      <c r="C162" s="22" t="s">
        <v>40</v>
      </c>
      <c r="D162" s="22" t="s">
        <v>135</v>
      </c>
      <c r="F162">
        <v>0.1069515504530011</v>
      </c>
      <c r="G162">
        <v>1.0026071059960874E-2</v>
      </c>
      <c r="H162">
        <v>3.9788418364308874E-2</v>
      </c>
      <c r="I162">
        <v>0.28332552278406542</v>
      </c>
    </row>
    <row r="163" spans="3:9" x14ac:dyDescent="0.35">
      <c r="C163" s="22" t="s">
        <v>40</v>
      </c>
      <c r="D163" s="22" t="s">
        <v>137</v>
      </c>
      <c r="F163">
        <v>6.2701900435307475E-2</v>
      </c>
      <c r="G163">
        <v>6.0853701311751017E-3</v>
      </c>
      <c r="H163">
        <v>2.8304996794695975E-2</v>
      </c>
      <c r="I163">
        <v>9.3324691807669419E-2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34" workbookViewId="0">
      <selection activeCell="K70" sqref="K70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181</v>
      </c>
      <c r="N1" s="73">
        <f>graphs!M6</f>
        <v>83.333333333333329</v>
      </c>
    </row>
    <row r="3" spans="2:40" x14ac:dyDescent="0.35">
      <c r="B3" s="73" t="s">
        <v>174</v>
      </c>
      <c r="E3" s="22" t="s">
        <v>29</v>
      </c>
      <c r="F3" s="22" t="s">
        <v>30</v>
      </c>
      <c r="G3" s="22" t="s">
        <v>31</v>
      </c>
      <c r="H3" s="22" t="s">
        <v>42</v>
      </c>
      <c r="I3" s="22" t="s">
        <v>43</v>
      </c>
      <c r="J3" s="22" t="s">
        <v>168</v>
      </c>
      <c r="N3" s="73" t="s">
        <v>29</v>
      </c>
      <c r="O3" s="73" t="s">
        <v>30</v>
      </c>
      <c r="P3" s="22" t="s">
        <v>31</v>
      </c>
      <c r="Q3" s="22" t="s">
        <v>42</v>
      </c>
      <c r="R3" s="22" t="s">
        <v>43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AqFSm</v>
      </c>
      <c r="E4" s="73">
        <f>QPtab!E4</f>
        <v>-6.5630472895602289E-6</v>
      </c>
      <c r="F4" s="73">
        <f>QPtab!F4</f>
        <v>-4.1116727539977901E-6</v>
      </c>
      <c r="G4" s="73">
        <f>QPtab!G4</f>
        <v>-1.5125931878815575E-6</v>
      </c>
      <c r="H4" s="73">
        <f>QPtab!H4</f>
        <v>-1.9813335896521449</v>
      </c>
      <c r="I4" s="73">
        <f>QPtab!I4</f>
        <v>-2.5870633906177273E-6</v>
      </c>
      <c r="J4" s="73">
        <f>QPtab!J4</f>
        <v>-2.9613752091968626E-6</v>
      </c>
      <c r="M4" s="97" t="s">
        <v>185</v>
      </c>
      <c r="N4" s="90">
        <f>E9</f>
        <v>8.1841601942787694</v>
      </c>
      <c r="O4" s="90">
        <f>F10</f>
        <v>6.6827614961973936</v>
      </c>
      <c r="P4" s="91">
        <v>0</v>
      </c>
      <c r="Q4" s="91">
        <f>H9</f>
        <v>8.1843897093419447</v>
      </c>
      <c r="R4" s="91">
        <f>I10</f>
        <v>6.6838612405118516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AqFBg</v>
      </c>
      <c r="E5" s="73">
        <f>QPtab!E5</f>
        <v>-4.9487116932419013E-6</v>
      </c>
      <c r="F5" s="73">
        <f>QPtab!F5</f>
        <v>-3.1457120245700005E-6</v>
      </c>
      <c r="G5" s="73">
        <f>QPtab!G5</f>
        <v>-1.1441951316197874E-6</v>
      </c>
      <c r="H5" s="73">
        <f>QPtab!H5</f>
        <v>-3.758965816884864E-6</v>
      </c>
      <c r="I5" s="73">
        <f>QPtab!I5</f>
        <v>-1.9695051723705492</v>
      </c>
      <c r="J5" s="73">
        <f>QPtab!J5</f>
        <v>-2.2655951978398245E-6</v>
      </c>
      <c r="N5" s="90">
        <f>E37</f>
        <v>1.7233987342149992</v>
      </c>
      <c r="O5" s="90">
        <f>F38</f>
        <v>1.4689683202681825</v>
      </c>
      <c r="P5" s="90">
        <v>0</v>
      </c>
      <c r="Q5" s="90">
        <f>H37</f>
        <v>1.7235020083594155</v>
      </c>
      <c r="R5" s="90">
        <f>I38</f>
        <v>1.4692924071737041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AqNurs</v>
      </c>
      <c r="E6" s="73">
        <f>QPtab!E6</f>
        <v>-1.1536674490806187E-6</v>
      </c>
      <c r="F6" s="73">
        <f>QPtab!F6</f>
        <v>-7.1471850423928322E-7</v>
      </c>
      <c r="G6" s="73">
        <f>QPtab!G6</f>
        <v>-2.6580444291609592E-7</v>
      </c>
      <c r="H6" s="73">
        <f>QPtab!H6</f>
        <v>-8.841440164877268E-7</v>
      </c>
      <c r="I6" s="73">
        <f>QPtab!I6</f>
        <v>-4.4867799798680466E-7</v>
      </c>
      <c r="J6" s="73">
        <f>QPtab!J6</f>
        <v>-5.1477550304177376E-7</v>
      </c>
      <c r="M6" s="97" t="s">
        <v>186</v>
      </c>
      <c r="N6" s="90">
        <f>E4</f>
        <v>-6.5630472895602289E-6</v>
      </c>
      <c r="O6" s="90">
        <f>F5</f>
        <v>-3.1457120245700005E-6</v>
      </c>
      <c r="P6" s="90">
        <f>G7</f>
        <v>1.776219799470149</v>
      </c>
      <c r="Q6" s="90">
        <f>H4</f>
        <v>-1.9813335896521449</v>
      </c>
      <c r="R6" s="90">
        <f>I5</f>
        <v>-1.9695051723705492</v>
      </c>
      <c r="X6" s="22"/>
      <c r="Y6" s="22"/>
      <c r="AG6" s="22"/>
      <c r="AH6" s="22"/>
    </row>
    <row r="7" spans="2:40" x14ac:dyDescent="0.35">
      <c r="C7" s="22" t="str">
        <f>QPtab!C7</f>
        <v>crop</v>
      </c>
      <c r="D7" s="22" t="str">
        <f>QPtab!D7</f>
        <v>AqAg</v>
      </c>
      <c r="E7" s="73">
        <f>QPtab!E7</f>
        <v>-1.0873530729770036E-4</v>
      </c>
      <c r="F7" s="73">
        <f>QPtab!F7</f>
        <v>-6.7808379205402998E-5</v>
      </c>
      <c r="G7" s="84">
        <f>QPtab!G7</f>
        <v>1.776219799470149</v>
      </c>
      <c r="H7" s="73">
        <f>QPtab!H7</f>
        <v>-8.249926967684002E-5</v>
      </c>
      <c r="I7" s="73">
        <f>QPtab!I7</f>
        <v>-4.2483544524744027E-5</v>
      </c>
      <c r="J7" s="73">
        <f>QPtab!J7</f>
        <v>-4.8837947254048854E-5</v>
      </c>
      <c r="N7" s="90">
        <f>E32</f>
        <v>4.9542515811175789E-6</v>
      </c>
      <c r="O7" s="90">
        <f>F33</f>
        <v>2.1032756931104223E-6</v>
      </c>
      <c r="P7" s="90">
        <f>G35</f>
        <v>0.2921365075231741</v>
      </c>
      <c r="Q7" s="90">
        <f>H32</f>
        <v>0.63227984171974261</v>
      </c>
      <c r="R7" s="90">
        <f>I33</f>
        <v>0.58253143475629665</v>
      </c>
      <c r="X7" s="22"/>
      <c r="Y7" s="22"/>
      <c r="AG7" s="22"/>
      <c r="AH7" s="22"/>
      <c r="AK7" s="84"/>
    </row>
    <row r="8" spans="2:40" ht="15" thickBot="1" x14ac:dyDescent="0.4">
      <c r="C8" s="22" t="str">
        <f>QPtab!C8</f>
        <v>crop</v>
      </c>
      <c r="D8" s="22" t="str">
        <f>QPtab!D8</f>
        <v>AqLL</v>
      </c>
      <c r="E8" s="73">
        <f>QPtab!E8</f>
        <v>-9.2413371561906041E-6</v>
      </c>
      <c r="F8" s="73">
        <f>QPtab!F8</f>
        <v>-5.7812804436036401E-6</v>
      </c>
      <c r="G8" s="73">
        <f>QPtab!G8</f>
        <v>-2.1463603061131641E-6</v>
      </c>
      <c r="H8" s="73">
        <f>QPtab!H8</f>
        <v>-6.9554632979739683E-6</v>
      </c>
      <c r="I8" s="73">
        <f>QPtab!I8</f>
        <v>-3.594182253224078E-6</v>
      </c>
      <c r="J8" s="73">
        <f>QPtab!J8</f>
        <v>-4.1638647285947798E-6</v>
      </c>
      <c r="M8" s="98" t="s">
        <v>187</v>
      </c>
      <c r="N8" s="90">
        <f>N4+N6</f>
        <v>8.1841536312314798</v>
      </c>
      <c r="O8" s="90">
        <f>O4+O6</f>
        <v>6.6827583504853694</v>
      </c>
      <c r="P8" s="90">
        <f>P4+P6</f>
        <v>1.776219799470149</v>
      </c>
      <c r="Q8" s="90">
        <f>Q4+Q6</f>
        <v>6.2030561196897995</v>
      </c>
      <c r="R8" s="90">
        <f>R4+R6</f>
        <v>4.7143560681413028</v>
      </c>
      <c r="X8" s="22"/>
      <c r="Y8" s="22"/>
      <c r="AG8" s="22"/>
      <c r="AH8" s="22"/>
    </row>
    <row r="9" spans="2:40" x14ac:dyDescent="0.35">
      <c r="C9" s="22" t="str">
        <f>QPtab!C9</f>
        <v>fish</v>
      </c>
      <c r="D9" s="22" t="str">
        <f>QPtab!D9</f>
        <v>AqFSm</v>
      </c>
      <c r="E9" s="84">
        <f>QPtab!E9</f>
        <v>8.1841601942787694</v>
      </c>
      <c r="F9" s="73">
        <f>QPtab!F9</f>
        <v>-0.11258068322863597</v>
      </c>
      <c r="G9" s="73">
        <f>QPtab!G9</f>
        <v>-2.2188794228603358E-4</v>
      </c>
      <c r="H9" s="84">
        <f>QPtab!H9</f>
        <v>8.1843897093419447</v>
      </c>
      <c r="I9" s="73">
        <f>QPtab!I9</f>
        <v>-0.11235391767444178</v>
      </c>
      <c r="J9" s="73">
        <f>QPtab!J9</f>
        <v>-8.1060653714633252E-2</v>
      </c>
      <c r="N9" s="90">
        <f>N5</f>
        <v>1.7233987342149992</v>
      </c>
      <c r="O9" s="90">
        <f>O5</f>
        <v>1.4689683202681825</v>
      </c>
      <c r="P9" s="91">
        <f>P7</f>
        <v>0.2921365075231741</v>
      </c>
      <c r="Q9" s="91">
        <f>SQRT(Q5*Q5+Q7*Q7)</f>
        <v>1.8358205171160065</v>
      </c>
      <c r="R9" s="91">
        <f>SQRT(R5*R5+R7*R7)</f>
        <v>1.5805578288242184</v>
      </c>
      <c r="X9" s="22"/>
      <c r="Y9" s="22"/>
      <c r="AG9" s="22"/>
      <c r="AH9" s="22"/>
      <c r="AI9" s="84"/>
    </row>
    <row r="10" spans="2:40" x14ac:dyDescent="0.35">
      <c r="C10" s="22" t="str">
        <f>QPtab!C10</f>
        <v>fish</v>
      </c>
      <c r="D10" s="22" t="str">
        <f>QPtab!D10</f>
        <v>AqFBg</v>
      </c>
      <c r="E10" s="73">
        <f>QPtab!E10</f>
        <v>-1.16386165517504</v>
      </c>
      <c r="F10" s="84">
        <f>QPtab!F10</f>
        <v>6.6827614961973936</v>
      </c>
      <c r="G10" s="73">
        <f>QPtab!G10</f>
        <v>-1.0596571004288166E-3</v>
      </c>
      <c r="H10" s="73">
        <f>QPtab!H10</f>
        <v>-1.1627653030228435</v>
      </c>
      <c r="I10" s="84">
        <f>QPtab!I10</f>
        <v>6.6838612405118516</v>
      </c>
      <c r="J10" s="73">
        <f>QPtab!J10</f>
        <v>4.8117467466250838</v>
      </c>
      <c r="N10" s="22"/>
      <c r="O10" s="22"/>
      <c r="X10" s="22"/>
      <c r="Y10" s="22"/>
      <c r="AG10" s="22"/>
      <c r="AH10" s="22"/>
      <c r="AJ10" s="84"/>
    </row>
    <row r="11" spans="2:40" x14ac:dyDescent="0.35">
      <c r="C11" s="22" t="str">
        <f>QPtab!C11</f>
        <v>fseed</v>
      </c>
      <c r="D11" s="22" t="str">
        <f>QPtab!D11</f>
        <v>AqFSm</v>
      </c>
      <c r="E11" s="73">
        <f>QPtab!E11</f>
        <v>2.0609824562325036E-2</v>
      </c>
      <c r="F11" s="73">
        <f>QPtab!F11</f>
        <v>1.4293760017595688E-2</v>
      </c>
      <c r="G11" s="73">
        <f>QPtab!G11</f>
        <v>-2.9803855362938429E-6</v>
      </c>
      <c r="H11" s="73">
        <f>QPtab!H11</f>
        <v>2.061282172829498E-2</v>
      </c>
      <c r="I11" s="73">
        <f>QPtab!I11</f>
        <v>1.4296728526598359E-2</v>
      </c>
      <c r="J11" s="73">
        <f>QPtab!J11</f>
        <v>1.0291580780731061E-2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fseed</v>
      </c>
      <c r="D12" s="22" t="str">
        <f>QPtab!D12</f>
        <v>AqFBg</v>
      </c>
      <c r="E12" s="73">
        <f>QPtab!E12</f>
        <v>0.58958279131823599</v>
      </c>
      <c r="F12" s="73">
        <f>QPtab!F12</f>
        <v>0.41895087680668508</v>
      </c>
      <c r="G12" s="73">
        <f>QPtab!G12</f>
        <v>-8.9272866787623063E-5</v>
      </c>
      <c r="H12" s="73">
        <f>QPtab!H12</f>
        <v>0.58967220076980387</v>
      </c>
      <c r="I12" s="73">
        <f>QPtab!I12</f>
        <v>0.41904238812106148</v>
      </c>
      <c r="J12" s="73">
        <f>QPtab!J12</f>
        <v>0.30165245726212975</v>
      </c>
      <c r="M12" s="73" t="str">
        <f>M4</f>
        <v>Increase in fish revenue of recipient household ($)</v>
      </c>
      <c r="N12" s="68">
        <f>N4*$N$1</f>
        <v>682.01334952323077</v>
      </c>
      <c r="O12" s="68">
        <f t="shared" ref="O12:R12" si="0">O4*$N$1</f>
        <v>556.8967913497828</v>
      </c>
      <c r="P12" s="68">
        <f t="shared" si="0"/>
        <v>0</v>
      </c>
      <c r="Q12" s="68">
        <f t="shared" si="0"/>
        <v>682.03247577849538</v>
      </c>
      <c r="R12" s="68">
        <f t="shared" si="0"/>
        <v>556.98843670932092</v>
      </c>
      <c r="X12" s="22"/>
      <c r="Y12" s="22"/>
      <c r="AG12" s="22"/>
      <c r="AH12" s="22"/>
    </row>
    <row r="13" spans="2:40" x14ac:dyDescent="0.35">
      <c r="C13" s="22" t="str">
        <f>QPtab!C13</f>
        <v>fseed</v>
      </c>
      <c r="D13" s="22" t="str">
        <f>QPtab!D13</f>
        <v>AqNurs</v>
      </c>
      <c r="E13" s="73">
        <f>QPtab!E13</f>
        <v>1.2110686127352914</v>
      </c>
      <c r="F13" s="73">
        <f>QPtab!F13</f>
        <v>0.8595210609334627</v>
      </c>
      <c r="G13" s="73">
        <f>QPtab!G13</f>
        <v>-1.7282497317901472E-4</v>
      </c>
      <c r="H13" s="73">
        <f>QPtab!H13</f>
        <v>1.2112504491960132</v>
      </c>
      <c r="I13" s="73">
        <f>QPtab!I13</f>
        <v>0.85970080565754359</v>
      </c>
      <c r="J13" s="73">
        <f>QPtab!J13</f>
        <v>0.61887794684263608</v>
      </c>
      <c r="N13" s="99">
        <f t="shared" ref="N13:R13" si="1">N5*$N$1</f>
        <v>143.61656118458325</v>
      </c>
      <c r="O13" s="99">
        <f t="shared" si="1"/>
        <v>122.4140266890152</v>
      </c>
      <c r="P13" s="99">
        <f t="shared" si="1"/>
        <v>0</v>
      </c>
      <c r="Q13" s="99">
        <f t="shared" si="1"/>
        <v>143.62516736328462</v>
      </c>
      <c r="R13" s="99">
        <f t="shared" si="1"/>
        <v>122.441033931142</v>
      </c>
      <c r="X13" s="22"/>
      <c r="Y13" s="22"/>
      <c r="AG13" s="22"/>
      <c r="AH13" s="22"/>
    </row>
    <row r="14" spans="2:40" x14ac:dyDescent="0.35">
      <c r="C14" s="22" t="str">
        <f>QPtab!C14</f>
        <v>prod</v>
      </c>
      <c r="D14" s="22" t="str">
        <f>QPtab!D14</f>
        <v>AqFSm</v>
      </c>
      <c r="E14" s="73">
        <f>QPtab!E14</f>
        <v>-4.7403040957739399E-4</v>
      </c>
      <c r="F14" s="73">
        <f>QPtab!F14</f>
        <v>-4.0125829403908159E-4</v>
      </c>
      <c r="G14" s="73">
        <f>QPtab!G14</f>
        <v>-1.7295684167483165E-4</v>
      </c>
      <c r="H14" s="73">
        <f>QPtab!H14</f>
        <v>-3.3033650251989617E-4</v>
      </c>
      <c r="I14" s="73">
        <f>QPtab!I14</f>
        <v>-2.4677442925728565E-4</v>
      </c>
      <c r="J14" s="73">
        <f>QPtab!J14</f>
        <v>-2.8892745228080604E-4</v>
      </c>
      <c r="M14" s="73" t="str">
        <f>M6</f>
        <v>Increase in crop revenue of recipient household ($)</v>
      </c>
      <c r="N14" s="68">
        <f t="shared" ref="N14:R14" si="2">N6*$N$1</f>
        <v>-5.4692060746335241E-4</v>
      </c>
      <c r="O14" s="68">
        <f t="shared" si="2"/>
        <v>-2.6214266871416671E-4</v>
      </c>
      <c r="P14" s="68">
        <f t="shared" si="2"/>
        <v>148.0183166225124</v>
      </c>
      <c r="Q14" s="68">
        <f t="shared" si="2"/>
        <v>-165.11113247101207</v>
      </c>
      <c r="R14" s="68">
        <f t="shared" si="2"/>
        <v>-164.1254310308791</v>
      </c>
      <c r="X14" s="22"/>
      <c r="Y14" s="22"/>
      <c r="AG14" s="22"/>
      <c r="AH14" s="22"/>
    </row>
    <row r="15" spans="2:40" x14ac:dyDescent="0.35">
      <c r="C15" s="22" t="str">
        <f>QPtab!C15</f>
        <v>prod</v>
      </c>
      <c r="D15" s="22" t="str">
        <f>QPtab!D15</f>
        <v>AqFBg</v>
      </c>
      <c r="E15" s="73">
        <f>QPtab!E15</f>
        <v>-4.9269596207790504E-3</v>
      </c>
      <c r="F15" s="73">
        <f>QPtab!F15</f>
        <v>-4.1593885866014124E-3</v>
      </c>
      <c r="G15" s="73">
        <f>QPtab!G15</f>
        <v>-1.7738329124322308E-3</v>
      </c>
      <c r="H15" s="73">
        <f>QPtab!H15</f>
        <v>-3.4802168660526471E-3</v>
      </c>
      <c r="I15" s="73">
        <f>QPtab!I15</f>
        <v>-2.6056317846104406E-3</v>
      </c>
      <c r="J15" s="73">
        <f>QPtab!J15</f>
        <v>-2.9950148852684144E-3</v>
      </c>
      <c r="N15" s="99">
        <f t="shared" ref="N15:R15" si="3">N7*$N$1</f>
        <v>4.128542984264649E-4</v>
      </c>
      <c r="O15" s="99">
        <f t="shared" si="3"/>
        <v>1.7527297442586852E-4</v>
      </c>
      <c r="P15" s="99">
        <f t="shared" si="3"/>
        <v>24.344708960264509</v>
      </c>
      <c r="Q15" s="99">
        <f t="shared" si="3"/>
        <v>52.689986809978549</v>
      </c>
      <c r="R15" s="99">
        <f t="shared" si="3"/>
        <v>48.544286229691387</v>
      </c>
      <c r="X15" s="22"/>
      <c r="Y15" s="22"/>
      <c r="AG15" s="22"/>
      <c r="AH15" s="22"/>
    </row>
    <row r="16" spans="2:40" x14ac:dyDescent="0.35">
      <c r="C16" s="22" t="str">
        <f>QPtab!C16</f>
        <v>prod</v>
      </c>
      <c r="D16" s="22" t="str">
        <f>QPtab!D16</f>
        <v>AqNurs</v>
      </c>
      <c r="E16" s="73">
        <f>QPtab!E16</f>
        <v>-6.0150079438011485E-3</v>
      </c>
      <c r="F16" s="73">
        <f>QPtab!F16</f>
        <v>-5.0880610958631053E-3</v>
      </c>
      <c r="G16" s="73">
        <f>QPtab!G16</f>
        <v>-2.1742491259095428E-3</v>
      </c>
      <c r="H16" s="73">
        <f>QPtab!H16</f>
        <v>-4.2440847452664332E-3</v>
      </c>
      <c r="I16" s="73">
        <f>QPtab!I16</f>
        <v>-3.1237765430553888E-3</v>
      </c>
      <c r="J16" s="73">
        <f>QPtab!J16</f>
        <v>-3.6637294403405107E-3</v>
      </c>
      <c r="M16" s="100" t="str">
        <f>M8</f>
        <v>Net revenue from new plot for recipient household ($)</v>
      </c>
      <c r="N16" s="92">
        <f t="shared" ref="N16:R16" si="4">N8*$N$1</f>
        <v>682.01280260262331</v>
      </c>
      <c r="O16" s="92">
        <f t="shared" si="4"/>
        <v>556.8965292071141</v>
      </c>
      <c r="P16" s="92">
        <f t="shared" si="4"/>
        <v>148.0183166225124</v>
      </c>
      <c r="Q16" s="92">
        <f t="shared" si="4"/>
        <v>516.92134330748331</v>
      </c>
      <c r="R16" s="92">
        <f t="shared" si="4"/>
        <v>392.86300567844188</v>
      </c>
      <c r="X16" s="22"/>
      <c r="Y16" s="22"/>
      <c r="AG16" s="22"/>
      <c r="AH16" s="22"/>
    </row>
    <row r="17" spans="2:34" x14ac:dyDescent="0.35">
      <c r="C17" s="22" t="str">
        <f>QPtab!C17</f>
        <v>prod</v>
      </c>
      <c r="D17" s="22" t="str">
        <f>QPtab!D17</f>
        <v>AqAg</v>
      </c>
      <c r="E17" s="73">
        <f>QPtab!E17</f>
        <v>-2.3605175866820292E-2</v>
      </c>
      <c r="F17" s="73">
        <f>QPtab!F17</f>
        <v>-2.0491840002387792E-2</v>
      </c>
      <c r="G17" s="73">
        <f>QPtab!G17</f>
        <v>-8.7741923403681452E-3</v>
      </c>
      <c r="H17" s="73">
        <f>QPtab!H17</f>
        <v>-1.6136075306760415E-2</v>
      </c>
      <c r="I17" s="73">
        <f>QPtab!I17</f>
        <v>-1.2809253224365042E-2</v>
      </c>
      <c r="J17" s="73">
        <f>QPtab!J17</f>
        <v>-1.4755320565433322E-2</v>
      </c>
      <c r="N17" s="99">
        <f t="shared" ref="N17:R17" si="5">N9*$N$1</f>
        <v>143.61656118458325</v>
      </c>
      <c r="O17" s="99">
        <f t="shared" si="5"/>
        <v>122.4140266890152</v>
      </c>
      <c r="P17" s="99">
        <f t="shared" si="5"/>
        <v>24.344708960264509</v>
      </c>
      <c r="Q17" s="99">
        <f t="shared" si="5"/>
        <v>152.98504309300054</v>
      </c>
      <c r="R17" s="99">
        <f t="shared" si="5"/>
        <v>131.71315240201818</v>
      </c>
      <c r="X17" s="22"/>
      <c r="Y17" s="22"/>
      <c r="AG17" s="22"/>
      <c r="AH17" s="22"/>
    </row>
    <row r="18" spans="2:34" x14ac:dyDescent="0.35">
      <c r="C18" s="22" t="str">
        <f>QPtab!C18</f>
        <v>prod</v>
      </c>
      <c r="D18" s="22" t="str">
        <f>QPtab!D18</f>
        <v>AqLL</v>
      </c>
      <c r="E18" s="73">
        <f>QPtab!E18</f>
        <v>-9.3154255145844522E-2</v>
      </c>
      <c r="F18" s="73">
        <f>QPtab!F18</f>
        <v>-7.7997700406964424E-2</v>
      </c>
      <c r="G18" s="73">
        <f>QPtab!G18</f>
        <v>-3.3292836312371468E-2</v>
      </c>
      <c r="H18" s="73">
        <f>QPtab!H18</f>
        <v>-6.5215846432071511E-2</v>
      </c>
      <c r="I18" s="73">
        <f>QPtab!I18</f>
        <v>-4.8290575310684702E-2</v>
      </c>
      <c r="J18" s="73">
        <f>QPtab!J18</f>
        <v>-5.6162901452702883E-2</v>
      </c>
      <c r="N18" s="22"/>
      <c r="O18" s="22"/>
      <c r="X18" s="22"/>
      <c r="Y18" s="22"/>
      <c r="AG18" s="22"/>
      <c r="AH18" s="22"/>
    </row>
    <row r="19" spans="2:34" x14ac:dyDescent="0.35">
      <c r="C19" s="22" t="str">
        <f>QPtab!C19</f>
        <v>ret</v>
      </c>
      <c r="D19" s="22" t="str">
        <f>QPtab!D19</f>
        <v>AqFSm</v>
      </c>
      <c r="E19" s="73">
        <f>QPtab!E19</f>
        <v>4.225246011475435E-2</v>
      </c>
      <c r="F19" s="73">
        <f>QPtab!F19</f>
        <v>3.7180602336046371E-2</v>
      </c>
      <c r="G19" s="73">
        <f>QPtab!G19</f>
        <v>1.6168236171328107E-2</v>
      </c>
      <c r="H19" s="73">
        <f>QPtab!H19</f>
        <v>2.9373861242977833E-2</v>
      </c>
      <c r="I19" s="73">
        <f>QPtab!I19</f>
        <v>2.296852138017276E-2</v>
      </c>
      <c r="J19" s="73">
        <f>QPtab!J19</f>
        <v>2.6771356047920653E-2</v>
      </c>
      <c r="N19" s="22"/>
      <c r="O19" s="22"/>
      <c r="X19" s="22"/>
      <c r="Y19" s="22"/>
      <c r="AG19" s="22"/>
      <c r="AH19" s="22"/>
    </row>
    <row r="20" spans="2:34" x14ac:dyDescent="0.35">
      <c r="C20" s="22" t="str">
        <f>QPtab!C20</f>
        <v>ret</v>
      </c>
      <c r="D20" s="22" t="str">
        <f>QPtab!D20</f>
        <v>AqFBg</v>
      </c>
      <c r="E20" s="73">
        <f>QPtab!E20</f>
        <v>8.7964339435861183E-2</v>
      </c>
      <c r="F20" s="73">
        <f>QPtab!F20</f>
        <v>7.6664834813219201E-2</v>
      </c>
      <c r="G20" s="73">
        <f>QPtab!G20</f>
        <v>3.3660107584557467E-2</v>
      </c>
      <c r="H20" s="73">
        <f>QPtab!H20</f>
        <v>6.1308566836277209E-2</v>
      </c>
      <c r="I20" s="73">
        <f>QPtab!I20</f>
        <v>4.6970423379965875E-2</v>
      </c>
      <c r="J20" s="73">
        <f>QPtab!J20</f>
        <v>5.5201104624901104E-2</v>
      </c>
      <c r="N20" s="22"/>
      <c r="O20" s="22"/>
      <c r="X20" s="22"/>
      <c r="Y20" s="22"/>
      <c r="AG20" s="22"/>
      <c r="AH20" s="22"/>
    </row>
    <row r="21" spans="2:34" x14ac:dyDescent="0.35">
      <c r="C21" s="22" t="str">
        <f>QPtab!C21</f>
        <v>ret</v>
      </c>
      <c r="D21" s="22" t="str">
        <f>QPtab!D21</f>
        <v>AqNurs</v>
      </c>
      <c r="E21" s="73">
        <f>QPtab!E21</f>
        <v>0.33641525979872305</v>
      </c>
      <c r="F21" s="73">
        <f>QPtab!F21</f>
        <v>0.29962046148186766</v>
      </c>
      <c r="G21" s="73">
        <f>QPtab!G21</f>
        <v>0.12864633092955849</v>
      </c>
      <c r="H21" s="73">
        <f>QPtab!H21</f>
        <v>0.23325479711063818</v>
      </c>
      <c r="I21" s="73">
        <f>QPtab!I21</f>
        <v>0.18713852972073644</v>
      </c>
      <c r="J21" s="73">
        <f>QPtab!J21</f>
        <v>0.21573727482444238</v>
      </c>
      <c r="M21" s="73" t="s">
        <v>220</v>
      </c>
      <c r="N21" s="22"/>
      <c r="O21" s="22"/>
      <c r="X21" s="22"/>
      <c r="Y21" s="22"/>
      <c r="AG21" s="22"/>
      <c r="AH21" s="22"/>
    </row>
    <row r="22" spans="2:34" x14ac:dyDescent="0.35">
      <c r="C22" s="22" t="str">
        <f>QPtab!C22</f>
        <v>ret</v>
      </c>
      <c r="D22" s="22" t="str">
        <f>QPtab!D22</f>
        <v>AqAg</v>
      </c>
      <c r="E22" s="73">
        <f>QPtab!E22</f>
        <v>0.34055931154850883</v>
      </c>
      <c r="F22" s="73">
        <f>QPtab!F22</f>
        <v>0.30601919635740904</v>
      </c>
      <c r="G22" s="73">
        <f>QPtab!G22</f>
        <v>0.13282359215346201</v>
      </c>
      <c r="H22" s="73">
        <f>QPtab!H22</f>
        <v>0.23378658323723978</v>
      </c>
      <c r="I22" s="73">
        <f>QPtab!I22</f>
        <v>0.18768082462167568</v>
      </c>
      <c r="J22" s="73">
        <f>QPtab!J22</f>
        <v>0.22034393600062968</v>
      </c>
      <c r="N22" s="22">
        <f>E10</f>
        <v>-1.16386165517504</v>
      </c>
      <c r="O22" s="22"/>
      <c r="X22" s="22"/>
      <c r="Y22" s="22"/>
      <c r="AG22" s="22"/>
      <c r="AH22" s="22"/>
    </row>
    <row r="23" spans="2:34" x14ac:dyDescent="0.35">
      <c r="C23" s="22" t="str">
        <f>QPtab!C23</f>
        <v>ret</v>
      </c>
      <c r="D23" s="22" t="str">
        <f>QPtab!D23</f>
        <v>AqLL</v>
      </c>
      <c r="E23" s="73">
        <f>QPtab!E23</f>
        <v>0.94247113749979827</v>
      </c>
      <c r="F23" s="73">
        <f>QPtab!F23</f>
        <v>0.84638729639838817</v>
      </c>
      <c r="G23" s="73">
        <f>QPtab!G23</f>
        <v>0.36531632889533677</v>
      </c>
      <c r="H23" s="73">
        <f>QPtab!H23</f>
        <v>0.64456564258799709</v>
      </c>
      <c r="I23" s="73">
        <f>QPtab!I23</f>
        <v>0.52435834871849418</v>
      </c>
      <c r="J23" s="73">
        <f>QPtab!J23</f>
        <v>0.60942900775745013</v>
      </c>
      <c r="N23" s="22">
        <f>N22*N1</f>
        <v>-96.988471264586664</v>
      </c>
      <c r="O23" s="22"/>
      <c r="X23" s="22"/>
      <c r="Y23" s="22"/>
      <c r="AG23" s="22"/>
      <c r="AH23" s="22"/>
    </row>
    <row r="24" spans="2:34" x14ac:dyDescent="0.35">
      <c r="C24" s="22" t="str">
        <f>QPtab!C24</f>
        <v>ser</v>
      </c>
      <c r="D24" s="22" t="str">
        <f>QPtab!D24</f>
        <v>AqFBg</v>
      </c>
      <c r="E24" s="73">
        <f>QPtab!E24</f>
        <v>0.1069515504530011</v>
      </c>
      <c r="F24" s="73">
        <f>QPtab!F24</f>
        <v>8.5550787428823619E-2</v>
      </c>
      <c r="G24" s="73">
        <f>QPtab!G24</f>
        <v>2.7884671056468944E-2</v>
      </c>
      <c r="H24" s="73">
        <f>QPtab!H24</f>
        <v>7.0952084453657527E-2</v>
      </c>
      <c r="I24" s="73">
        <f>QPtab!I24</f>
        <v>5.2942511795199564E-2</v>
      </c>
      <c r="J24" s="73">
        <f>QPtab!J24</f>
        <v>6.1599353770009718E-2</v>
      </c>
      <c r="N24" s="106">
        <f>N16+N23</f>
        <v>585.02433133803663</v>
      </c>
      <c r="O24" s="22"/>
      <c r="X24" s="22"/>
      <c r="Y24" s="22"/>
      <c r="AG24" s="22"/>
      <c r="AH24" s="22"/>
    </row>
    <row r="25" spans="2:34" x14ac:dyDescent="0.35">
      <c r="C25" s="22" t="str">
        <f>QPtab!C25</f>
        <v>ser</v>
      </c>
      <c r="D25" s="22" t="str">
        <f>QPtab!D25</f>
        <v>AqNurs</v>
      </c>
      <c r="E25" s="73">
        <f>QPtab!E25</f>
        <v>1.0026071059960874E-2</v>
      </c>
      <c r="F25" s="73">
        <f>QPtab!F25</f>
        <v>8.0201763351797715E-3</v>
      </c>
      <c r="G25" s="73">
        <f>QPtab!G25</f>
        <v>2.6077384541856106E-3</v>
      </c>
      <c r="H25" s="73">
        <f>QPtab!H25</f>
        <v>6.7217464872982051E-3</v>
      </c>
      <c r="I25" s="73">
        <f>QPtab!I25</f>
        <v>4.9451132486958514E-3</v>
      </c>
      <c r="J25" s="73">
        <f>QPtab!J25</f>
        <v>5.7747961245641207E-3</v>
      </c>
      <c r="N25" s="22"/>
      <c r="O25" s="22"/>
      <c r="X25" s="22"/>
      <c r="Y25" s="22"/>
      <c r="AG25" s="22"/>
      <c r="AH25" s="22"/>
    </row>
    <row r="26" spans="2:34" x14ac:dyDescent="0.35">
      <c r="C26" s="22" t="str">
        <f>QPtab!C26</f>
        <v>ser</v>
      </c>
      <c r="D26" s="22" t="str">
        <f>QPtab!D26</f>
        <v>AqAg</v>
      </c>
      <c r="E26" s="73">
        <f>QPtab!E26</f>
        <v>3.9788418364308874E-2</v>
      </c>
      <c r="F26" s="73">
        <f>QPtab!F26</f>
        <v>3.1468169015549469E-2</v>
      </c>
      <c r="G26" s="73">
        <f>QPtab!G26</f>
        <v>1.0176505338401155E-2</v>
      </c>
      <c r="H26" s="73">
        <f>QPtab!H26</f>
        <v>2.7107646768681364E-2</v>
      </c>
      <c r="I26" s="73">
        <f>QPtab!I26</f>
        <v>1.9529286233928338E-2</v>
      </c>
      <c r="J26" s="73">
        <f>QPtab!J26</f>
        <v>2.2658183637653376E-2</v>
      </c>
      <c r="N26" s="22"/>
      <c r="O26" s="22"/>
      <c r="X26" s="22"/>
      <c r="Y26" s="22"/>
      <c r="AG26" s="22"/>
      <c r="AH26" s="22"/>
    </row>
    <row r="27" spans="2:34" x14ac:dyDescent="0.35">
      <c r="C27" s="22" t="str">
        <f>QPtab!C27</f>
        <v>ser</v>
      </c>
      <c r="D27" s="22" t="str">
        <f>QPtab!D27</f>
        <v>AqLL</v>
      </c>
      <c r="E27" s="73">
        <f>QPtab!E27</f>
        <v>0.28332552278406542</v>
      </c>
      <c r="F27" s="73">
        <f>QPtab!F27</f>
        <v>0.22424328968807813</v>
      </c>
      <c r="G27" s="73">
        <f>QPtab!G27</f>
        <v>7.2685010301563976E-2</v>
      </c>
      <c r="H27" s="73">
        <f>QPtab!H27</f>
        <v>0.19039543109690599</v>
      </c>
      <c r="I27" s="73">
        <f>QPtab!I27</f>
        <v>0.13923724623907846</v>
      </c>
      <c r="J27" s="73">
        <f>QPtab!J27</f>
        <v>0.16146289233331493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 t="str">
        <f>QPtab!E151</f>
        <v>AqFSm</v>
      </c>
      <c r="P28" s="73" t="str">
        <f>QPtab!F151</f>
        <v>AqFBg</v>
      </c>
      <c r="Q28" s="73" t="str">
        <f>QPtab!G151</f>
        <v>AqNurs</v>
      </c>
      <c r="R28" s="73" t="str">
        <f>QPtab!H151</f>
        <v>AqAg</v>
      </c>
      <c r="S28" s="73" t="str">
        <f>QPtab!I151</f>
        <v>AqLL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 t="str">
        <f>QPtab!C152</f>
        <v>crop</v>
      </c>
      <c r="N29" s="73" t="str">
        <f>QPtab!D152</f>
        <v>mean</v>
      </c>
      <c r="O29" s="63">
        <f>QPtab!E152</f>
        <v>-6.5630472895602289E-6</v>
      </c>
      <c r="P29" s="63">
        <f>QPtab!F152</f>
        <v>-4.9487116932419013E-6</v>
      </c>
      <c r="Q29" s="63">
        <f>QPtab!G152</f>
        <v>-1.1536674490806187E-6</v>
      </c>
      <c r="R29" s="63">
        <f>QPtab!H152</f>
        <v>-1.0873530729770036E-4</v>
      </c>
      <c r="S29" s="63">
        <f>QPtab!I152</f>
        <v>-9.2413371561906041E-6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 t="str">
        <f>QPtab!C153</f>
        <v>crop</v>
      </c>
      <c r="N30" s="73" t="str">
        <f>QPtab!D153</f>
        <v>stdev</v>
      </c>
      <c r="O30" s="63">
        <f>QPtab!E153</f>
        <v>4.9542515811175789E-6</v>
      </c>
      <c r="P30" s="63">
        <f>QPtab!F153</f>
        <v>3.7197951583380881E-6</v>
      </c>
      <c r="Q30" s="63">
        <f>QPtab!G153</f>
        <v>1.0311359033054861E-6</v>
      </c>
      <c r="R30" s="63">
        <f>QPtab!H153</f>
        <v>9.9058971915654266E-5</v>
      </c>
      <c r="S30" s="63">
        <f>QPtab!I153</f>
        <v>7.2476799202197001E-6</v>
      </c>
    </row>
    <row r="31" spans="2:34" x14ac:dyDescent="0.35">
      <c r="B31" s="73" t="s">
        <v>188</v>
      </c>
      <c r="C31" s="22">
        <f>QPtab!C31</f>
        <v>0</v>
      </c>
      <c r="D31" s="22">
        <f>QPtab!D31</f>
        <v>0</v>
      </c>
      <c r="E31" s="73" t="str">
        <f>QPtab!E31</f>
        <v>sim1</v>
      </c>
      <c r="F31" s="73" t="str">
        <f>QPtab!F31</f>
        <v>sim2</v>
      </c>
      <c r="G31" s="73" t="str">
        <f>QPtab!G31</f>
        <v>sim3</v>
      </c>
      <c r="H31" s="73" t="str">
        <f>QPtab!H31</f>
        <v>sim4</v>
      </c>
      <c r="I31" s="73" t="str">
        <f>QPtab!I31</f>
        <v>sim5</v>
      </c>
      <c r="J31" s="73" t="str">
        <f>QPtab!J31</f>
        <v>sim6</v>
      </c>
      <c r="M31" s="73" t="str">
        <f>QPtab!C154</f>
        <v>fish</v>
      </c>
      <c r="N31" s="73" t="str">
        <f>QPtab!D154</f>
        <v>mean</v>
      </c>
      <c r="O31" s="63">
        <f>QPtab!E154</f>
        <v>8.1841601942787694</v>
      </c>
      <c r="P31" s="63">
        <f>QPtab!F154</f>
        <v>-1.16386165517504</v>
      </c>
      <c r="Q31" s="63">
        <f>QPtab!G154</f>
        <v>0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AqFSm</v>
      </c>
      <c r="E32" s="73">
        <f>QPtab!E32</f>
        <v>4.9542515811175789E-6</v>
      </c>
      <c r="F32" s="73">
        <f>QPtab!F32</f>
        <v>2.4553476876642817E-6</v>
      </c>
      <c r="G32" s="73">
        <f>QPtab!G32</f>
        <v>1.0024700375647336E-6</v>
      </c>
      <c r="H32" s="73">
        <f>QPtab!H32</f>
        <v>0.63227984171974261</v>
      </c>
      <c r="I32" s="73">
        <f>QPtab!I32</f>
        <v>2.0051192968002879E-6</v>
      </c>
      <c r="J32" s="73">
        <f>QPtab!J32</f>
        <v>1.7683488429815947E-6</v>
      </c>
      <c r="M32" s="73" t="str">
        <f>QPtab!C155</f>
        <v>fish</v>
      </c>
      <c r="N32" s="73" t="str">
        <f>QPtab!D155</f>
        <v>stdev</v>
      </c>
      <c r="O32" s="63">
        <f>QPtab!E155</f>
        <v>1.7233987342149992</v>
      </c>
      <c r="P32" s="63">
        <f>QPtab!F155</f>
        <v>0.6278630953946307</v>
      </c>
      <c r="Q32" s="63">
        <f>QPtab!G155</f>
        <v>0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AqFBg</v>
      </c>
      <c r="E33" s="73">
        <f>QPtab!E33</f>
        <v>3.7197951583380881E-6</v>
      </c>
      <c r="F33" s="73">
        <f>QPtab!F33</f>
        <v>2.1032756931104223E-6</v>
      </c>
      <c r="G33" s="73">
        <f>QPtab!G33</f>
        <v>7.7144855869869673E-7</v>
      </c>
      <c r="H33" s="73">
        <f>QPtab!H33</f>
        <v>3.3013916576859484E-6</v>
      </c>
      <c r="I33" s="73">
        <f>QPtab!I33</f>
        <v>0.58253143475629665</v>
      </c>
      <c r="J33" s="73">
        <f>QPtab!J33</f>
        <v>1.5146648176536293E-6</v>
      </c>
      <c r="M33" s="73" t="str">
        <f>QPtab!C156</f>
        <v>fseed</v>
      </c>
      <c r="N33" s="73" t="str">
        <f>QPtab!D156</f>
        <v>mean</v>
      </c>
      <c r="O33" s="63">
        <f>QPtab!E156</f>
        <v>2.0609824562325036E-2</v>
      </c>
      <c r="P33" s="63">
        <f>QPtab!F156</f>
        <v>0.58958279131823599</v>
      </c>
      <c r="Q33" s="63">
        <f>QPtab!G156</f>
        <v>1.2110686127352914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AqNurs</v>
      </c>
      <c r="E34" s="73">
        <f>QPtab!E34</f>
        <v>1.0311359033054861E-6</v>
      </c>
      <c r="F34" s="73">
        <f>QPtab!F34</f>
        <v>5.469351616252222E-7</v>
      </c>
      <c r="G34" s="73">
        <f>QPtab!G34</f>
        <v>2.1235838520291841E-7</v>
      </c>
      <c r="H34" s="73">
        <f>QPtab!H34</f>
        <v>8.9073640526443027E-7</v>
      </c>
      <c r="I34" s="73">
        <f>QPtab!I34</f>
        <v>3.7133914574695623E-7</v>
      </c>
      <c r="J34" s="73">
        <f>QPtab!J34</f>
        <v>3.9390234562764007E-7</v>
      </c>
      <c r="M34" s="73" t="str">
        <f>QPtab!C157</f>
        <v>fseed</v>
      </c>
      <c r="N34" s="73" t="str">
        <f>QPtab!D157</f>
        <v>stdev</v>
      </c>
      <c r="O34" s="63">
        <f>QPtab!E157</f>
        <v>1.7480960701508667E-2</v>
      </c>
      <c r="P34" s="63">
        <f>QPtab!F157</f>
        <v>0.31162744042609875</v>
      </c>
      <c r="Q34" s="63">
        <f>QPtab!G157</f>
        <v>0.42713466474170492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crop</v>
      </c>
      <c r="D35" s="22" t="str">
        <f>QPtab!D35</f>
        <v>AqAg</v>
      </c>
      <c r="E35" s="73">
        <f>QPtab!E35</f>
        <v>9.9058971915654266E-5</v>
      </c>
      <c r="F35" s="73">
        <f>QPtab!F35</f>
        <v>4.5597931063809524E-5</v>
      </c>
      <c r="G35" s="84">
        <f>QPtab!G35</f>
        <v>0.2921365075231741</v>
      </c>
      <c r="H35" s="73">
        <f>QPtab!H35</f>
        <v>8.5642476409495313E-5</v>
      </c>
      <c r="I35" s="73">
        <f>QPtab!I35</f>
        <v>3.5565959242591042E-5</v>
      </c>
      <c r="J35" s="73">
        <f>QPtab!J35</f>
        <v>3.2838125210453713E-5</v>
      </c>
      <c r="M35" s="73" t="str">
        <f>QPtab!C158</f>
        <v>prod</v>
      </c>
      <c r="N35" s="73" t="str">
        <f>QPtab!D158</f>
        <v>mean</v>
      </c>
      <c r="O35" s="63">
        <f>QPtab!E158</f>
        <v>-4.7403040957739399E-4</v>
      </c>
      <c r="P35" s="63">
        <f>QPtab!F158</f>
        <v>-4.9269596207790504E-3</v>
      </c>
      <c r="Q35" s="63">
        <f>QPtab!G158</f>
        <v>-6.0150079438011485E-3</v>
      </c>
      <c r="R35" s="63">
        <f>QPtab!H158</f>
        <v>-2.3605175866820292E-2</v>
      </c>
      <c r="S35" s="63">
        <f>QPtab!I158</f>
        <v>-9.3154255145844522E-2</v>
      </c>
    </row>
    <row r="36" spans="3:19" x14ac:dyDescent="0.35">
      <c r="C36" s="22" t="str">
        <f>QPtab!C36</f>
        <v>crop</v>
      </c>
      <c r="D36" s="22" t="str">
        <f>QPtab!D36</f>
        <v>AqLL</v>
      </c>
      <c r="E36" s="73">
        <f>QPtab!E36</f>
        <v>7.2476799202197001E-6</v>
      </c>
      <c r="F36" s="73">
        <f>QPtab!F36</f>
        <v>3.9178354075090594E-6</v>
      </c>
      <c r="G36" s="73">
        <f>QPtab!G36</f>
        <v>1.510929059275571E-6</v>
      </c>
      <c r="H36" s="73">
        <f>QPtab!H36</f>
        <v>6.244215551795599E-6</v>
      </c>
      <c r="I36" s="73">
        <f>QPtab!I36</f>
        <v>2.8709923280324408E-6</v>
      </c>
      <c r="J36" s="73">
        <f>QPtab!J36</f>
        <v>2.8213912033712268E-6</v>
      </c>
      <c r="M36" s="73" t="str">
        <f>QPtab!C159</f>
        <v>prod</v>
      </c>
      <c r="N36" s="73" t="str">
        <f>QPtab!D159</f>
        <v>stdev</v>
      </c>
      <c r="O36" s="63">
        <f>QPtab!E159</f>
        <v>3.8305465718376674E-4</v>
      </c>
      <c r="P36" s="63">
        <f>QPtab!F159</f>
        <v>3.9364011570008168E-3</v>
      </c>
      <c r="Q36" s="63">
        <f>QPtab!G159</f>
        <v>5.0120454421606975E-3</v>
      </c>
      <c r="R36" s="63">
        <f>QPtab!H159</f>
        <v>1.7736791649668269E-2</v>
      </c>
      <c r="S36" s="63">
        <f>QPtab!I159</f>
        <v>7.1842059582655632E-2</v>
      </c>
    </row>
    <row r="37" spans="3:19" x14ac:dyDescent="0.35">
      <c r="C37" s="22" t="str">
        <f>QPtab!C37</f>
        <v>fish</v>
      </c>
      <c r="D37" s="22" t="str">
        <f>QPtab!D37</f>
        <v>AqFSm</v>
      </c>
      <c r="E37" s="84">
        <f>QPtab!E37</f>
        <v>1.7233987342149992</v>
      </c>
      <c r="F37" s="73">
        <f>QPtab!F37</f>
        <v>6.2487882875257396E-2</v>
      </c>
      <c r="G37" s="73">
        <f>QPtab!G37</f>
        <v>1.8218850074080097E-4</v>
      </c>
      <c r="H37" s="84">
        <f>QPtab!H37</f>
        <v>1.7235020083594155</v>
      </c>
      <c r="I37" s="73">
        <f>QPtab!I37</f>
        <v>6.2421000993567073E-2</v>
      </c>
      <c r="J37" s="73">
        <f>QPtab!J37</f>
        <v>4.4992637179575141E-2</v>
      </c>
      <c r="M37" s="73" t="str">
        <f>QPtab!C160</f>
        <v>ret</v>
      </c>
      <c r="N37" s="73" t="str">
        <f>QPtab!D160</f>
        <v>mean</v>
      </c>
      <c r="O37" s="63">
        <f>QPtab!E160</f>
        <v>4.225246011475435E-2</v>
      </c>
      <c r="P37" s="63">
        <f>QPtab!F160</f>
        <v>8.7964339435861183E-2</v>
      </c>
      <c r="Q37" s="63">
        <f>QPtab!G160</f>
        <v>0.33641525979872305</v>
      </c>
      <c r="R37" s="63">
        <f>QPtab!H160</f>
        <v>0.34055931154850883</v>
      </c>
      <c r="S37" s="63">
        <f>QPtab!I160</f>
        <v>0.94247113749979827</v>
      </c>
    </row>
    <row r="38" spans="3:19" x14ac:dyDescent="0.35">
      <c r="C38" s="22" t="str">
        <f>QPtab!C38</f>
        <v>fish</v>
      </c>
      <c r="D38" s="22" t="str">
        <f>QPtab!D38</f>
        <v>AqFBg</v>
      </c>
      <c r="E38" s="73">
        <f>QPtab!E38</f>
        <v>0.6278630953946307</v>
      </c>
      <c r="F38" s="84">
        <f>QPtab!F38</f>
        <v>1.4689683202681825</v>
      </c>
      <c r="G38" s="73">
        <f>QPtab!G38</f>
        <v>8.0512459700308472E-4</v>
      </c>
      <c r="H38" s="73">
        <f>QPtab!H38</f>
        <v>0.62765873366007152</v>
      </c>
      <c r="I38" s="84">
        <f>QPtab!I38</f>
        <v>1.4692924071737041</v>
      </c>
      <c r="J38" s="73">
        <f>QPtab!J38</f>
        <v>1.0577734073822245</v>
      </c>
      <c r="M38" s="73" t="str">
        <f>QPtab!C161</f>
        <v>ret</v>
      </c>
      <c r="N38" s="73" t="str">
        <f>QPtab!D161</f>
        <v>stdev</v>
      </c>
      <c r="O38" s="63">
        <f>QPtab!E161</f>
        <v>3.315652540594273E-2</v>
      </c>
      <c r="P38" s="63">
        <f>QPtab!F161</f>
        <v>6.1330027580892441E-2</v>
      </c>
      <c r="Q38" s="63">
        <f>QPtab!G161</f>
        <v>0.21904135573525133</v>
      </c>
      <c r="R38" s="63">
        <f>QPtab!H161</f>
        <v>0.18133018556839489</v>
      </c>
      <c r="S38" s="63">
        <f>QPtab!I161</f>
        <v>0.32600114971512806</v>
      </c>
    </row>
    <row r="39" spans="3:19" x14ac:dyDescent="0.35">
      <c r="C39" s="22" t="str">
        <f>QPtab!C39</f>
        <v>fseed</v>
      </c>
      <c r="D39" s="22" t="str">
        <f>QPtab!D39</f>
        <v>AqFSm</v>
      </c>
      <c r="E39" s="73">
        <f>QPtab!E39</f>
        <v>1.7480960701508667E-2</v>
      </c>
      <c r="F39" s="73">
        <f>QPtab!F39</f>
        <v>1.0058630322494403E-2</v>
      </c>
      <c r="G39" s="73">
        <f>QPtab!G39</f>
        <v>4.1772404260869957E-6</v>
      </c>
      <c r="H39" s="73">
        <f>QPtab!H39</f>
        <v>1.7483338170497062E-2</v>
      </c>
      <c r="I39" s="73">
        <f>QPtab!I39</f>
        <v>1.0060771803496869E-2</v>
      </c>
      <c r="J39" s="73">
        <f>QPtab!J39</f>
        <v>7.2416079939788902E-3</v>
      </c>
      <c r="M39" s="73" t="str">
        <f>QPtab!C162</f>
        <v>ser</v>
      </c>
      <c r="N39" s="73" t="str">
        <f>QPtab!D162</f>
        <v>mean</v>
      </c>
      <c r="O39" s="63">
        <f>QPtab!E162</f>
        <v>0</v>
      </c>
      <c r="P39" s="63">
        <f>QPtab!F162</f>
        <v>0.1069515504530011</v>
      </c>
      <c r="Q39" s="63">
        <f>QPtab!G162</f>
        <v>1.0026071059960874E-2</v>
      </c>
      <c r="R39" s="63">
        <f>QPtab!H162</f>
        <v>3.9788418364308874E-2</v>
      </c>
      <c r="S39" s="63">
        <f>QPtab!I162</f>
        <v>0.28332552278406542</v>
      </c>
    </row>
    <row r="40" spans="3:19" x14ac:dyDescent="0.35">
      <c r="C40" s="22" t="str">
        <f>QPtab!C40</f>
        <v>fseed</v>
      </c>
      <c r="D40" s="22" t="str">
        <f>QPtab!D40</f>
        <v>AqFBg</v>
      </c>
      <c r="E40" s="73">
        <f>QPtab!E40</f>
        <v>0.31162744042609875</v>
      </c>
      <c r="F40" s="73">
        <f>QPtab!F40</f>
        <v>0.22314931749479569</v>
      </c>
      <c r="G40" s="73">
        <f>QPtab!G40</f>
        <v>8.2477882066313995E-5</v>
      </c>
      <c r="H40" s="73">
        <f>QPtab!H40</f>
        <v>0.31165933077682673</v>
      </c>
      <c r="I40" s="73">
        <f>QPtab!I40</f>
        <v>0.22319310006034421</v>
      </c>
      <c r="J40" s="73">
        <f>QPtab!J40</f>
        <v>0.16066703149755551</v>
      </c>
      <c r="M40" s="73" t="str">
        <f>QPtab!C163</f>
        <v>ser</v>
      </c>
      <c r="N40" s="73" t="str">
        <f>QPtab!D163</f>
        <v>stdev</v>
      </c>
      <c r="O40" s="63">
        <f>QPtab!E163</f>
        <v>0</v>
      </c>
      <c r="P40" s="63">
        <f>QPtab!F163</f>
        <v>6.2701900435307475E-2</v>
      </c>
      <c r="Q40" s="63">
        <f>QPtab!G163</f>
        <v>6.0853701311751017E-3</v>
      </c>
      <c r="R40" s="63">
        <f>QPtab!H163</f>
        <v>2.8304996794695975E-2</v>
      </c>
      <c r="S40" s="63">
        <f>QPtab!I163</f>
        <v>9.3324691807669419E-2</v>
      </c>
    </row>
    <row r="41" spans="3:19" x14ac:dyDescent="0.35">
      <c r="C41" s="22" t="str">
        <f>QPtab!C41</f>
        <v>fseed</v>
      </c>
      <c r="D41" s="22" t="str">
        <f>QPtab!D41</f>
        <v>AqNurs</v>
      </c>
      <c r="E41" s="73">
        <f>QPtab!E41</f>
        <v>0.42713466474170492</v>
      </c>
      <c r="F41" s="73">
        <f>QPtab!F41</f>
        <v>0.30902769181039674</v>
      </c>
      <c r="G41" s="73">
        <f>QPtab!G41</f>
        <v>1.2597338002294232E-4</v>
      </c>
      <c r="H41" s="73">
        <f>QPtab!H41</f>
        <v>0.42716936146045126</v>
      </c>
      <c r="I41" s="73">
        <f>QPtab!I41</f>
        <v>0.30908483990234775</v>
      </c>
      <c r="J41" s="73">
        <f>QPtab!J41</f>
        <v>0.22251086962144856</v>
      </c>
    </row>
    <row r="42" spans="3:19" x14ac:dyDescent="0.35">
      <c r="C42" s="22" t="str">
        <f>QPtab!C42</f>
        <v>prod</v>
      </c>
      <c r="D42" s="22" t="str">
        <f>QPtab!D42</f>
        <v>AqFSm</v>
      </c>
      <c r="E42" s="73">
        <f>QPtab!E42</f>
        <v>3.8305465718376674E-4</v>
      </c>
      <c r="F42" s="73">
        <f>QPtab!F42</f>
        <v>2.7829382250017348E-4</v>
      </c>
      <c r="G42" s="73">
        <f>QPtab!G42</f>
        <v>1.251855797438658E-4</v>
      </c>
      <c r="H42" s="73">
        <f>QPtab!H42</f>
        <v>2.9712891786517695E-4</v>
      </c>
      <c r="I42" s="73">
        <f>QPtab!I42</f>
        <v>1.7948569747495191E-4</v>
      </c>
      <c r="J42" s="73">
        <f>QPtab!J42</f>
        <v>2.0038212424485782E-4</v>
      </c>
      <c r="O42" s="107" t="s">
        <v>212</v>
      </c>
      <c r="P42" s="107" t="s">
        <v>194</v>
      </c>
      <c r="Q42" s="107" t="s">
        <v>226</v>
      </c>
      <c r="R42" s="107" t="s">
        <v>195</v>
      </c>
      <c r="S42" s="107" t="s">
        <v>8</v>
      </c>
    </row>
    <row r="43" spans="3:19" x14ac:dyDescent="0.35">
      <c r="C43" s="22" t="str">
        <f>QPtab!C43</f>
        <v>prod</v>
      </c>
      <c r="D43" s="22" t="str">
        <f>QPtab!D43</f>
        <v>AqFBg</v>
      </c>
      <c r="E43" s="73">
        <f>QPtab!E43</f>
        <v>3.9364011570008168E-3</v>
      </c>
      <c r="F43" s="73">
        <f>QPtab!F43</f>
        <v>2.910781149675874E-3</v>
      </c>
      <c r="G43" s="73">
        <f>QPtab!G43</f>
        <v>1.2806349176807872E-3</v>
      </c>
      <c r="H43" s="73">
        <f>QPtab!H43</f>
        <v>3.1027398564160203E-3</v>
      </c>
      <c r="I43" s="73">
        <f>QPtab!I43</f>
        <v>2.0012378742257173E-3</v>
      </c>
      <c r="J43" s="73">
        <f>QPtab!J43</f>
        <v>2.0959422994953005E-3</v>
      </c>
      <c r="N43" s="73" t="s">
        <v>219</v>
      </c>
      <c r="O43" s="68">
        <f>O29*$N$1</f>
        <v>-5.4692060746335241E-4</v>
      </c>
      <c r="P43" s="68">
        <f t="shared" ref="P43:S43" si="6">P29*$N$1</f>
        <v>-4.1239264110349172E-4</v>
      </c>
      <c r="Q43" s="68">
        <f t="shared" si="6"/>
        <v>-9.6138954090051559E-5</v>
      </c>
      <c r="R43" s="68">
        <f t="shared" si="6"/>
        <v>-9.0612756081416956E-3</v>
      </c>
      <c r="S43" s="68">
        <f t="shared" si="6"/>
        <v>-7.7011142968255026E-4</v>
      </c>
    </row>
    <row r="44" spans="3:19" x14ac:dyDescent="0.35">
      <c r="C44" s="22" t="str">
        <f>QPtab!C44</f>
        <v>prod</v>
      </c>
      <c r="D44" s="22" t="str">
        <f>QPtab!D44</f>
        <v>AqNurs</v>
      </c>
      <c r="E44" s="73">
        <f>QPtab!E44</f>
        <v>5.0120454421606975E-3</v>
      </c>
      <c r="F44" s="73">
        <f>QPtab!F44</f>
        <v>4.0146375126626716E-3</v>
      </c>
      <c r="G44" s="73">
        <f>QPtab!G44</f>
        <v>1.6396880313578346E-3</v>
      </c>
      <c r="H44" s="73">
        <f>QPtab!H44</f>
        <v>3.8031003851573451E-3</v>
      </c>
      <c r="I44" s="73">
        <f>QPtab!I44</f>
        <v>2.6870162405207365E-3</v>
      </c>
      <c r="J44" s="73">
        <f>QPtab!J44</f>
        <v>2.8909024296595643E-3</v>
      </c>
      <c r="N44" s="107"/>
      <c r="O44" s="95">
        <f t="shared" ref="O44:S44" si="7">O30*$N$1</f>
        <v>4.128542984264649E-4</v>
      </c>
      <c r="P44" s="95">
        <f t="shared" si="7"/>
        <v>3.0998292986150733E-4</v>
      </c>
      <c r="Q44" s="95">
        <f t="shared" si="7"/>
        <v>8.5927991942123837E-5</v>
      </c>
      <c r="R44" s="95">
        <f t="shared" si="7"/>
        <v>8.2549143263045219E-3</v>
      </c>
      <c r="S44" s="95">
        <f t="shared" si="7"/>
        <v>6.0397332668497502E-4</v>
      </c>
    </row>
    <row r="45" spans="3:19" x14ac:dyDescent="0.35">
      <c r="C45" s="22" t="str">
        <f>QPtab!C45</f>
        <v>prod</v>
      </c>
      <c r="D45" s="22" t="str">
        <f>QPtab!D45</f>
        <v>AqAg</v>
      </c>
      <c r="E45" s="73">
        <f>QPtab!E45</f>
        <v>1.7736791649668269E-2</v>
      </c>
      <c r="F45" s="73">
        <f>QPtab!F45</f>
        <v>1.5028312806074607E-2</v>
      </c>
      <c r="G45" s="73">
        <f>QPtab!G45</f>
        <v>6.3584189481110153E-3</v>
      </c>
      <c r="H45" s="73">
        <f>QPtab!H45</f>
        <v>1.3150310111049005E-2</v>
      </c>
      <c r="I45" s="73">
        <f>QPtab!I45</f>
        <v>1.0285014967024554E-2</v>
      </c>
      <c r="J45" s="73">
        <f>QPtab!J45</f>
        <v>1.0821530488456627E-2</v>
      </c>
      <c r="N45" s="73" t="s">
        <v>124</v>
      </c>
      <c r="O45" s="68">
        <f t="shared" ref="O45:S45" si="8">O31*$N$1</f>
        <v>682.01334952323077</v>
      </c>
      <c r="P45" s="68">
        <f t="shared" si="8"/>
        <v>-96.988471264586664</v>
      </c>
      <c r="Q45" s="68">
        <f t="shared" si="8"/>
        <v>0</v>
      </c>
      <c r="R45" s="68">
        <f t="shared" si="8"/>
        <v>0</v>
      </c>
      <c r="S45" s="68">
        <f t="shared" si="8"/>
        <v>0</v>
      </c>
    </row>
    <row r="46" spans="3:19" x14ac:dyDescent="0.35">
      <c r="C46" s="22" t="str">
        <f>QPtab!C46</f>
        <v>prod</v>
      </c>
      <c r="D46" s="22" t="str">
        <f>QPtab!D46</f>
        <v>AqLL</v>
      </c>
      <c r="E46" s="73">
        <f>QPtab!E46</f>
        <v>7.1842059582655632E-2</v>
      </c>
      <c r="F46" s="73">
        <f>QPtab!F46</f>
        <v>5.2196913661772135E-2</v>
      </c>
      <c r="G46" s="73">
        <f>QPtab!G46</f>
        <v>2.2120421130064995E-2</v>
      </c>
      <c r="H46" s="73">
        <f>QPtab!H46</f>
        <v>5.7348074884594182E-2</v>
      </c>
      <c r="I46" s="73">
        <f>QPtab!I46</f>
        <v>3.561082818335181E-2</v>
      </c>
      <c r="J46" s="73">
        <f>QPtab!J46</f>
        <v>3.7585158741991448E-2</v>
      </c>
      <c r="N46" s="107"/>
      <c r="O46" s="95">
        <f t="shared" ref="O46:S46" si="9">O32*$N$1</f>
        <v>143.61656118458325</v>
      </c>
      <c r="P46" s="95">
        <f t="shared" si="9"/>
        <v>52.321924616219221</v>
      </c>
      <c r="Q46" s="95">
        <f t="shared" si="9"/>
        <v>0</v>
      </c>
      <c r="R46" s="95">
        <f t="shared" si="9"/>
        <v>0</v>
      </c>
      <c r="S46" s="95">
        <f t="shared" si="9"/>
        <v>0</v>
      </c>
    </row>
    <row r="47" spans="3:19" x14ac:dyDescent="0.35">
      <c r="C47" s="22" t="str">
        <f>QPtab!C47</f>
        <v>ret</v>
      </c>
      <c r="D47" s="22" t="str">
        <f>QPtab!D47</f>
        <v>AqFSm</v>
      </c>
      <c r="E47" s="73">
        <f>QPtab!E47</f>
        <v>3.315652540594273E-2</v>
      </c>
      <c r="F47" s="73">
        <f>QPtab!F47</f>
        <v>2.4308336456853846E-2</v>
      </c>
      <c r="G47" s="73">
        <f>QPtab!G47</f>
        <v>1.0912447102523152E-2</v>
      </c>
      <c r="H47" s="73">
        <f>QPtab!H47</f>
        <v>2.6132325817504957E-2</v>
      </c>
      <c r="I47" s="73">
        <f>QPtab!I47</f>
        <v>1.5229552155554424E-2</v>
      </c>
      <c r="J47" s="73">
        <f>QPtab!J47</f>
        <v>1.7502985725493744E-2</v>
      </c>
      <c r="N47" s="73" t="s">
        <v>223</v>
      </c>
      <c r="O47" s="68">
        <f t="shared" ref="O47:S47" si="10">O33*$N$1</f>
        <v>1.7174853801937529</v>
      </c>
      <c r="P47" s="68">
        <f t="shared" si="10"/>
        <v>49.131899276519661</v>
      </c>
      <c r="Q47" s="68">
        <f t="shared" si="10"/>
        <v>100.92238439460762</v>
      </c>
      <c r="R47" s="68">
        <f t="shared" si="10"/>
        <v>0</v>
      </c>
      <c r="S47" s="68">
        <f t="shared" si="10"/>
        <v>0</v>
      </c>
    </row>
    <row r="48" spans="3:19" x14ac:dyDescent="0.35">
      <c r="C48" s="22" t="str">
        <f>QPtab!C48</f>
        <v>ret</v>
      </c>
      <c r="D48" s="22" t="str">
        <f>QPtab!D48</f>
        <v>AqFBg</v>
      </c>
      <c r="E48" s="73">
        <f>QPtab!E48</f>
        <v>6.1330027580892441E-2</v>
      </c>
      <c r="F48" s="73">
        <f>QPtab!F48</f>
        <v>4.5377191239236683E-2</v>
      </c>
      <c r="G48" s="73">
        <f>QPtab!G48</f>
        <v>2.079093350722095E-2</v>
      </c>
      <c r="H48" s="73">
        <f>QPtab!H48</f>
        <v>4.7383498852936183E-2</v>
      </c>
      <c r="I48" s="73">
        <f>QPtab!I48</f>
        <v>2.9025804623786264E-2</v>
      </c>
      <c r="J48" s="73">
        <f>QPtab!J48</f>
        <v>3.2672308387585156E-2</v>
      </c>
      <c r="N48" s="107"/>
      <c r="O48" s="95">
        <f t="shared" ref="O48:S48" si="11">O34*$N$1</f>
        <v>1.4567467251257222</v>
      </c>
      <c r="P48" s="95">
        <f t="shared" si="11"/>
        <v>25.968953368841561</v>
      </c>
      <c r="Q48" s="95">
        <f t="shared" si="11"/>
        <v>35.594555395142073</v>
      </c>
      <c r="R48" s="95">
        <f t="shared" si="11"/>
        <v>0</v>
      </c>
      <c r="S48" s="95">
        <f t="shared" si="11"/>
        <v>0</v>
      </c>
    </row>
    <row r="49" spans="2:19" x14ac:dyDescent="0.35">
      <c r="C49" s="22" t="str">
        <f>QPtab!C49</f>
        <v>ret</v>
      </c>
      <c r="D49" s="22" t="str">
        <f>QPtab!D49</f>
        <v>AqNurs</v>
      </c>
      <c r="E49" s="73">
        <f>QPtab!E49</f>
        <v>0.21904135573525133</v>
      </c>
      <c r="F49" s="73">
        <f>QPtab!F49</f>
        <v>0.18291513979638105</v>
      </c>
      <c r="G49" s="73">
        <f>QPtab!G49</f>
        <v>7.345217327809983E-2</v>
      </c>
      <c r="H49" s="73">
        <f>QPtab!H49</f>
        <v>0.17023748869317229</v>
      </c>
      <c r="I49" s="73">
        <f>QPtab!I49</f>
        <v>0.13143376686032082</v>
      </c>
      <c r="J49" s="73">
        <f>QPtab!J49</f>
        <v>0.13170597857505087</v>
      </c>
      <c r="N49" s="73" t="s">
        <v>128</v>
      </c>
      <c r="O49" s="68">
        <f t="shared" ref="O49:S49" si="12">O35*$N$1</f>
        <v>-3.9502534131449496E-2</v>
      </c>
      <c r="P49" s="68">
        <f t="shared" si="12"/>
        <v>-0.41057996839825417</v>
      </c>
      <c r="Q49" s="68">
        <f t="shared" si="12"/>
        <v>-0.50125066198342905</v>
      </c>
      <c r="R49" s="68">
        <f t="shared" si="12"/>
        <v>-1.9670979889016909</v>
      </c>
      <c r="S49" s="68">
        <f t="shared" si="12"/>
        <v>-7.7628545954870427</v>
      </c>
    </row>
    <row r="50" spans="2:19" x14ac:dyDescent="0.35">
      <c r="C50" s="22" t="str">
        <f>QPtab!C50</f>
        <v>ret</v>
      </c>
      <c r="D50" s="22" t="str">
        <f>QPtab!D50</f>
        <v>AqAg</v>
      </c>
      <c r="E50" s="73">
        <f>QPtab!E50</f>
        <v>0.18133018556839489</v>
      </c>
      <c r="F50" s="73">
        <f>QPtab!F50</f>
        <v>0.15629446785123835</v>
      </c>
      <c r="G50" s="73">
        <f>QPtab!G50</f>
        <v>6.6932415694804751E-2</v>
      </c>
      <c r="H50" s="73">
        <f>QPtab!H50</f>
        <v>0.13716257192507689</v>
      </c>
      <c r="I50" s="73">
        <f>QPtab!I50</f>
        <v>0.10524200744577708</v>
      </c>
      <c r="J50" s="73">
        <f>QPtab!J50</f>
        <v>0.11253743423469559</v>
      </c>
      <c r="N50" s="107"/>
      <c r="O50" s="95">
        <f t="shared" ref="O50:S50" si="13">O36*$N$1</f>
        <v>3.1921221431980562E-2</v>
      </c>
      <c r="P50" s="95">
        <f t="shared" si="13"/>
        <v>0.32803342975006805</v>
      </c>
      <c r="Q50" s="95">
        <f t="shared" si="13"/>
        <v>0.41767045351339144</v>
      </c>
      <c r="R50" s="95">
        <f t="shared" si="13"/>
        <v>1.4780659708056889</v>
      </c>
      <c r="S50" s="95">
        <f t="shared" si="13"/>
        <v>5.9868382985546358</v>
      </c>
    </row>
    <row r="51" spans="2:19" x14ac:dyDescent="0.35">
      <c r="C51" s="22" t="str">
        <f>QPtab!C51</f>
        <v>ret</v>
      </c>
      <c r="D51" s="22" t="str">
        <f>QPtab!D51</f>
        <v>AqLL</v>
      </c>
      <c r="E51" s="73">
        <f>QPtab!E51</f>
        <v>0.32600114971512806</v>
      </c>
      <c r="F51" s="73">
        <f>QPtab!F51</f>
        <v>0.26910491998464153</v>
      </c>
      <c r="G51" s="73">
        <f>QPtab!G51</f>
        <v>0.10520067782940615</v>
      </c>
      <c r="H51" s="73">
        <f>QPtab!H51</f>
        <v>0.28759516990674105</v>
      </c>
      <c r="I51" s="73">
        <f>QPtab!I51</f>
        <v>0.20382875458266425</v>
      </c>
      <c r="J51" s="73">
        <f>QPtab!J51</f>
        <v>0.19376871911231217</v>
      </c>
      <c r="N51" s="73" t="s">
        <v>224</v>
      </c>
      <c r="O51" s="68">
        <f t="shared" ref="O51:S51" si="14">O37*$N$1</f>
        <v>3.5210383428961958</v>
      </c>
      <c r="P51" s="68">
        <f t="shared" si="14"/>
        <v>7.3303616196550978</v>
      </c>
      <c r="Q51" s="68">
        <f t="shared" si="14"/>
        <v>28.03460498322692</v>
      </c>
      <c r="R51" s="68">
        <f t="shared" si="14"/>
        <v>28.3799426290424</v>
      </c>
      <c r="S51" s="68">
        <f t="shared" si="14"/>
        <v>78.539261458316517</v>
      </c>
    </row>
    <row r="52" spans="2:19" x14ac:dyDescent="0.35">
      <c r="C52" s="22" t="str">
        <f>QPtab!C52</f>
        <v>ser</v>
      </c>
      <c r="D52" s="22" t="str">
        <f>QPtab!D52</f>
        <v>AqFBg</v>
      </c>
      <c r="E52" s="73">
        <f>QPtab!E52</f>
        <v>6.2701900435307475E-2</v>
      </c>
      <c r="F52" s="73">
        <f>QPtab!F52</f>
        <v>4.9744309878624902E-2</v>
      </c>
      <c r="G52" s="73">
        <f>QPtab!G52</f>
        <v>1.6205800731254546E-2</v>
      </c>
      <c r="H52" s="73">
        <f>QPtab!H52</f>
        <v>4.6054804428145815E-2</v>
      </c>
      <c r="I52" s="73">
        <f>QPtab!I52</f>
        <v>3.2875322054062142E-2</v>
      </c>
      <c r="J52" s="73">
        <f>QPtab!J52</f>
        <v>3.5817542237185369E-2</v>
      </c>
      <c r="N52" s="107"/>
      <c r="O52" s="95">
        <f t="shared" ref="O52:S52" si="15">O38*$N$1</f>
        <v>2.7630437838285609</v>
      </c>
      <c r="P52" s="95">
        <f t="shared" si="15"/>
        <v>5.1108356317410362</v>
      </c>
      <c r="Q52" s="95">
        <f t="shared" si="15"/>
        <v>18.253446311270942</v>
      </c>
      <c r="R52" s="95">
        <f t="shared" si="15"/>
        <v>15.11084879736624</v>
      </c>
      <c r="S52" s="95">
        <f t="shared" si="15"/>
        <v>27.166762476260669</v>
      </c>
    </row>
    <row r="53" spans="2:19" x14ac:dyDescent="0.35">
      <c r="C53" s="22" t="str">
        <f>QPtab!C53</f>
        <v>ser</v>
      </c>
      <c r="D53" s="22" t="str">
        <f>QPtab!D53</f>
        <v>AqNurs</v>
      </c>
      <c r="E53" s="73">
        <f>QPtab!E53</f>
        <v>6.0853701311751017E-3</v>
      </c>
      <c r="F53" s="73">
        <f>QPtab!F53</f>
        <v>4.9595038897917686E-3</v>
      </c>
      <c r="G53" s="73">
        <f>QPtab!G53</f>
        <v>1.5891272756087896E-3</v>
      </c>
      <c r="H53" s="73">
        <f>QPtab!H53</f>
        <v>4.4733492061695725E-3</v>
      </c>
      <c r="I53" s="73">
        <f>QPtab!I53</f>
        <v>3.3132595907765078E-3</v>
      </c>
      <c r="J53" s="73">
        <f>QPtab!J53</f>
        <v>3.5710313447794404E-3</v>
      </c>
      <c r="N53" s="73" t="s">
        <v>225</v>
      </c>
      <c r="O53" s="68">
        <f t="shared" ref="O53:S53" si="16">O39*$N$1</f>
        <v>0</v>
      </c>
      <c r="P53" s="68">
        <f t="shared" si="16"/>
        <v>8.9126292044167581</v>
      </c>
      <c r="Q53" s="68">
        <f t="shared" si="16"/>
        <v>0.83550592166340609</v>
      </c>
      <c r="R53" s="68">
        <f t="shared" si="16"/>
        <v>3.3157015303590724</v>
      </c>
      <c r="S53" s="68">
        <f t="shared" si="16"/>
        <v>23.610460232005451</v>
      </c>
    </row>
    <row r="54" spans="2:19" x14ac:dyDescent="0.35">
      <c r="C54" s="22" t="str">
        <f>QPtab!C54</f>
        <v>ser</v>
      </c>
      <c r="D54" s="22" t="str">
        <f>QPtab!D54</f>
        <v>AqAg</v>
      </c>
      <c r="E54" s="73">
        <f>QPtab!E54</f>
        <v>2.8304996794695975E-2</v>
      </c>
      <c r="F54" s="73">
        <f>QPtab!F54</f>
        <v>2.0970442032782619E-2</v>
      </c>
      <c r="G54" s="73">
        <f>QPtab!G54</f>
        <v>6.7183946550234937E-3</v>
      </c>
      <c r="H54" s="73">
        <f>QPtab!H54</f>
        <v>2.0987721813885661E-2</v>
      </c>
      <c r="I54" s="73">
        <f>QPtab!I54</f>
        <v>1.4059235634728301E-2</v>
      </c>
      <c r="J54" s="73">
        <f>QPtab!J54</f>
        <v>1.509956136997124E-2</v>
      </c>
      <c r="N54" s="107"/>
      <c r="O54" s="95">
        <f t="shared" ref="O54:S54" si="17">O40*$N$1</f>
        <v>0</v>
      </c>
      <c r="P54" s="95">
        <f t="shared" si="17"/>
        <v>5.2251583696089563</v>
      </c>
      <c r="Q54" s="95">
        <f t="shared" si="17"/>
        <v>0.5071141775979251</v>
      </c>
      <c r="R54" s="95">
        <f t="shared" si="17"/>
        <v>2.3587497328913312</v>
      </c>
      <c r="S54" s="95">
        <f t="shared" si="17"/>
        <v>7.7770576506391178</v>
      </c>
    </row>
    <row r="55" spans="2:19" x14ac:dyDescent="0.35">
      <c r="C55" s="22" t="str">
        <f>QPtab!C55</f>
        <v>ser</v>
      </c>
      <c r="D55" s="22" t="str">
        <f>QPtab!D55</f>
        <v>AqLL</v>
      </c>
      <c r="E55" s="73">
        <f>QPtab!E55</f>
        <v>9.3324691807669419E-2</v>
      </c>
      <c r="F55" s="73">
        <f>QPtab!F55</f>
        <v>6.642613462044325E-2</v>
      </c>
      <c r="G55" s="73">
        <f>QPtab!G55</f>
        <v>2.1270505466506537E-2</v>
      </c>
      <c r="H55" s="73">
        <f>QPtab!H55</f>
        <v>7.6094254166373679E-2</v>
      </c>
      <c r="I55" s="73">
        <f>QPtab!I55</f>
        <v>4.9504933073418696E-2</v>
      </c>
      <c r="J55" s="73">
        <f>QPtab!J55</f>
        <v>4.7829917114277032E-2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235</v>
      </c>
      <c r="O58" s="73" t="s">
        <v>30</v>
      </c>
      <c r="P58" s="73" t="s">
        <v>31</v>
      </c>
      <c r="Q58" s="73" t="s">
        <v>42</v>
      </c>
      <c r="R58" s="73" t="s">
        <v>43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236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37</v>
      </c>
      <c r="N60" s="73">
        <f>E127</f>
        <v>2.9657946168868401</v>
      </c>
      <c r="O60" s="73">
        <f>F128</f>
        <v>2.1087837052270775</v>
      </c>
      <c r="Q60" s="73">
        <f>H127</f>
        <v>2.9658803139260441</v>
      </c>
      <c r="R60" s="73">
        <f>I128</f>
        <v>2.1091684116090619</v>
      </c>
    </row>
    <row r="61" spans="2:19" x14ac:dyDescent="0.35">
      <c r="B61" s="73" t="s">
        <v>189</v>
      </c>
      <c r="C61" s="22">
        <f>QPtab!C61</f>
        <v>0</v>
      </c>
      <c r="D61" s="22">
        <f>QPtab!D61</f>
        <v>0</v>
      </c>
      <c r="E61" s="73" t="str">
        <f>QPtab!E61</f>
        <v>sim1</v>
      </c>
      <c r="F61" s="73" t="str">
        <f>QPtab!F61</f>
        <v>sim2</v>
      </c>
      <c r="G61" s="73" t="str">
        <f>QPtab!G61</f>
        <v>sim3</v>
      </c>
      <c r="H61" s="73" t="str">
        <f>QPtab!H61</f>
        <v>sim4</v>
      </c>
      <c r="I61" s="73" t="str">
        <f>QPtab!I61</f>
        <v>sim5</v>
      </c>
      <c r="J61" s="73" t="str">
        <f>QPtab!J61</f>
        <v>sim6</v>
      </c>
      <c r="M61" s="73" t="s">
        <v>36</v>
      </c>
      <c r="P61" s="73">
        <f>G125</f>
        <v>0.85142176541812853</v>
      </c>
      <c r="Q61" s="73">
        <f>H122</f>
        <v>-0.94153034608926478</v>
      </c>
      <c r="R61" s="73">
        <f>I123</f>
        <v>-0.92697464701523435</v>
      </c>
    </row>
    <row r="62" spans="2:19" x14ac:dyDescent="0.35">
      <c r="C62" s="22" t="str">
        <f>QPtab!C62</f>
        <v>crop</v>
      </c>
      <c r="D62" s="22" t="str">
        <f>QPtab!D62</f>
        <v>AqFSm</v>
      </c>
      <c r="E62" s="73">
        <f>QPtab!E62</f>
        <v>-6.5630472895602289E-6</v>
      </c>
      <c r="F62" s="73">
        <f>QPtab!F62</f>
        <v>-4.1116727539977901E-6</v>
      </c>
      <c r="G62" s="73">
        <f>QPtab!G62</f>
        <v>-1.5125931878815575E-6</v>
      </c>
      <c r="H62" s="73">
        <f>QPtab!H62</f>
        <v>-1.9813335896521449</v>
      </c>
      <c r="I62" s="73">
        <f>QPtab!I62</f>
        <v>-2.5870633906177273E-6</v>
      </c>
      <c r="J62" s="73">
        <f>QPtab!J62</f>
        <v>-2.9613752091968626E-6</v>
      </c>
      <c r="N62" s="73">
        <f>SUM(N60:N61)</f>
        <v>2.9657946168868401</v>
      </c>
      <c r="O62" s="73">
        <f t="shared" ref="O62:R62" si="18">SUM(O60:O61)</f>
        <v>2.1087837052270775</v>
      </c>
      <c r="P62" s="73">
        <f t="shared" si="18"/>
        <v>0.85142176541812853</v>
      </c>
      <c r="Q62" s="73">
        <f t="shared" si="18"/>
        <v>2.0243499678367796</v>
      </c>
      <c r="R62" s="73">
        <f t="shared" si="18"/>
        <v>1.1821937645938276</v>
      </c>
    </row>
    <row r="63" spans="2:19" x14ac:dyDescent="0.35">
      <c r="C63" s="22" t="str">
        <f>QPtab!C63</f>
        <v>crop</v>
      </c>
      <c r="D63" s="22" t="str">
        <f>QPtab!D63</f>
        <v>AqFBg</v>
      </c>
      <c r="E63" s="73">
        <f>QPtab!E63</f>
        <v>-4.9487116932419013E-6</v>
      </c>
      <c r="F63" s="73">
        <f>QPtab!F63</f>
        <v>-3.1457120245700005E-6</v>
      </c>
      <c r="G63" s="73">
        <f>QPtab!G63</f>
        <v>-1.1441951316197874E-6</v>
      </c>
      <c r="H63" s="73">
        <f>QPtab!H63</f>
        <v>-3.758965816884864E-6</v>
      </c>
      <c r="I63" s="73">
        <f>QPtab!I63</f>
        <v>-1.9695051723705492</v>
      </c>
      <c r="J63" s="73">
        <f>QPtab!J63</f>
        <v>-2.2655951978398245E-6</v>
      </c>
    </row>
    <row r="64" spans="2:19" x14ac:dyDescent="0.35">
      <c r="C64" s="22" t="str">
        <f>QPtab!C64</f>
        <v>crop</v>
      </c>
      <c r="D64" s="22" t="str">
        <f>QPtab!D64</f>
        <v>AqNurs</v>
      </c>
      <c r="E64" s="73">
        <f>QPtab!E64</f>
        <v>-1.1536674490806187E-6</v>
      </c>
      <c r="F64" s="73">
        <f>QPtab!F64</f>
        <v>-7.1471850423928322E-7</v>
      </c>
      <c r="G64" s="73">
        <f>QPtab!G64</f>
        <v>-2.6580444291609592E-7</v>
      </c>
      <c r="H64" s="73">
        <f>QPtab!H64</f>
        <v>-8.841440164877268E-7</v>
      </c>
      <c r="I64" s="73">
        <f>QPtab!I64</f>
        <v>-4.4867799798680466E-7</v>
      </c>
      <c r="J64" s="73">
        <f>QPtab!J64</f>
        <v>-5.1477550304177376E-7</v>
      </c>
      <c r="M64" s="73" t="s">
        <v>237</v>
      </c>
      <c r="N64" s="108">
        <f>N62*$N$1</f>
        <v>247.14955140723666</v>
      </c>
      <c r="O64" s="108">
        <f t="shared" ref="O64:R64" si="19">O62*$N$1</f>
        <v>175.73197543558979</v>
      </c>
      <c r="P64" s="108">
        <f t="shared" si="19"/>
        <v>70.951813784844035</v>
      </c>
      <c r="Q64" s="108">
        <f t="shared" si="19"/>
        <v>168.69583065306495</v>
      </c>
      <c r="R64" s="108">
        <f t="shared" si="19"/>
        <v>98.516147049485625</v>
      </c>
    </row>
    <row r="65" spans="3:10" x14ac:dyDescent="0.35">
      <c r="C65" s="22" t="str">
        <f>QPtab!C65</f>
        <v>crop</v>
      </c>
      <c r="D65" s="22" t="str">
        <f>QPtab!D65</f>
        <v>AqAg</v>
      </c>
      <c r="E65" s="73">
        <f>QPtab!E65</f>
        <v>-1.0873530729770036E-4</v>
      </c>
      <c r="F65" s="73">
        <f>QPtab!F65</f>
        <v>-6.7808379205402998E-5</v>
      </c>
      <c r="G65" s="73">
        <f>QPtab!G65</f>
        <v>1.776219799470149</v>
      </c>
      <c r="H65" s="73">
        <f>QPtab!H65</f>
        <v>-8.249926967684002E-5</v>
      </c>
      <c r="I65" s="73">
        <f>QPtab!I65</f>
        <v>-4.2483544524744027E-5</v>
      </c>
      <c r="J65" s="73">
        <f>QPtab!J65</f>
        <v>-4.8837947254048854E-5</v>
      </c>
    </row>
    <row r="66" spans="3:10" x14ac:dyDescent="0.35">
      <c r="C66" s="22" t="str">
        <f>QPtab!C66</f>
        <v>crop</v>
      </c>
      <c r="D66" s="22" t="str">
        <f>QPtab!D66</f>
        <v>AqLL</v>
      </c>
      <c r="E66" s="73">
        <f>QPtab!E66</f>
        <v>-9.2413371561906041E-6</v>
      </c>
      <c r="F66" s="73">
        <f>QPtab!F66</f>
        <v>-5.7812804436036401E-6</v>
      </c>
      <c r="G66" s="73">
        <f>QPtab!G66</f>
        <v>-2.1463603061131641E-6</v>
      </c>
      <c r="H66" s="73">
        <f>QPtab!H66</f>
        <v>-6.9554632979739683E-6</v>
      </c>
      <c r="I66" s="73">
        <f>QPtab!I66</f>
        <v>-3.594182253224078E-6</v>
      </c>
      <c r="J66" s="73">
        <f>QPtab!J66</f>
        <v>-4.1638647285947798E-6</v>
      </c>
    </row>
    <row r="67" spans="3:10" x14ac:dyDescent="0.35">
      <c r="C67" s="22" t="str">
        <f>QPtab!C67</f>
        <v>fish</v>
      </c>
      <c r="D67" s="22" t="str">
        <f>QPtab!D67</f>
        <v>AqFSm</v>
      </c>
      <c r="E67" s="73">
        <f>QPtab!E67</f>
        <v>8.1841601942787694</v>
      </c>
      <c r="F67" s="73">
        <f>QPtab!F67</f>
        <v>-0.11258068322863597</v>
      </c>
      <c r="G67" s="73">
        <f>QPtab!G67</f>
        <v>-2.2188794228603358E-4</v>
      </c>
      <c r="H67" s="73">
        <f>QPtab!H67</f>
        <v>8.1843897093419447</v>
      </c>
      <c r="I67" s="73">
        <f>QPtab!I67</f>
        <v>-0.11235391767444178</v>
      </c>
      <c r="J67" s="73">
        <f>QPtab!J67</f>
        <v>-8.1060653714633252E-2</v>
      </c>
    </row>
    <row r="68" spans="3:10" x14ac:dyDescent="0.35">
      <c r="C68" s="22" t="str">
        <f>QPtab!C68</f>
        <v>fish</v>
      </c>
      <c r="D68" s="22" t="str">
        <f>QPtab!D68</f>
        <v>AqFBg</v>
      </c>
      <c r="E68" s="73">
        <f>QPtab!E68</f>
        <v>-1.16386165517504</v>
      </c>
      <c r="F68" s="73">
        <f>QPtab!F68</f>
        <v>6.6827614961973936</v>
      </c>
      <c r="G68" s="73">
        <f>QPtab!G68</f>
        <v>-1.0596571004288166E-3</v>
      </c>
      <c r="H68" s="73">
        <f>QPtab!H68</f>
        <v>-1.1627653030228435</v>
      </c>
      <c r="I68" s="73">
        <f>QPtab!I68</f>
        <v>6.6838612405118516</v>
      </c>
      <c r="J68" s="73">
        <f>QPtab!J68</f>
        <v>4.8117467466250838</v>
      </c>
    </row>
    <row r="69" spans="3:10" x14ac:dyDescent="0.35">
      <c r="C69" s="22" t="str">
        <f>QPtab!C69</f>
        <v>fseed</v>
      </c>
      <c r="D69" s="22" t="str">
        <f>QPtab!D69</f>
        <v>AqFSm</v>
      </c>
      <c r="E69" s="73">
        <f>QPtab!E69</f>
        <v>2.8973050674545933E-2</v>
      </c>
      <c r="F69" s="73">
        <f>QPtab!F69</f>
        <v>2.0172136509948934E-2</v>
      </c>
      <c r="G69" s="73">
        <f>QPtab!G69</f>
        <v>-3.1352440082022597E-6</v>
      </c>
      <c r="H69" s="73">
        <f>QPtab!H69</f>
        <v>2.8976208540644581E-2</v>
      </c>
      <c r="I69" s="73">
        <f>QPtab!I69</f>
        <v>2.0175292220323125E-2</v>
      </c>
      <c r="J69" s="73">
        <f>QPtab!J69</f>
        <v>1.4523525777203563E-2</v>
      </c>
    </row>
    <row r="70" spans="3:10" x14ac:dyDescent="0.35">
      <c r="C70" s="22" t="str">
        <f>QPtab!C70</f>
        <v>fseed</v>
      </c>
      <c r="D70" s="22" t="str">
        <f>QPtab!D70</f>
        <v>AqFBg</v>
      </c>
      <c r="E70" s="73">
        <f>QPtab!E70</f>
        <v>0.86234357296117292</v>
      </c>
      <c r="F70" s="73">
        <f>QPtab!F70</f>
        <v>0.61068551269661286</v>
      </c>
      <c r="G70" s="73">
        <f>QPtab!G70</f>
        <v>-9.4324320307167901E-5</v>
      </c>
      <c r="H70" s="73">
        <f>QPtab!H70</f>
        <v>0.8624382153228537</v>
      </c>
      <c r="I70" s="73">
        <f>QPtab!I70</f>
        <v>0.61078312626362607</v>
      </c>
      <c r="J70" s="73">
        <f>QPtab!J70</f>
        <v>0.43968893647199331</v>
      </c>
    </row>
    <row r="71" spans="3:10" x14ac:dyDescent="0.35">
      <c r="C71" s="22" t="str">
        <f>QPtab!C71</f>
        <v>fseed</v>
      </c>
      <c r="D71" s="22" t="str">
        <f>QPtab!D71</f>
        <v>AqNurs</v>
      </c>
      <c r="E71" s="73">
        <f>QPtab!E71</f>
        <v>1.8067997972159047</v>
      </c>
      <c r="F71" s="73">
        <f>QPtab!F71</f>
        <v>1.2782948443920699</v>
      </c>
      <c r="G71" s="73">
        <f>QPtab!G71</f>
        <v>-1.8385842521816793E-4</v>
      </c>
      <c r="H71" s="73">
        <f>QPtab!H71</f>
        <v>1.8069930546448152</v>
      </c>
      <c r="I71" s="73">
        <f>QPtab!I71</f>
        <v>1.2784879096271313</v>
      </c>
      <c r="J71" s="73">
        <f>QPtab!J71</f>
        <v>0.9203709789577379</v>
      </c>
    </row>
    <row r="72" spans="3:10" x14ac:dyDescent="0.35">
      <c r="C72" s="22" t="str">
        <f>QPtab!C72</f>
        <v>prod</v>
      </c>
      <c r="D72" s="22" t="str">
        <f>QPtab!D72</f>
        <v>AqFSm</v>
      </c>
      <c r="E72" s="73">
        <f>QPtab!E72</f>
        <v>-4.7403040957739399E-4</v>
      </c>
      <c r="F72" s="73">
        <f>QPtab!F72</f>
        <v>-4.0125829403908159E-4</v>
      </c>
      <c r="G72" s="73">
        <f>QPtab!G72</f>
        <v>-1.7295684167483165E-4</v>
      </c>
      <c r="H72" s="73">
        <f>QPtab!H72</f>
        <v>-3.3033650251989617E-4</v>
      </c>
      <c r="I72" s="73">
        <f>QPtab!I72</f>
        <v>-2.4677442925728565E-4</v>
      </c>
      <c r="J72" s="73">
        <f>QPtab!J72</f>
        <v>-2.8892745228080604E-4</v>
      </c>
    </row>
    <row r="73" spans="3:10" x14ac:dyDescent="0.35">
      <c r="C73" s="22" t="str">
        <f>QPtab!C73</f>
        <v>prod</v>
      </c>
      <c r="D73" s="22" t="str">
        <f>QPtab!D73</f>
        <v>AqFBg</v>
      </c>
      <c r="E73" s="73">
        <f>QPtab!E73</f>
        <v>-4.9269596207790504E-3</v>
      </c>
      <c r="F73" s="73">
        <f>QPtab!F73</f>
        <v>-4.1593885866014124E-3</v>
      </c>
      <c r="G73" s="73">
        <f>QPtab!G73</f>
        <v>-1.7738329124322308E-3</v>
      </c>
      <c r="H73" s="73">
        <f>QPtab!H73</f>
        <v>-3.4802168660526471E-3</v>
      </c>
      <c r="I73" s="73">
        <f>QPtab!I73</f>
        <v>-2.6056317846104406E-3</v>
      </c>
      <c r="J73" s="73">
        <f>QPtab!J73</f>
        <v>-2.9950148852684144E-3</v>
      </c>
    </row>
    <row r="74" spans="3:10" x14ac:dyDescent="0.35">
      <c r="C74" s="22" t="str">
        <f>QPtab!C74</f>
        <v>prod</v>
      </c>
      <c r="D74" s="22" t="str">
        <f>QPtab!D74</f>
        <v>AqNurs</v>
      </c>
      <c r="E74" s="73">
        <f>QPtab!E74</f>
        <v>-6.0150079438011485E-3</v>
      </c>
      <c r="F74" s="73">
        <f>QPtab!F74</f>
        <v>-5.0880610958631053E-3</v>
      </c>
      <c r="G74" s="73">
        <f>QPtab!G74</f>
        <v>-2.1742491259095428E-3</v>
      </c>
      <c r="H74" s="73">
        <f>QPtab!H74</f>
        <v>-4.2440847452664332E-3</v>
      </c>
      <c r="I74" s="73">
        <f>QPtab!I74</f>
        <v>-3.1237765430553888E-3</v>
      </c>
      <c r="J74" s="73">
        <f>QPtab!J74</f>
        <v>-3.6637294403405107E-3</v>
      </c>
    </row>
    <row r="75" spans="3:10" x14ac:dyDescent="0.35">
      <c r="C75" s="22" t="str">
        <f>QPtab!C75</f>
        <v>prod</v>
      </c>
      <c r="D75" s="22" t="str">
        <f>QPtab!D75</f>
        <v>AqAg</v>
      </c>
      <c r="E75" s="73">
        <f>QPtab!E75</f>
        <v>-2.3605175866820292E-2</v>
      </c>
      <c r="F75" s="73">
        <f>QPtab!F75</f>
        <v>-2.0491840002387792E-2</v>
      </c>
      <c r="G75" s="73">
        <f>QPtab!G75</f>
        <v>-8.7741923403681452E-3</v>
      </c>
      <c r="H75" s="73">
        <f>QPtab!H75</f>
        <v>-1.6136075306760415E-2</v>
      </c>
      <c r="I75" s="73">
        <f>QPtab!I75</f>
        <v>-1.2809253224365042E-2</v>
      </c>
      <c r="J75" s="73">
        <f>QPtab!J75</f>
        <v>-1.4755320565433322E-2</v>
      </c>
    </row>
    <row r="76" spans="3:10" x14ac:dyDescent="0.35">
      <c r="C76" s="22" t="str">
        <f>QPtab!C76</f>
        <v>prod</v>
      </c>
      <c r="D76" s="22" t="str">
        <f>QPtab!D76</f>
        <v>AqLL</v>
      </c>
      <c r="E76" s="73">
        <f>QPtab!E76</f>
        <v>-9.3154255145844522E-2</v>
      </c>
      <c r="F76" s="73">
        <f>QPtab!F76</f>
        <v>-7.7997700406964424E-2</v>
      </c>
      <c r="G76" s="73">
        <f>QPtab!G76</f>
        <v>-3.3292836312371468E-2</v>
      </c>
      <c r="H76" s="73">
        <f>QPtab!H76</f>
        <v>-6.5215846432071511E-2</v>
      </c>
      <c r="I76" s="73">
        <f>QPtab!I76</f>
        <v>-4.8290575310684702E-2</v>
      </c>
      <c r="J76" s="73">
        <f>QPtab!J76</f>
        <v>-5.6162901452702883E-2</v>
      </c>
    </row>
    <row r="77" spans="3:10" x14ac:dyDescent="0.35">
      <c r="C77" s="22" t="str">
        <f>QPtab!C77</f>
        <v>ret</v>
      </c>
      <c r="D77" s="22" t="str">
        <f>QPtab!D77</f>
        <v>AqFSm</v>
      </c>
      <c r="E77" s="73">
        <f>QPtab!E77</f>
        <v>6.9948505028133837E-2</v>
      </c>
      <c r="F77" s="73">
        <f>QPtab!F77</f>
        <v>6.1333119157536579E-2</v>
      </c>
      <c r="G77" s="73">
        <f>QPtab!G77</f>
        <v>2.6636549361210109E-2</v>
      </c>
      <c r="H77" s="73">
        <f>QPtab!H77</f>
        <v>4.856561605635222E-2</v>
      </c>
      <c r="I77" s="73">
        <f>QPtab!I77</f>
        <v>3.7891672422248994E-2</v>
      </c>
      <c r="J77" s="73">
        <f>QPtab!J77</f>
        <v>4.4161948800319574E-2</v>
      </c>
    </row>
    <row r="78" spans="3:10" x14ac:dyDescent="0.35">
      <c r="C78" s="22" t="str">
        <f>QPtab!C78</f>
        <v>ret</v>
      </c>
      <c r="D78" s="22" t="str">
        <f>QPtab!D78</f>
        <v>AqFBg</v>
      </c>
      <c r="E78" s="73">
        <f>QPtab!E78</f>
        <v>0.14758027727212542</v>
      </c>
      <c r="F78" s="73">
        <f>QPtab!F78</f>
        <v>0.12865335969861724</v>
      </c>
      <c r="G78" s="73">
        <f>QPtab!G78</f>
        <v>5.6193291101623057E-2</v>
      </c>
      <c r="H78" s="73">
        <f>QPtab!H78</f>
        <v>0.10261897646779203</v>
      </c>
      <c r="I78" s="73">
        <f>QPtab!I78</f>
        <v>7.9092680817115679E-2</v>
      </c>
      <c r="J78" s="73">
        <f>QPtab!J78</f>
        <v>9.2634553630549038E-2</v>
      </c>
    </row>
    <row r="79" spans="3:10" x14ac:dyDescent="0.35">
      <c r="C79" s="22" t="str">
        <f>QPtab!C79</f>
        <v>ret</v>
      </c>
      <c r="D79" s="22" t="str">
        <f>QPtab!D79</f>
        <v>AqNurs</v>
      </c>
      <c r="E79" s="73">
        <f>QPtab!E79</f>
        <v>0.56102081338544685</v>
      </c>
      <c r="F79" s="73">
        <f>QPtab!F79</f>
        <v>0.49548957269174176</v>
      </c>
      <c r="G79" s="73">
        <f>QPtab!G79</f>
        <v>0.2135409676714119</v>
      </c>
      <c r="H79" s="73">
        <f>QPtab!H79</f>
        <v>0.38889348022402642</v>
      </c>
      <c r="I79" s="73">
        <f>QPtab!I79</f>
        <v>0.30816061216751567</v>
      </c>
      <c r="J79" s="73">
        <f>QPtab!J79</f>
        <v>0.35676940095002113</v>
      </c>
    </row>
    <row r="80" spans="3:10" x14ac:dyDescent="0.35">
      <c r="C80" s="22" t="str">
        <f>QPtab!C80</f>
        <v>ret</v>
      </c>
      <c r="D80" s="22" t="str">
        <f>QPtab!D80</f>
        <v>AqAg</v>
      </c>
      <c r="E80" s="73">
        <f>QPtab!E80</f>
        <v>0.57645844715772732</v>
      </c>
      <c r="F80" s="73">
        <f>QPtab!F80</f>
        <v>0.51173730101773662</v>
      </c>
      <c r="G80" s="73">
        <f>QPtab!G80</f>
        <v>0.22198716669153506</v>
      </c>
      <c r="H80" s="73">
        <f>QPtab!H80</f>
        <v>0.39725110213223719</v>
      </c>
      <c r="I80" s="73">
        <f>QPtab!I80</f>
        <v>0.31478832544546742</v>
      </c>
      <c r="J80" s="73">
        <f>QPtab!J80</f>
        <v>0.36846774734252691</v>
      </c>
    </row>
    <row r="81" spans="2:10" x14ac:dyDescent="0.35">
      <c r="C81" s="22" t="str">
        <f>QPtab!C81</f>
        <v>ret</v>
      </c>
      <c r="D81" s="22" t="str">
        <f>QPtab!D81</f>
        <v>AqLL</v>
      </c>
      <c r="E81" s="73">
        <f>QPtab!E81</f>
        <v>1.688312627366497</v>
      </c>
      <c r="F81" s="73">
        <f>QPtab!F81</f>
        <v>1.4968061856910861</v>
      </c>
      <c r="G81" s="73">
        <f>QPtab!G81</f>
        <v>0.64722568212877307</v>
      </c>
      <c r="H81" s="73">
        <f>QPtab!H81</f>
        <v>1.1613917823279603</v>
      </c>
      <c r="I81" s="73">
        <f>QPtab!I81</f>
        <v>0.92623496791359561</v>
      </c>
      <c r="J81" s="73">
        <f>QPtab!J81</f>
        <v>1.0777527770649009</v>
      </c>
    </row>
    <row r="82" spans="2:10" x14ac:dyDescent="0.35">
      <c r="C82" s="22" t="str">
        <f>QPtab!C82</f>
        <v>ser</v>
      </c>
      <c r="D82" s="22" t="str">
        <f>QPtab!D82</f>
        <v>AqFBg</v>
      </c>
      <c r="E82" s="73">
        <f>QPtab!E82</f>
        <v>0.21953964481672439</v>
      </c>
      <c r="F82" s="73">
        <f>QPtab!F82</f>
        <v>0.17585536934019907</v>
      </c>
      <c r="G82" s="73">
        <f>QPtab!G82</f>
        <v>5.8350176562897503E-2</v>
      </c>
      <c r="H82" s="73">
        <f>QPtab!H82</f>
        <v>0.14696723239412859</v>
      </c>
      <c r="I82" s="73">
        <f>QPtab!I82</f>
        <v>0.10893366007932589</v>
      </c>
      <c r="J82" s="73">
        <f>QPtab!J82</f>
        <v>0.12662118231707092</v>
      </c>
    </row>
    <row r="83" spans="2:10" x14ac:dyDescent="0.35">
      <c r="C83" s="22" t="str">
        <f>QPtab!C83</f>
        <v>ser</v>
      </c>
      <c r="D83" s="22" t="str">
        <f>QPtab!D83</f>
        <v>AqNurs</v>
      </c>
      <c r="E83" s="73">
        <f>QPtab!E83</f>
        <v>1.9681304248952453E-2</v>
      </c>
      <c r="F83" s="73">
        <f>QPtab!F83</f>
        <v>1.5764428938270791E-2</v>
      </c>
      <c r="G83" s="73">
        <f>QPtab!G83</f>
        <v>5.2203633328095789E-3</v>
      </c>
      <c r="H83" s="73">
        <f>QPtab!H83</f>
        <v>1.324058164165429E-2</v>
      </c>
      <c r="I83" s="73">
        <f>QPtab!I83</f>
        <v>9.7467413076750848E-3</v>
      </c>
      <c r="J83" s="73">
        <f>QPtab!J83</f>
        <v>1.1350869362519176E-2</v>
      </c>
    </row>
    <row r="84" spans="2:10" x14ac:dyDescent="0.35">
      <c r="C84" s="22" t="str">
        <f>QPtab!C84</f>
        <v>ser</v>
      </c>
      <c r="D84" s="22" t="str">
        <f>QPtab!D84</f>
        <v>AqAg</v>
      </c>
      <c r="E84" s="73">
        <f>QPtab!E84</f>
        <v>7.791884657218251E-2</v>
      </c>
      <c r="F84" s="73">
        <f>QPtab!F84</f>
        <v>6.2051740455865853E-2</v>
      </c>
      <c r="G84" s="73">
        <f>QPtab!G84</f>
        <v>2.0494269893350833E-2</v>
      </c>
      <c r="H84" s="73">
        <f>QPtab!H84</f>
        <v>5.2851825588098464E-2</v>
      </c>
      <c r="I84" s="73">
        <f>QPtab!I84</f>
        <v>3.8491864673154803E-2</v>
      </c>
      <c r="J84" s="73">
        <f>QPtab!J84</f>
        <v>4.4679189534784787E-2</v>
      </c>
    </row>
    <row r="85" spans="2:10" x14ac:dyDescent="0.35">
      <c r="C85" s="22" t="str">
        <f>QPtab!C85</f>
        <v>ser</v>
      </c>
      <c r="D85" s="22" t="str">
        <f>QPtab!D85</f>
        <v>AqLL</v>
      </c>
      <c r="E85" s="73">
        <f>QPtab!E85</f>
        <v>0.60236676038591241</v>
      </c>
      <c r="F85" s="73">
        <f>QPtab!F85</f>
        <v>0.48014000900740078</v>
      </c>
      <c r="G85" s="73">
        <f>QPtab!G85</f>
        <v>0.15901569934297427</v>
      </c>
      <c r="H85" s="73">
        <f>QPtab!H85</f>
        <v>0.40580031196015315</v>
      </c>
      <c r="I85" s="73">
        <f>QPtab!I85</f>
        <v>0.29790013800298931</v>
      </c>
      <c r="J85" s="73">
        <f>QPtab!J85</f>
        <v>0.34571603612764634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190</v>
      </c>
      <c r="C91" s="22">
        <f>QPtab!C91</f>
        <v>0</v>
      </c>
      <c r="D91" s="22">
        <f>QPtab!D91</f>
        <v>0</v>
      </c>
      <c r="E91" s="73" t="str">
        <f>QPtab!E91</f>
        <v>sim1</v>
      </c>
      <c r="F91" s="73" t="str">
        <f>QPtab!F91</f>
        <v>sim2</v>
      </c>
      <c r="G91" s="73" t="str">
        <f>QPtab!G91</f>
        <v>sim3</v>
      </c>
      <c r="H91" s="73" t="str">
        <f>QPtab!H91</f>
        <v>sim4</v>
      </c>
      <c r="I91" s="73" t="str">
        <f>QPtab!I91</f>
        <v>sim5</v>
      </c>
      <c r="J91" s="73" t="str">
        <f>QPtab!J91</f>
        <v>sim6</v>
      </c>
    </row>
    <row r="92" spans="2:10" x14ac:dyDescent="0.35">
      <c r="C92" s="22" t="str">
        <f>QPtab!C92</f>
        <v>crop</v>
      </c>
      <c r="D92" s="22" t="str">
        <f>QPtab!D92</f>
        <v>AqFSm</v>
      </c>
      <c r="E92" s="73">
        <f>QPtab!E92</f>
        <v>-3.4060454002776659E-6</v>
      </c>
      <c r="F92" s="73">
        <f>QPtab!F92</f>
        <v>-2.1317996473529359E-6</v>
      </c>
      <c r="G92" s="73">
        <f>QPtab!G92</f>
        <v>-7.8597917989776507E-7</v>
      </c>
      <c r="H92" s="73">
        <f>QPtab!H92</f>
        <v>-1.0398032435628801</v>
      </c>
      <c r="I92" s="73">
        <f>QPtab!I92</f>
        <v>-1.3398684467586495E-6</v>
      </c>
      <c r="J92" s="73">
        <f>QPtab!J92</f>
        <v>-1.5354167367526122E-6</v>
      </c>
    </row>
    <row r="93" spans="2:10" x14ac:dyDescent="0.35">
      <c r="C93" s="22" t="str">
        <f>QPtab!C93</f>
        <v>crop</v>
      </c>
      <c r="D93" s="22" t="str">
        <f>QPtab!D93</f>
        <v>AqFBg</v>
      </c>
      <c r="E93" s="73">
        <f>QPtab!E93</f>
        <v>-2.5825210295397211E-6</v>
      </c>
      <c r="F93" s="73">
        <f>QPtab!F93</f>
        <v>-1.647973137780785E-6</v>
      </c>
      <c r="G93" s="73">
        <f>QPtab!G93</f>
        <v>-6.0011167716663519E-7</v>
      </c>
      <c r="H93" s="73">
        <f>QPtab!H93</f>
        <v>-1.9507059196319385E-6</v>
      </c>
      <c r="I93" s="73">
        <f>QPtab!I93</f>
        <v>-1.0425305253553148</v>
      </c>
      <c r="J93" s="73">
        <f>QPtab!J93</f>
        <v>-1.1869018611226659E-6</v>
      </c>
    </row>
    <row r="94" spans="2:10" x14ac:dyDescent="0.35">
      <c r="C94" s="22" t="str">
        <f>QPtab!C94</f>
        <v>crop</v>
      </c>
      <c r="D94" s="22" t="str">
        <f>QPtab!D94</f>
        <v>AqNurs</v>
      </c>
      <c r="E94" s="73">
        <f>QPtab!E94</f>
        <v>-5.8957100454490529E-7</v>
      </c>
      <c r="F94" s="73">
        <f>QPtab!F94</f>
        <v>-3.6510865562603094E-7</v>
      </c>
      <c r="G94" s="73">
        <f>QPtab!G94</f>
        <v>-1.3529043174754233E-7</v>
      </c>
      <c r="H94" s="73">
        <f>QPtab!H94</f>
        <v>-4.5291114999663404E-7</v>
      </c>
      <c r="I94" s="73">
        <f>QPtab!I94</f>
        <v>-2.2857614876124691E-7</v>
      </c>
      <c r="J94" s="73">
        <f>QPtab!J94</f>
        <v>-2.6297088787278563E-7</v>
      </c>
    </row>
    <row r="95" spans="2:10" x14ac:dyDescent="0.35">
      <c r="C95" s="22" t="str">
        <f>QPtab!C95</f>
        <v>crop</v>
      </c>
      <c r="D95" s="22" t="str">
        <f>QPtab!D95</f>
        <v>AqAg</v>
      </c>
      <c r="E95" s="73">
        <f>QPtab!E95</f>
        <v>-5.6495232822852076E-5</v>
      </c>
      <c r="F95" s="73">
        <f>QPtab!F95</f>
        <v>-3.5094801626743656E-5</v>
      </c>
      <c r="G95" s="73">
        <f>QPtab!G95</f>
        <v>0.92479803405202043</v>
      </c>
      <c r="H95" s="73">
        <f>QPtab!H95</f>
        <v>-4.2839423506639013E-5</v>
      </c>
      <c r="I95" s="73">
        <f>QPtab!I95</f>
        <v>-2.2004511657312366E-5</v>
      </c>
      <c r="J95" s="73">
        <f>QPtab!J95</f>
        <v>-2.5276611423874218E-5</v>
      </c>
    </row>
    <row r="96" spans="2:10" x14ac:dyDescent="0.35">
      <c r="C96" s="22" t="str">
        <f>QPtab!C96</f>
        <v>crop</v>
      </c>
      <c r="D96" s="22" t="str">
        <f>QPtab!D96</f>
        <v>AqLL</v>
      </c>
      <c r="E96" s="73">
        <f>QPtab!E96</f>
        <v>-4.7116239520168665E-6</v>
      </c>
      <c r="F96" s="73">
        <f>QPtab!F96</f>
        <v>-2.9435960453449368E-6</v>
      </c>
      <c r="G96" s="73">
        <f>QPtab!G96</f>
        <v>-1.0997026426146055E-6</v>
      </c>
      <c r="H96" s="73">
        <f>QPtab!H96</f>
        <v>-3.5467273009882789E-6</v>
      </c>
      <c r="I96" s="73">
        <f>QPtab!I96</f>
        <v>-1.8277367496652138E-6</v>
      </c>
      <c r="J96" s="73">
        <f>QPtab!J96</f>
        <v>-2.1200927558342084E-6</v>
      </c>
    </row>
    <row r="97" spans="3:10" x14ac:dyDescent="0.35">
      <c r="C97" s="22" t="str">
        <f>QPtab!C97</f>
        <v>fish</v>
      </c>
      <c r="D97" s="22" t="str">
        <f>QPtab!D97</f>
        <v>AqFSm</v>
      </c>
      <c r="E97" s="73">
        <f>QPtab!E97</f>
        <v>5.2183655773919293</v>
      </c>
      <c r="F97" s="73">
        <f>QPtab!F97</f>
        <v>-5.2341389970059889E-2</v>
      </c>
      <c r="G97" s="73">
        <f>QPtab!G97</f>
        <v>-1.3957363077380118E-4</v>
      </c>
      <c r="H97" s="73">
        <f>QPtab!H97</f>
        <v>5.2185093954158992</v>
      </c>
      <c r="I97" s="73">
        <f>QPtab!I97</f>
        <v>-5.2198668834930961E-2</v>
      </c>
      <c r="J97" s="73">
        <f>QPtab!J97</f>
        <v>-3.7686860773116754E-2</v>
      </c>
    </row>
    <row r="98" spans="3:10" x14ac:dyDescent="0.35">
      <c r="C98" s="22" t="str">
        <f>QPtab!C98</f>
        <v>fish</v>
      </c>
      <c r="D98" s="22" t="str">
        <f>QPtab!D98</f>
        <v>AqFBg</v>
      </c>
      <c r="E98" s="73">
        <f>QPtab!E98</f>
        <v>-0.58904472090391169</v>
      </c>
      <c r="F98" s="73">
        <f>QPtab!F98</f>
        <v>4.5739777909703161</v>
      </c>
      <c r="G98" s="73">
        <f>QPtab!G98</f>
        <v>-6.9192791706151164E-4</v>
      </c>
      <c r="H98" s="73">
        <f>QPtab!H98</f>
        <v>-0.58832525114414791</v>
      </c>
      <c r="I98" s="73">
        <f>QPtab!I98</f>
        <v>4.5746928289027897</v>
      </c>
      <c r="J98" s="73">
        <f>QPtab!J98</f>
        <v>3.2933667575771826</v>
      </c>
    </row>
    <row r="99" spans="3:10" x14ac:dyDescent="0.35">
      <c r="C99" s="22" t="str">
        <f>QPtab!C99</f>
        <v>fseed</v>
      </c>
      <c r="D99" s="22" t="str">
        <f>QPtab!D99</f>
        <v>AqFSm</v>
      </c>
      <c r="E99" s="73">
        <f>QPtab!E99</f>
        <v>2.3841233032109367E-2</v>
      </c>
      <c r="F99" s="73">
        <f>QPtab!F99</f>
        <v>1.658519882476903E-2</v>
      </c>
      <c r="G99" s="73">
        <f>QPtab!G99</f>
        <v>-2.7183172201402632E-6</v>
      </c>
      <c r="H99" s="73">
        <f>QPtab!H99</f>
        <v>2.384397080055253E-2</v>
      </c>
      <c r="I99" s="73">
        <f>QPtab!I99</f>
        <v>1.6587925173043531E-2</v>
      </c>
      <c r="J99" s="73">
        <f>QPtab!J99</f>
        <v>1.1941058879054339E-2</v>
      </c>
    </row>
    <row r="100" spans="3:10" x14ac:dyDescent="0.35">
      <c r="C100" s="22" t="str">
        <f>QPtab!C100</f>
        <v>fseed</v>
      </c>
      <c r="D100" s="22" t="str">
        <f>QPtab!D100</f>
        <v>AqFBg</v>
      </c>
      <c r="E100" s="73">
        <f>QPtab!E100</f>
        <v>0.69811624898191482</v>
      </c>
      <c r="F100" s="73">
        <f>QPtab!F100</f>
        <v>0.49452945950574406</v>
      </c>
      <c r="G100" s="73">
        <f>QPtab!G100</f>
        <v>-8.1117946821800084E-5</v>
      </c>
      <c r="H100" s="73">
        <f>QPtab!H100</f>
        <v>0.69819766595895227</v>
      </c>
      <c r="I100" s="73">
        <f>QPtab!I100</f>
        <v>0.49461309492063671</v>
      </c>
      <c r="J100" s="73">
        <f>QPtab!J100</f>
        <v>0.35605950611023046</v>
      </c>
    </row>
    <row r="101" spans="3:10" x14ac:dyDescent="0.35">
      <c r="C101" s="22" t="str">
        <f>QPtab!C101</f>
        <v>fseed</v>
      </c>
      <c r="D101" s="22" t="str">
        <f>QPtab!D101</f>
        <v>AqNurs</v>
      </c>
      <c r="E101" s="73">
        <f>QPtab!E101</f>
        <v>1.4550308655527486</v>
      </c>
      <c r="F101" s="73">
        <f>QPtab!F101</f>
        <v>1.030910759397422</v>
      </c>
      <c r="G101" s="73">
        <f>QPtab!G101</f>
        <v>-1.5774462924388383E-4</v>
      </c>
      <c r="H101" s="73">
        <f>QPtab!H101</f>
        <v>1.455196836438321</v>
      </c>
      <c r="I101" s="73">
        <f>QPtab!I101</f>
        <v>1.0310762414047123</v>
      </c>
      <c r="J101" s="73">
        <f>QPtab!J101</f>
        <v>0.74225942291418023</v>
      </c>
    </row>
    <row r="102" spans="3:10" x14ac:dyDescent="0.35">
      <c r="C102" s="22" t="str">
        <f>QPtab!C102</f>
        <v>prod</v>
      </c>
      <c r="D102" s="22" t="str">
        <f>QPtab!D102</f>
        <v>AqFSm</v>
      </c>
      <c r="E102" s="73">
        <f>QPtab!E102</f>
        <v>3.0664409250945036E-4</v>
      </c>
      <c r="F102" s="73">
        <f>QPtab!F102</f>
        <v>2.7212023051641243E-4</v>
      </c>
      <c r="G102" s="73">
        <f>QPtab!G102</f>
        <v>1.183193804506067E-4</v>
      </c>
      <c r="H102" s="73">
        <f>QPtab!H102</f>
        <v>2.1176766822630935E-4</v>
      </c>
      <c r="I102" s="73">
        <f>QPtab!I102</f>
        <v>1.6858554049681897E-4</v>
      </c>
      <c r="J102" s="73">
        <f>QPtab!J102</f>
        <v>1.9593494633862228E-4</v>
      </c>
    </row>
    <row r="103" spans="3:10" x14ac:dyDescent="0.35">
      <c r="C103" s="22" t="str">
        <f>QPtab!C103</f>
        <v>prod</v>
      </c>
      <c r="D103" s="22" t="str">
        <f>QPtab!D103</f>
        <v>AqFBg</v>
      </c>
      <c r="E103" s="73">
        <f>QPtab!E103</f>
        <v>3.0855069628066291E-3</v>
      </c>
      <c r="F103" s="73">
        <f>QPtab!F103</f>
        <v>2.7440275816055116E-3</v>
      </c>
      <c r="G103" s="73">
        <f>QPtab!G103</f>
        <v>1.2006036559706792E-3</v>
      </c>
      <c r="H103" s="73">
        <f>QPtab!H103</f>
        <v>2.1124483318496674E-3</v>
      </c>
      <c r="I103" s="73">
        <f>QPtab!I103</f>
        <v>1.6816464986679613E-3</v>
      </c>
      <c r="J103" s="73">
        <f>QPtab!J103</f>
        <v>1.9757711126107526E-3</v>
      </c>
    </row>
    <row r="104" spans="3:10" x14ac:dyDescent="0.35">
      <c r="C104" s="22" t="str">
        <f>QPtab!C104</f>
        <v>prod</v>
      </c>
      <c r="D104" s="22" t="str">
        <f>QPtab!D104</f>
        <v>AqNurs</v>
      </c>
      <c r="E104" s="73">
        <f>QPtab!E104</f>
        <v>4.0056362506509539E-3</v>
      </c>
      <c r="F104" s="73">
        <f>QPtab!F104</f>
        <v>3.5542696248428035E-3</v>
      </c>
      <c r="G104" s="73">
        <f>QPtab!G104</f>
        <v>1.5526054435104609E-3</v>
      </c>
      <c r="H104" s="73">
        <f>QPtab!H104</f>
        <v>2.7462061443611447E-3</v>
      </c>
      <c r="I104" s="73">
        <f>QPtab!I104</f>
        <v>2.2038826781814102E-3</v>
      </c>
      <c r="J104" s="73">
        <f>QPtab!J104</f>
        <v>2.5591638067323204E-3</v>
      </c>
    </row>
    <row r="105" spans="3:10" x14ac:dyDescent="0.35">
      <c r="C105" s="22" t="str">
        <f>QPtab!C105</f>
        <v>prod</v>
      </c>
      <c r="D105" s="22" t="str">
        <f>QPtab!D105</f>
        <v>AqAg</v>
      </c>
      <c r="E105" s="73">
        <f>QPtab!E105</f>
        <v>1.7059426903349172E-2</v>
      </c>
      <c r="F105" s="73">
        <f>QPtab!F105</f>
        <v>1.4913156177449058E-2</v>
      </c>
      <c r="G105" s="73">
        <f>QPtab!G105</f>
        <v>6.5056450733817061E-3</v>
      </c>
      <c r="H105" s="73">
        <f>QPtab!H105</f>
        <v>1.1907128199410049E-2</v>
      </c>
      <c r="I105" s="73">
        <f>QPtab!I105</f>
        <v>9.1571664866937699E-3</v>
      </c>
      <c r="J105" s="73">
        <f>QPtab!J105</f>
        <v>1.0737900123486592E-2</v>
      </c>
    </row>
    <row r="106" spans="3:10" x14ac:dyDescent="0.35">
      <c r="C106" s="22" t="str">
        <f>QPtab!C106</f>
        <v>prod</v>
      </c>
      <c r="D106" s="22" t="str">
        <f>QPtab!D106</f>
        <v>AqLL</v>
      </c>
      <c r="E106" s="73">
        <f>QPtab!E106</f>
        <v>6.4834253073095358E-2</v>
      </c>
      <c r="F106" s="73">
        <f>QPtab!F106</f>
        <v>5.7796726883213918E-2</v>
      </c>
      <c r="G106" s="73">
        <f>QPtab!G106</f>
        <v>2.5250522308824519E-2</v>
      </c>
      <c r="H106" s="73">
        <f>QPtab!H106</f>
        <v>4.4668817114719025E-2</v>
      </c>
      <c r="I106" s="73">
        <f>QPtab!I106</f>
        <v>3.5673557048791174E-2</v>
      </c>
      <c r="J106" s="73">
        <f>QPtab!J106</f>
        <v>4.1615308484050269E-2</v>
      </c>
    </row>
    <row r="107" spans="3:10" x14ac:dyDescent="0.35">
      <c r="C107" s="22" t="str">
        <f>QPtab!C107</f>
        <v>ret</v>
      </c>
      <c r="D107" s="22" t="str">
        <f>QPtab!D107</f>
        <v>AqFSm</v>
      </c>
      <c r="E107" s="73">
        <f>QPtab!E107</f>
        <v>3.70288377893064E-2</v>
      </c>
      <c r="F107" s="73">
        <f>QPtab!F107</f>
        <v>3.2517760859777534E-2</v>
      </c>
      <c r="G107" s="73">
        <f>QPtab!G107</f>
        <v>1.413010911278891E-2</v>
      </c>
      <c r="H107" s="73">
        <f>QPtab!H107</f>
        <v>2.5723496058319813E-2</v>
      </c>
      <c r="I107" s="73">
        <f>QPtab!I107</f>
        <v>2.0088872867810078E-2</v>
      </c>
      <c r="J107" s="73">
        <f>QPtab!J107</f>
        <v>2.3413920656956969E-2</v>
      </c>
    </row>
    <row r="108" spans="3:10" x14ac:dyDescent="0.35">
      <c r="C108" s="22" t="str">
        <f>QPtab!C108</f>
        <v>ret</v>
      </c>
      <c r="D108" s="22" t="str">
        <f>QPtab!D108</f>
        <v>AqFBg</v>
      </c>
      <c r="E108" s="73">
        <f>QPtab!E108</f>
        <v>7.7681225770424925E-2</v>
      </c>
      <c r="F108" s="73">
        <f>QPtab!F108</f>
        <v>6.7711896080503597E-2</v>
      </c>
      <c r="G108" s="73">
        <f>QPtab!G108</f>
        <v>2.9640734809709558E-2</v>
      </c>
      <c r="H108" s="73">
        <f>QPtab!H108</f>
        <v>5.4068885396584082E-2</v>
      </c>
      <c r="I108" s="73">
        <f>QPtab!I108</f>
        <v>4.1566986753338857E-2</v>
      </c>
      <c r="J108" s="73">
        <f>QPtab!J108</f>
        <v>4.8754726195186976E-2</v>
      </c>
    </row>
    <row r="109" spans="3:10" x14ac:dyDescent="0.35">
      <c r="C109" s="22" t="str">
        <f>QPtab!C109</f>
        <v>ret</v>
      </c>
      <c r="D109" s="22" t="str">
        <f>QPtab!D109</f>
        <v>AqNurs</v>
      </c>
      <c r="E109" s="73">
        <f>QPtab!E109</f>
        <v>0.29606163138018859</v>
      </c>
      <c r="F109" s="73">
        <f>QPtab!F109</f>
        <v>0.26241870808102724</v>
      </c>
      <c r="G109" s="73">
        <f>QPtab!G109</f>
        <v>0.11291386635428206</v>
      </c>
      <c r="H109" s="73">
        <f>QPtab!H109</f>
        <v>0.2052474932954155</v>
      </c>
      <c r="I109" s="73">
        <f>QPtab!I109</f>
        <v>0.16350507457553332</v>
      </c>
      <c r="J109" s="73">
        <f>QPtab!J109</f>
        <v>0.18895054443626247</v>
      </c>
    </row>
    <row r="110" spans="3:10" x14ac:dyDescent="0.35">
      <c r="C110" s="22" t="str">
        <f>QPtab!C110</f>
        <v>ret</v>
      </c>
      <c r="D110" s="22" t="str">
        <f>QPtab!D110</f>
        <v>AqAg</v>
      </c>
      <c r="E110" s="73">
        <f>QPtab!E110</f>
        <v>0.3022881978868191</v>
      </c>
      <c r="F110" s="73">
        <f>QPtab!F110</f>
        <v>0.26973707415841752</v>
      </c>
      <c r="G110" s="73">
        <f>QPtab!G110</f>
        <v>0.11703780278739073</v>
      </c>
      <c r="H110" s="73">
        <f>QPtab!H110</f>
        <v>0.20797561098391559</v>
      </c>
      <c r="I110" s="73">
        <f>QPtab!I110</f>
        <v>0.165713793772711</v>
      </c>
      <c r="J110" s="73">
        <f>QPtab!J110</f>
        <v>0.19421960184346479</v>
      </c>
    </row>
    <row r="111" spans="3:10" x14ac:dyDescent="0.35">
      <c r="C111" s="22" t="str">
        <f>QPtab!C111</f>
        <v>ret</v>
      </c>
      <c r="D111" s="22" t="str">
        <f>QPtab!D111</f>
        <v>AqLL</v>
      </c>
      <c r="E111" s="73">
        <f>QPtab!E111</f>
        <v>0.8646966713408184</v>
      </c>
      <c r="F111" s="73">
        <f>QPtab!F111</f>
        <v>0.77067737372608325</v>
      </c>
      <c r="G111" s="73">
        <f>QPtab!G111</f>
        <v>0.33299448643322938</v>
      </c>
      <c r="H111" s="73">
        <f>QPtab!H111</f>
        <v>0.59341317706875363</v>
      </c>
      <c r="I111" s="73">
        <f>QPtab!I111</f>
        <v>0.47712911820232862</v>
      </c>
      <c r="J111" s="73">
        <f>QPtab!J111</f>
        <v>0.5549148629244115</v>
      </c>
    </row>
    <row r="112" spans="3:10" x14ac:dyDescent="0.35">
      <c r="C112" s="22" t="str">
        <f>QPtab!C112</f>
        <v>ser</v>
      </c>
      <c r="D112" s="22" t="str">
        <f>QPtab!D112</f>
        <v>AqFBg</v>
      </c>
      <c r="E112" s="73">
        <f>QPtab!E112</f>
        <v>5.0334183012935581E-2</v>
      </c>
      <c r="F112" s="73">
        <f>QPtab!F112</f>
        <v>4.1133793038808111E-2</v>
      </c>
      <c r="G112" s="73">
        <f>QPtab!G112</f>
        <v>1.4539202734014871E-2</v>
      </c>
      <c r="H112" s="73">
        <f>QPtab!H112</f>
        <v>3.3748595388623924E-2</v>
      </c>
      <c r="I112" s="73">
        <f>QPtab!I112</f>
        <v>2.5445128509080581E-2</v>
      </c>
      <c r="J112" s="73">
        <f>QPtab!J112</f>
        <v>2.9617665439308664E-2</v>
      </c>
    </row>
    <row r="113" spans="2:10" x14ac:dyDescent="0.35">
      <c r="C113" s="22" t="str">
        <f>QPtab!C113</f>
        <v>ser</v>
      </c>
      <c r="D113" s="22" t="str">
        <f>QPtab!D113</f>
        <v>AqNurs</v>
      </c>
      <c r="E113" s="73">
        <f>QPtab!E113</f>
        <v>4.6220757684753708E-3</v>
      </c>
      <c r="F113" s="73">
        <f>QPtab!F113</f>
        <v>3.7720402324192982E-3</v>
      </c>
      <c r="G113" s="73">
        <f>QPtab!G113</f>
        <v>1.3242575485279463E-3</v>
      </c>
      <c r="H113" s="73">
        <f>QPtab!H113</f>
        <v>3.1220786725271385E-3</v>
      </c>
      <c r="I113" s="73">
        <f>QPtab!I113</f>
        <v>2.3269416362537423E-3</v>
      </c>
      <c r="J113" s="73">
        <f>QPtab!J113</f>
        <v>2.7159934646193312E-3</v>
      </c>
    </row>
    <row r="114" spans="2:10" x14ac:dyDescent="0.35">
      <c r="C114" s="22" t="str">
        <f>QPtab!C114</f>
        <v>ser</v>
      </c>
      <c r="D114" s="22" t="str">
        <f>QPtab!D114</f>
        <v>AqAg</v>
      </c>
      <c r="E114" s="73">
        <f>QPtab!E114</f>
        <v>1.8322695666358524E-2</v>
      </c>
      <c r="F114" s="73">
        <f>QPtab!F114</f>
        <v>1.4823165106221194E-2</v>
      </c>
      <c r="G114" s="73">
        <f>QPtab!G114</f>
        <v>5.1861238368785933E-3</v>
      </c>
      <c r="H114" s="73">
        <f>QPtab!H114</f>
        <v>1.2530786757059814E-2</v>
      </c>
      <c r="I114" s="73">
        <f>QPtab!I114</f>
        <v>9.1895717920845842E-3</v>
      </c>
      <c r="J114" s="73">
        <f>QPtab!J114</f>
        <v>1.0673184940371949E-2</v>
      </c>
    </row>
    <row r="115" spans="2:10" x14ac:dyDescent="0.35">
      <c r="B115" s="73">
        <f>QPtab!B115</f>
        <v>0</v>
      </c>
      <c r="C115" s="73" t="str">
        <f>QPtab!C115</f>
        <v>ser</v>
      </c>
      <c r="D115" s="73" t="str">
        <f>QPtab!D115</f>
        <v>AqLL</v>
      </c>
      <c r="E115" s="73">
        <f>QPtab!E115</f>
        <v>0.1355698777408211</v>
      </c>
      <c r="F115" s="73">
        <f>QPtab!F115</f>
        <v>0.11005715756209154</v>
      </c>
      <c r="G115" s="73">
        <f>QPtab!G115</f>
        <v>3.8934907794198843E-2</v>
      </c>
      <c r="H115" s="73">
        <f>QPtab!H115</f>
        <v>9.1819836012778225E-2</v>
      </c>
      <c r="I115" s="73">
        <f>QPtab!I115</f>
        <v>6.8245765317650364E-2</v>
      </c>
      <c r="J115" s="73">
        <f>QPtab!J115</f>
        <v>7.9244890553961417E-2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sim1</v>
      </c>
      <c r="F121" s="73" t="str">
        <f>QPtab!F121</f>
        <v>sim2</v>
      </c>
      <c r="G121" s="73" t="str">
        <f>QPtab!G121</f>
        <v>sim3</v>
      </c>
      <c r="H121" s="73" t="str">
        <f>QPtab!H121</f>
        <v>sim4</v>
      </c>
      <c r="I121" s="73" t="str">
        <f>QPtab!I121</f>
        <v>sim5</v>
      </c>
      <c r="J121" s="73" t="str">
        <f>QPtab!J121</f>
        <v>sim6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AqFSm</v>
      </c>
      <c r="E122" s="73">
        <f>QPtab!E122</f>
        <v>-3.1570018892290051E-6</v>
      </c>
      <c r="F122" s="73">
        <f>QPtab!F122</f>
        <v>-1.9798731066270017E-6</v>
      </c>
      <c r="G122" s="73">
        <f>QPtab!G122</f>
        <v>-7.2661400797486594E-7</v>
      </c>
      <c r="H122" s="84">
        <f>QPtab!H122</f>
        <v>-0.94153034608926478</v>
      </c>
      <c r="I122" s="73">
        <f>QPtab!I122</f>
        <v>-1.247194943876931E-6</v>
      </c>
      <c r="J122" s="73">
        <f>QPtab!J122</f>
        <v>-1.4259584724531769E-6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AqFBg</v>
      </c>
      <c r="E123" s="73">
        <f>QPtab!E123</f>
        <v>-2.3661906636977167E-6</v>
      </c>
      <c r="F123" s="73">
        <f>QPtab!F123</f>
        <v>-1.497738886784752E-6</v>
      </c>
      <c r="G123" s="73">
        <f>QPtab!G123</f>
        <v>-5.4408345445315217E-7</v>
      </c>
      <c r="H123" s="73">
        <f>QPtab!H123</f>
        <v>-1.8082598972484623E-6</v>
      </c>
      <c r="I123" s="84">
        <f>QPtab!I123</f>
        <v>-0.92697464701523435</v>
      </c>
      <c r="J123" s="73">
        <f>QPtab!J123</f>
        <v>-1.0786933367126953E-6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AqNurs</v>
      </c>
      <c r="E124" s="73">
        <f>QPtab!E124</f>
        <v>-5.640964445368292E-7</v>
      </c>
      <c r="F124" s="73">
        <f>QPtab!F124</f>
        <v>-3.4960984861325227E-7</v>
      </c>
      <c r="G124" s="73">
        <f>QPtab!G124</f>
        <v>-1.3051401116966937E-7</v>
      </c>
      <c r="H124" s="73">
        <f>QPtab!H124</f>
        <v>-4.312328664899769E-7</v>
      </c>
      <c r="I124" s="73">
        <f>QPtab!I124</f>
        <v>-2.2010184922444192E-7</v>
      </c>
      <c r="J124" s="73">
        <f>QPtab!J124</f>
        <v>-2.5180461516898813E-7</v>
      </c>
    </row>
    <row r="125" spans="2:10" x14ac:dyDescent="0.35">
      <c r="B125" s="73">
        <f>QPtab!B125</f>
        <v>0</v>
      </c>
      <c r="C125" s="73" t="str">
        <f>QPtab!C125</f>
        <v>crop</v>
      </c>
      <c r="D125" s="73" t="str">
        <f>QPtab!D125</f>
        <v>AqAg</v>
      </c>
      <c r="E125" s="73">
        <f>QPtab!E125</f>
        <v>-5.2240074474562633E-5</v>
      </c>
      <c r="F125" s="73">
        <f>QPtab!F125</f>
        <v>-3.2713577577945232E-5</v>
      </c>
      <c r="G125" s="84">
        <f>QPtab!G125</f>
        <v>0.85142176541812853</v>
      </c>
      <c r="H125" s="73">
        <f>QPtab!H125</f>
        <v>-3.9659846170058183E-5</v>
      </c>
      <c r="I125" s="73">
        <f>QPtab!I125</f>
        <v>-2.0479032866431902E-5</v>
      </c>
      <c r="J125" s="73">
        <f>QPtab!J125</f>
        <v>-2.3561335830031817E-5</v>
      </c>
    </row>
    <row r="126" spans="2:10" x14ac:dyDescent="0.35">
      <c r="B126" s="73">
        <f>QPtab!B126</f>
        <v>0</v>
      </c>
      <c r="C126" s="73" t="str">
        <f>QPtab!C126</f>
        <v>crop</v>
      </c>
      <c r="D126" s="73" t="str">
        <f>QPtab!D126</f>
        <v>AqLL</v>
      </c>
      <c r="E126" s="73">
        <f>QPtab!E126</f>
        <v>-4.5297132041648115E-6</v>
      </c>
      <c r="F126" s="73">
        <f>QPtab!F126</f>
        <v>-2.8376843982497764E-6</v>
      </c>
      <c r="G126" s="73">
        <f>QPtab!G126</f>
        <v>-1.0466576634985586E-6</v>
      </c>
      <c r="H126" s="73">
        <f>QPtab!H126</f>
        <v>-3.4087359969767626E-6</v>
      </c>
      <c r="I126" s="73">
        <f>QPtab!I126</f>
        <v>-1.7664455035410115E-6</v>
      </c>
      <c r="J126" s="73">
        <f>QPtab!J126</f>
        <v>-2.0437719727516454E-6</v>
      </c>
    </row>
    <row r="127" spans="2:10" x14ac:dyDescent="0.35">
      <c r="B127" s="73">
        <f>QPtab!B127</f>
        <v>0</v>
      </c>
      <c r="C127" s="73" t="str">
        <f>QPtab!C127</f>
        <v>fish</v>
      </c>
      <c r="D127" s="73" t="str">
        <f>QPtab!D127</f>
        <v>AqFSm</v>
      </c>
      <c r="E127" s="84">
        <f>QPtab!E127</f>
        <v>2.9657946168868401</v>
      </c>
      <c r="F127" s="73">
        <f>QPtab!F127</f>
        <v>-6.0239293258576083E-2</v>
      </c>
      <c r="G127" s="73">
        <f>QPtab!G127</f>
        <v>-8.2314311512232389E-5</v>
      </c>
      <c r="H127" s="84">
        <f>QPtab!H127</f>
        <v>2.9658803139260441</v>
      </c>
      <c r="I127" s="73">
        <f>QPtab!I127</f>
        <v>-6.0155248839510823E-2</v>
      </c>
      <c r="J127" s="73">
        <f>QPtab!J127</f>
        <v>-4.3373792941516491E-2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AqFBg</v>
      </c>
      <c r="E128" s="73">
        <f>QPtab!E128</f>
        <v>-0.57481693427112834</v>
      </c>
      <c r="F128" s="84">
        <f>QPtab!F128</f>
        <v>2.1087837052270775</v>
      </c>
      <c r="G128" s="73">
        <f>QPtab!G128</f>
        <v>-3.6772918336730492E-4</v>
      </c>
      <c r="H128" s="73">
        <f>QPtab!H128</f>
        <v>-0.57444005187869551</v>
      </c>
      <c r="I128" s="84">
        <f>QPtab!I128</f>
        <v>2.1091684116090619</v>
      </c>
      <c r="J128" s="73">
        <f>QPtab!J128</f>
        <v>1.5183799890479011</v>
      </c>
    </row>
    <row r="129" spans="2:10" x14ac:dyDescent="0.35">
      <c r="B129" s="73">
        <f>QPtab!B129</f>
        <v>0</v>
      </c>
      <c r="C129" s="73" t="str">
        <f>QPtab!C129</f>
        <v>fseed</v>
      </c>
      <c r="D129" s="73" t="str">
        <f>QPtab!D129</f>
        <v>AqFSm</v>
      </c>
      <c r="E129" s="73">
        <f>QPtab!E129</f>
        <v>5.1318176424365652E-3</v>
      </c>
      <c r="F129" s="73">
        <f>QPtab!F129</f>
        <v>3.5869376851799042E-3</v>
      </c>
      <c r="G129" s="73">
        <f>QPtab!G129</f>
        <v>-4.169267880619962E-7</v>
      </c>
      <c r="H129" s="73">
        <f>QPtab!H129</f>
        <v>5.1322377400920506E-3</v>
      </c>
      <c r="I129" s="73">
        <f>QPtab!I129</f>
        <v>3.5873670472795923E-3</v>
      </c>
      <c r="J129" s="73">
        <f>QPtab!J129</f>
        <v>2.5824668981492245E-3</v>
      </c>
    </row>
    <row r="130" spans="2:10" x14ac:dyDescent="0.35">
      <c r="B130" s="73">
        <f>QPtab!B130</f>
        <v>0</v>
      </c>
      <c r="C130" s="73" t="str">
        <f>QPtab!C130</f>
        <v>fseed</v>
      </c>
      <c r="D130" s="73" t="str">
        <f>QPtab!D130</f>
        <v>AqFBg</v>
      </c>
      <c r="E130" s="73">
        <f>QPtab!E130</f>
        <v>0.16422732397925804</v>
      </c>
      <c r="F130" s="73">
        <f>QPtab!F130</f>
        <v>0.11615605319086877</v>
      </c>
      <c r="G130" s="73">
        <f>QPtab!G130</f>
        <v>-1.3206373485367814E-5</v>
      </c>
      <c r="H130" s="73">
        <f>QPtab!H130</f>
        <v>0.16424054936390145</v>
      </c>
      <c r="I130" s="73">
        <f>QPtab!I130</f>
        <v>0.11617003134298941</v>
      </c>
      <c r="J130" s="73">
        <f>QPtab!J130</f>
        <v>8.3629430361762805E-2</v>
      </c>
    </row>
    <row r="131" spans="2:10" x14ac:dyDescent="0.35">
      <c r="B131" s="73">
        <f>QPtab!B131</f>
        <v>0</v>
      </c>
      <c r="C131" s="73" t="str">
        <f>QPtab!C131</f>
        <v>fseed</v>
      </c>
      <c r="D131" s="73" t="str">
        <f>QPtab!D131</f>
        <v>AqNurs</v>
      </c>
      <c r="E131" s="73">
        <f>QPtab!E131</f>
        <v>0.35176893166315598</v>
      </c>
      <c r="F131" s="73">
        <f>QPtab!F131</f>
        <v>0.24738408499464795</v>
      </c>
      <c r="G131" s="73">
        <f>QPtab!G131</f>
        <v>-2.611379597428411E-5</v>
      </c>
      <c r="H131" s="73">
        <f>QPtab!H131</f>
        <v>0.3517962182064942</v>
      </c>
      <c r="I131" s="73">
        <f>QPtab!I131</f>
        <v>0.24741166822241897</v>
      </c>
      <c r="J131" s="73">
        <f>QPtab!J131</f>
        <v>0.17811155604355766</v>
      </c>
    </row>
    <row r="132" spans="2:10" x14ac:dyDescent="0.35">
      <c r="B132" s="73">
        <f>QPtab!B132</f>
        <v>0</v>
      </c>
      <c r="C132" s="73" t="str">
        <f>QPtab!C132</f>
        <v>prod</v>
      </c>
      <c r="D132" s="73" t="str">
        <f>QPtab!D132</f>
        <v>AqFSm</v>
      </c>
      <c r="E132" s="73">
        <f>QPtab!E132</f>
        <v>-7.8067450208630881E-4</v>
      </c>
      <c r="F132" s="73">
        <f>QPtab!F132</f>
        <v>-6.7337852455510126E-4</v>
      </c>
      <c r="G132" s="73">
        <f>QPtab!G132</f>
        <v>-2.9127622212575972E-4</v>
      </c>
      <c r="H132" s="73">
        <f>QPtab!H132</f>
        <v>-5.4210417074584852E-4</v>
      </c>
      <c r="I132" s="73">
        <f>QPtab!I132</f>
        <v>-4.1535996975349763E-4</v>
      </c>
      <c r="J132" s="73">
        <f>QPtab!J132</f>
        <v>-4.8486239861914265E-4</v>
      </c>
    </row>
    <row r="133" spans="2:10" x14ac:dyDescent="0.35">
      <c r="B133" s="73">
        <f>QPtab!B133</f>
        <v>0</v>
      </c>
      <c r="C133" s="73" t="str">
        <f>QPtab!C133</f>
        <v>prod</v>
      </c>
      <c r="D133" s="73" t="str">
        <f>QPtab!D133</f>
        <v>AqFBg</v>
      </c>
      <c r="E133" s="73">
        <f>QPtab!E133</f>
        <v>-8.0124665835833945E-3</v>
      </c>
      <c r="F133" s="73">
        <f>QPtab!F133</f>
        <v>-6.9034161682052101E-3</v>
      </c>
      <c r="G133" s="73">
        <f>QPtab!G133</f>
        <v>-2.9744365684020533E-3</v>
      </c>
      <c r="H133" s="73">
        <f>QPtab!H133</f>
        <v>-5.5926651979028852E-3</v>
      </c>
      <c r="I133" s="73">
        <f>QPtab!I133</f>
        <v>-4.2872782832778311E-3</v>
      </c>
      <c r="J133" s="73">
        <f>QPtab!J133</f>
        <v>-4.9707859978763104E-3</v>
      </c>
    </row>
    <row r="134" spans="2:10" x14ac:dyDescent="0.35">
      <c r="B134" s="73">
        <f>QPtab!B134</f>
        <v>0</v>
      </c>
      <c r="C134" s="73" t="str">
        <f>QPtab!C134</f>
        <v>prod</v>
      </c>
      <c r="D134" s="73" t="str">
        <f>QPtab!D134</f>
        <v>AqNurs</v>
      </c>
      <c r="E134" s="73">
        <f>QPtab!E134</f>
        <v>-1.0020644194452102E-2</v>
      </c>
      <c r="F134" s="73">
        <f>QPtab!F134</f>
        <v>-8.6423307207059083E-3</v>
      </c>
      <c r="G134" s="73">
        <f>QPtab!G134</f>
        <v>-3.7268545694200037E-3</v>
      </c>
      <c r="H134" s="73">
        <f>QPtab!H134</f>
        <v>-6.990290889627577E-3</v>
      </c>
      <c r="I134" s="73">
        <f>QPtab!I134</f>
        <v>-5.3276592212367991E-3</v>
      </c>
      <c r="J134" s="73">
        <f>QPtab!J134</f>
        <v>-6.2228932470728311E-3</v>
      </c>
    </row>
    <row r="135" spans="2:10" x14ac:dyDescent="0.35">
      <c r="B135" s="73">
        <f>QPtab!B135</f>
        <v>0</v>
      </c>
      <c r="C135" s="73" t="str">
        <f>QPtab!C135</f>
        <v>prod</v>
      </c>
      <c r="D135" s="73" t="str">
        <f>QPtab!D135</f>
        <v>AqAg</v>
      </c>
      <c r="E135" s="73">
        <f>QPtab!E135</f>
        <v>-4.0664602770169464E-2</v>
      </c>
      <c r="F135" s="73">
        <f>QPtab!F135</f>
        <v>-3.5404996179836848E-2</v>
      </c>
      <c r="G135" s="73">
        <f>QPtab!G135</f>
        <v>-1.527983741374985E-2</v>
      </c>
      <c r="H135" s="73">
        <f>QPtab!H135</f>
        <v>-2.8043203506170462E-2</v>
      </c>
      <c r="I135" s="73">
        <f>QPtab!I135</f>
        <v>-2.196641971105881E-2</v>
      </c>
      <c r="J135" s="73">
        <f>QPtab!J135</f>
        <v>-2.5493220688919915E-2</v>
      </c>
    </row>
    <row r="136" spans="2:10" x14ac:dyDescent="0.35">
      <c r="B136" s="73">
        <f>QPtab!B136</f>
        <v>0</v>
      </c>
      <c r="C136" s="73" t="str">
        <f>QPtab!C136</f>
        <v>prod</v>
      </c>
      <c r="D136" s="73" t="str">
        <f>QPtab!D136</f>
        <v>AqLL</v>
      </c>
      <c r="E136" s="73">
        <f>QPtab!E136</f>
        <v>-0.15798850821893989</v>
      </c>
      <c r="F136" s="73">
        <f>QPtab!F136</f>
        <v>-0.13579442729017835</v>
      </c>
      <c r="G136" s="73">
        <f>QPtab!G136</f>
        <v>-5.8543358621195987E-2</v>
      </c>
      <c r="H136" s="73">
        <f>QPtab!H136</f>
        <v>-0.10988466354679054</v>
      </c>
      <c r="I136" s="73">
        <f>QPtab!I136</f>
        <v>-8.3964132359475876E-2</v>
      </c>
      <c r="J136" s="73">
        <f>QPtab!J136</f>
        <v>-9.7778209936753152E-2</v>
      </c>
    </row>
    <row r="137" spans="2:10" x14ac:dyDescent="0.35">
      <c r="B137" s="73">
        <f>QPtab!B137</f>
        <v>0</v>
      </c>
      <c r="C137" s="73" t="str">
        <f>QPtab!C137</f>
        <v>ret</v>
      </c>
      <c r="D137" s="73" t="str">
        <f>QPtab!D137</f>
        <v>AqFSm</v>
      </c>
      <c r="E137" s="73">
        <f>QPtab!E137</f>
        <v>3.2919667238827437E-2</v>
      </c>
      <c r="F137" s="73">
        <f>QPtab!F137</f>
        <v>2.8815358297759042E-2</v>
      </c>
      <c r="G137" s="73">
        <f>QPtab!G137</f>
        <v>1.2506440248421199E-2</v>
      </c>
      <c r="H137" s="73">
        <f>QPtab!H137</f>
        <v>2.2842119998032404E-2</v>
      </c>
      <c r="I137" s="73">
        <f>QPtab!I137</f>
        <v>1.7802799554438916E-2</v>
      </c>
      <c r="J137" s="73">
        <f>QPtab!J137</f>
        <v>2.0748028143362608E-2</v>
      </c>
    </row>
    <row r="138" spans="2:10" x14ac:dyDescent="0.35">
      <c r="B138" s="73">
        <f>QPtab!B138</f>
        <v>0</v>
      </c>
      <c r="C138" s="73" t="str">
        <f>QPtab!C138</f>
        <v>ret</v>
      </c>
      <c r="D138" s="73" t="str">
        <f>QPtab!D138</f>
        <v>AqFBg</v>
      </c>
      <c r="E138" s="73">
        <f>QPtab!E138</f>
        <v>6.989905150170049E-2</v>
      </c>
      <c r="F138" s="73">
        <f>QPtab!F138</f>
        <v>6.0941463618113652E-2</v>
      </c>
      <c r="G138" s="73">
        <f>QPtab!G138</f>
        <v>2.6552556291913495E-2</v>
      </c>
      <c r="H138" s="73">
        <f>QPtab!H138</f>
        <v>4.8550091071207939E-2</v>
      </c>
      <c r="I138" s="73">
        <f>QPtab!I138</f>
        <v>3.7525694063776822E-2</v>
      </c>
      <c r="J138" s="73">
        <f>QPtab!J138</f>
        <v>4.3879827435362062E-2</v>
      </c>
    </row>
    <row r="139" spans="2:10" x14ac:dyDescent="0.35">
      <c r="B139" s="73">
        <f>QPtab!B139</f>
        <v>0</v>
      </c>
      <c r="C139" s="73" t="str">
        <f>QPtab!C139</f>
        <v>ret</v>
      </c>
      <c r="D139" s="73" t="str">
        <f>QPtab!D139</f>
        <v>AqNurs</v>
      </c>
      <c r="E139" s="73">
        <f>QPtab!E139</f>
        <v>0.26495918200525831</v>
      </c>
      <c r="F139" s="73">
        <f>QPtab!F139</f>
        <v>0.23307086461071452</v>
      </c>
      <c r="G139" s="73">
        <f>QPtab!G139</f>
        <v>0.10062710131712983</v>
      </c>
      <c r="H139" s="73">
        <f>QPtab!H139</f>
        <v>0.18364598692861095</v>
      </c>
      <c r="I139" s="73">
        <f>QPtab!I139</f>
        <v>0.14465553759198235</v>
      </c>
      <c r="J139" s="73">
        <f>QPtab!J139</f>
        <v>0.16781885651375864</v>
      </c>
    </row>
    <row r="140" spans="2:10" x14ac:dyDescent="0.35">
      <c r="B140" s="73">
        <f>QPtab!B140</f>
        <v>0</v>
      </c>
      <c r="C140" s="73" t="str">
        <f>QPtab!C140</f>
        <v>ret</v>
      </c>
      <c r="D140" s="73" t="str">
        <f>QPtab!D140</f>
        <v>AqAg</v>
      </c>
      <c r="E140" s="73">
        <f>QPtab!E140</f>
        <v>0.27417024927090827</v>
      </c>
      <c r="F140" s="73">
        <f>QPtab!F140</f>
        <v>0.24200022685931913</v>
      </c>
      <c r="G140" s="73">
        <f>QPtab!G140</f>
        <v>0.10494936390414433</v>
      </c>
      <c r="H140" s="73">
        <f>QPtab!H140</f>
        <v>0.1892754911483216</v>
      </c>
      <c r="I140" s="73">
        <f>QPtab!I140</f>
        <v>0.14907453167275642</v>
      </c>
      <c r="J140" s="73">
        <f>QPtab!J140</f>
        <v>0.17424814549906215</v>
      </c>
    </row>
    <row r="141" spans="2:10" x14ac:dyDescent="0.35">
      <c r="B141" s="73">
        <f>QPtab!B141</f>
        <v>0</v>
      </c>
      <c r="C141" s="73" t="str">
        <f>QPtab!C141</f>
        <v>ret</v>
      </c>
      <c r="D141" s="73" t="str">
        <f>QPtab!D141</f>
        <v>AqLL</v>
      </c>
      <c r="E141" s="73">
        <f>QPtab!E141</f>
        <v>0.82361595602567872</v>
      </c>
      <c r="F141" s="73">
        <f>QPtab!F141</f>
        <v>0.72612881196500301</v>
      </c>
      <c r="G141" s="73">
        <f>QPtab!G141</f>
        <v>0.3142311956955437</v>
      </c>
      <c r="H141" s="73">
        <f>QPtab!H141</f>
        <v>0.56797860525920663</v>
      </c>
      <c r="I141" s="73">
        <f>QPtab!I141</f>
        <v>0.44910584971126699</v>
      </c>
      <c r="J141" s="73">
        <f>QPtab!J141</f>
        <v>0.52283791414048941</v>
      </c>
    </row>
    <row r="142" spans="2:10" x14ac:dyDescent="0.35">
      <c r="B142" s="73">
        <f>QPtab!B142</f>
        <v>0</v>
      </c>
      <c r="C142" s="73" t="str">
        <f>QPtab!C142</f>
        <v>ser</v>
      </c>
      <c r="D142" s="73" t="str">
        <f>QPtab!D142</f>
        <v>AqFBg</v>
      </c>
      <c r="E142" s="73">
        <f>QPtab!E142</f>
        <v>0.16920546180378881</v>
      </c>
      <c r="F142" s="73">
        <f>QPtab!F142</f>
        <v>0.13472157630139095</v>
      </c>
      <c r="G142" s="73">
        <f>QPtab!G142</f>
        <v>4.3810973828882639E-2</v>
      </c>
      <c r="H142" s="73">
        <f>QPtab!H142</f>
        <v>0.11321863700550468</v>
      </c>
      <c r="I142" s="73">
        <f>QPtab!I142</f>
        <v>8.3488531570245314E-2</v>
      </c>
      <c r="J142" s="73">
        <f>QPtab!J142</f>
        <v>9.7003516877762264E-2</v>
      </c>
    </row>
    <row r="143" spans="2:10" x14ac:dyDescent="0.35">
      <c r="B143" s="73">
        <f>QPtab!B143</f>
        <v>0</v>
      </c>
      <c r="C143" s="73" t="str">
        <f>QPtab!C143</f>
        <v>ser</v>
      </c>
      <c r="D143" s="73" t="str">
        <f>QPtab!D143</f>
        <v>AqNurs</v>
      </c>
      <c r="E143" s="73">
        <f>QPtab!E143</f>
        <v>1.5059228480477008E-2</v>
      </c>
      <c r="F143" s="73">
        <f>QPtab!F143</f>
        <v>1.1992388705850994E-2</v>
      </c>
      <c r="G143" s="73">
        <f>QPtab!G143</f>
        <v>3.8961057842822749E-3</v>
      </c>
      <c r="H143" s="73">
        <f>QPtab!H143</f>
        <v>1.0118502969127367E-2</v>
      </c>
      <c r="I143" s="73">
        <f>QPtab!I143</f>
        <v>7.4197996714212705E-3</v>
      </c>
      <c r="J143" s="73">
        <f>QPtab!J143</f>
        <v>8.634875897900917E-3</v>
      </c>
    </row>
    <row r="144" spans="2:10" x14ac:dyDescent="0.35">
      <c r="B144" s="73">
        <f>QPtab!B144</f>
        <v>0</v>
      </c>
      <c r="C144" s="73" t="str">
        <f>QPtab!C144</f>
        <v>ser</v>
      </c>
      <c r="D144" s="73" t="str">
        <f>QPtab!D144</f>
        <v>AqAg</v>
      </c>
      <c r="E144" s="73">
        <f>QPtab!E144</f>
        <v>5.9596150905828274E-2</v>
      </c>
      <c r="F144" s="73">
        <f>QPtab!F144</f>
        <v>4.7228575349645231E-2</v>
      </c>
      <c r="G144" s="73">
        <f>QPtab!G144</f>
        <v>1.5308146056473383E-2</v>
      </c>
      <c r="H144" s="73">
        <f>QPtab!H144</f>
        <v>4.0321038831036653E-2</v>
      </c>
      <c r="I144" s="73">
        <f>QPtab!I144</f>
        <v>2.9302292881070502E-2</v>
      </c>
      <c r="J144" s="73">
        <f>QPtab!J144</f>
        <v>3.4006004594413691E-2</v>
      </c>
    </row>
    <row r="145" spans="2:10" x14ac:dyDescent="0.35">
      <c r="B145" s="73">
        <f>QPtab!B145</f>
        <v>0</v>
      </c>
      <c r="C145" s="73" t="str">
        <f>QPtab!C145</f>
        <v>ser</v>
      </c>
      <c r="D145" s="73" t="str">
        <f>QPtab!D145</f>
        <v>AqLL</v>
      </c>
      <c r="E145" s="73">
        <f>QPtab!E145</f>
        <v>0.46679688264508906</v>
      </c>
      <c r="F145" s="73">
        <f>QPtab!F145</f>
        <v>0.37008285144530695</v>
      </c>
      <c r="G145" s="73">
        <f>QPtab!G145</f>
        <v>0.12008079154877772</v>
      </c>
      <c r="H145" s="73">
        <f>QPtab!H145</f>
        <v>0.31398047594737721</v>
      </c>
      <c r="I145" s="73">
        <f>QPtab!I145</f>
        <v>0.22965437268536407</v>
      </c>
      <c r="J145" s="73">
        <f>QPtab!J145</f>
        <v>0.26647114557366897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 t="str">
        <f>QPtab!E151</f>
        <v>AqFSm</v>
      </c>
      <c r="F151" s="73" t="str">
        <f>QPtab!F151</f>
        <v>AqFBg</v>
      </c>
      <c r="G151" s="73" t="str">
        <f>QPtab!G151</f>
        <v>AqNurs</v>
      </c>
      <c r="H151" s="73" t="str">
        <f>QPtab!H151</f>
        <v>AqAg</v>
      </c>
      <c r="I151" s="73" t="str">
        <f>QPtab!I151</f>
        <v>AqLL</v>
      </c>
      <c r="J151" s="73">
        <f>QPtab!J151</f>
        <v>0</v>
      </c>
    </row>
    <row r="152" spans="2:10" x14ac:dyDescent="0.35">
      <c r="B152" s="73">
        <f>QPtab!B152</f>
        <v>0</v>
      </c>
      <c r="C152" s="73" t="str">
        <f>QPtab!C152</f>
        <v>crop</v>
      </c>
      <c r="D152" s="73" t="str">
        <f>QPtab!D152</f>
        <v>mean</v>
      </c>
      <c r="E152" s="73">
        <f>QPtab!E152</f>
        <v>-6.5630472895602289E-6</v>
      </c>
      <c r="F152" s="73">
        <f>QPtab!F152</f>
        <v>-4.9487116932419013E-6</v>
      </c>
      <c r="G152" s="73">
        <f>QPtab!G152</f>
        <v>-1.1536674490806187E-6</v>
      </c>
      <c r="H152" s="73">
        <f>QPtab!H152</f>
        <v>-1.0873530729770036E-4</v>
      </c>
      <c r="I152" s="73">
        <f>QPtab!I152</f>
        <v>-9.2413371561906041E-6</v>
      </c>
      <c r="J152" s="73">
        <f>QPtab!J152</f>
        <v>0</v>
      </c>
    </row>
    <row r="153" spans="2:10" x14ac:dyDescent="0.35">
      <c r="B153" s="73">
        <f>QPtab!B153</f>
        <v>0</v>
      </c>
      <c r="C153" s="73" t="str">
        <f>QPtab!C153</f>
        <v>crop</v>
      </c>
      <c r="D153" s="73" t="str">
        <f>QPtab!D153</f>
        <v>stdev</v>
      </c>
      <c r="E153" s="73">
        <f>QPtab!E153</f>
        <v>4.9542515811175789E-6</v>
      </c>
      <c r="F153" s="73">
        <f>QPtab!F153</f>
        <v>3.7197951583380881E-6</v>
      </c>
      <c r="G153" s="73">
        <f>QPtab!G153</f>
        <v>1.0311359033054861E-6</v>
      </c>
      <c r="H153" s="73">
        <f>QPtab!H153</f>
        <v>9.9058971915654266E-5</v>
      </c>
      <c r="I153" s="73">
        <f>QPtab!I153</f>
        <v>7.2476799202197001E-6</v>
      </c>
      <c r="J153" s="73">
        <f>QPtab!J153</f>
        <v>0</v>
      </c>
    </row>
    <row r="154" spans="2:10" x14ac:dyDescent="0.35">
      <c r="B154" s="73">
        <f>QPtab!B154</f>
        <v>0</v>
      </c>
      <c r="C154" s="73" t="str">
        <f>QPtab!C154</f>
        <v>fish</v>
      </c>
      <c r="D154" s="73" t="str">
        <f>QPtab!D154</f>
        <v>mean</v>
      </c>
      <c r="E154" s="73">
        <f>QPtab!E154</f>
        <v>8.1841601942787694</v>
      </c>
      <c r="F154" s="73">
        <f>QPtab!F154</f>
        <v>-1.16386165517504</v>
      </c>
      <c r="G154" s="73">
        <f>QPtab!G154</f>
        <v>0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 t="str">
        <f>QPtab!C155</f>
        <v>fish</v>
      </c>
      <c r="D155" s="73" t="str">
        <f>QPtab!D155</f>
        <v>stdev</v>
      </c>
      <c r="E155" s="73">
        <f>QPtab!E155</f>
        <v>1.7233987342149992</v>
      </c>
      <c r="F155" s="73">
        <f>QPtab!F155</f>
        <v>0.6278630953946307</v>
      </c>
      <c r="G155" s="73">
        <f>QPtab!G155</f>
        <v>0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 t="str">
        <f>QPtab!C156</f>
        <v>fseed</v>
      </c>
      <c r="D156" s="73" t="str">
        <f>QPtab!D156</f>
        <v>mean</v>
      </c>
      <c r="E156" s="73">
        <f>QPtab!E156</f>
        <v>2.0609824562325036E-2</v>
      </c>
      <c r="F156" s="73">
        <f>QPtab!F156</f>
        <v>0.58958279131823599</v>
      </c>
      <c r="G156" s="73">
        <f>QPtab!G156</f>
        <v>1.2110686127352914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 t="str">
        <f>QPtab!C157</f>
        <v>fseed</v>
      </c>
      <c r="D157" s="73" t="str">
        <f>QPtab!D157</f>
        <v>stdev</v>
      </c>
      <c r="E157" s="73">
        <f>QPtab!E157</f>
        <v>1.7480960701508667E-2</v>
      </c>
      <c r="F157" s="73">
        <f>QPtab!F157</f>
        <v>0.31162744042609875</v>
      </c>
      <c r="G157" s="73">
        <f>QPtab!G157</f>
        <v>0.42713466474170492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 t="str">
        <f>QPtab!C158</f>
        <v>prod</v>
      </c>
      <c r="D158" s="73" t="str">
        <f>QPtab!D158</f>
        <v>mean</v>
      </c>
      <c r="E158" s="73">
        <f>QPtab!E158</f>
        <v>-4.7403040957739399E-4</v>
      </c>
      <c r="F158" s="73">
        <f>QPtab!F158</f>
        <v>-4.9269596207790504E-3</v>
      </c>
      <c r="G158" s="73">
        <f>QPtab!G158</f>
        <v>-6.0150079438011485E-3</v>
      </c>
      <c r="H158" s="73">
        <f>QPtab!H158</f>
        <v>-2.3605175866820292E-2</v>
      </c>
      <c r="I158" s="73">
        <f>QPtab!I158</f>
        <v>-9.3154255145844522E-2</v>
      </c>
      <c r="J158" s="73">
        <f>QPtab!J158</f>
        <v>0</v>
      </c>
    </row>
    <row r="159" spans="2:10" x14ac:dyDescent="0.35">
      <c r="B159" s="73">
        <f>QPtab!B159</f>
        <v>0</v>
      </c>
      <c r="C159" s="73" t="str">
        <f>QPtab!C159</f>
        <v>prod</v>
      </c>
      <c r="D159" s="73" t="str">
        <f>QPtab!D159</f>
        <v>stdev</v>
      </c>
      <c r="E159" s="73">
        <f>QPtab!E159</f>
        <v>3.8305465718376674E-4</v>
      </c>
      <c r="F159" s="73">
        <f>QPtab!F159</f>
        <v>3.9364011570008168E-3</v>
      </c>
      <c r="G159" s="73">
        <f>QPtab!G159</f>
        <v>5.0120454421606975E-3</v>
      </c>
      <c r="H159" s="73">
        <f>QPtab!H159</f>
        <v>1.7736791649668269E-2</v>
      </c>
      <c r="I159" s="73">
        <f>QPtab!I159</f>
        <v>7.1842059582655632E-2</v>
      </c>
      <c r="J159" s="73">
        <f>QPtab!J159</f>
        <v>0</v>
      </c>
    </row>
    <row r="160" spans="2:10" x14ac:dyDescent="0.35">
      <c r="B160" s="73">
        <f>QPtab!B160</f>
        <v>0</v>
      </c>
      <c r="C160" s="73" t="str">
        <f>QPtab!C160</f>
        <v>ret</v>
      </c>
      <c r="D160" s="73" t="str">
        <f>QPtab!D160</f>
        <v>mean</v>
      </c>
      <c r="E160" s="73">
        <f>QPtab!E160</f>
        <v>4.225246011475435E-2</v>
      </c>
      <c r="F160" s="73">
        <f>QPtab!F160</f>
        <v>8.7964339435861183E-2</v>
      </c>
      <c r="G160" s="73">
        <f>QPtab!G160</f>
        <v>0.33641525979872305</v>
      </c>
      <c r="H160" s="73">
        <f>QPtab!H160</f>
        <v>0.34055931154850883</v>
      </c>
      <c r="I160" s="73">
        <f>QPtab!I160</f>
        <v>0.94247113749979827</v>
      </c>
      <c r="J160" s="73">
        <f>QPtab!J160</f>
        <v>0</v>
      </c>
    </row>
    <row r="161" spans="2:10" x14ac:dyDescent="0.35">
      <c r="B161" s="73">
        <f>QPtab!B161</f>
        <v>0</v>
      </c>
      <c r="C161" s="73" t="str">
        <f>QPtab!C161</f>
        <v>ret</v>
      </c>
      <c r="D161" s="73" t="str">
        <f>QPtab!D161</f>
        <v>stdev</v>
      </c>
      <c r="E161" s="73">
        <f>QPtab!E161</f>
        <v>3.315652540594273E-2</v>
      </c>
      <c r="F161" s="73">
        <f>QPtab!F161</f>
        <v>6.1330027580892441E-2</v>
      </c>
      <c r="G161" s="73">
        <f>QPtab!G161</f>
        <v>0.21904135573525133</v>
      </c>
      <c r="H161" s="73">
        <f>QPtab!H161</f>
        <v>0.18133018556839489</v>
      </c>
      <c r="I161" s="73">
        <f>QPtab!I161</f>
        <v>0.32600114971512806</v>
      </c>
      <c r="J161" s="73">
        <f>QPtab!J161</f>
        <v>0</v>
      </c>
    </row>
    <row r="162" spans="2:10" x14ac:dyDescent="0.35">
      <c r="B162" s="73">
        <f>QPtab!B162</f>
        <v>0</v>
      </c>
      <c r="C162" s="73" t="str">
        <f>QPtab!C162</f>
        <v>ser</v>
      </c>
      <c r="D162" s="73" t="str">
        <f>QPtab!D162</f>
        <v>mean</v>
      </c>
      <c r="E162" s="73">
        <f>QPtab!E162</f>
        <v>0</v>
      </c>
      <c r="F162" s="73">
        <f>QPtab!F162</f>
        <v>0.1069515504530011</v>
      </c>
      <c r="G162" s="73">
        <f>QPtab!G162</f>
        <v>1.0026071059960874E-2</v>
      </c>
      <c r="H162" s="73">
        <f>QPtab!H162</f>
        <v>3.9788418364308874E-2</v>
      </c>
      <c r="I162" s="73">
        <f>QPtab!I162</f>
        <v>0.28332552278406542</v>
      </c>
      <c r="J162" s="73">
        <f>QPtab!J162</f>
        <v>0</v>
      </c>
    </row>
    <row r="163" spans="2:10" x14ac:dyDescent="0.35">
      <c r="B163" s="73">
        <f>QPtab!B163</f>
        <v>0</v>
      </c>
      <c r="C163" s="73" t="str">
        <f>QPtab!C163</f>
        <v>ser</v>
      </c>
      <c r="D163" s="73" t="str">
        <f>QPtab!D163</f>
        <v>stdev</v>
      </c>
      <c r="E163" s="73">
        <f>QPtab!E163</f>
        <v>0</v>
      </c>
      <c r="F163" s="73">
        <f>QPtab!F163</f>
        <v>6.2701900435307475E-2</v>
      </c>
      <c r="G163" s="73">
        <f>QPtab!G163</f>
        <v>6.0853701311751017E-3</v>
      </c>
      <c r="H163" s="73">
        <f>QPtab!H163</f>
        <v>2.8304996794695975E-2</v>
      </c>
      <c r="I163" s="73">
        <f>QPtab!I163</f>
        <v>9.3324691807669419E-2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7"/>
  <sheetViews>
    <sheetView workbookViewId="0">
      <selection activeCell="C150" sqref="C150"/>
    </sheetView>
  </sheetViews>
  <sheetFormatPr defaultRowHeight="14.5" x14ac:dyDescent="0.35"/>
  <sheetData>
    <row r="3" spans="3:12" x14ac:dyDescent="0.35">
      <c r="G3" s="22" t="s">
        <v>29</v>
      </c>
      <c r="H3" s="22" t="s">
        <v>30</v>
      </c>
      <c r="I3" s="22" t="s">
        <v>31</v>
      </c>
      <c r="J3" s="22" t="s">
        <v>42</v>
      </c>
      <c r="K3" s="22" t="s">
        <v>43</v>
      </c>
      <c r="L3" s="22" t="s">
        <v>168</v>
      </c>
    </row>
    <row r="4" spans="3:12" x14ac:dyDescent="0.35">
      <c r="C4" s="22" t="s">
        <v>32</v>
      </c>
      <c r="D4" s="22" t="s">
        <v>36</v>
      </c>
      <c r="E4" s="22" t="s">
        <v>89</v>
      </c>
      <c r="F4" s="22" t="s">
        <v>135</v>
      </c>
      <c r="G4">
        <v>-1.8866399230147115E-14</v>
      </c>
      <c r="H4">
        <v>-2.3063628059298477E-14</v>
      </c>
      <c r="I4">
        <v>-2.8127277168471382E-14</v>
      </c>
      <c r="J4">
        <v>-0.69111357198720569</v>
      </c>
      <c r="K4">
        <v>-2.3797407372433271E-14</v>
      </c>
      <c r="L4">
        <v>-2.490330666417358E-14</v>
      </c>
    </row>
    <row r="5" spans="3:12" x14ac:dyDescent="0.35">
      <c r="C5" s="22" t="s">
        <v>32</v>
      </c>
      <c r="D5" s="22" t="s">
        <v>36</v>
      </c>
      <c r="E5" s="22" t="s">
        <v>89</v>
      </c>
      <c r="F5" s="22" t="s">
        <v>137</v>
      </c>
      <c r="G5">
        <v>3.7604122608853009E-14</v>
      </c>
      <c r="H5">
        <v>4.2420586264539278E-14</v>
      </c>
      <c r="I5">
        <v>5.716172197015426E-14</v>
      </c>
      <c r="J5">
        <v>6.3454863240477263E-2</v>
      </c>
      <c r="K5">
        <v>4.6254467656868032E-14</v>
      </c>
      <c r="L5">
        <v>5.0217517372956004E-14</v>
      </c>
    </row>
    <row r="6" spans="3:12" x14ac:dyDescent="0.35">
      <c r="C6" s="22" t="s">
        <v>32</v>
      </c>
      <c r="D6" s="22" t="s">
        <v>36</v>
      </c>
      <c r="E6" s="22" t="s">
        <v>90</v>
      </c>
      <c r="F6" s="22" t="s">
        <v>135</v>
      </c>
      <c r="G6">
        <v>-3.1569990242884476E-6</v>
      </c>
      <c r="H6">
        <v>-1.9798712882392943E-6</v>
      </c>
      <c r="I6">
        <v>-7.2661255773432407E-7</v>
      </c>
      <c r="J6">
        <v>-0.18822038229332314</v>
      </c>
      <c r="K6">
        <v>-1.2471934428018431E-6</v>
      </c>
      <c r="L6">
        <v>-1.4259568568722529E-6</v>
      </c>
    </row>
    <row r="7" spans="3:12" x14ac:dyDescent="0.35">
      <c r="C7" s="22" t="s">
        <v>32</v>
      </c>
      <c r="D7" s="22" t="s">
        <v>36</v>
      </c>
      <c r="E7" s="22" t="s">
        <v>90</v>
      </c>
      <c r="F7" s="22" t="s">
        <v>137</v>
      </c>
      <c r="G7">
        <v>2.3724677872634834E-6</v>
      </c>
      <c r="H7">
        <v>1.2015159372872536E-6</v>
      </c>
      <c r="I7">
        <v>4.7201233461849615E-7</v>
      </c>
      <c r="J7">
        <v>0.12637687128288105</v>
      </c>
      <c r="K7">
        <v>9.7577371545168973E-7</v>
      </c>
      <c r="L7">
        <v>8.6526168318838597E-7</v>
      </c>
    </row>
    <row r="8" spans="3:12" x14ac:dyDescent="0.35">
      <c r="C8" s="22" t="s">
        <v>32</v>
      </c>
      <c r="D8" s="22" t="s">
        <v>36</v>
      </c>
      <c r="E8" s="22" t="s">
        <v>91</v>
      </c>
      <c r="F8" s="22" t="s">
        <v>135</v>
      </c>
      <c r="G8">
        <v>-1.8988719028211973E-14</v>
      </c>
      <c r="H8">
        <v>-2.3005606353488922E-14</v>
      </c>
      <c r="I8">
        <v>-2.8120442881008237E-14</v>
      </c>
      <c r="J8">
        <v>6.1298816385761033E-13</v>
      </c>
      <c r="K8">
        <v>-2.3791130985987524E-14</v>
      </c>
      <c r="L8">
        <v>-2.4953796706248241E-14</v>
      </c>
    </row>
    <row r="9" spans="3:12" x14ac:dyDescent="0.35">
      <c r="C9" s="22" t="s">
        <v>32</v>
      </c>
      <c r="D9" s="22" t="s">
        <v>36</v>
      </c>
      <c r="E9" s="22" t="s">
        <v>91</v>
      </c>
      <c r="F9" s="22" t="s">
        <v>137</v>
      </c>
      <c r="G9">
        <v>3.7599505710305214E-14</v>
      </c>
      <c r="H9">
        <v>4.2427823216114525E-14</v>
      </c>
      <c r="I9">
        <v>5.7127635922729725E-14</v>
      </c>
      <c r="J9">
        <v>7.0095839542658302E-12</v>
      </c>
      <c r="K9">
        <v>4.6250950529108142E-14</v>
      </c>
      <c r="L9">
        <v>5.0276339250170983E-14</v>
      </c>
    </row>
    <row r="10" spans="3:12" x14ac:dyDescent="0.35">
      <c r="C10" s="22" t="s">
        <v>32</v>
      </c>
      <c r="D10" s="22" t="s">
        <v>36</v>
      </c>
      <c r="E10" s="22" t="s">
        <v>92</v>
      </c>
      <c r="F10" s="22" t="s">
        <v>135</v>
      </c>
      <c r="G10">
        <v>-2.6397912353056198E-6</v>
      </c>
      <c r="H10">
        <v>-1.651750329856372E-6</v>
      </c>
      <c r="I10">
        <v>-6.0937968626271197E-7</v>
      </c>
      <c r="J10">
        <v>-0.80847699389049088</v>
      </c>
      <c r="K10">
        <v>-1.0378215454190111E-6</v>
      </c>
      <c r="L10">
        <v>-1.1896678815225487E-6</v>
      </c>
    </row>
    <row r="11" spans="3:12" x14ac:dyDescent="0.35">
      <c r="C11" s="22" t="s">
        <v>32</v>
      </c>
      <c r="D11" s="22" t="s">
        <v>36</v>
      </c>
      <c r="E11" s="22" t="s">
        <v>92</v>
      </c>
      <c r="F11" s="22" t="s">
        <v>137</v>
      </c>
      <c r="G11">
        <v>2.1386217504508507E-6</v>
      </c>
      <c r="H11">
        <v>1.0469989683470844E-6</v>
      </c>
      <c r="I11">
        <v>4.4571793107426029E-7</v>
      </c>
      <c r="J11">
        <v>0.33975287218825734</v>
      </c>
      <c r="K11">
        <v>8.3915689445666232E-7</v>
      </c>
      <c r="L11">
        <v>7.5411143188464182E-7</v>
      </c>
    </row>
    <row r="12" spans="3:12" x14ac:dyDescent="0.35">
      <c r="C12" s="22" t="s">
        <v>32</v>
      </c>
      <c r="D12" s="22" t="s">
        <v>37</v>
      </c>
      <c r="E12" s="22" t="s">
        <v>89</v>
      </c>
      <c r="F12" s="22" t="s">
        <v>135</v>
      </c>
      <c r="G12">
        <v>1.9999999999999698</v>
      </c>
      <c r="H12">
        <v>-5.1701803084453524E-14</v>
      </c>
      <c r="I12">
        <v>-6.5841246469428383E-14</v>
      </c>
      <c r="J12">
        <v>1.9999999999999543</v>
      </c>
      <c r="K12">
        <v>-5.6700596200353726E-14</v>
      </c>
      <c r="L12">
        <v>-5.5843660237627973E-14</v>
      </c>
    </row>
    <row r="13" spans="3:12" x14ac:dyDescent="0.35">
      <c r="C13" s="22" t="s">
        <v>32</v>
      </c>
      <c r="D13" s="22" t="s">
        <v>37</v>
      </c>
      <c r="E13" s="22" t="s">
        <v>89</v>
      </c>
      <c r="F13" s="22" t="s">
        <v>137</v>
      </c>
      <c r="G13">
        <v>7.931973217163539E-14</v>
      </c>
      <c r="H13">
        <v>1.0702284970413995E-13</v>
      </c>
      <c r="I13">
        <v>1.5568594120393282E-13</v>
      </c>
      <c r="J13">
        <v>1.2846943397341659E-13</v>
      </c>
      <c r="K13">
        <v>1.2544175936330201E-13</v>
      </c>
      <c r="L13">
        <v>1.2472025195043195E-13</v>
      </c>
    </row>
    <row r="14" spans="3:12" x14ac:dyDescent="0.35">
      <c r="C14" s="22" t="s">
        <v>32</v>
      </c>
      <c r="D14" s="22" t="s">
        <v>37</v>
      </c>
      <c r="E14" s="22" t="s">
        <v>90</v>
      </c>
      <c r="F14" s="22" t="s">
        <v>135</v>
      </c>
      <c r="G14">
        <v>1.0220372914057791</v>
      </c>
      <c r="H14">
        <v>-2.1070807753215313E-2</v>
      </c>
      <c r="I14">
        <v>-8.3346578837028057E-5</v>
      </c>
      <c r="J14">
        <v>1.0221240576250916</v>
      </c>
      <c r="K14">
        <v>-2.0985520699006839E-2</v>
      </c>
      <c r="L14">
        <v>-1.5171552806009396E-2</v>
      </c>
    </row>
    <row r="15" spans="3:12" x14ac:dyDescent="0.35">
      <c r="C15" s="22" t="s">
        <v>32</v>
      </c>
      <c r="D15" s="22" t="s">
        <v>37</v>
      </c>
      <c r="E15" s="22" t="s">
        <v>90</v>
      </c>
      <c r="F15" s="22" t="s">
        <v>137</v>
      </c>
      <c r="G15">
        <v>0.55517813951369832</v>
      </c>
      <c r="H15">
        <v>1.588139610257127E-2</v>
      </c>
      <c r="I15">
        <v>6.7066577072283701E-5</v>
      </c>
      <c r="J15">
        <v>0.55522880100515826</v>
      </c>
      <c r="K15">
        <v>1.5841531804222743E-2</v>
      </c>
      <c r="L15">
        <v>1.1435039850848009E-2</v>
      </c>
    </row>
    <row r="16" spans="3:12" x14ac:dyDescent="0.35">
      <c r="C16" s="22" t="s">
        <v>32</v>
      </c>
      <c r="D16" s="22" t="s">
        <v>37</v>
      </c>
      <c r="E16" s="22" t="s">
        <v>91</v>
      </c>
      <c r="F16" s="22" t="s">
        <v>135</v>
      </c>
      <c r="G16">
        <v>-3.5917667500184714E-14</v>
      </c>
      <c r="H16">
        <v>-5.17600340031446E-14</v>
      </c>
      <c r="I16">
        <v>-6.7469829276844917E-14</v>
      </c>
      <c r="J16">
        <v>-4.6469249442262894E-14</v>
      </c>
      <c r="K16">
        <v>-5.5876506660027375E-14</v>
      </c>
      <c r="L16">
        <v>-5.2950455299020949E-14</v>
      </c>
    </row>
    <row r="17" spans="3:12" x14ac:dyDescent="0.35">
      <c r="C17" s="22" t="s">
        <v>32</v>
      </c>
      <c r="D17" s="22" t="s">
        <v>37</v>
      </c>
      <c r="E17" s="22" t="s">
        <v>91</v>
      </c>
      <c r="F17" s="22" t="s">
        <v>137</v>
      </c>
      <c r="G17">
        <v>8.1662573799336524E-14</v>
      </c>
      <c r="H17">
        <v>1.0395043743566717E-13</v>
      </c>
      <c r="I17">
        <v>1.5467169881467074E-13</v>
      </c>
      <c r="J17">
        <v>1.2337707251197943E-13</v>
      </c>
      <c r="K17">
        <v>1.2384940541740677E-13</v>
      </c>
      <c r="L17">
        <v>1.1877544764072431E-13</v>
      </c>
    </row>
    <row r="18" spans="3:12" x14ac:dyDescent="0.35">
      <c r="C18" s="22" t="s">
        <v>32</v>
      </c>
      <c r="D18" s="22" t="s">
        <v>37</v>
      </c>
      <c r="E18" s="22" t="s">
        <v>92</v>
      </c>
      <c r="F18" s="22" t="s">
        <v>135</v>
      </c>
      <c r="G18">
        <v>2.9986824921222199</v>
      </c>
      <c r="H18">
        <v>-6.1744537861394271E-2</v>
      </c>
      <c r="I18">
        <v>-7.9878647640117977E-5</v>
      </c>
      <c r="J18">
        <v>2.9987645543788388</v>
      </c>
      <c r="K18">
        <v>-6.166301606919778E-2</v>
      </c>
      <c r="L18">
        <v>-4.4457649743947628E-2</v>
      </c>
    </row>
    <row r="19" spans="3:12" x14ac:dyDescent="0.35">
      <c r="C19" s="22" t="s">
        <v>32</v>
      </c>
      <c r="D19" s="22" t="s">
        <v>37</v>
      </c>
      <c r="E19" s="22" t="s">
        <v>92</v>
      </c>
      <c r="F19" s="22" t="s">
        <v>137</v>
      </c>
      <c r="G19">
        <v>0.88510906608935469</v>
      </c>
      <c r="H19">
        <v>3.3349616797251971E-2</v>
      </c>
      <c r="I19">
        <v>6.8700410777508338E-5</v>
      </c>
      <c r="J19">
        <v>0.8851393931393271</v>
      </c>
      <c r="K19">
        <v>3.3330596434356832E-2</v>
      </c>
      <c r="L19">
        <v>2.4012596685115409E-2</v>
      </c>
    </row>
    <row r="20" spans="3:12" x14ac:dyDescent="0.35">
      <c r="C20" s="22" t="s">
        <v>32</v>
      </c>
      <c r="D20" s="22" t="s">
        <v>51</v>
      </c>
      <c r="E20" s="22" t="s">
        <v>89</v>
      </c>
      <c r="F20" s="22" t="s">
        <v>135</v>
      </c>
      <c r="G20">
        <v>1.1437785392176714E-12</v>
      </c>
      <c r="H20">
        <v>1.1396319399058491E-12</v>
      </c>
      <c r="I20">
        <v>1.164644595169433E-12</v>
      </c>
      <c r="J20">
        <v>3.1043900002283755E-13</v>
      </c>
      <c r="K20">
        <v>8.4316278135869691E-13</v>
      </c>
      <c r="L20">
        <v>1.1444616890134773E-12</v>
      </c>
    </row>
    <row r="21" spans="3:12" x14ac:dyDescent="0.35">
      <c r="C21" s="22" t="s">
        <v>32</v>
      </c>
      <c r="D21" s="22" t="s">
        <v>51</v>
      </c>
      <c r="E21" s="22" t="s">
        <v>89</v>
      </c>
      <c r="F21" s="22" t="s">
        <v>137</v>
      </c>
      <c r="G21">
        <v>1.2671042799151162E-11</v>
      </c>
      <c r="H21">
        <v>1.2695040245526378E-11</v>
      </c>
      <c r="I21">
        <v>1.2824880908526199E-11</v>
      </c>
      <c r="J21">
        <v>5.0537826875033251E-12</v>
      </c>
      <c r="K21">
        <v>1.1697298046641949E-11</v>
      </c>
      <c r="L21">
        <v>1.2722784289142468E-11</v>
      </c>
    </row>
    <row r="22" spans="3:12" x14ac:dyDescent="0.35">
      <c r="C22" s="22" t="s">
        <v>32</v>
      </c>
      <c r="D22" s="22" t="s">
        <v>51</v>
      </c>
      <c r="E22" s="22" t="s">
        <v>90</v>
      </c>
      <c r="F22" s="22" t="s">
        <v>135</v>
      </c>
      <c r="G22">
        <v>1.3255964329537274E-3</v>
      </c>
      <c r="H22">
        <v>9.1126468067673867E-4</v>
      </c>
      <c r="I22">
        <v>-3.4940808604867395E-7</v>
      </c>
      <c r="J22">
        <v>1.3259467347775562E-3</v>
      </c>
      <c r="K22">
        <v>9.1161201587969709E-4</v>
      </c>
      <c r="L22">
        <v>6.5606954281507838E-4</v>
      </c>
    </row>
    <row r="23" spans="3:12" x14ac:dyDescent="0.35">
      <c r="C23" s="22" t="s">
        <v>32</v>
      </c>
      <c r="D23" s="22" t="s">
        <v>51</v>
      </c>
      <c r="E23" s="22" t="s">
        <v>90</v>
      </c>
      <c r="F23" s="22" t="s">
        <v>137</v>
      </c>
      <c r="G23">
        <v>1.3476282100123936E-3</v>
      </c>
      <c r="H23">
        <v>7.2121466990794213E-4</v>
      </c>
      <c r="I23">
        <v>4.0450223414144614E-7</v>
      </c>
      <c r="J23">
        <v>1.3478860296017544E-3</v>
      </c>
      <c r="K23">
        <v>7.2147019924793129E-4</v>
      </c>
      <c r="L23">
        <v>5.192033264773279E-4</v>
      </c>
    </row>
    <row r="24" spans="3:12" x14ac:dyDescent="0.35">
      <c r="C24" s="22" t="s">
        <v>32</v>
      </c>
      <c r="D24" s="22" t="s">
        <v>51</v>
      </c>
      <c r="E24" s="22" t="s">
        <v>91</v>
      </c>
      <c r="F24" s="22" t="s">
        <v>135</v>
      </c>
      <c r="G24">
        <v>1.1451174188459982E-12</v>
      </c>
      <c r="H24">
        <v>1.1376270354277898E-12</v>
      </c>
      <c r="I24">
        <v>1.1608347850108487E-12</v>
      </c>
      <c r="J24">
        <v>3.1095125776325112E-13</v>
      </c>
      <c r="K24">
        <v>8.4454427503582928E-13</v>
      </c>
      <c r="L24">
        <v>1.1422598759864878E-12</v>
      </c>
    </row>
    <row r="25" spans="3:12" x14ac:dyDescent="0.35">
      <c r="C25" s="22" t="s">
        <v>32</v>
      </c>
      <c r="D25" s="22" t="s">
        <v>51</v>
      </c>
      <c r="E25" s="22" t="s">
        <v>91</v>
      </c>
      <c r="F25" s="22" t="s">
        <v>137</v>
      </c>
      <c r="G25">
        <v>1.2650121038682982E-11</v>
      </c>
      <c r="H25">
        <v>1.2674371923869315E-11</v>
      </c>
      <c r="I25">
        <v>1.2804610928519914E-11</v>
      </c>
      <c r="J25">
        <v>5.0154086903758545E-12</v>
      </c>
      <c r="K25">
        <v>1.1690963637456704E-11</v>
      </c>
      <c r="L25">
        <v>1.2702171153963651E-11</v>
      </c>
    </row>
    <row r="26" spans="3:12" x14ac:dyDescent="0.35">
      <c r="C26" s="22" t="s">
        <v>32</v>
      </c>
      <c r="D26" s="22" t="s">
        <v>51</v>
      </c>
      <c r="E26" s="22" t="s">
        <v>92</v>
      </c>
      <c r="F26" s="22" t="s">
        <v>135</v>
      </c>
      <c r="G26">
        <v>2.3850737253707567E-3</v>
      </c>
      <c r="H26">
        <v>1.6619091754718068E-3</v>
      </c>
      <c r="I26">
        <v>-1.8999232828227177E-7</v>
      </c>
      <c r="J26">
        <v>2.3852662206871609E-3</v>
      </c>
      <c r="K26">
        <v>1.6620993057676464E-3</v>
      </c>
      <c r="L26">
        <v>1.1964947725741876E-3</v>
      </c>
    </row>
    <row r="27" spans="3:12" x14ac:dyDescent="0.35">
      <c r="C27" s="22" t="s">
        <v>32</v>
      </c>
      <c r="D27" s="22" t="s">
        <v>51</v>
      </c>
      <c r="E27" s="22" t="s">
        <v>92</v>
      </c>
      <c r="F27" s="22" t="s">
        <v>137</v>
      </c>
      <c r="G27">
        <v>2.1269699824771563E-3</v>
      </c>
      <c r="H27">
        <v>1.3360587278382968E-3</v>
      </c>
      <c r="I27">
        <v>4.0254813703805172E-7</v>
      </c>
      <c r="J27">
        <v>2.1272017772298851E-3</v>
      </c>
      <c r="K27">
        <v>1.336265617352413E-3</v>
      </c>
      <c r="L27">
        <v>9.6179925158272562E-4</v>
      </c>
    </row>
    <row r="28" spans="3:12" x14ac:dyDescent="0.35">
      <c r="C28" s="22" t="s">
        <v>32</v>
      </c>
      <c r="D28" s="22" t="s">
        <v>38</v>
      </c>
      <c r="E28" s="22" t="s">
        <v>90</v>
      </c>
      <c r="F28" s="22" t="s">
        <v>135</v>
      </c>
      <c r="G28">
        <v>-2.9004186152174587E-4</v>
      </c>
      <c r="H28">
        <v>-2.4551557261455535E-4</v>
      </c>
      <c r="I28">
        <v>-1.0582634497080356E-4</v>
      </c>
      <c r="J28">
        <v>-2.0212106014604793E-4</v>
      </c>
      <c r="K28">
        <v>-1.5099264540346572E-4</v>
      </c>
      <c r="L28">
        <v>-1.7678455189969392E-4</v>
      </c>
    </row>
    <row r="29" spans="3:12" x14ac:dyDescent="0.35">
      <c r="C29" s="22" t="s">
        <v>32</v>
      </c>
      <c r="D29" s="22" t="s">
        <v>38</v>
      </c>
      <c r="E29" s="22" t="s">
        <v>90</v>
      </c>
      <c r="F29" s="22" t="s">
        <v>137</v>
      </c>
      <c r="G29">
        <v>2.3437584164387584E-4</v>
      </c>
      <c r="H29">
        <v>1.7027758802228666E-4</v>
      </c>
      <c r="I29">
        <v>7.6596719477690177E-5</v>
      </c>
      <c r="J29">
        <v>1.8180168710738164E-4</v>
      </c>
      <c r="K29">
        <v>1.0982085782773063E-4</v>
      </c>
      <c r="L29">
        <v>1.2260655700240515E-4</v>
      </c>
    </row>
    <row r="30" spans="3:12" x14ac:dyDescent="0.35">
      <c r="C30" s="22" t="s">
        <v>32</v>
      </c>
      <c r="D30" s="22" t="s">
        <v>38</v>
      </c>
      <c r="E30" s="22" t="s">
        <v>91</v>
      </c>
      <c r="F30" s="22" t="s">
        <v>135</v>
      </c>
      <c r="G30">
        <v>-1.2309528047904248E-13</v>
      </c>
      <c r="H30">
        <v>-1.3550299910600905E-13</v>
      </c>
      <c r="I30">
        <v>-1.3996620724520565E-13</v>
      </c>
      <c r="J30">
        <v>-1.3680625588265447E-13</v>
      </c>
      <c r="K30">
        <v>-1.2946874170181524E-13</v>
      </c>
      <c r="L30">
        <v>-1.3780601450583449E-13</v>
      </c>
    </row>
    <row r="31" spans="3:12" x14ac:dyDescent="0.35">
      <c r="C31" s="22" t="s">
        <v>32</v>
      </c>
      <c r="D31" s="22" t="s">
        <v>38</v>
      </c>
      <c r="E31" s="22" t="s">
        <v>91</v>
      </c>
      <c r="F31" s="22" t="s">
        <v>137</v>
      </c>
      <c r="G31">
        <v>2.177056347587632E-13</v>
      </c>
      <c r="H31">
        <v>2.2529711196821817E-13</v>
      </c>
      <c r="I31">
        <v>2.4424883877334285E-13</v>
      </c>
      <c r="J31">
        <v>2.8159357745238242E-13</v>
      </c>
      <c r="K31">
        <v>2.2102216786284575E-13</v>
      </c>
      <c r="L31">
        <v>2.3929853384512055E-13</v>
      </c>
    </row>
    <row r="32" spans="3:12" x14ac:dyDescent="0.35">
      <c r="C32" s="22" t="s">
        <v>32</v>
      </c>
      <c r="D32" s="22" t="s">
        <v>39</v>
      </c>
      <c r="E32" s="22" t="s">
        <v>90</v>
      </c>
      <c r="F32" s="22" t="s">
        <v>135</v>
      </c>
      <c r="G32">
        <v>1.3602788282867494E-2</v>
      </c>
      <c r="H32">
        <v>1.1969885187913351E-2</v>
      </c>
      <c r="I32">
        <v>5.2051245105085332E-3</v>
      </c>
      <c r="J32">
        <v>9.4565854817838021E-3</v>
      </c>
      <c r="K32">
        <v>7.3944074709980726E-3</v>
      </c>
      <c r="L32">
        <v>8.6186940650470212E-3</v>
      </c>
    </row>
    <row r="33" spans="3:12" x14ac:dyDescent="0.35">
      <c r="C33" s="22" t="s">
        <v>32</v>
      </c>
      <c r="D33" s="22" t="s">
        <v>39</v>
      </c>
      <c r="E33" s="22" t="s">
        <v>90</v>
      </c>
      <c r="F33" s="22" t="s">
        <v>137</v>
      </c>
      <c r="G33">
        <v>1.0674781391955872E-2</v>
      </c>
      <c r="H33">
        <v>7.8259325612255581E-3</v>
      </c>
      <c r="I33">
        <v>3.5131210002993045E-3</v>
      </c>
      <c r="J33">
        <v>8.4132297300559961E-3</v>
      </c>
      <c r="K33">
        <v>4.9030003251867467E-3</v>
      </c>
      <c r="L33">
        <v>5.6349289652708832E-3</v>
      </c>
    </row>
    <row r="34" spans="3:12" x14ac:dyDescent="0.35">
      <c r="C34" s="22" t="s">
        <v>32</v>
      </c>
      <c r="D34" s="22" t="s">
        <v>39</v>
      </c>
      <c r="E34" s="22" t="s">
        <v>91</v>
      </c>
      <c r="F34" s="22" t="s">
        <v>135</v>
      </c>
      <c r="G34">
        <v>4.1618523256380539E-13</v>
      </c>
      <c r="H34">
        <v>4.3189572521377748E-13</v>
      </c>
      <c r="I34">
        <v>4.4874879914738388E-13</v>
      </c>
      <c r="J34">
        <v>4.2932491732560023E-13</v>
      </c>
      <c r="K34">
        <v>4.4503540997557232E-13</v>
      </c>
      <c r="L34">
        <v>4.4589234593829805E-13</v>
      </c>
    </row>
    <row r="35" spans="3:12" x14ac:dyDescent="0.35">
      <c r="C35" s="22" t="s">
        <v>32</v>
      </c>
      <c r="D35" s="22" t="s">
        <v>39</v>
      </c>
      <c r="E35" s="22" t="s">
        <v>91</v>
      </c>
      <c r="F35" s="22" t="s">
        <v>137</v>
      </c>
      <c r="G35">
        <v>7.0010118756922477E-13</v>
      </c>
      <c r="H35">
        <v>7.4874724063059825E-13</v>
      </c>
      <c r="I35">
        <v>8.5440343625924316E-13</v>
      </c>
      <c r="J35">
        <v>7.7142343209627758E-13</v>
      </c>
      <c r="K35">
        <v>8.6840742045340405E-13</v>
      </c>
      <c r="L35">
        <v>8.4320806395624904E-13</v>
      </c>
    </row>
    <row r="36" spans="3:12" x14ac:dyDescent="0.35">
      <c r="C36" s="22" t="s">
        <v>33</v>
      </c>
      <c r="D36" s="22" t="s">
        <v>36</v>
      </c>
      <c r="E36" s="22" t="s">
        <v>89</v>
      </c>
      <c r="F36" s="22" t="s">
        <v>135</v>
      </c>
      <c r="G36">
        <v>-1.850487937087219E-14</v>
      </c>
      <c r="H36">
        <v>-2.3053254587256206E-14</v>
      </c>
      <c r="I36">
        <v>-2.5586003165402724E-14</v>
      </c>
      <c r="J36">
        <v>-2.188671842868728E-14</v>
      </c>
      <c r="K36">
        <v>-0.67919066668029204</v>
      </c>
      <c r="L36">
        <v>-2.2997359879075485E-14</v>
      </c>
    </row>
    <row r="37" spans="3:12" x14ac:dyDescent="0.35">
      <c r="C37" s="22" t="s">
        <v>33</v>
      </c>
      <c r="D37" s="22" t="s">
        <v>36</v>
      </c>
      <c r="E37" s="22" t="s">
        <v>89</v>
      </c>
      <c r="F37" s="22" t="s">
        <v>137</v>
      </c>
      <c r="G37">
        <v>3.5130652558625539E-14</v>
      </c>
      <c r="H37">
        <v>4.0115586506078861E-14</v>
      </c>
      <c r="I37">
        <v>4.8285187429308458E-14</v>
      </c>
      <c r="J37">
        <v>5.0835534088227892E-14</v>
      </c>
      <c r="K37">
        <v>0.1049850647109417</v>
      </c>
      <c r="L37">
        <v>3.8339984579274851E-14</v>
      </c>
    </row>
    <row r="38" spans="3:12" x14ac:dyDescent="0.35">
      <c r="C38" s="22" t="s">
        <v>33</v>
      </c>
      <c r="D38" s="22" t="s">
        <v>36</v>
      </c>
      <c r="E38" s="22" t="s">
        <v>90</v>
      </c>
      <c r="F38" s="22" t="s">
        <v>135</v>
      </c>
      <c r="G38">
        <v>-2.3661884829219863E-6</v>
      </c>
      <c r="H38">
        <v>-1.4977374321609563E-6</v>
      </c>
      <c r="I38">
        <v>-5.4408238065077768E-7</v>
      </c>
      <c r="J38">
        <v>-1.8082580643608727E-6</v>
      </c>
      <c r="K38">
        <v>-0.17403538491788609</v>
      </c>
      <c r="L38">
        <v>-1.0786921192275514E-6</v>
      </c>
    </row>
    <row r="39" spans="3:12" x14ac:dyDescent="0.35">
      <c r="C39" s="22" t="s">
        <v>33</v>
      </c>
      <c r="D39" s="22" t="s">
        <v>36</v>
      </c>
      <c r="E39" s="22" t="s">
        <v>90</v>
      </c>
      <c r="F39" s="22" t="s">
        <v>137</v>
      </c>
      <c r="G39">
        <v>1.7833558871956793E-6</v>
      </c>
      <c r="H39">
        <v>9.8154796469539348E-7</v>
      </c>
      <c r="I39">
        <v>3.4737995657069293E-7</v>
      </c>
      <c r="J39">
        <v>1.5844922002717243E-6</v>
      </c>
      <c r="K39">
        <v>0.10038803875252621</v>
      </c>
      <c r="L39">
        <v>7.0686609982127427E-7</v>
      </c>
    </row>
    <row r="40" spans="3:12" x14ac:dyDescent="0.35">
      <c r="C40" s="22" t="s">
        <v>33</v>
      </c>
      <c r="D40" s="22" t="s">
        <v>36</v>
      </c>
      <c r="E40" s="22" t="s">
        <v>91</v>
      </c>
      <c r="F40" s="22" t="s">
        <v>135</v>
      </c>
      <c r="G40">
        <v>-1.8443091833195188E-14</v>
      </c>
      <c r="H40">
        <v>-2.3070322871507273E-14</v>
      </c>
      <c r="I40">
        <v>-2.5538476972482999E-14</v>
      </c>
      <c r="J40">
        <v>-2.1915467765490152E-14</v>
      </c>
      <c r="K40">
        <v>2.7404097974667181E-13</v>
      </c>
      <c r="L40">
        <v>-2.3000027343314927E-14</v>
      </c>
    </row>
    <row r="41" spans="3:12" x14ac:dyDescent="0.35">
      <c r="C41" s="22" t="s">
        <v>33</v>
      </c>
      <c r="D41" s="22" t="s">
        <v>36</v>
      </c>
      <c r="E41" s="22" t="s">
        <v>91</v>
      </c>
      <c r="F41" s="22" t="s">
        <v>137</v>
      </c>
      <c r="G41">
        <v>3.5148913762611881E-14</v>
      </c>
      <c r="H41">
        <v>4.0115903411178162E-14</v>
      </c>
      <c r="I41">
        <v>4.830177888172731E-14</v>
      </c>
      <c r="J41">
        <v>5.08199746452502E-14</v>
      </c>
      <c r="K41">
        <v>4.1387343899655715E-12</v>
      </c>
      <c r="L41">
        <v>3.8319570318733868E-14</v>
      </c>
    </row>
    <row r="42" spans="3:12" x14ac:dyDescent="0.35">
      <c r="C42" s="22" t="s">
        <v>33</v>
      </c>
      <c r="D42" s="22" t="s">
        <v>36</v>
      </c>
      <c r="E42" s="22" t="s">
        <v>92</v>
      </c>
      <c r="F42" s="22" t="s">
        <v>135</v>
      </c>
      <c r="G42">
        <v>-2.0047450696086401E-6</v>
      </c>
      <c r="H42">
        <v>-1.2807024423836427E-6</v>
      </c>
      <c r="I42">
        <v>-4.6652368869645506E-7</v>
      </c>
      <c r="J42">
        <v>-1.5118361252969644E-6</v>
      </c>
      <c r="K42">
        <v>-0.81258527655203783</v>
      </c>
      <c r="L42">
        <v>-9.2238727197363678E-7</v>
      </c>
    </row>
    <row r="43" spans="3:12" x14ac:dyDescent="0.35">
      <c r="C43" s="22" t="s">
        <v>33</v>
      </c>
      <c r="D43" s="22" t="s">
        <v>36</v>
      </c>
      <c r="E43" s="22" t="s">
        <v>92</v>
      </c>
      <c r="F43" s="22" t="s">
        <v>137</v>
      </c>
      <c r="G43">
        <v>1.6067530982714799E-6</v>
      </c>
      <c r="H43">
        <v>9.4025880411562284E-7</v>
      </c>
      <c r="I43">
        <v>3.5606540974951855E-7</v>
      </c>
      <c r="J43">
        <v>1.4073748318612406E-6</v>
      </c>
      <c r="K43">
        <v>0.34893039281359989</v>
      </c>
      <c r="L43">
        <v>6.7711567188230439E-7</v>
      </c>
    </row>
    <row r="44" spans="3:12" x14ac:dyDescent="0.35">
      <c r="C44" s="22" t="s">
        <v>33</v>
      </c>
      <c r="D44" s="22" t="s">
        <v>37</v>
      </c>
      <c r="E44" s="22" t="s">
        <v>89</v>
      </c>
      <c r="F44" s="22" t="s">
        <v>135</v>
      </c>
      <c r="G44">
        <v>-1.0283231552708988E-14</v>
      </c>
      <c r="H44">
        <v>1.9999999999999807</v>
      </c>
      <c r="I44">
        <v>-2.6279369523589635E-14</v>
      </c>
      <c r="J44">
        <v>-2.5136788239955305E-14</v>
      </c>
      <c r="K44">
        <v>1.9999999999999738</v>
      </c>
      <c r="L44">
        <v>1.4399999999997357</v>
      </c>
    </row>
    <row r="45" spans="3:12" x14ac:dyDescent="0.35">
      <c r="C45" s="22" t="s">
        <v>33</v>
      </c>
      <c r="D45" s="22" t="s">
        <v>37</v>
      </c>
      <c r="E45" s="22" t="s">
        <v>89</v>
      </c>
      <c r="F45" s="22" t="s">
        <v>137</v>
      </c>
      <c r="G45">
        <v>7.3327524859280063E-14</v>
      </c>
      <c r="H45">
        <v>1.3280460466165425E-13</v>
      </c>
      <c r="I45">
        <v>1.5014743108357347E-13</v>
      </c>
      <c r="J45">
        <v>1.6602496721471108E-13</v>
      </c>
      <c r="K45">
        <v>1.75782868662264E-13</v>
      </c>
      <c r="L45">
        <v>2.788679014729526E-13</v>
      </c>
    </row>
    <row r="46" spans="3:12" x14ac:dyDescent="0.35">
      <c r="C46" s="22" t="s">
        <v>33</v>
      </c>
      <c r="D46" s="22" t="s">
        <v>37</v>
      </c>
      <c r="E46" s="22" t="s">
        <v>90</v>
      </c>
      <c r="F46" s="22" t="s">
        <v>135</v>
      </c>
      <c r="G46">
        <v>-0.12049585221541791</v>
      </c>
      <c r="H46">
        <v>0.42845184171155665</v>
      </c>
      <c r="I46">
        <v>-3.7614756684100465E-4</v>
      </c>
      <c r="J46">
        <v>-0.12011029497827808</v>
      </c>
      <c r="K46">
        <v>0.42884668728733555</v>
      </c>
      <c r="L46">
        <v>0.30849802947135224</v>
      </c>
    </row>
    <row r="47" spans="3:12" x14ac:dyDescent="0.35">
      <c r="C47" s="22" t="s">
        <v>33</v>
      </c>
      <c r="D47" s="22" t="s">
        <v>37</v>
      </c>
      <c r="E47" s="22" t="s">
        <v>90</v>
      </c>
      <c r="F47" s="22" t="s">
        <v>137</v>
      </c>
      <c r="G47">
        <v>0.10824178962174533</v>
      </c>
      <c r="H47">
        <v>0.31296371382861854</v>
      </c>
      <c r="I47">
        <v>3.2038464001814997E-4</v>
      </c>
      <c r="J47">
        <v>0.10803421535037015</v>
      </c>
      <c r="K47">
        <v>0.31325153747507589</v>
      </c>
      <c r="L47">
        <v>0.2253458458770862</v>
      </c>
    </row>
    <row r="48" spans="3:12" x14ac:dyDescent="0.35">
      <c r="C48" s="22" t="s">
        <v>33</v>
      </c>
      <c r="D48" s="22" t="s">
        <v>37</v>
      </c>
      <c r="E48" s="22" t="s">
        <v>91</v>
      </c>
      <c r="F48" s="22" t="s">
        <v>135</v>
      </c>
      <c r="G48">
        <v>-1.6281783291789231E-14</v>
      </c>
      <c r="H48">
        <v>-1.6870926766163183E-14</v>
      </c>
      <c r="I48">
        <v>-2.2815920007573065E-14</v>
      </c>
      <c r="J48">
        <v>-2.507430332600655E-14</v>
      </c>
      <c r="K48">
        <v>-2.2289261447147865E-14</v>
      </c>
      <c r="L48">
        <v>-2.4806510837654755E-14</v>
      </c>
    </row>
    <row r="49" spans="3:12" x14ac:dyDescent="0.35">
      <c r="C49" s="22" t="s">
        <v>33</v>
      </c>
      <c r="D49" s="22" t="s">
        <v>37</v>
      </c>
      <c r="E49" s="22" t="s">
        <v>91</v>
      </c>
      <c r="F49" s="22" t="s">
        <v>137</v>
      </c>
      <c r="G49">
        <v>5.8020450861151774E-14</v>
      </c>
      <c r="H49">
        <v>6.9991928298965175E-14</v>
      </c>
      <c r="I49">
        <v>8.0650403510159338E-14</v>
      </c>
      <c r="J49">
        <v>1.1078554994834947E-13</v>
      </c>
      <c r="K49">
        <v>7.056784441898472E-14</v>
      </c>
      <c r="L49">
        <v>6.6925963193858149E-14</v>
      </c>
    </row>
    <row r="50" spans="3:12" x14ac:dyDescent="0.35">
      <c r="C50" s="22" t="s">
        <v>33</v>
      </c>
      <c r="D50" s="22" t="s">
        <v>37</v>
      </c>
      <c r="E50" s="22" t="s">
        <v>92</v>
      </c>
      <c r="F50" s="22" t="s">
        <v>135</v>
      </c>
      <c r="G50">
        <v>-0.84264388786465394</v>
      </c>
      <c r="H50">
        <v>3.102006995550433</v>
      </c>
      <c r="I50">
        <v>-5.0077237062108376E-4</v>
      </c>
      <c r="J50">
        <v>-0.84212218180067311</v>
      </c>
      <c r="K50">
        <v>3.1025222259618683</v>
      </c>
      <c r="L50">
        <v>2.2335371958317647</v>
      </c>
    </row>
    <row r="51" spans="3:12" x14ac:dyDescent="0.35">
      <c r="C51" s="22" t="s">
        <v>33</v>
      </c>
      <c r="D51" s="22" t="s">
        <v>37</v>
      </c>
      <c r="E51" s="22" t="s">
        <v>92</v>
      </c>
      <c r="F51" s="22" t="s">
        <v>137</v>
      </c>
      <c r="G51">
        <v>0.45453137143637984</v>
      </c>
      <c r="H51">
        <v>1.1017181218882541</v>
      </c>
      <c r="I51">
        <v>3.7004172845459709E-4</v>
      </c>
      <c r="J51">
        <v>0.45445026376775416</v>
      </c>
      <c r="K51">
        <v>1.1018614841271899</v>
      </c>
      <c r="L51">
        <v>0.79331061379889389</v>
      </c>
    </row>
    <row r="52" spans="3:12" x14ac:dyDescent="0.35">
      <c r="C52" s="22" t="s">
        <v>33</v>
      </c>
      <c r="D52" s="22" t="s">
        <v>51</v>
      </c>
      <c r="E52" s="22" t="s">
        <v>89</v>
      </c>
      <c r="F52" s="22" t="s">
        <v>135</v>
      </c>
      <c r="G52">
        <v>-6.4564768941618144E-14</v>
      </c>
      <c r="H52">
        <v>-6.6533043731003849E-14</v>
      </c>
      <c r="I52">
        <v>-5.6245348970155667E-14</v>
      </c>
      <c r="J52">
        <v>-7.1018567910896446E-14</v>
      </c>
      <c r="K52">
        <v>7.0072367785386769E-14</v>
      </c>
      <c r="L52">
        <v>-7.6508313922108273E-14</v>
      </c>
    </row>
    <row r="53" spans="3:12" x14ac:dyDescent="0.35">
      <c r="C53" s="22" t="s">
        <v>33</v>
      </c>
      <c r="D53" s="22" t="s">
        <v>51</v>
      </c>
      <c r="E53" s="22" t="s">
        <v>89</v>
      </c>
      <c r="F53" s="22" t="s">
        <v>137</v>
      </c>
      <c r="G53">
        <v>2.5398925958895436E-13</v>
      </c>
      <c r="H53">
        <v>2.5370263561667128E-13</v>
      </c>
      <c r="I53">
        <v>3.1778960826161487E-13</v>
      </c>
      <c r="J53">
        <v>3.2316959142867406E-13</v>
      </c>
      <c r="K53">
        <v>1.7879868895332032E-12</v>
      </c>
      <c r="L53">
        <v>2.7494280261501305E-13</v>
      </c>
    </row>
    <row r="54" spans="3:12" x14ac:dyDescent="0.35">
      <c r="C54" s="22" t="s">
        <v>33</v>
      </c>
      <c r="D54" s="22" t="s">
        <v>51</v>
      </c>
      <c r="E54" s="22" t="s">
        <v>90</v>
      </c>
      <c r="F54" s="22" t="s">
        <v>135</v>
      </c>
      <c r="G54">
        <v>4.0079830100964713E-2</v>
      </c>
      <c r="H54">
        <v>2.8880058015499241E-2</v>
      </c>
      <c r="I54">
        <v>-1.0906589974275549E-5</v>
      </c>
      <c r="J54">
        <v>4.0090683543258052E-2</v>
      </c>
      <c r="K54">
        <v>2.8891265749162787E-2</v>
      </c>
      <c r="L54">
        <v>2.0792812488046326E-2</v>
      </c>
    </row>
    <row r="55" spans="3:12" x14ac:dyDescent="0.35">
      <c r="C55" s="22" t="s">
        <v>33</v>
      </c>
      <c r="D55" s="22" t="s">
        <v>51</v>
      </c>
      <c r="E55" s="22" t="s">
        <v>90</v>
      </c>
      <c r="F55" s="22" t="s">
        <v>137</v>
      </c>
      <c r="G55">
        <v>2.6557332481847679E-2</v>
      </c>
      <c r="H55">
        <v>2.0384442338705858E-2</v>
      </c>
      <c r="I55">
        <v>9.2445499050537962E-6</v>
      </c>
      <c r="J55">
        <v>2.6562543567239773E-2</v>
      </c>
      <c r="K55">
        <v>2.0391808171790475E-2</v>
      </c>
      <c r="L55">
        <v>1.4675773366565737E-2</v>
      </c>
    </row>
    <row r="56" spans="3:12" x14ac:dyDescent="0.35">
      <c r="C56" s="22" t="s">
        <v>33</v>
      </c>
      <c r="D56" s="22" t="s">
        <v>51</v>
      </c>
      <c r="E56" s="22" t="s">
        <v>91</v>
      </c>
      <c r="F56" s="22" t="s">
        <v>135</v>
      </c>
      <c r="G56">
        <v>-6.4414135666920257E-14</v>
      </c>
      <c r="H56">
        <v>-6.6807531031564449E-14</v>
      </c>
      <c r="I56">
        <v>-5.5946871925846897E-14</v>
      </c>
      <c r="J56">
        <v>-7.0910335113520928E-14</v>
      </c>
      <c r="K56">
        <v>7.0106399747448133E-14</v>
      </c>
      <c r="L56">
        <v>-7.6752116666711889E-14</v>
      </c>
    </row>
    <row r="57" spans="3:12" x14ac:dyDescent="0.35">
      <c r="C57" s="22" t="s">
        <v>33</v>
      </c>
      <c r="D57" s="22" t="s">
        <v>51</v>
      </c>
      <c r="E57" s="22" t="s">
        <v>91</v>
      </c>
      <c r="F57" s="22" t="s">
        <v>137</v>
      </c>
      <c r="G57">
        <v>2.5410195635364412E-13</v>
      </c>
      <c r="H57">
        <v>2.5348369900560775E-13</v>
      </c>
      <c r="I57">
        <v>3.1776400368919785E-13</v>
      </c>
      <c r="J57">
        <v>3.2235586112712559E-13</v>
      </c>
      <c r="K57">
        <v>1.7876955637465414E-12</v>
      </c>
      <c r="L57">
        <v>2.7522199916447352E-13</v>
      </c>
    </row>
    <row r="58" spans="3:12" x14ac:dyDescent="0.35">
      <c r="C58" s="22" t="s">
        <v>33</v>
      </c>
      <c r="D58" s="22" t="s">
        <v>51</v>
      </c>
      <c r="E58" s="22" t="s">
        <v>92</v>
      </c>
      <c r="F58" s="22" t="s">
        <v>135</v>
      </c>
      <c r="G58">
        <v>6.606632271369732E-2</v>
      </c>
      <c r="H58">
        <v>4.653824614978045E-2</v>
      </c>
      <c r="I58">
        <v>-5.1603052092279409E-6</v>
      </c>
      <c r="J58">
        <v>6.607157123597697E-2</v>
      </c>
      <c r="K58">
        <v>4.6543515947679345E-2</v>
      </c>
      <c r="L58">
        <v>3.3506201436164555E-2</v>
      </c>
    </row>
    <row r="59" spans="3:12" x14ac:dyDescent="0.35">
      <c r="C59" s="22" t="s">
        <v>33</v>
      </c>
      <c r="D59" s="22" t="s">
        <v>51</v>
      </c>
      <c r="E59" s="22" t="s">
        <v>92</v>
      </c>
      <c r="F59" s="22" t="s">
        <v>137</v>
      </c>
      <c r="G59">
        <v>4.4638424818864923E-2</v>
      </c>
      <c r="H59">
        <v>3.0741932839248622E-2</v>
      </c>
      <c r="I59">
        <v>8.3794254300761609E-6</v>
      </c>
      <c r="J59">
        <v>4.4642289601419638E-2</v>
      </c>
      <c r="K59">
        <v>3.0745838751982352E-2</v>
      </c>
      <c r="L59">
        <v>2.2132775046362827E-2</v>
      </c>
    </row>
    <row r="60" spans="3:12" x14ac:dyDescent="0.35">
      <c r="C60" s="22" t="s">
        <v>33</v>
      </c>
      <c r="D60" s="22" t="s">
        <v>38</v>
      </c>
      <c r="E60" s="22" t="s">
        <v>90</v>
      </c>
      <c r="F60" s="22" t="s">
        <v>135</v>
      </c>
      <c r="G60">
        <v>-3.0146266902819261E-3</v>
      </c>
      <c r="H60">
        <v>-2.544981099058435E-3</v>
      </c>
      <c r="I60">
        <v>-1.0853472920339107E-3</v>
      </c>
      <c r="J60">
        <v>-2.1294200807818924E-3</v>
      </c>
      <c r="K60">
        <v>-1.5942950219534114E-3</v>
      </c>
      <c r="L60">
        <v>-1.8325444589593477E-3</v>
      </c>
    </row>
    <row r="61" spans="3:12" x14ac:dyDescent="0.35">
      <c r="C61" s="22" t="s">
        <v>33</v>
      </c>
      <c r="D61" s="22" t="s">
        <v>38</v>
      </c>
      <c r="E61" s="22" t="s">
        <v>90</v>
      </c>
      <c r="F61" s="22" t="s">
        <v>137</v>
      </c>
      <c r="G61">
        <v>2.4085310582236483E-3</v>
      </c>
      <c r="H61">
        <v>1.7810004228229197E-3</v>
      </c>
      <c r="I61">
        <v>7.8357576868504227E-4</v>
      </c>
      <c r="J61">
        <v>1.8984492593024011E-3</v>
      </c>
      <c r="K61">
        <v>1.2244861266150603E-3</v>
      </c>
      <c r="L61">
        <v>1.2824322521548057E-3</v>
      </c>
    </row>
    <row r="62" spans="3:12" x14ac:dyDescent="0.35">
      <c r="C62" s="22" t="s">
        <v>33</v>
      </c>
      <c r="D62" s="22" t="s">
        <v>38</v>
      </c>
      <c r="E62" s="22" t="s">
        <v>91</v>
      </c>
      <c r="F62" s="22" t="s">
        <v>135</v>
      </c>
      <c r="G62">
        <v>-1.2596958652068511E-13</v>
      </c>
      <c r="H62">
        <v>-1.276834584461366E-13</v>
      </c>
      <c r="I62">
        <v>-1.4739298558882883E-13</v>
      </c>
      <c r="J62">
        <v>-1.325394289015825E-13</v>
      </c>
      <c r="K62">
        <v>-1.3682410871521124E-13</v>
      </c>
      <c r="L62">
        <v>-1.4110878852883999E-13</v>
      </c>
    </row>
    <row r="63" spans="3:12" x14ac:dyDescent="0.35">
      <c r="C63" s="22" t="s">
        <v>33</v>
      </c>
      <c r="D63" s="22" t="s">
        <v>38</v>
      </c>
      <c r="E63" s="22" t="s">
        <v>91</v>
      </c>
      <c r="F63" s="22" t="s">
        <v>137</v>
      </c>
      <c r="G63">
        <v>2.1572484417924412E-13</v>
      </c>
      <c r="H63">
        <v>2.027477521555199E-13</v>
      </c>
      <c r="I63">
        <v>2.6011405750556233E-13</v>
      </c>
      <c r="J63">
        <v>2.7434525304815699E-13</v>
      </c>
      <c r="K63">
        <v>2.4941683226651773E-13</v>
      </c>
      <c r="L63">
        <v>2.4684062271477961E-13</v>
      </c>
    </row>
    <row r="64" spans="3:12" x14ac:dyDescent="0.35">
      <c r="C64" s="22" t="s">
        <v>33</v>
      </c>
      <c r="D64" s="22" t="s">
        <v>39</v>
      </c>
      <c r="E64" s="22" t="s">
        <v>90</v>
      </c>
      <c r="F64" s="22" t="s">
        <v>135</v>
      </c>
      <c r="G64">
        <v>2.8319246596720318E-2</v>
      </c>
      <c r="H64">
        <v>2.4681368077570254E-2</v>
      </c>
      <c r="I64">
        <v>1.0836371360572005E-2</v>
      </c>
      <c r="J64">
        <v>1.9737567221154845E-2</v>
      </c>
      <c r="K64">
        <v>1.5121486603114144E-2</v>
      </c>
      <c r="L64">
        <v>1.777127063007914E-2</v>
      </c>
    </row>
    <row r="65" spans="3:12" x14ac:dyDescent="0.35">
      <c r="C65" s="22" t="s">
        <v>33</v>
      </c>
      <c r="D65" s="22" t="s">
        <v>39</v>
      </c>
      <c r="E65" s="22" t="s">
        <v>90</v>
      </c>
      <c r="F65" s="22" t="s">
        <v>137</v>
      </c>
      <c r="G65">
        <v>1.9744936918406369E-2</v>
      </c>
      <c r="H65">
        <v>1.4608796314005211E-2</v>
      </c>
      <c r="I65">
        <v>6.6933584954786858E-3</v>
      </c>
      <c r="J65">
        <v>1.5254779411380625E-2</v>
      </c>
      <c r="K65">
        <v>9.344523594117117E-3</v>
      </c>
      <c r="L65">
        <v>1.0518486865156685E-2</v>
      </c>
    </row>
    <row r="66" spans="3:12" x14ac:dyDescent="0.35">
      <c r="C66" s="22" t="s">
        <v>33</v>
      </c>
      <c r="D66" s="22" t="s">
        <v>39</v>
      </c>
      <c r="E66" s="22" t="s">
        <v>91</v>
      </c>
      <c r="F66" s="22" t="s">
        <v>135</v>
      </c>
      <c r="G66">
        <v>4.1532829660107966E-13</v>
      </c>
      <c r="H66">
        <v>4.3846556759467487E-13</v>
      </c>
      <c r="I66">
        <v>4.4360718337102938E-13</v>
      </c>
      <c r="J66">
        <v>4.3475217842286331E-13</v>
      </c>
      <c r="K66">
        <v>4.3446653310195473E-13</v>
      </c>
      <c r="L66">
        <v>4.3418088778104616E-13</v>
      </c>
    </row>
    <row r="67" spans="3:12" x14ac:dyDescent="0.35">
      <c r="C67" s="22" t="s">
        <v>33</v>
      </c>
      <c r="D67" s="22" t="s">
        <v>39</v>
      </c>
      <c r="E67" s="22" t="s">
        <v>91</v>
      </c>
      <c r="F67" s="22" t="s">
        <v>137</v>
      </c>
      <c r="G67">
        <v>6.6673545583690118E-13</v>
      </c>
      <c r="H67">
        <v>7.6877964112256396E-13</v>
      </c>
      <c r="I67">
        <v>7.8135667227506341E-13</v>
      </c>
      <c r="J67">
        <v>7.9881023531248688E-13</v>
      </c>
      <c r="K67">
        <v>7.8419520432883152E-13</v>
      </c>
      <c r="L67">
        <v>7.754929085695746E-13</v>
      </c>
    </row>
    <row r="68" spans="3:12" x14ac:dyDescent="0.35">
      <c r="C68" s="22" t="s">
        <v>33</v>
      </c>
      <c r="D68" s="22" t="s">
        <v>40</v>
      </c>
      <c r="E68" s="22" t="s">
        <v>90</v>
      </c>
      <c r="F68" s="22" t="s">
        <v>135</v>
      </c>
      <c r="G68">
        <v>6.8696083890993423E-2</v>
      </c>
      <c r="H68">
        <v>5.4949805004384698E-2</v>
      </c>
      <c r="I68">
        <v>1.7910214588009673E-2</v>
      </c>
      <c r="J68">
        <v>4.5572866544250003E-2</v>
      </c>
      <c r="K68">
        <v>3.4005019775050077E-2</v>
      </c>
      <c r="L68">
        <v>3.9565390169713555E-2</v>
      </c>
    </row>
    <row r="69" spans="3:12" x14ac:dyDescent="0.35">
      <c r="C69" s="22" t="s">
        <v>33</v>
      </c>
      <c r="D69" s="22" t="s">
        <v>40</v>
      </c>
      <c r="E69" s="22" t="s">
        <v>90</v>
      </c>
      <c r="F69" s="22" t="s">
        <v>137</v>
      </c>
      <c r="G69">
        <v>4.0274715234267303E-2</v>
      </c>
      <c r="H69">
        <v>3.1951425511398186E-2</v>
      </c>
      <c r="I69">
        <v>1.0408959414850441E-2</v>
      </c>
      <c r="J69">
        <v>2.958155292820696E-2</v>
      </c>
      <c r="K69">
        <v>2.1116003866379313E-2</v>
      </c>
      <c r="L69">
        <v>2.3005858862455368E-2</v>
      </c>
    </row>
    <row r="70" spans="3:12" x14ac:dyDescent="0.35">
      <c r="C70" s="22" t="s">
        <v>33</v>
      </c>
      <c r="D70" s="22" t="s">
        <v>40</v>
      </c>
      <c r="E70" s="22" t="s">
        <v>91</v>
      </c>
      <c r="F70" s="22" t="s">
        <v>135</v>
      </c>
      <c r="G70">
        <v>4.6331671051372166E-13</v>
      </c>
      <c r="H70">
        <v>5.1987448405362099E-13</v>
      </c>
      <c r="I70">
        <v>5.1130512442636356E-13</v>
      </c>
      <c r="J70">
        <v>5.0216447415728886E-13</v>
      </c>
      <c r="K70">
        <v>4.8559704554459104E-13</v>
      </c>
      <c r="L70">
        <v>5.0959125250091209E-13</v>
      </c>
    </row>
    <row r="71" spans="3:12" x14ac:dyDescent="0.35">
      <c r="C71" s="22" t="s">
        <v>33</v>
      </c>
      <c r="D71" s="22" t="s">
        <v>40</v>
      </c>
      <c r="E71" s="22" t="s">
        <v>91</v>
      </c>
      <c r="F71" s="22" t="s">
        <v>137</v>
      </c>
      <c r="G71">
        <v>8.7942279694284679E-13</v>
      </c>
      <c r="H71">
        <v>8.7937915530665236E-13</v>
      </c>
      <c r="I71">
        <v>8.4466146340343107E-13</v>
      </c>
      <c r="J71">
        <v>9.9689042860677429E-13</v>
      </c>
      <c r="K71">
        <v>8.0887975961418903E-13</v>
      </c>
      <c r="L71">
        <v>8.4519992840294898E-13</v>
      </c>
    </row>
    <row r="72" spans="3:12" x14ac:dyDescent="0.35">
      <c r="C72" s="22" t="s">
        <v>50</v>
      </c>
      <c r="D72" s="22" t="s">
        <v>36</v>
      </c>
      <c r="E72" s="22" t="s">
        <v>89</v>
      </c>
      <c r="F72" s="22" t="s">
        <v>135</v>
      </c>
      <c r="G72">
        <v>4.0069235617943274E-15</v>
      </c>
      <c r="H72">
        <v>-9.3313325554786039E-15</v>
      </c>
      <c r="I72">
        <v>-1.632540853618886E-14</v>
      </c>
      <c r="J72">
        <v>-4.584839278193114E-15</v>
      </c>
      <c r="K72">
        <v>-1.2304772813451256E-14</v>
      </c>
      <c r="L72">
        <v>-1.2720319720079124E-14</v>
      </c>
    </row>
    <row r="73" spans="3:12" x14ac:dyDescent="0.35">
      <c r="C73" s="22" t="s">
        <v>50</v>
      </c>
      <c r="D73" s="22" t="s">
        <v>36</v>
      </c>
      <c r="E73" s="22" t="s">
        <v>89</v>
      </c>
      <c r="F73" s="22" t="s">
        <v>137</v>
      </c>
      <c r="G73">
        <v>3.2673463308531124E-13</v>
      </c>
      <c r="H73">
        <v>2.0488594326471191E-13</v>
      </c>
      <c r="I73">
        <v>1.5675589916284469E-13</v>
      </c>
      <c r="J73">
        <v>2.460325836255423E-13</v>
      </c>
      <c r="K73">
        <v>1.5975778175089845E-13</v>
      </c>
      <c r="L73">
        <v>1.7793137734139346E-13</v>
      </c>
    </row>
    <row r="74" spans="3:12" x14ac:dyDescent="0.35">
      <c r="C74" s="22" t="s">
        <v>50</v>
      </c>
      <c r="D74" s="22" t="s">
        <v>36</v>
      </c>
      <c r="E74" s="22" t="s">
        <v>90</v>
      </c>
      <c r="F74" s="22" t="s">
        <v>135</v>
      </c>
      <c r="G74">
        <v>-5.64095922747036E-7</v>
      </c>
      <c r="H74">
        <v>-3.4960949027559066E-7</v>
      </c>
      <c r="I74">
        <v>-1.3051371196700506E-7</v>
      </c>
      <c r="J74">
        <v>-4.3123242656312708E-7</v>
      </c>
      <c r="K74">
        <v>-2.2010155532490574E-7</v>
      </c>
      <c r="L74">
        <v>-2.5180429149608784E-7</v>
      </c>
    </row>
    <row r="75" spans="3:12" x14ac:dyDescent="0.35">
      <c r="C75" s="22" t="s">
        <v>50</v>
      </c>
      <c r="D75" s="22" t="s">
        <v>36</v>
      </c>
      <c r="E75" s="22" t="s">
        <v>90</v>
      </c>
      <c r="F75" s="22" t="s">
        <v>137</v>
      </c>
      <c r="G75">
        <v>4.8736789474512121E-7</v>
      </c>
      <c r="H75">
        <v>2.5838337619967217E-7</v>
      </c>
      <c r="I75">
        <v>1.0327280640930114E-7</v>
      </c>
      <c r="J75">
        <v>4.2040463582250818E-7</v>
      </c>
      <c r="K75">
        <v>1.7914258534551454E-7</v>
      </c>
      <c r="L75">
        <v>1.8607781020157606E-7</v>
      </c>
    </row>
    <row r="76" spans="3:12" x14ac:dyDescent="0.35">
      <c r="C76" s="22" t="s">
        <v>50</v>
      </c>
      <c r="D76" s="22" t="s">
        <v>36</v>
      </c>
      <c r="E76" s="22" t="s">
        <v>91</v>
      </c>
      <c r="F76" s="22" t="s">
        <v>135</v>
      </c>
      <c r="G76">
        <v>-1.9041719624864933E-14</v>
      </c>
      <c r="H76">
        <v>-2.3263635574036226E-14</v>
      </c>
      <c r="I76">
        <v>-2.6561388487885121E-14</v>
      </c>
      <c r="J76">
        <v>-2.1595511532011494E-14</v>
      </c>
      <c r="K76">
        <v>-2.2926663359526883E-14</v>
      </c>
      <c r="L76">
        <v>-2.462714566056079E-14</v>
      </c>
    </row>
    <row r="77" spans="3:12" x14ac:dyDescent="0.35">
      <c r="C77" s="22" t="s">
        <v>50</v>
      </c>
      <c r="D77" s="22" t="s">
        <v>36</v>
      </c>
      <c r="E77" s="22" t="s">
        <v>91</v>
      </c>
      <c r="F77" s="22" t="s">
        <v>137</v>
      </c>
      <c r="G77">
        <v>5.1234457451861696E-14</v>
      </c>
      <c r="H77">
        <v>5.9054043178343335E-14</v>
      </c>
      <c r="I77">
        <v>6.0254807511182619E-14</v>
      </c>
      <c r="J77">
        <v>5.9069181725224944E-14</v>
      </c>
      <c r="K77">
        <v>5.5269556546996523E-14</v>
      </c>
      <c r="L77">
        <v>5.8851719816431426E-14</v>
      </c>
    </row>
    <row r="78" spans="3:12" x14ac:dyDescent="0.35">
      <c r="C78" s="22" t="s">
        <v>50</v>
      </c>
      <c r="D78" s="22" t="s">
        <v>36</v>
      </c>
      <c r="E78" s="22" t="s">
        <v>92</v>
      </c>
      <c r="F78" s="22" t="s">
        <v>135</v>
      </c>
      <c r="G78">
        <v>-4.5487709657469418E-7</v>
      </c>
      <c r="H78">
        <v>-2.8166326720896053E-7</v>
      </c>
      <c r="I78">
        <v>-1.0425701815766699E-7</v>
      </c>
      <c r="J78">
        <v>-3.4968485817518641E-7</v>
      </c>
      <c r="K78">
        <v>-1.7619173510347896E-7</v>
      </c>
      <c r="L78">
        <v>-2.028694052256018E-7</v>
      </c>
    </row>
    <row r="79" spans="3:12" x14ac:dyDescent="0.35">
      <c r="C79" s="22" t="s">
        <v>50</v>
      </c>
      <c r="D79" s="22" t="s">
        <v>36</v>
      </c>
      <c r="E79" s="22" t="s">
        <v>92</v>
      </c>
      <c r="F79" s="22" t="s">
        <v>137</v>
      </c>
      <c r="G79">
        <v>4.3798090702871549E-7</v>
      </c>
      <c r="H79">
        <v>2.355788172259891E-7</v>
      </c>
      <c r="I79">
        <v>8.8869697725475964E-8</v>
      </c>
      <c r="J79">
        <v>3.7669966811390925E-7</v>
      </c>
      <c r="K79">
        <v>1.5663542935012752E-7</v>
      </c>
      <c r="L79">
        <v>1.6967365505740946E-7</v>
      </c>
    </row>
    <row r="80" spans="3:12" x14ac:dyDescent="0.35">
      <c r="C80" s="22" t="s">
        <v>50</v>
      </c>
      <c r="D80" s="22" t="s">
        <v>51</v>
      </c>
      <c r="E80" s="22" t="s">
        <v>89</v>
      </c>
      <c r="F80" s="22" t="s">
        <v>135</v>
      </c>
      <c r="G80">
        <v>-4.9702285838093441E-14</v>
      </c>
      <c r="H80">
        <v>-5.6236422553877274E-14</v>
      </c>
      <c r="I80">
        <v>-6.5448484153179076E-14</v>
      </c>
      <c r="J80">
        <v>-5.1523274758885657E-14</v>
      </c>
      <c r="K80">
        <v>-1.0900939559173798E-13</v>
      </c>
      <c r="L80">
        <v>-5.6486362209672286E-14</v>
      </c>
    </row>
    <row r="81" spans="3:12" x14ac:dyDescent="0.35">
      <c r="C81" s="22" t="s">
        <v>50</v>
      </c>
      <c r="D81" s="22" t="s">
        <v>51</v>
      </c>
      <c r="E81" s="22" t="s">
        <v>89</v>
      </c>
      <c r="F81" s="22" t="s">
        <v>137</v>
      </c>
      <c r="G81">
        <v>2.2235651936051592E-13</v>
      </c>
      <c r="H81">
        <v>2.2890463692258074E-13</v>
      </c>
      <c r="I81">
        <v>2.4518905757344839E-13</v>
      </c>
      <c r="J81">
        <v>2.3842352843433316E-13</v>
      </c>
      <c r="K81">
        <v>9.1501431598427015E-13</v>
      </c>
      <c r="L81">
        <v>2.2881993405115131E-13</v>
      </c>
    </row>
    <row r="82" spans="3:12" x14ac:dyDescent="0.35">
      <c r="C82" s="22" t="s">
        <v>50</v>
      </c>
      <c r="D82" s="22" t="s">
        <v>51</v>
      </c>
      <c r="E82" s="22" t="s">
        <v>90</v>
      </c>
      <c r="F82" s="22" t="s">
        <v>135</v>
      </c>
      <c r="G82">
        <v>8.0612667797309703E-2</v>
      </c>
      <c r="H82">
        <v>5.6758258402244605E-2</v>
      </c>
      <c r="I82">
        <v>-2.1090816946489789E-5</v>
      </c>
      <c r="J82">
        <v>8.0634775814174248E-2</v>
      </c>
      <c r="K82">
        <v>5.6779792266190079E-2</v>
      </c>
      <c r="L82">
        <v>4.0864833958751387E-2</v>
      </c>
    </row>
    <row r="83" spans="3:12" x14ac:dyDescent="0.35">
      <c r="C83" s="22" t="s">
        <v>50</v>
      </c>
      <c r="D83" s="22" t="s">
        <v>51</v>
      </c>
      <c r="E83" s="22" t="s">
        <v>90</v>
      </c>
      <c r="F83" s="22" t="s">
        <v>137</v>
      </c>
      <c r="G83">
        <v>4.8998656039843602E-2</v>
      </c>
      <c r="H83">
        <v>3.3728477788384663E-2</v>
      </c>
      <c r="I83">
        <v>1.6045450161068835E-5</v>
      </c>
      <c r="J83">
        <v>4.9009608867319587E-2</v>
      </c>
      <c r="K83">
        <v>3.374015292933126E-2</v>
      </c>
      <c r="L83">
        <v>2.4283731009060342E-2</v>
      </c>
    </row>
    <row r="84" spans="3:12" x14ac:dyDescent="0.35">
      <c r="C84" s="22" t="s">
        <v>50</v>
      </c>
      <c r="D84" s="22" t="s">
        <v>51</v>
      </c>
      <c r="E84" s="22" t="s">
        <v>91</v>
      </c>
      <c r="F84" s="22" t="s">
        <v>135</v>
      </c>
      <c r="G84">
        <v>-4.9962267712201641E-14</v>
      </c>
      <c r="H84">
        <v>-5.5816880988792794E-14</v>
      </c>
      <c r="I84">
        <v>-6.6718824769797913E-14</v>
      </c>
      <c r="J84">
        <v>-5.1088111965313987E-14</v>
      </c>
      <c r="K84">
        <v>-1.084615367926516E-13</v>
      </c>
      <c r="L84">
        <v>-5.7014136572132291E-14</v>
      </c>
    </row>
    <row r="85" spans="3:12" x14ac:dyDescent="0.35">
      <c r="C85" s="22" t="s">
        <v>50</v>
      </c>
      <c r="D85" s="22" t="s">
        <v>51</v>
      </c>
      <c r="E85" s="22" t="s">
        <v>91</v>
      </c>
      <c r="F85" s="22" t="s">
        <v>137</v>
      </c>
      <c r="G85">
        <v>2.2209246831046392E-13</v>
      </c>
      <c r="H85">
        <v>2.2953251157104681E-13</v>
      </c>
      <c r="I85">
        <v>2.4537195242891066E-13</v>
      </c>
      <c r="J85">
        <v>2.3881017651687503E-13</v>
      </c>
      <c r="K85">
        <v>9.1510639748303588E-13</v>
      </c>
      <c r="L85">
        <v>2.2991792748341542E-13</v>
      </c>
    </row>
    <row r="86" spans="3:12" x14ac:dyDescent="0.35">
      <c r="C86" s="22" t="s">
        <v>50</v>
      </c>
      <c r="D86" s="22" t="s">
        <v>51</v>
      </c>
      <c r="E86" s="22" t="s">
        <v>92</v>
      </c>
      <c r="F86" s="22" t="s">
        <v>135</v>
      </c>
      <c r="G86">
        <v>0.13741974160534987</v>
      </c>
      <c r="H86">
        <v>9.7969024417907336E-2</v>
      </c>
      <c r="I86">
        <v>-1.0013625877404293E-5</v>
      </c>
      <c r="J86">
        <v>0.13743038081968628</v>
      </c>
      <c r="K86">
        <v>9.7979855342543359E-2</v>
      </c>
      <c r="L86">
        <v>7.0535814414308159E-2</v>
      </c>
    </row>
    <row r="87" spans="3:12" x14ac:dyDescent="0.35">
      <c r="C87" s="22" t="s">
        <v>50</v>
      </c>
      <c r="D87" s="22" t="s">
        <v>51</v>
      </c>
      <c r="E87" s="22" t="s">
        <v>92</v>
      </c>
      <c r="F87" s="22" t="s">
        <v>137</v>
      </c>
      <c r="G87">
        <v>6.6458164584082297E-2</v>
      </c>
      <c r="H87">
        <v>4.8860527593500777E-2</v>
      </c>
      <c r="I87">
        <v>1.3242781915653308E-5</v>
      </c>
      <c r="J87">
        <v>6.6463230616456481E-2</v>
      </c>
      <c r="K87">
        <v>4.8867895030635294E-2</v>
      </c>
      <c r="L87">
        <v>3.5178544463857681E-2</v>
      </c>
    </row>
    <row r="88" spans="3:12" x14ac:dyDescent="0.35">
      <c r="C88" s="22" t="s">
        <v>50</v>
      </c>
      <c r="D88" s="22" t="s">
        <v>38</v>
      </c>
      <c r="E88" s="22" t="s">
        <v>90</v>
      </c>
      <c r="F88" s="22" t="s">
        <v>135</v>
      </c>
      <c r="G88">
        <v>-3.6803636061620306E-3</v>
      </c>
      <c r="H88">
        <v>-3.113202136587665E-3</v>
      </c>
      <c r="I88">
        <v>-1.3303481391786632E-3</v>
      </c>
      <c r="J88">
        <v>-2.5968036025173307E-3</v>
      </c>
      <c r="K88">
        <v>-1.9113295148269704E-3</v>
      </c>
      <c r="L88">
        <v>-2.2417071673009777E-3</v>
      </c>
    </row>
    <row r="89" spans="3:12" x14ac:dyDescent="0.35">
      <c r="C89" s="22" t="s">
        <v>50</v>
      </c>
      <c r="D89" s="22" t="s">
        <v>38</v>
      </c>
      <c r="E89" s="22" t="s">
        <v>90</v>
      </c>
      <c r="F89" s="22" t="s">
        <v>137</v>
      </c>
      <c r="G89">
        <v>3.066677386795719E-3</v>
      </c>
      <c r="H89">
        <v>2.456407463630825E-3</v>
      </c>
      <c r="I89">
        <v>1.0032678426747691E-3</v>
      </c>
      <c r="J89">
        <v>2.3269744578168169E-3</v>
      </c>
      <c r="K89">
        <v>1.6440882827256785E-3</v>
      </c>
      <c r="L89">
        <v>1.7688387312450905E-3</v>
      </c>
    </row>
    <row r="90" spans="3:12" x14ac:dyDescent="0.35">
      <c r="C90" s="22" t="s">
        <v>50</v>
      </c>
      <c r="D90" s="22" t="s">
        <v>38</v>
      </c>
      <c r="E90" s="22" t="s">
        <v>91</v>
      </c>
      <c r="F90" s="22" t="s">
        <v>135</v>
      </c>
      <c r="G90">
        <v>-1.2311313331159928E-13</v>
      </c>
      <c r="H90">
        <v>-1.3825233531975416E-13</v>
      </c>
      <c r="I90">
        <v>-1.5396282796972622E-13</v>
      </c>
      <c r="J90">
        <v>-1.2711216780431942E-13</v>
      </c>
      <c r="K90">
        <v>-1.4310830577520009E-13</v>
      </c>
      <c r="L90">
        <v>-1.5110637476064039E-13</v>
      </c>
    </row>
    <row r="91" spans="3:12" x14ac:dyDescent="0.35">
      <c r="C91" s="22" t="s">
        <v>50</v>
      </c>
      <c r="D91" s="22" t="s">
        <v>38</v>
      </c>
      <c r="E91" s="22" t="s">
        <v>91</v>
      </c>
      <c r="F91" s="22" t="s">
        <v>137</v>
      </c>
      <c r="G91">
        <v>2.1961657188775871E-13</v>
      </c>
      <c r="H91">
        <v>2.4957394359094143E-13</v>
      </c>
      <c r="I91">
        <v>3.1189659574301138E-13</v>
      </c>
      <c r="J91">
        <v>2.3388000251881506E-13</v>
      </c>
      <c r="K91">
        <v>2.9386287882885332E-13</v>
      </c>
      <c r="L91">
        <v>3.1110207685760799E-13</v>
      </c>
    </row>
    <row r="92" spans="3:12" x14ac:dyDescent="0.35">
      <c r="C92" s="22" t="s">
        <v>50</v>
      </c>
      <c r="D92" s="22" t="s">
        <v>39</v>
      </c>
      <c r="E92" s="22" t="s">
        <v>90</v>
      </c>
      <c r="F92" s="22" t="s">
        <v>135</v>
      </c>
      <c r="G92">
        <v>0.10830561413574104</v>
      </c>
      <c r="H92">
        <v>9.6459456593543866E-2</v>
      </c>
      <c r="I92">
        <v>4.1415776843235726E-2</v>
      </c>
      <c r="J92">
        <v>7.5093666100213952E-2</v>
      </c>
      <c r="K92">
        <v>6.0246749978573655E-2</v>
      </c>
      <c r="L92">
        <v>6.9453818698084063E-2</v>
      </c>
    </row>
    <row r="93" spans="3:12" x14ac:dyDescent="0.35">
      <c r="C93" s="22" t="s">
        <v>50</v>
      </c>
      <c r="D93" s="22" t="s">
        <v>39</v>
      </c>
      <c r="E93" s="22" t="s">
        <v>90</v>
      </c>
      <c r="F93" s="22" t="s">
        <v>137</v>
      </c>
      <c r="G93">
        <v>7.0520298205135723E-2</v>
      </c>
      <c r="H93">
        <v>5.8888493082695545E-2</v>
      </c>
      <c r="I93">
        <v>2.3647006893425776E-2</v>
      </c>
      <c r="J93">
        <v>5.480734862843701E-2</v>
      </c>
      <c r="K93">
        <v>4.2313863874007387E-2</v>
      </c>
      <c r="L93">
        <v>4.2401555633124331E-2</v>
      </c>
    </row>
    <row r="94" spans="3:12" x14ac:dyDescent="0.35">
      <c r="C94" s="22" t="s">
        <v>50</v>
      </c>
      <c r="D94" s="22" t="s">
        <v>39</v>
      </c>
      <c r="E94" s="22" t="s">
        <v>91</v>
      </c>
      <c r="F94" s="22" t="s">
        <v>135</v>
      </c>
      <c r="G94">
        <v>4.1704216852653118E-13</v>
      </c>
      <c r="H94">
        <v>4.4674928190102379E-13</v>
      </c>
      <c r="I94">
        <v>4.284679813628745E-13</v>
      </c>
      <c r="J94">
        <v>4.4217895676648649E-13</v>
      </c>
      <c r="K94">
        <v>4.3760863163194914E-13</v>
      </c>
      <c r="L94">
        <v>4.5017702575192677E-13</v>
      </c>
    </row>
    <row r="95" spans="3:12" x14ac:dyDescent="0.35">
      <c r="C95" s="22" t="s">
        <v>50</v>
      </c>
      <c r="D95" s="22" t="s">
        <v>39</v>
      </c>
      <c r="E95" s="22" t="s">
        <v>91</v>
      </c>
      <c r="F95" s="22" t="s">
        <v>137</v>
      </c>
      <c r="G95">
        <v>7.1711470275418494E-13</v>
      </c>
      <c r="H95">
        <v>8.1128379188464039E-13</v>
      </c>
      <c r="I95">
        <v>7.7601374461237677E-13</v>
      </c>
      <c r="J95">
        <v>8.0216272745140452E-13</v>
      </c>
      <c r="K95">
        <v>8.0305368088341227E-13</v>
      </c>
      <c r="L95">
        <v>8.3806409857969435E-13</v>
      </c>
    </row>
    <row r="96" spans="3:12" x14ac:dyDescent="0.35">
      <c r="C96" s="22" t="s">
        <v>50</v>
      </c>
      <c r="D96" s="22" t="s">
        <v>40</v>
      </c>
      <c r="E96" s="22" t="s">
        <v>90</v>
      </c>
      <c r="F96" s="22" t="s">
        <v>135</v>
      </c>
      <c r="G96">
        <v>6.4398527151529042E-3</v>
      </c>
      <c r="H96">
        <v>5.1514108868711359E-3</v>
      </c>
      <c r="I96">
        <v>1.6749399685126382E-3</v>
      </c>
      <c r="J96">
        <v>4.3174122548327283E-3</v>
      </c>
      <c r="K96">
        <v>3.1762511108656818E-3</v>
      </c>
      <c r="L96">
        <v>3.709164088907437E-3</v>
      </c>
    </row>
    <row r="97" spans="3:12" x14ac:dyDescent="0.35">
      <c r="C97" s="22" t="s">
        <v>50</v>
      </c>
      <c r="D97" s="22" t="s">
        <v>40</v>
      </c>
      <c r="E97" s="22" t="s">
        <v>90</v>
      </c>
      <c r="F97" s="22" t="s">
        <v>137</v>
      </c>
      <c r="G97">
        <v>3.9087938794333636E-3</v>
      </c>
      <c r="H97">
        <v>3.1855671341905118E-3</v>
      </c>
      <c r="I97">
        <v>1.0206943524090359E-3</v>
      </c>
      <c r="J97">
        <v>2.8733141311008729E-3</v>
      </c>
      <c r="K97">
        <v>2.1281318437802277E-3</v>
      </c>
      <c r="L97">
        <v>2.29370496005911E-3</v>
      </c>
    </row>
    <row r="98" spans="3:12" x14ac:dyDescent="0.35">
      <c r="C98" s="22" t="s">
        <v>50</v>
      </c>
      <c r="D98" s="22" t="s">
        <v>40</v>
      </c>
      <c r="E98" s="22" t="s">
        <v>91</v>
      </c>
      <c r="F98" s="22" t="s">
        <v>135</v>
      </c>
      <c r="G98">
        <v>4.4764192352886312E-13</v>
      </c>
      <c r="H98">
        <v>5.2376640155100044E-13</v>
      </c>
      <c r="I98">
        <v>5.4608244224698357E-13</v>
      </c>
      <c r="J98">
        <v>4.8452587559118392E-13</v>
      </c>
      <c r="K98">
        <v>5.1237629437977077E-13</v>
      </c>
      <c r="L98">
        <v>5.2776543604372064E-13</v>
      </c>
    </row>
    <row r="99" spans="3:12" x14ac:dyDescent="0.35">
      <c r="C99" s="22" t="s">
        <v>50</v>
      </c>
      <c r="D99" s="22" t="s">
        <v>40</v>
      </c>
      <c r="E99" s="22" t="s">
        <v>91</v>
      </c>
      <c r="F99" s="22" t="s">
        <v>137</v>
      </c>
      <c r="G99">
        <v>8.3415998056213464E-13</v>
      </c>
      <c r="H99">
        <v>8.626252770238224E-13</v>
      </c>
      <c r="I99">
        <v>9.6241101724424444E-13</v>
      </c>
      <c r="J99">
        <v>9.5207942703852905E-13</v>
      </c>
      <c r="K99">
        <v>8.910134202600884E-13</v>
      </c>
      <c r="L99">
        <v>9.2473047150667401E-13</v>
      </c>
    </row>
    <row r="100" spans="3:12" x14ac:dyDescent="0.35">
      <c r="C100" s="22" t="s">
        <v>34</v>
      </c>
      <c r="D100" s="22" t="s">
        <v>36</v>
      </c>
      <c r="E100" s="22" t="s">
        <v>89</v>
      </c>
      <c r="F100" s="22" t="s">
        <v>135</v>
      </c>
      <c r="G100">
        <v>-1.7919780678874386E-14</v>
      </c>
      <c r="H100">
        <v>-2.1512663230927656E-14</v>
      </c>
      <c r="I100">
        <v>0.69999999999997609</v>
      </c>
      <c r="J100">
        <v>-2.287617331745222E-14</v>
      </c>
      <c r="K100">
        <v>-2.1041794772242414E-14</v>
      </c>
      <c r="L100">
        <v>-2.2885099733730613E-14</v>
      </c>
    </row>
    <row r="101" spans="3:12" x14ac:dyDescent="0.35">
      <c r="C101" s="22" t="s">
        <v>34</v>
      </c>
      <c r="D101" s="22" t="s">
        <v>36</v>
      </c>
      <c r="E101" s="22" t="s">
        <v>89</v>
      </c>
      <c r="F101" s="22" t="s">
        <v>137</v>
      </c>
      <c r="G101">
        <v>3.2438006823560862E-14</v>
      </c>
      <c r="H101">
        <v>3.643633042527986E-14</v>
      </c>
      <c r="I101">
        <v>4.6237949282401523E-14</v>
      </c>
      <c r="J101">
        <v>6.4780603452529239E-14</v>
      </c>
      <c r="K101">
        <v>3.7959021161833423E-14</v>
      </c>
      <c r="L101">
        <v>4.1361261785724009E-14</v>
      </c>
    </row>
    <row r="102" spans="3:12" x14ac:dyDescent="0.35">
      <c r="C102" s="22" t="s">
        <v>34</v>
      </c>
      <c r="D102" s="22" t="s">
        <v>36</v>
      </c>
      <c r="E102" s="22" t="s">
        <v>90</v>
      </c>
      <c r="F102" s="22" t="s">
        <v>135</v>
      </c>
      <c r="G102">
        <v>-5.2240026391988416E-5</v>
      </c>
      <c r="H102">
        <v>-3.2713547863094887E-5</v>
      </c>
      <c r="I102">
        <v>0.15398776806558506</v>
      </c>
      <c r="J102">
        <v>-3.9659805004398801E-5</v>
      </c>
      <c r="K102">
        <v>-2.0479009729069413E-5</v>
      </c>
      <c r="L102">
        <v>-2.3561309901548559E-5</v>
      </c>
    </row>
    <row r="103" spans="3:12" x14ac:dyDescent="0.35">
      <c r="C103" s="22" t="s">
        <v>34</v>
      </c>
      <c r="D103" s="22" t="s">
        <v>36</v>
      </c>
      <c r="E103" s="22" t="s">
        <v>90</v>
      </c>
      <c r="F103" s="22" t="s">
        <v>137</v>
      </c>
      <c r="G103">
        <v>4.5657381446091097E-5</v>
      </c>
      <c r="H103">
        <v>2.0971423107308981E-5</v>
      </c>
      <c r="I103">
        <v>7.8546992125688178E-2</v>
      </c>
      <c r="J103">
        <v>3.9942208478726224E-5</v>
      </c>
      <c r="K103">
        <v>1.6327258047672533E-5</v>
      </c>
      <c r="L103">
        <v>1.5102933949794409E-5</v>
      </c>
    </row>
    <row r="104" spans="3:12" x14ac:dyDescent="0.35">
      <c r="C104" s="22" t="s">
        <v>34</v>
      </c>
      <c r="D104" s="22" t="s">
        <v>36</v>
      </c>
      <c r="E104" s="22" t="s">
        <v>91</v>
      </c>
      <c r="F104" s="22" t="s">
        <v>135</v>
      </c>
      <c r="G104">
        <v>-1.7834979724229649E-14</v>
      </c>
      <c r="H104">
        <v>-2.1182385828627107E-14</v>
      </c>
      <c r="I104">
        <v>-2.379782579819632E-14</v>
      </c>
      <c r="J104">
        <v>-2.2798067175016279E-14</v>
      </c>
      <c r="K104">
        <v>-2.086103484260495E-14</v>
      </c>
      <c r="L104">
        <v>-2.2458863356437336E-14</v>
      </c>
    </row>
    <row r="105" spans="3:12" x14ac:dyDescent="0.35">
      <c r="C105" s="22" t="s">
        <v>34</v>
      </c>
      <c r="D105" s="22" t="s">
        <v>36</v>
      </c>
      <c r="E105" s="22" t="s">
        <v>91</v>
      </c>
      <c r="F105" s="22" t="s">
        <v>137</v>
      </c>
      <c r="G105">
        <v>3.236274357122513E-14</v>
      </c>
      <c r="H105">
        <v>3.6702663192740584E-14</v>
      </c>
      <c r="I105">
        <v>4.5176287144763388E-14</v>
      </c>
      <c r="J105">
        <v>6.4787850487599712E-14</v>
      </c>
      <c r="K105">
        <v>3.8677307823521381E-14</v>
      </c>
      <c r="L105">
        <v>4.1722269577379123E-14</v>
      </c>
    </row>
    <row r="106" spans="3:12" x14ac:dyDescent="0.35">
      <c r="C106" s="22" t="s">
        <v>34</v>
      </c>
      <c r="D106" s="22" t="s">
        <v>36</v>
      </c>
      <c r="E106" s="22" t="s">
        <v>92</v>
      </c>
      <c r="F106" s="22" t="s">
        <v>135</v>
      </c>
      <c r="G106">
        <v>-4.3800080942075248E-5</v>
      </c>
      <c r="H106">
        <v>-2.7177983306898167E-5</v>
      </c>
      <c r="I106">
        <v>0.71741939425547219</v>
      </c>
      <c r="J106">
        <v>-3.3207402550265239E-5</v>
      </c>
      <c r="K106">
        <v>-1.7044438764419946E-5</v>
      </c>
      <c r="L106">
        <v>-1.9574644203810487E-5</v>
      </c>
    </row>
    <row r="107" spans="3:12" x14ac:dyDescent="0.35">
      <c r="C107" s="22" t="s">
        <v>34</v>
      </c>
      <c r="D107" s="22" t="s">
        <v>36</v>
      </c>
      <c r="E107" s="22" t="s">
        <v>92</v>
      </c>
      <c r="F107" s="22" t="s">
        <v>137</v>
      </c>
      <c r="G107">
        <v>4.282699011540679E-5</v>
      </c>
      <c r="H107">
        <v>2.0350836965510255E-5</v>
      </c>
      <c r="I107">
        <v>0.21698784112728581</v>
      </c>
      <c r="J107">
        <v>3.6360920355589921E-5</v>
      </c>
      <c r="K107">
        <v>1.57964172783579E-5</v>
      </c>
      <c r="L107">
        <v>1.4655838979050901E-5</v>
      </c>
    </row>
    <row r="108" spans="3:12" x14ac:dyDescent="0.35">
      <c r="C108" s="22" t="s">
        <v>34</v>
      </c>
      <c r="D108" s="22" t="s">
        <v>38</v>
      </c>
      <c r="E108" s="22" t="s">
        <v>90</v>
      </c>
      <c r="F108" s="22" t="s">
        <v>135</v>
      </c>
      <c r="G108">
        <v>-1.4443151990384697E-2</v>
      </c>
      <c r="H108">
        <v>-1.2538224904628911E-2</v>
      </c>
      <c r="I108">
        <v>-5.3686264986126664E-3</v>
      </c>
      <c r="J108">
        <v>-9.8730913688673209E-3</v>
      </c>
      <c r="K108">
        <v>-7.8375345792759121E-3</v>
      </c>
      <c r="L108">
        <v>-9.0282631243324939E-3</v>
      </c>
    </row>
    <row r="109" spans="3:12" x14ac:dyDescent="0.35">
      <c r="C109" s="22" t="s">
        <v>34</v>
      </c>
      <c r="D109" s="22" t="s">
        <v>38</v>
      </c>
      <c r="E109" s="22" t="s">
        <v>90</v>
      </c>
      <c r="F109" s="22" t="s">
        <v>137</v>
      </c>
      <c r="G109">
        <v>1.0852484514144679E-2</v>
      </c>
      <c r="H109">
        <v>9.1952779803194593E-3</v>
      </c>
      <c r="I109">
        <v>3.8904963229933909E-3</v>
      </c>
      <c r="J109">
        <v>8.0461994729941737E-3</v>
      </c>
      <c r="K109">
        <v>6.2930352575703528E-3</v>
      </c>
      <c r="L109">
        <v>6.6213098557830049E-3</v>
      </c>
    </row>
    <row r="110" spans="3:12" x14ac:dyDescent="0.35">
      <c r="C110" s="22" t="s">
        <v>34</v>
      </c>
      <c r="D110" s="22" t="s">
        <v>38</v>
      </c>
      <c r="E110" s="22" t="s">
        <v>91</v>
      </c>
      <c r="F110" s="22" t="s">
        <v>135</v>
      </c>
      <c r="G110">
        <v>-1.2111361606523918E-13</v>
      </c>
      <c r="H110">
        <v>-1.1997103478160484E-13</v>
      </c>
      <c r="I110">
        <v>-1.4625040430519449E-13</v>
      </c>
      <c r="J110">
        <v>-1.3025426633431385E-13</v>
      </c>
      <c r="K110">
        <v>-1.1997103478160484E-13</v>
      </c>
      <c r="L110">
        <v>-1.325394289015825E-13</v>
      </c>
    </row>
    <row r="111" spans="3:12" x14ac:dyDescent="0.35">
      <c r="C111" s="22" t="s">
        <v>34</v>
      </c>
      <c r="D111" s="22" t="s">
        <v>38</v>
      </c>
      <c r="E111" s="22" t="s">
        <v>91</v>
      </c>
      <c r="F111" s="22" t="s">
        <v>137</v>
      </c>
      <c r="G111">
        <v>2.415922312575754E-13</v>
      </c>
      <c r="H111">
        <v>2.316951906806995E-13</v>
      </c>
      <c r="I111">
        <v>2.9780715138993024E-13</v>
      </c>
      <c r="J111">
        <v>2.7550229630699915E-13</v>
      </c>
      <c r="K111">
        <v>2.6234852940709269E-13</v>
      </c>
      <c r="L111">
        <v>2.7912184777859302E-13</v>
      </c>
    </row>
    <row r="112" spans="3:12" x14ac:dyDescent="0.35">
      <c r="C112" s="22" t="s">
        <v>34</v>
      </c>
      <c r="D112" s="22" t="s">
        <v>39</v>
      </c>
      <c r="E112" s="22" t="s">
        <v>90</v>
      </c>
      <c r="F112" s="22" t="s">
        <v>135</v>
      </c>
      <c r="G112">
        <v>0.10963954632528357</v>
      </c>
      <c r="H112">
        <v>9.8519359902410092E-2</v>
      </c>
      <c r="I112">
        <v>4.2760570782067346E-2</v>
      </c>
      <c r="J112">
        <v>7.5264736123651352E-2</v>
      </c>
      <c r="K112">
        <v>6.0421276833948524E-2</v>
      </c>
      <c r="L112">
        <v>7.0936822891385073E-2</v>
      </c>
    </row>
    <row r="113" spans="3:12" x14ac:dyDescent="0.35">
      <c r="C113" s="22" t="s">
        <v>34</v>
      </c>
      <c r="D113" s="22" t="s">
        <v>39</v>
      </c>
      <c r="E113" s="22" t="s">
        <v>90</v>
      </c>
      <c r="F113" s="22" t="s">
        <v>137</v>
      </c>
      <c r="G113">
        <v>5.837826955114904E-2</v>
      </c>
      <c r="H113">
        <v>5.0317639430996389E-2</v>
      </c>
      <c r="I113">
        <v>2.1547964473414297E-2</v>
      </c>
      <c r="J113">
        <v>4.4158432165553936E-2</v>
      </c>
      <c r="K113">
        <v>3.3881449776139411E-2</v>
      </c>
      <c r="L113">
        <v>3.6230166812869696E-2</v>
      </c>
    </row>
    <row r="114" spans="3:12" x14ac:dyDescent="0.35">
      <c r="C114" s="22" t="s">
        <v>34</v>
      </c>
      <c r="D114" s="22" t="s">
        <v>39</v>
      </c>
      <c r="E114" s="22" t="s">
        <v>91</v>
      </c>
      <c r="F114" s="22" t="s">
        <v>135</v>
      </c>
      <c r="G114">
        <v>4.1932733109379985E-13</v>
      </c>
      <c r="H114">
        <v>4.1818474981016549E-13</v>
      </c>
      <c r="I114">
        <v>4.4903444446829246E-13</v>
      </c>
      <c r="J114">
        <v>4.3989379419921781E-13</v>
      </c>
      <c r="K114">
        <v>4.2046991237743416E-13</v>
      </c>
      <c r="L114">
        <v>4.4674928190102379E-13</v>
      </c>
    </row>
    <row r="115" spans="3:12" x14ac:dyDescent="0.35">
      <c r="C115" s="22" t="s">
        <v>34</v>
      </c>
      <c r="D115" s="22" t="s">
        <v>39</v>
      </c>
      <c r="E115" s="22" t="s">
        <v>91</v>
      </c>
      <c r="F115" s="22" t="s">
        <v>137</v>
      </c>
      <c r="G115">
        <v>6.9542149438858488E-13</v>
      </c>
      <c r="H115">
        <v>7.3674909332268604E-13</v>
      </c>
      <c r="I115">
        <v>7.7036279970709684E-13</v>
      </c>
      <c r="J115">
        <v>7.8301588886743818E-13</v>
      </c>
      <c r="K115">
        <v>7.8156843772428154E-13</v>
      </c>
      <c r="L115">
        <v>7.8010989137482734E-13</v>
      </c>
    </row>
    <row r="116" spans="3:12" x14ac:dyDescent="0.35">
      <c r="C116" s="22" t="s">
        <v>34</v>
      </c>
      <c r="D116" s="22" t="s">
        <v>40</v>
      </c>
      <c r="E116" s="22" t="s">
        <v>90</v>
      </c>
      <c r="F116" s="22" t="s">
        <v>135</v>
      </c>
      <c r="G116">
        <v>2.5556535202116221E-2</v>
      </c>
      <c r="H116">
        <v>2.0212212344746776E-2</v>
      </c>
      <c r="I116">
        <v>6.5363292444180713E-3</v>
      </c>
      <c r="J116">
        <v>1.7411383826646337E-2</v>
      </c>
      <c r="K116">
        <v>1.2543684067927031E-2</v>
      </c>
      <c r="L116">
        <v>1.4553403047777609E-2</v>
      </c>
    </row>
    <row r="117" spans="3:12" x14ac:dyDescent="0.35">
      <c r="C117" s="22" t="s">
        <v>34</v>
      </c>
      <c r="D117" s="22" t="s">
        <v>40</v>
      </c>
      <c r="E117" s="22" t="s">
        <v>90</v>
      </c>
      <c r="F117" s="22" t="s">
        <v>137</v>
      </c>
      <c r="G117">
        <v>1.8180959476032439E-2</v>
      </c>
      <c r="H117">
        <v>1.3469621113085745E-2</v>
      </c>
      <c r="I117">
        <v>4.3152128046069545E-3</v>
      </c>
      <c r="J117">
        <v>1.3480748923215338E-2</v>
      </c>
      <c r="K117">
        <v>9.0303575997446768E-3</v>
      </c>
      <c r="L117">
        <v>9.6985698385949563E-3</v>
      </c>
    </row>
    <row r="118" spans="3:12" x14ac:dyDescent="0.35">
      <c r="C118" s="22" t="s">
        <v>34</v>
      </c>
      <c r="D118" s="22" t="s">
        <v>40</v>
      </c>
      <c r="E118" s="22" t="s">
        <v>91</v>
      </c>
      <c r="F118" s="22" t="s">
        <v>135</v>
      </c>
      <c r="G118">
        <v>4.6474493711826455E-13</v>
      </c>
      <c r="H118">
        <v>5.224452919417983E-13</v>
      </c>
      <c r="I118">
        <v>5.4543974027493922E-13</v>
      </c>
      <c r="J118">
        <v>5.0059342489229168E-13</v>
      </c>
      <c r="K118">
        <v>5.1144794708681784E-13</v>
      </c>
      <c r="L118">
        <v>5.2415916386724976E-13</v>
      </c>
    </row>
    <row r="119" spans="3:12" x14ac:dyDescent="0.35">
      <c r="C119" s="22" t="s">
        <v>34</v>
      </c>
      <c r="D119" s="22" t="s">
        <v>40</v>
      </c>
      <c r="E119" s="22" t="s">
        <v>91</v>
      </c>
      <c r="F119" s="22" t="s">
        <v>137</v>
      </c>
      <c r="G119">
        <v>8.6385869338413209E-13</v>
      </c>
      <c r="H119">
        <v>8.7500233605650495E-13</v>
      </c>
      <c r="I119">
        <v>9.5742418157731711E-13</v>
      </c>
      <c r="J119">
        <v>9.6904731700717858E-13</v>
      </c>
      <c r="K119">
        <v>8.9327538463092755E-13</v>
      </c>
      <c r="L119">
        <v>9.2538148106556426E-13</v>
      </c>
    </row>
    <row r="120" spans="3:12" x14ac:dyDescent="0.35">
      <c r="C120" s="22" t="s">
        <v>35</v>
      </c>
      <c r="D120" s="22" t="s">
        <v>36</v>
      </c>
      <c r="E120" s="22" t="s">
        <v>89</v>
      </c>
      <c r="F120" s="22" t="s">
        <v>135</v>
      </c>
      <c r="G120">
        <v>-2.0351671213719139E-14</v>
      </c>
      <c r="H120">
        <v>-2.3313288764584789E-14</v>
      </c>
      <c r="I120">
        <v>-2.7929082832040181E-14</v>
      </c>
      <c r="J120">
        <v>-2.383659991890559E-14</v>
      </c>
      <c r="K120">
        <v>-2.2613122987748322E-14</v>
      </c>
      <c r="L120">
        <v>-2.3851384295866679E-14</v>
      </c>
    </row>
    <row r="121" spans="3:12" x14ac:dyDescent="0.35">
      <c r="C121" s="22" t="s">
        <v>35</v>
      </c>
      <c r="D121" s="22" t="s">
        <v>36</v>
      </c>
      <c r="E121" s="22" t="s">
        <v>89</v>
      </c>
      <c r="F121" s="22" t="s">
        <v>137</v>
      </c>
      <c r="G121">
        <v>4.6348991605543141E-14</v>
      </c>
      <c r="H121">
        <v>4.8146105650989447E-14</v>
      </c>
      <c r="I121">
        <v>6.1446322769508606E-14</v>
      </c>
      <c r="J121">
        <v>6.2209415987460783E-14</v>
      </c>
      <c r="K121">
        <v>4.6155707961041844E-14</v>
      </c>
      <c r="L121">
        <v>4.7303930311076257E-14</v>
      </c>
    </row>
    <row r="122" spans="3:12" x14ac:dyDescent="0.35">
      <c r="C122" s="22" t="s">
        <v>35</v>
      </c>
      <c r="D122" s="22" t="s">
        <v>36</v>
      </c>
      <c r="E122" s="22" t="s">
        <v>90</v>
      </c>
      <c r="F122" s="22" t="s">
        <v>135</v>
      </c>
      <c r="G122">
        <v>-4.5297090008190161E-6</v>
      </c>
      <c r="H122">
        <v>-2.8376817306517105E-6</v>
      </c>
      <c r="I122">
        <v>-1.0466555627193487E-6</v>
      </c>
      <c r="J122">
        <v>-3.4087324912643618E-6</v>
      </c>
      <c r="K122">
        <v>-1.7664434111425908E-6</v>
      </c>
      <c r="L122">
        <v>-2.0437696743826545E-6</v>
      </c>
    </row>
    <row r="123" spans="3:12" x14ac:dyDescent="0.35">
      <c r="C123" s="22" t="s">
        <v>35</v>
      </c>
      <c r="D123" s="22" t="s">
        <v>36</v>
      </c>
      <c r="E123" s="22" t="s">
        <v>90</v>
      </c>
      <c r="F123" s="22" t="s">
        <v>137</v>
      </c>
      <c r="G123">
        <v>3.4666580873743131E-6</v>
      </c>
      <c r="H123">
        <v>1.8750271182022081E-6</v>
      </c>
      <c r="I123">
        <v>6.929893626466614E-7</v>
      </c>
      <c r="J123">
        <v>3.0060153664465864E-6</v>
      </c>
      <c r="K123">
        <v>1.4037908002586713E-6</v>
      </c>
      <c r="L123">
        <v>1.3502141029394558E-6</v>
      </c>
    </row>
    <row r="124" spans="3:12" x14ac:dyDescent="0.35">
      <c r="C124" s="22" t="s">
        <v>35</v>
      </c>
      <c r="D124" s="22" t="s">
        <v>36</v>
      </c>
      <c r="E124" s="22" t="s">
        <v>91</v>
      </c>
      <c r="F124" s="22" t="s">
        <v>135</v>
      </c>
      <c r="G124">
        <v>-2.0247343723465416E-14</v>
      </c>
      <c r="H124">
        <v>-2.3244387988935941E-14</v>
      </c>
      <c r="I124">
        <v>-2.7895050869978807E-14</v>
      </c>
      <c r="J124">
        <v>-2.3786667777848327E-14</v>
      </c>
      <c r="K124">
        <v>-2.2668634138979579E-14</v>
      </c>
      <c r="L124">
        <v>-2.3806752214474713E-14</v>
      </c>
    </row>
    <row r="125" spans="3:12" x14ac:dyDescent="0.35">
      <c r="C125" s="22" t="s">
        <v>35</v>
      </c>
      <c r="D125" s="22" t="s">
        <v>36</v>
      </c>
      <c r="E125" s="22" t="s">
        <v>91</v>
      </c>
      <c r="F125" s="22" t="s">
        <v>137</v>
      </c>
      <c r="G125">
        <v>4.64315105221931E-14</v>
      </c>
      <c r="H125">
        <v>4.8192600989591087E-14</v>
      </c>
      <c r="I125">
        <v>6.1440399280788879E-14</v>
      </c>
      <c r="J125">
        <v>6.2241107231137297E-14</v>
      </c>
      <c r="K125">
        <v>4.6160411806777796E-14</v>
      </c>
      <c r="L125">
        <v>4.727098005141631E-14</v>
      </c>
    </row>
    <row r="126" spans="3:12" x14ac:dyDescent="0.35">
      <c r="C126" s="22" t="s">
        <v>35</v>
      </c>
      <c r="D126" s="22" t="s">
        <v>36</v>
      </c>
      <c r="E126" s="22" t="s">
        <v>92</v>
      </c>
      <c r="F126" s="22" t="s">
        <v>135</v>
      </c>
      <c r="G126">
        <v>-3.6326719380525817E-6</v>
      </c>
      <c r="H126">
        <v>-2.2686153499726736E-6</v>
      </c>
      <c r="I126">
        <v>-8.491090610662944E-7</v>
      </c>
      <c r="J126">
        <v>-2.7346574666294847E-6</v>
      </c>
      <c r="K126">
        <v>-1.4081058978608947E-6</v>
      </c>
      <c r="L126">
        <v>-1.6339498784208018E-6</v>
      </c>
    </row>
    <row r="127" spans="3:12" x14ac:dyDescent="0.35">
      <c r="C127" s="22" t="s">
        <v>35</v>
      </c>
      <c r="D127" s="22" t="s">
        <v>36</v>
      </c>
      <c r="E127" s="22" t="s">
        <v>92</v>
      </c>
      <c r="F127" s="22" t="s">
        <v>137</v>
      </c>
      <c r="G127">
        <v>3.092478612647087E-6</v>
      </c>
      <c r="H127">
        <v>1.7034597568090217E-6</v>
      </c>
      <c r="I127">
        <v>6.8169193591396585E-7</v>
      </c>
      <c r="J127">
        <v>2.6268788844088554E-6</v>
      </c>
      <c r="K127">
        <v>1.2058436146207669E-6</v>
      </c>
      <c r="L127">
        <v>1.226785115256421E-6</v>
      </c>
    </row>
    <row r="128" spans="3:12" x14ac:dyDescent="0.35">
      <c r="C128" s="22" t="s">
        <v>35</v>
      </c>
      <c r="D128" s="22" t="s">
        <v>38</v>
      </c>
      <c r="E128" s="22" t="s">
        <v>90</v>
      </c>
      <c r="F128" s="22" t="s">
        <v>135</v>
      </c>
      <c r="G128">
        <v>-5.6997699396938196E-2</v>
      </c>
      <c r="H128">
        <v>-4.7724007173125693E-2</v>
      </c>
      <c r="I128">
        <v>-2.0370742209925109E-2</v>
      </c>
      <c r="J128">
        <v>-3.9903247894728724E-2</v>
      </c>
      <c r="K128">
        <v>-2.9547316823810312E-2</v>
      </c>
      <c r="L128">
        <v>-3.436410987536645E-2</v>
      </c>
    </row>
    <row r="129" spans="3:12" x14ac:dyDescent="0.35">
      <c r="C129" s="22" t="s">
        <v>35</v>
      </c>
      <c r="D129" s="22" t="s">
        <v>38</v>
      </c>
      <c r="E129" s="22" t="s">
        <v>90</v>
      </c>
      <c r="F129" s="22" t="s">
        <v>137</v>
      </c>
      <c r="G129">
        <v>4.3957404178805948E-2</v>
      </c>
      <c r="H129">
        <v>3.1937377662838454E-2</v>
      </c>
      <c r="I129">
        <v>1.3534716498796199E-2</v>
      </c>
      <c r="J129">
        <v>3.5089155956780693E-2</v>
      </c>
      <c r="K129">
        <v>2.1788995621720129E-2</v>
      </c>
      <c r="L129">
        <v>2.2997015035664242E-2</v>
      </c>
    </row>
    <row r="130" spans="3:12" x14ac:dyDescent="0.35">
      <c r="C130" s="22" t="s">
        <v>35</v>
      </c>
      <c r="D130" s="22" t="s">
        <v>38</v>
      </c>
      <c r="E130" s="22" t="s">
        <v>91</v>
      </c>
      <c r="F130" s="22" t="s">
        <v>135</v>
      </c>
      <c r="G130">
        <v>-1.5082072943973182E-13</v>
      </c>
      <c r="H130">
        <v>-1.2339877863250786E-13</v>
      </c>
      <c r="I130">
        <v>-1.5539105457426914E-13</v>
      </c>
      <c r="J130">
        <v>-1.325394289015825E-13</v>
      </c>
      <c r="K130">
        <v>-1.2339877863250786E-13</v>
      </c>
      <c r="L130">
        <v>-1.5996137970880649E-13</v>
      </c>
    </row>
    <row r="131" spans="3:12" x14ac:dyDescent="0.35">
      <c r="C131" s="22" t="s">
        <v>35</v>
      </c>
      <c r="D131" s="22" t="s">
        <v>38</v>
      </c>
      <c r="E131" s="22" t="s">
        <v>91</v>
      </c>
      <c r="F131" s="22" t="s">
        <v>137</v>
      </c>
      <c r="G131">
        <v>4.6396764582756503E-13</v>
      </c>
      <c r="H131">
        <v>4.4469934676815879E-13</v>
      </c>
      <c r="I131">
        <v>4.486940842705823E-13</v>
      </c>
      <c r="J131">
        <v>4.3249380606646908E-13</v>
      </c>
      <c r="K131">
        <v>4.0538385528409446E-13</v>
      </c>
      <c r="L131">
        <v>4.6088054697509164E-13</v>
      </c>
    </row>
    <row r="132" spans="3:12" x14ac:dyDescent="0.35">
      <c r="C132" s="22" t="s">
        <v>35</v>
      </c>
      <c r="D132" s="22" t="s">
        <v>39</v>
      </c>
      <c r="E132" s="22" t="s">
        <v>90</v>
      </c>
      <c r="F132" s="22" t="s">
        <v>135</v>
      </c>
      <c r="G132">
        <v>0.30341807952843441</v>
      </c>
      <c r="H132">
        <v>0.27248411141754181</v>
      </c>
      <c r="I132">
        <v>0.11760803367412796</v>
      </c>
      <c r="J132">
        <v>0.20750967362304026</v>
      </c>
      <c r="K132">
        <v>0.16880978235529531</v>
      </c>
      <c r="L132">
        <v>0.19619734685784179</v>
      </c>
    </row>
    <row r="133" spans="3:12" x14ac:dyDescent="0.35">
      <c r="C133" s="22" t="s">
        <v>35</v>
      </c>
      <c r="D133" s="22" t="s">
        <v>39</v>
      </c>
      <c r="E133" s="22" t="s">
        <v>90</v>
      </c>
      <c r="F133" s="22" t="s">
        <v>137</v>
      </c>
      <c r="G133">
        <v>0.10495287141375897</v>
      </c>
      <c r="H133">
        <v>8.6634934237254532E-2</v>
      </c>
      <c r="I133">
        <v>3.3867705102698133E-2</v>
      </c>
      <c r="J133">
        <v>9.2587945091653481E-2</v>
      </c>
      <c r="K133">
        <v>6.5619927181429713E-2</v>
      </c>
      <c r="L133">
        <v>6.2381127404239116E-2</v>
      </c>
    </row>
    <row r="134" spans="3:12" x14ac:dyDescent="0.35">
      <c r="C134" s="22" t="s">
        <v>35</v>
      </c>
      <c r="D134" s="22" t="s">
        <v>39</v>
      </c>
      <c r="E134" s="22" t="s">
        <v>91</v>
      </c>
      <c r="F134" s="22" t="s">
        <v>135</v>
      </c>
      <c r="G134">
        <v>3.8390731130113553E-13</v>
      </c>
      <c r="H134">
        <v>4.7531381399188213E-13</v>
      </c>
      <c r="I134">
        <v>4.7531381399188213E-13</v>
      </c>
      <c r="J134">
        <v>4.433215380501208E-13</v>
      </c>
      <c r="K134">
        <v>4.0675893697382217E-13</v>
      </c>
      <c r="L134">
        <v>4.0218861183928487E-13</v>
      </c>
    </row>
    <row r="135" spans="3:12" x14ac:dyDescent="0.35">
      <c r="C135" s="22" t="s">
        <v>35</v>
      </c>
      <c r="D135" s="22" t="s">
        <v>39</v>
      </c>
      <c r="E135" s="22" t="s">
        <v>91</v>
      </c>
      <c r="F135" s="22" t="s">
        <v>137</v>
      </c>
      <c r="G135">
        <v>7.4412433453346884E-13</v>
      </c>
      <c r="H135">
        <v>7.9595087995426283E-13</v>
      </c>
      <c r="I135">
        <v>9.1783538631331573E-13</v>
      </c>
      <c r="J135">
        <v>8.9027161313741195E-13</v>
      </c>
      <c r="K135">
        <v>8.0000235004051061E-13</v>
      </c>
      <c r="L135">
        <v>7.8388508523063675E-13</v>
      </c>
    </row>
    <row r="136" spans="3:12" x14ac:dyDescent="0.35">
      <c r="C136" s="22" t="s">
        <v>35</v>
      </c>
      <c r="D136" s="22" t="s">
        <v>40</v>
      </c>
      <c r="E136" s="22" t="s">
        <v>90</v>
      </c>
      <c r="F136" s="22" t="s">
        <v>135</v>
      </c>
      <c r="G136">
        <v>0.18198209960683726</v>
      </c>
      <c r="H136">
        <v>0.14403234959970743</v>
      </c>
      <c r="I136">
        <v>4.6685240312051769E-2</v>
      </c>
      <c r="J136">
        <v>0.12229149647464996</v>
      </c>
      <c r="K136">
        <v>8.9431996169491781E-2</v>
      </c>
      <c r="L136">
        <v>0.10370767653888377</v>
      </c>
    </row>
    <row r="137" spans="3:12" x14ac:dyDescent="0.35">
      <c r="C137" s="22" t="s">
        <v>35</v>
      </c>
      <c r="D137" s="22" t="s">
        <v>40</v>
      </c>
      <c r="E137" s="22" t="s">
        <v>90</v>
      </c>
      <c r="F137" s="22" t="s">
        <v>137</v>
      </c>
      <c r="G137">
        <v>5.9943015764267131E-2</v>
      </c>
      <c r="H137">
        <v>4.2665568850665893E-2</v>
      </c>
      <c r="I137">
        <v>1.3661918561234668E-2</v>
      </c>
      <c r="J137">
        <v>4.8875637474429627E-2</v>
      </c>
      <c r="K137">
        <v>3.1797021502610497E-2</v>
      </c>
      <c r="L137">
        <v>3.0721070171788201E-2</v>
      </c>
    </row>
    <row r="138" spans="3:12" x14ac:dyDescent="0.35">
      <c r="C138" s="22" t="s">
        <v>35</v>
      </c>
      <c r="D138" s="22" t="s">
        <v>40</v>
      </c>
      <c r="E138" s="22" t="s">
        <v>91</v>
      </c>
      <c r="F138" s="22" t="s">
        <v>135</v>
      </c>
      <c r="G138">
        <v>4.1018668082472516E-13</v>
      </c>
      <c r="H138">
        <v>5.0502092736637474E-13</v>
      </c>
      <c r="I138">
        <v>5.2330222790452403E-13</v>
      </c>
      <c r="J138">
        <v>4.5588993217009843E-13</v>
      </c>
      <c r="K138">
        <v>5.1187641506818071E-13</v>
      </c>
      <c r="L138">
        <v>4.9245253324639711E-13</v>
      </c>
    </row>
    <row r="139" spans="3:12" x14ac:dyDescent="0.35">
      <c r="C139" s="22" t="s">
        <v>35</v>
      </c>
      <c r="D139" s="22" t="s">
        <v>40</v>
      </c>
      <c r="E139" s="22" t="s">
        <v>91</v>
      </c>
      <c r="F139" s="22" t="s">
        <v>137</v>
      </c>
      <c r="G139">
        <v>7.6500290433868321E-13</v>
      </c>
      <c r="H139">
        <v>8.3374596823470924E-13</v>
      </c>
      <c r="I139">
        <v>9.1748508136696624E-13</v>
      </c>
      <c r="J139">
        <v>9.0040528986310557E-13</v>
      </c>
      <c r="K139">
        <v>8.5005391738147384E-13</v>
      </c>
      <c r="L139">
        <v>8.6377932900292974E-13</v>
      </c>
    </row>
    <row r="151" spans="3:12" x14ac:dyDescent="0.35">
      <c r="G151" s="22" t="s">
        <v>29</v>
      </c>
      <c r="H151" s="22" t="s">
        <v>30</v>
      </c>
      <c r="I151" s="22" t="s">
        <v>31</v>
      </c>
      <c r="J151" s="22" t="s">
        <v>42</v>
      </c>
      <c r="K151" s="22" t="s">
        <v>43</v>
      </c>
      <c r="L151" s="22" t="s">
        <v>168</v>
      </c>
    </row>
    <row r="152" spans="3:12" x14ac:dyDescent="0.35">
      <c r="C152" s="22" t="s">
        <v>32</v>
      </c>
      <c r="D152" s="22" t="s">
        <v>36</v>
      </c>
      <c r="E152" s="22" t="s">
        <v>36</v>
      </c>
      <c r="F152" s="22" t="s">
        <v>135</v>
      </c>
      <c r="G152">
        <v>-6.7406890595219463E-7</v>
      </c>
      <c r="H152">
        <v>-4.2229632550648925E-7</v>
      </c>
      <c r="I152">
        <v>-1.5535344933206586E-7</v>
      </c>
      <c r="J152">
        <v>-0.20349622765481679</v>
      </c>
      <c r="K152">
        <v>-2.6570873434716421E-7</v>
      </c>
      <c r="L152">
        <v>-3.0415306467271153E-7</v>
      </c>
    </row>
    <row r="153" spans="3:12" x14ac:dyDescent="0.35">
      <c r="C153" s="22" t="s">
        <v>32</v>
      </c>
      <c r="D153" s="22" t="s">
        <v>36</v>
      </c>
      <c r="E153" s="22" t="s">
        <v>36</v>
      </c>
      <c r="F153" s="22" t="s">
        <v>137</v>
      </c>
      <c r="G153">
        <v>5.088348135220556E-7</v>
      </c>
      <c r="H153">
        <v>2.5218064975868863E-7</v>
      </c>
      <c r="I153">
        <v>1.0296038588736126E-7</v>
      </c>
      <c r="J153">
        <v>6.4939373805670886E-2</v>
      </c>
      <c r="K153">
        <v>2.0593917905428744E-7</v>
      </c>
      <c r="L153">
        <v>1.8162126791632604E-7</v>
      </c>
    </row>
    <row r="154" spans="3:12" x14ac:dyDescent="0.35">
      <c r="C154" s="22" t="s">
        <v>32</v>
      </c>
      <c r="D154" s="22" t="s">
        <v>36</v>
      </c>
      <c r="E154" s="22" t="s">
        <v>64</v>
      </c>
      <c r="F154" s="22" t="s">
        <v>135</v>
      </c>
      <c r="G154">
        <v>-9.2185259221253411E-8</v>
      </c>
      <c r="H154">
        <v>-5.775299216218683E-8</v>
      </c>
      <c r="I154">
        <v>-2.1246044554879499E-8</v>
      </c>
      <c r="J154">
        <v>-2.7830022017572949E-2</v>
      </c>
      <c r="K154">
        <v>-3.6338167129438792E-8</v>
      </c>
      <c r="L154">
        <v>-4.1595790688179723E-8</v>
      </c>
    </row>
    <row r="155" spans="3:12" x14ac:dyDescent="0.35">
      <c r="C155" s="22" t="s">
        <v>32</v>
      </c>
      <c r="D155" s="22" t="s">
        <v>36</v>
      </c>
      <c r="E155" s="22" t="s">
        <v>64</v>
      </c>
      <c r="F155" s="22" t="s">
        <v>137</v>
      </c>
      <c r="G155">
        <v>6.9587943846960214E-8</v>
      </c>
      <c r="H155">
        <v>3.4488074378922308E-8</v>
      </c>
      <c r="I155">
        <v>1.4080800611041207E-8</v>
      </c>
      <c r="J155">
        <v>8.8810698048163161E-3</v>
      </c>
      <c r="K155">
        <v>2.8164118586703252E-8</v>
      </c>
      <c r="L155">
        <v>2.4838415648900778E-8</v>
      </c>
    </row>
    <row r="156" spans="3:12" x14ac:dyDescent="0.35">
      <c r="C156" s="22" t="s">
        <v>32</v>
      </c>
      <c r="D156" s="22" t="s">
        <v>37</v>
      </c>
      <c r="E156" s="22" t="s">
        <v>51</v>
      </c>
      <c r="F156" s="22" t="s">
        <v>135</v>
      </c>
      <c r="G156">
        <v>0.93393426998226681</v>
      </c>
      <c r="H156">
        <v>-1.2847128575861459E-2</v>
      </c>
      <c r="I156">
        <v>-2.5320725826109243E-5</v>
      </c>
      <c r="J156">
        <v>0.93396046105854313</v>
      </c>
      <c r="K156">
        <v>-1.2821251257942928E-2</v>
      </c>
      <c r="L156">
        <v>-9.25022491652947E-3</v>
      </c>
    </row>
    <row r="157" spans="3:12" x14ac:dyDescent="0.35">
      <c r="C157" s="22" t="s">
        <v>32</v>
      </c>
      <c r="D157" s="22" t="s">
        <v>37</v>
      </c>
      <c r="E157" s="22" t="s">
        <v>51</v>
      </c>
      <c r="F157" s="22" t="s">
        <v>137</v>
      </c>
      <c r="G157">
        <v>0.19666540005763794</v>
      </c>
      <c r="H157">
        <v>7.1307958171773012E-3</v>
      </c>
      <c r="I157">
        <v>2.0790421717669059E-5</v>
      </c>
      <c r="J157">
        <v>0.19667718516837943</v>
      </c>
      <c r="K157">
        <v>7.1231635997340732E-3</v>
      </c>
      <c r="L157">
        <v>5.1343283549595128E-3</v>
      </c>
    </row>
    <row r="158" spans="3:12" x14ac:dyDescent="0.35">
      <c r="C158" s="22" t="s">
        <v>32</v>
      </c>
      <c r="D158" s="22" t="s">
        <v>37</v>
      </c>
      <c r="E158" s="22" t="s">
        <v>64</v>
      </c>
      <c r="F158" s="22" t="s">
        <v>135</v>
      </c>
      <c r="G158">
        <v>1.2297882377963809</v>
      </c>
      <c r="H158">
        <v>-1.6916873173451891E-2</v>
      </c>
      <c r="I158">
        <v>-3.3341867120798638E-5</v>
      </c>
      <c r="J158">
        <v>1.2298227257485228</v>
      </c>
      <c r="K158">
        <v>-1.6882798374734789E-2</v>
      </c>
      <c r="L158">
        <v>-1.2180533630832676E-2</v>
      </c>
    </row>
    <row r="159" spans="3:12" x14ac:dyDescent="0.35">
      <c r="C159" s="22" t="s">
        <v>32</v>
      </c>
      <c r="D159" s="22" t="s">
        <v>37</v>
      </c>
      <c r="E159" s="22" t="s">
        <v>64</v>
      </c>
      <c r="F159" s="22" t="s">
        <v>137</v>
      </c>
      <c r="G159">
        <v>0.25896554344725664</v>
      </c>
      <c r="H159">
        <v>9.3897066455917305E-3</v>
      </c>
      <c r="I159">
        <v>2.7376452801759033E-5</v>
      </c>
      <c r="J159">
        <v>0.25898106187860093</v>
      </c>
      <c r="K159">
        <v>9.3796566771793283E-3</v>
      </c>
      <c r="L159">
        <v>6.7607933712689429E-3</v>
      </c>
    </row>
    <row r="160" spans="3:12" x14ac:dyDescent="0.35">
      <c r="C160" s="22" t="s">
        <v>32</v>
      </c>
      <c r="D160" s="22" t="s">
        <v>51</v>
      </c>
      <c r="E160" s="22" t="s">
        <v>51</v>
      </c>
      <c r="F160" s="22" t="s">
        <v>135</v>
      </c>
      <c r="G160">
        <v>1.1226499918671319E-2</v>
      </c>
      <c r="H160">
        <v>7.786038901784309E-3</v>
      </c>
      <c r="I160">
        <v>-1.6234430914315069E-6</v>
      </c>
      <c r="J160">
        <v>1.1228132508146599E-2</v>
      </c>
      <c r="K160">
        <v>7.7876558899910688E-3</v>
      </c>
      <c r="L160">
        <v>5.6059880887424996E-3</v>
      </c>
    </row>
    <row r="161" spans="3:12" x14ac:dyDescent="0.35">
      <c r="C161" s="22" t="s">
        <v>32</v>
      </c>
      <c r="D161" s="22" t="s">
        <v>51</v>
      </c>
      <c r="E161" s="22" t="s">
        <v>51</v>
      </c>
      <c r="F161" s="22" t="s">
        <v>137</v>
      </c>
      <c r="G161">
        <v>9.5221578931990701E-3</v>
      </c>
      <c r="H161">
        <v>5.4790962565931037E-3</v>
      </c>
      <c r="I161">
        <v>2.2754202707176016E-6</v>
      </c>
      <c r="J161">
        <v>9.5234529397648024E-3</v>
      </c>
      <c r="K161">
        <v>5.4802627477085189E-3</v>
      </c>
      <c r="L161">
        <v>3.9446192995534236E-3</v>
      </c>
    </row>
    <row r="162" spans="3:12" x14ac:dyDescent="0.35">
      <c r="C162" s="22" t="s">
        <v>32</v>
      </c>
      <c r="D162" s="22" t="s">
        <v>51</v>
      </c>
      <c r="E162" s="22" t="s">
        <v>64</v>
      </c>
      <c r="F162" s="22" t="s">
        <v>135</v>
      </c>
      <c r="G162">
        <v>5.6740768397851044E-3</v>
      </c>
      <c r="H162">
        <v>3.9352053882858572E-3</v>
      </c>
      <c r="I162">
        <v>-8.2052792279725037E-7</v>
      </c>
      <c r="J162">
        <v>5.6749019875180894E-3</v>
      </c>
      <c r="K162">
        <v>3.9360226464885883E-3</v>
      </c>
      <c r="L162">
        <v>2.8333681335393234E-3</v>
      </c>
    </row>
    <row r="163" spans="3:12" x14ac:dyDescent="0.35">
      <c r="C163" s="22" t="s">
        <v>32</v>
      </c>
      <c r="D163" s="22" t="s">
        <v>51</v>
      </c>
      <c r="E163" s="22" t="s">
        <v>64</v>
      </c>
      <c r="F163" s="22" t="s">
        <v>137</v>
      </c>
      <c r="G163">
        <v>4.8126714496607012E-3</v>
      </c>
      <c r="H163">
        <v>2.7692347006754228E-3</v>
      </c>
      <c r="I163">
        <v>1.1500332321830555E-6</v>
      </c>
      <c r="J163">
        <v>4.8133259890374034E-3</v>
      </c>
      <c r="K163">
        <v>2.7698242703595986E-3</v>
      </c>
      <c r="L163">
        <v>1.9936821915770299E-3</v>
      </c>
    </row>
    <row r="164" spans="3:12" x14ac:dyDescent="0.35">
      <c r="C164" s="22" t="s">
        <v>32</v>
      </c>
      <c r="D164" s="22" t="s">
        <v>38</v>
      </c>
      <c r="E164" s="22" t="s">
        <v>39</v>
      </c>
      <c r="F164" s="22" t="s">
        <v>135</v>
      </c>
      <c r="G164">
        <v>-1.1369635277279515E-4</v>
      </c>
      <c r="H164">
        <v>-9.6241936975737628E-5</v>
      </c>
      <c r="I164">
        <v>-4.1483757997675961E-5</v>
      </c>
      <c r="J164">
        <v>-7.9231321807114553E-5</v>
      </c>
      <c r="K164">
        <v>-5.9188930643675828E-5</v>
      </c>
      <c r="L164">
        <v>-6.9299347369110081E-5</v>
      </c>
    </row>
    <row r="165" spans="3:12" x14ac:dyDescent="0.35">
      <c r="C165" s="22" t="s">
        <v>32</v>
      </c>
      <c r="D165" s="22" t="s">
        <v>38</v>
      </c>
      <c r="E165" s="22" t="s">
        <v>39</v>
      </c>
      <c r="F165" s="22" t="s">
        <v>137</v>
      </c>
      <c r="G165">
        <v>9.1875786991071781E-5</v>
      </c>
      <c r="H165">
        <v>6.6748866433900272E-5</v>
      </c>
      <c r="I165">
        <v>3.00258033917188E-5</v>
      </c>
      <c r="J165">
        <v>7.1266470216448222E-5</v>
      </c>
      <c r="K165">
        <v>4.304970459045119E-5</v>
      </c>
      <c r="L165">
        <v>4.8061719740858458E-5</v>
      </c>
    </row>
    <row r="166" spans="3:12" x14ac:dyDescent="0.35">
      <c r="C166" s="22" t="s">
        <v>32</v>
      </c>
      <c r="D166" s="22" t="s">
        <v>38</v>
      </c>
      <c r="E166" s="22" t="s">
        <v>64</v>
      </c>
      <c r="F166" s="22" t="s">
        <v>135</v>
      </c>
      <c r="G166">
        <v>-7.0290651895262997E-5</v>
      </c>
      <c r="H166">
        <v>-5.9499784183774855E-5</v>
      </c>
      <c r="I166">
        <v>-2.5646559599739853E-5</v>
      </c>
      <c r="J166">
        <v>-4.8983288071549513E-5</v>
      </c>
      <c r="K166">
        <v>-3.6592453043539591E-5</v>
      </c>
      <c r="L166">
        <v>-4.2843029816110053E-5</v>
      </c>
    </row>
    <row r="167" spans="3:12" x14ac:dyDescent="0.35">
      <c r="C167" s="22" t="s">
        <v>32</v>
      </c>
      <c r="D167" s="22" t="s">
        <v>38</v>
      </c>
      <c r="E167" s="22" t="s">
        <v>64</v>
      </c>
      <c r="F167" s="22" t="s">
        <v>137</v>
      </c>
      <c r="G167">
        <v>5.6800494273543127E-5</v>
      </c>
      <c r="H167">
        <v>4.1266243275896187E-5</v>
      </c>
      <c r="I167">
        <v>1.8562893498250969E-5</v>
      </c>
      <c r="J167">
        <v>4.4059167748381002E-5</v>
      </c>
      <c r="K167">
        <v>2.6614677932732392E-5</v>
      </c>
      <c r="L167">
        <v>2.9713262812952626E-5</v>
      </c>
    </row>
    <row r="168" spans="3:12" x14ac:dyDescent="0.35">
      <c r="C168" s="22" t="s">
        <v>32</v>
      </c>
      <c r="D168" s="22" t="s">
        <v>39</v>
      </c>
      <c r="E168" s="22" t="s">
        <v>39</v>
      </c>
      <c r="F168" s="22" t="s">
        <v>135</v>
      </c>
      <c r="G168">
        <v>1.2782532791183698E-2</v>
      </c>
      <c r="H168">
        <v>1.124815614290344E-2</v>
      </c>
      <c r="I168">
        <v>4.8913367433633358E-3</v>
      </c>
      <c r="J168">
        <v>8.8864019801620422E-3</v>
      </c>
      <c r="K168">
        <v>6.948610288106497E-3</v>
      </c>
      <c r="L168">
        <v>8.0990724941404236E-3</v>
      </c>
    </row>
    <row r="169" spans="3:12" x14ac:dyDescent="0.35">
      <c r="C169" s="22" t="s">
        <v>32</v>
      </c>
      <c r="D169" s="22" t="s">
        <v>39</v>
      </c>
      <c r="E169" s="22" t="s">
        <v>39</v>
      </c>
      <c r="F169" s="22" t="s">
        <v>137</v>
      </c>
      <c r="G169">
        <v>1.0030762008509045E-2</v>
      </c>
      <c r="H169">
        <v>7.3539412037637629E-3</v>
      </c>
      <c r="I169">
        <v>3.30131578945929E-3</v>
      </c>
      <c r="J169">
        <v>7.9057481951965054E-3</v>
      </c>
      <c r="K169">
        <v>4.6073589537371394E-3</v>
      </c>
      <c r="L169">
        <v>5.2951352110581721E-3</v>
      </c>
    </row>
    <row r="170" spans="3:12" x14ac:dyDescent="0.35">
      <c r="C170" s="22" t="s">
        <v>32</v>
      </c>
      <c r="D170" s="22" t="s">
        <v>39</v>
      </c>
      <c r="E170" s="22" t="s">
        <v>64</v>
      </c>
      <c r="F170" s="22" t="s">
        <v>135</v>
      </c>
      <c r="G170">
        <v>1.5867488722111904E-2</v>
      </c>
      <c r="H170">
        <v>1.3962803269823871E-2</v>
      </c>
      <c r="I170">
        <v>6.0718193545846871E-3</v>
      </c>
      <c r="J170">
        <v>1.1031059747321006E-2</v>
      </c>
      <c r="K170">
        <v>8.6255984378816597E-3</v>
      </c>
      <c r="L170">
        <v>1.0053714955566263E-2</v>
      </c>
    </row>
    <row r="171" spans="3:12" x14ac:dyDescent="0.35">
      <c r="C171" s="22" t="s">
        <v>32</v>
      </c>
      <c r="D171" s="22" t="s">
        <v>39</v>
      </c>
      <c r="E171" s="22" t="s">
        <v>64</v>
      </c>
      <c r="F171" s="22" t="s">
        <v>137</v>
      </c>
      <c r="G171">
        <v>1.2451601433767464E-2</v>
      </c>
      <c r="H171">
        <v>9.1287525870997616E-3</v>
      </c>
      <c r="I171">
        <v>4.0980603463139044E-3</v>
      </c>
      <c r="J171">
        <v>9.8137335451553981E-3</v>
      </c>
      <c r="K171">
        <v>5.7193059626728772E-3</v>
      </c>
      <c r="L171">
        <v>6.5730711974923634E-3</v>
      </c>
    </row>
    <row r="172" spans="3:12" x14ac:dyDescent="0.35">
      <c r="C172" s="22" t="s">
        <v>33</v>
      </c>
      <c r="D172" s="22" t="s">
        <v>36</v>
      </c>
      <c r="E172" s="22" t="s">
        <v>36</v>
      </c>
      <c r="F172" s="22" t="s">
        <v>135</v>
      </c>
      <c r="G172">
        <v>-5.0826582995086224E-7</v>
      </c>
      <c r="H172">
        <v>-3.230856902126103E-7</v>
      </c>
      <c r="I172">
        <v>-1.175165021396987E-7</v>
      </c>
      <c r="J172">
        <v>-3.8607096132633226E-7</v>
      </c>
      <c r="K172">
        <v>-0.20228136999101781</v>
      </c>
      <c r="L172">
        <v>-2.3269179839250661E-7</v>
      </c>
    </row>
    <row r="173" spans="3:12" x14ac:dyDescent="0.35">
      <c r="C173" s="22" t="s">
        <v>33</v>
      </c>
      <c r="D173" s="22" t="s">
        <v>36</v>
      </c>
      <c r="E173" s="22" t="s">
        <v>36</v>
      </c>
      <c r="F173" s="22" t="s">
        <v>137</v>
      </c>
      <c r="G173">
        <v>3.8204787235617886E-7</v>
      </c>
      <c r="H173">
        <v>2.1602049826259486E-7</v>
      </c>
      <c r="I173">
        <v>7.9232932981640879E-8</v>
      </c>
      <c r="J173">
        <v>3.3907503101536853E-7</v>
      </c>
      <c r="K173">
        <v>5.9829879270389089E-2</v>
      </c>
      <c r="L173">
        <v>1.5556621971295717E-7</v>
      </c>
    </row>
    <row r="174" spans="3:12" x14ac:dyDescent="0.35">
      <c r="C174" s="22" t="s">
        <v>33</v>
      </c>
      <c r="D174" s="22" t="s">
        <v>36</v>
      </c>
      <c r="E174" s="22" t="s">
        <v>64</v>
      </c>
      <c r="F174" s="22" t="s">
        <v>135</v>
      </c>
      <c r="G174">
        <v>-6.9510129986355451E-8</v>
      </c>
      <c r="H174">
        <v>-4.4185005163889745E-8</v>
      </c>
      <c r="I174">
        <v>-1.6071486323228727E-8</v>
      </c>
      <c r="J174">
        <v>-5.2798833057737165E-8</v>
      </c>
      <c r="K174">
        <v>-2.7663878812259575E-2</v>
      </c>
      <c r="L174">
        <v>-3.1822790746759419E-8</v>
      </c>
    </row>
    <row r="175" spans="3:12" x14ac:dyDescent="0.35">
      <c r="C175" s="22" t="s">
        <v>33</v>
      </c>
      <c r="D175" s="22" t="s">
        <v>36</v>
      </c>
      <c r="E175" s="22" t="s">
        <v>64</v>
      </c>
      <c r="F175" s="22" t="s">
        <v>137</v>
      </c>
      <c r="G175">
        <v>5.2248637833547852E-8</v>
      </c>
      <c r="H175">
        <v>2.9542833755718717E-8</v>
      </c>
      <c r="I175">
        <v>1.0835848384894332E-8</v>
      </c>
      <c r="J175">
        <v>4.6371697832371812E-8</v>
      </c>
      <c r="K175">
        <v>8.1822983973346766E-3</v>
      </c>
      <c r="L175">
        <v>2.1275142887438635E-8</v>
      </c>
    </row>
    <row r="176" spans="3:12" x14ac:dyDescent="0.35">
      <c r="C176" s="22" t="s">
        <v>33</v>
      </c>
      <c r="D176" s="22" t="s">
        <v>37</v>
      </c>
      <c r="E176" s="22" t="s">
        <v>51</v>
      </c>
      <c r="F176" s="22" t="s">
        <v>135</v>
      </c>
      <c r="G176">
        <v>-0.10474305803061258</v>
      </c>
      <c r="H176">
        <v>0.60142274798541828</v>
      </c>
      <c r="I176">
        <v>-9.5365094537455154E-5</v>
      </c>
      <c r="J176">
        <v>-0.10464439058277226</v>
      </c>
      <c r="K176">
        <v>0.60152172073218757</v>
      </c>
      <c r="L176">
        <v>0.43303864016623989</v>
      </c>
    </row>
    <row r="177" spans="3:12" x14ac:dyDescent="0.35">
      <c r="C177" s="22" t="s">
        <v>33</v>
      </c>
      <c r="D177" s="22" t="s">
        <v>37</v>
      </c>
      <c r="E177" s="22" t="s">
        <v>51</v>
      </c>
      <c r="F177" s="22" t="s">
        <v>137</v>
      </c>
      <c r="G177">
        <v>5.6505255865887005E-2</v>
      </c>
      <c r="H177">
        <v>0.13220148054809844</v>
      </c>
      <c r="I177">
        <v>7.2458130718660658E-5</v>
      </c>
      <c r="J177">
        <v>5.6486864114791299E-2</v>
      </c>
      <c r="K177">
        <v>0.1322306471154312</v>
      </c>
      <c r="L177">
        <v>9.5195525047723328E-2</v>
      </c>
    </row>
    <row r="178" spans="3:12" x14ac:dyDescent="0.35">
      <c r="C178" s="22" t="s">
        <v>33</v>
      </c>
      <c r="D178" s="22" t="s">
        <v>37</v>
      </c>
      <c r="E178" s="22" t="s">
        <v>64</v>
      </c>
      <c r="F178" s="22" t="s">
        <v>135</v>
      </c>
      <c r="G178">
        <v>-9.5963285273558602E-2</v>
      </c>
      <c r="H178">
        <v>0.55101028977312594</v>
      </c>
      <c r="I178">
        <v>-8.7371360930445187E-5</v>
      </c>
      <c r="J178">
        <v>-9.5872888314548002E-2</v>
      </c>
      <c r="K178">
        <v>0.55110096642434614</v>
      </c>
      <c r="L178">
        <v>0.39674047482932889</v>
      </c>
    </row>
    <row r="179" spans="3:12" x14ac:dyDescent="0.35">
      <c r="C179" s="22" t="s">
        <v>33</v>
      </c>
      <c r="D179" s="22" t="s">
        <v>37</v>
      </c>
      <c r="E179" s="22" t="s">
        <v>64</v>
      </c>
      <c r="F179" s="22" t="s">
        <v>137</v>
      </c>
      <c r="G179">
        <v>5.1768872243631449E-2</v>
      </c>
      <c r="H179">
        <v>0.12112008789768967</v>
      </c>
      <c r="I179">
        <v>6.6384523486087479E-5</v>
      </c>
      <c r="J179">
        <v>5.1752022110849005E-2</v>
      </c>
      <c r="K179">
        <v>0.1211468096682901</v>
      </c>
      <c r="L179">
        <v>8.7216045649352827E-2</v>
      </c>
    </row>
    <row r="180" spans="3:12" x14ac:dyDescent="0.35">
      <c r="C180" s="22" t="s">
        <v>33</v>
      </c>
      <c r="D180" s="22" t="s">
        <v>51</v>
      </c>
      <c r="E180" s="22" t="s">
        <v>51</v>
      </c>
      <c r="F180" s="22" t="s">
        <v>135</v>
      </c>
      <c r="G180">
        <v>0.3211551425993116</v>
      </c>
      <c r="H180">
        <v>0.2282092193978085</v>
      </c>
      <c r="I180">
        <v>-4.8628381904764963E-5</v>
      </c>
      <c r="J180">
        <v>0.32120384534899682</v>
      </c>
      <c r="K180">
        <v>0.22825906710255223</v>
      </c>
      <c r="L180">
        <v>0.16431490087887279</v>
      </c>
    </row>
    <row r="181" spans="3:12" x14ac:dyDescent="0.35">
      <c r="C181" s="22" t="s">
        <v>33</v>
      </c>
      <c r="D181" s="22" t="s">
        <v>51</v>
      </c>
      <c r="E181" s="22" t="s">
        <v>51</v>
      </c>
      <c r="F181" s="22" t="s">
        <v>137</v>
      </c>
      <c r="G181">
        <v>0.16974843319748575</v>
      </c>
      <c r="H181">
        <v>0.12155298956252703</v>
      </c>
      <c r="I181">
        <v>4.4927043798468594E-5</v>
      </c>
      <c r="J181">
        <v>0.16976580437415784</v>
      </c>
      <c r="K181">
        <v>0.12157683861336011</v>
      </c>
      <c r="L181">
        <v>8.7517892581879211E-2</v>
      </c>
    </row>
    <row r="182" spans="3:12" x14ac:dyDescent="0.35">
      <c r="C182" s="22" t="s">
        <v>33</v>
      </c>
      <c r="D182" s="22" t="s">
        <v>51</v>
      </c>
      <c r="E182" s="22" t="s">
        <v>64</v>
      </c>
      <c r="F182" s="22" t="s">
        <v>135</v>
      </c>
      <c r="G182">
        <v>0.16231763891237444</v>
      </c>
      <c r="H182">
        <v>0.11534108210907451</v>
      </c>
      <c r="I182">
        <v>-2.4577652465240909E-5</v>
      </c>
      <c r="J182">
        <v>0.16234225416792242</v>
      </c>
      <c r="K182">
        <v>0.11536627602704848</v>
      </c>
      <c r="L182">
        <v>8.3047733678647512E-2</v>
      </c>
    </row>
    <row r="183" spans="3:12" x14ac:dyDescent="0.35">
      <c r="C183" s="22" t="s">
        <v>33</v>
      </c>
      <c r="D183" s="22" t="s">
        <v>51</v>
      </c>
      <c r="E183" s="22" t="s">
        <v>64</v>
      </c>
      <c r="F183" s="22" t="s">
        <v>137</v>
      </c>
      <c r="G183">
        <v>8.5793939536748243E-2</v>
      </c>
      <c r="H183">
        <v>6.1435087444924368E-2</v>
      </c>
      <c r="I183">
        <v>2.270692984405604E-5</v>
      </c>
      <c r="J183">
        <v>8.5802719247607601E-2</v>
      </c>
      <c r="K183">
        <v>6.1447141193389371E-2</v>
      </c>
      <c r="L183">
        <v>4.4233131610624789E-2</v>
      </c>
    </row>
    <row r="184" spans="3:12" x14ac:dyDescent="0.35">
      <c r="C184" s="22" t="s">
        <v>33</v>
      </c>
      <c r="D184" s="22" t="s">
        <v>38</v>
      </c>
      <c r="E184" s="22" t="s">
        <v>39</v>
      </c>
      <c r="F184" s="22" t="s">
        <v>135</v>
      </c>
      <c r="G184">
        <v>-1.1817329175866562E-3</v>
      </c>
      <c r="H184">
        <v>-9.9763075117502388E-4</v>
      </c>
      <c r="I184">
        <v>-4.2545443549546984E-4</v>
      </c>
      <c r="J184">
        <v>-8.3473119052307509E-4</v>
      </c>
      <c r="K184">
        <v>-6.2496166953767893E-4</v>
      </c>
      <c r="L184">
        <v>-7.1835533531065723E-4</v>
      </c>
    </row>
    <row r="185" spans="3:12" x14ac:dyDescent="0.35">
      <c r="C185" s="22" t="s">
        <v>33</v>
      </c>
      <c r="D185" s="22" t="s">
        <v>38</v>
      </c>
      <c r="E185" s="22" t="s">
        <v>39</v>
      </c>
      <c r="F185" s="22" t="s">
        <v>137</v>
      </c>
      <c r="G185">
        <v>9.4414713078675317E-4</v>
      </c>
      <c r="H185">
        <v>6.9815182946503772E-4</v>
      </c>
      <c r="I185">
        <v>3.0716071741532718E-4</v>
      </c>
      <c r="J185">
        <v>7.4419318994082672E-4</v>
      </c>
      <c r="K185">
        <v>4.7999757390178121E-4</v>
      </c>
      <c r="L185">
        <v>5.0271246433914992E-4</v>
      </c>
    </row>
    <row r="186" spans="3:12" x14ac:dyDescent="0.35">
      <c r="C186" s="22" t="s">
        <v>33</v>
      </c>
      <c r="D186" s="22" t="s">
        <v>38</v>
      </c>
      <c r="E186" s="22" t="s">
        <v>64</v>
      </c>
      <c r="F186" s="22" t="s">
        <v>135</v>
      </c>
      <c r="G186">
        <v>-7.3058436042536636E-4</v>
      </c>
      <c r="H186">
        <v>-6.1676662367865477E-4</v>
      </c>
      <c r="I186">
        <v>-2.6302926826829849E-4</v>
      </c>
      <c r="J186">
        <v>-5.1605700247836896E-4</v>
      </c>
      <c r="K186">
        <v>-3.8637090160897111E-4</v>
      </c>
      <c r="L186">
        <v>-4.4410979647472888E-4</v>
      </c>
    </row>
    <row r="187" spans="3:12" x14ac:dyDescent="0.35">
      <c r="C187" s="22" t="s">
        <v>33</v>
      </c>
      <c r="D187" s="22" t="s">
        <v>38</v>
      </c>
      <c r="E187" s="22" t="s">
        <v>64</v>
      </c>
      <c r="F187" s="22" t="s">
        <v>137</v>
      </c>
      <c r="G187">
        <v>5.8370137833754201E-4</v>
      </c>
      <c r="H187">
        <v>4.3161936533828052E-4</v>
      </c>
      <c r="I187">
        <v>1.8989638931146731E-4</v>
      </c>
      <c r="J187">
        <v>4.6008357852040711E-4</v>
      </c>
      <c r="K187">
        <v>2.9674955853746564E-4</v>
      </c>
      <c r="L187">
        <v>3.1079261496387773E-4</v>
      </c>
    </row>
    <row r="188" spans="3:12" x14ac:dyDescent="0.35">
      <c r="C188" s="22" t="s">
        <v>33</v>
      </c>
      <c r="D188" s="22" t="s">
        <v>39</v>
      </c>
      <c r="E188" s="22" t="s">
        <v>39</v>
      </c>
      <c r="F188" s="22" t="s">
        <v>135</v>
      </c>
      <c r="G188">
        <v>2.6611635159078627E-2</v>
      </c>
      <c r="H188">
        <v>2.3193223855438608E-2</v>
      </c>
      <c r="I188">
        <v>1.0183109597011053E-2</v>
      </c>
      <c r="J188">
        <v>1.8547529910023144E-2</v>
      </c>
      <c r="K188">
        <v>1.4209846670518798E-2</v>
      </c>
      <c r="L188">
        <v>1.6699854398389998E-2</v>
      </c>
    </row>
    <row r="189" spans="3:12" x14ac:dyDescent="0.35">
      <c r="C189" s="22" t="s">
        <v>33</v>
      </c>
      <c r="D189" s="22" t="s">
        <v>39</v>
      </c>
      <c r="E189" s="22" t="s">
        <v>39</v>
      </c>
      <c r="F189" s="22" t="s">
        <v>137</v>
      </c>
      <c r="G189">
        <v>1.8554022291429544E-2</v>
      </c>
      <c r="H189">
        <v>1.3727850041277712E-2</v>
      </c>
      <c r="I189">
        <v>6.2898299521500388E-3</v>
      </c>
      <c r="J189">
        <v>1.4334813284605038E-2</v>
      </c>
      <c r="K189">
        <v>8.7811052848745692E-3</v>
      </c>
      <c r="L189">
        <v>9.8842730773227791E-3</v>
      </c>
    </row>
    <row r="190" spans="3:12" x14ac:dyDescent="0.35">
      <c r="C190" s="22" t="s">
        <v>33</v>
      </c>
      <c r="D190" s="22" t="s">
        <v>39</v>
      </c>
      <c r="E190" s="22" t="s">
        <v>64</v>
      </c>
      <c r="F190" s="22" t="s">
        <v>135</v>
      </c>
      <c r="G190">
        <v>3.3034127720958997E-2</v>
      </c>
      <c r="H190">
        <v>2.8790711794915557E-2</v>
      </c>
      <c r="I190">
        <v>1.2640716683442256E-2</v>
      </c>
      <c r="J190">
        <v>2.3023818973117626E-2</v>
      </c>
      <c r="K190">
        <v>1.7639272630205698E-2</v>
      </c>
      <c r="L190">
        <v>2.0730222635842181E-2</v>
      </c>
    </row>
    <row r="191" spans="3:12" x14ac:dyDescent="0.35">
      <c r="C191" s="22" t="s">
        <v>33</v>
      </c>
      <c r="D191" s="22" t="s">
        <v>39</v>
      </c>
      <c r="E191" s="22" t="s">
        <v>64</v>
      </c>
      <c r="F191" s="22" t="s">
        <v>137</v>
      </c>
      <c r="G191">
        <v>2.3031878340984892E-2</v>
      </c>
      <c r="H191">
        <v>1.7040950237615697E-2</v>
      </c>
      <c r="I191">
        <v>7.8078270958288664E-3</v>
      </c>
      <c r="J191">
        <v>1.7794398991770096E-2</v>
      </c>
      <c r="K191">
        <v>1.0900350565830632E-2</v>
      </c>
      <c r="L191">
        <v>1.2269758576414052E-2</v>
      </c>
    </row>
    <row r="192" spans="3:12" x14ac:dyDescent="0.35">
      <c r="C192" s="22" t="s">
        <v>33</v>
      </c>
      <c r="D192" s="22" t="s">
        <v>40</v>
      </c>
      <c r="E192" s="22" t="s">
        <v>39</v>
      </c>
      <c r="F192" s="22" t="s">
        <v>135</v>
      </c>
      <c r="G192">
        <v>2.367118005407981E-2</v>
      </c>
      <c r="H192">
        <v>1.8934630562870411E-2</v>
      </c>
      <c r="I192">
        <v>6.1716083076782807E-3</v>
      </c>
      <c r="J192">
        <v>1.5703555153382655E-2</v>
      </c>
      <c r="K192">
        <v>1.1717564910523906E-2</v>
      </c>
      <c r="L192">
        <v>1.3633550830052823E-2</v>
      </c>
    </row>
    <row r="193" spans="3:12" x14ac:dyDescent="0.35">
      <c r="C193" s="22" t="s">
        <v>33</v>
      </c>
      <c r="D193" s="22" t="s">
        <v>40</v>
      </c>
      <c r="E193" s="22" t="s">
        <v>39</v>
      </c>
      <c r="F193" s="22" t="s">
        <v>137</v>
      </c>
      <c r="G193">
        <v>1.3877573247702878E-2</v>
      </c>
      <c r="H193">
        <v>1.1009719002162289E-2</v>
      </c>
      <c r="I193">
        <v>3.5867682803819145E-3</v>
      </c>
      <c r="J193">
        <v>1.0193134809157428E-2</v>
      </c>
      <c r="K193">
        <v>7.2761700635663885E-3</v>
      </c>
      <c r="L193">
        <v>7.9273604830230257E-3</v>
      </c>
    </row>
    <row r="194" spans="3:12" x14ac:dyDescent="0.35">
      <c r="C194" s="22" t="s">
        <v>33</v>
      </c>
      <c r="D194" s="22" t="s">
        <v>40</v>
      </c>
      <c r="E194" s="22" t="s">
        <v>64</v>
      </c>
      <c r="F194" s="22" t="s">
        <v>135</v>
      </c>
      <c r="G194">
        <v>1.4586328745815936E-2</v>
      </c>
      <c r="H194">
        <v>1.1667637398564447E-2</v>
      </c>
      <c r="I194">
        <v>3.8029834749931752E-3</v>
      </c>
      <c r="J194">
        <v>9.6766285730106785E-3</v>
      </c>
      <c r="K194">
        <v>7.2204365285255447E-3</v>
      </c>
      <c r="L194">
        <v>8.4010790008473869E-3</v>
      </c>
    </row>
    <row r="195" spans="3:12" x14ac:dyDescent="0.35">
      <c r="C195" s="22" t="s">
        <v>33</v>
      </c>
      <c r="D195" s="22" t="s">
        <v>40</v>
      </c>
      <c r="E195" s="22" t="s">
        <v>64</v>
      </c>
      <c r="F195" s="22" t="s">
        <v>137</v>
      </c>
      <c r="G195">
        <v>8.5514471633544049E-3</v>
      </c>
      <c r="H195">
        <v>6.7842574890284715E-3</v>
      </c>
      <c r="I195">
        <v>2.2101889692508663E-3</v>
      </c>
      <c r="J195">
        <v>6.2810732043490107E-3</v>
      </c>
      <c r="K195">
        <v>4.4836213507374227E-3</v>
      </c>
      <c r="L195">
        <v>4.8848889401447012E-3</v>
      </c>
    </row>
    <row r="196" spans="3:12" x14ac:dyDescent="0.35">
      <c r="C196" s="22" t="s">
        <v>50</v>
      </c>
      <c r="D196" s="22" t="s">
        <v>36</v>
      </c>
      <c r="E196" s="22" t="s">
        <v>36</v>
      </c>
      <c r="F196" s="22" t="s">
        <v>135</v>
      </c>
      <c r="G196">
        <v>-1.1848937251245858E-7</v>
      </c>
      <c r="H196">
        <v>-7.340637645084708E-8</v>
      </c>
      <c r="I196">
        <v>-2.7299896202386621E-8</v>
      </c>
      <c r="J196">
        <v>-9.0807511119160517E-8</v>
      </c>
      <c r="K196">
        <v>-4.6082234919656087E-8</v>
      </c>
      <c r="L196">
        <v>-5.287089131213125E-8</v>
      </c>
    </row>
    <row r="197" spans="3:12" x14ac:dyDescent="0.35">
      <c r="C197" s="22" t="s">
        <v>50</v>
      </c>
      <c r="D197" s="22" t="s">
        <v>36</v>
      </c>
      <c r="E197" s="22" t="s">
        <v>36</v>
      </c>
      <c r="F197" s="22" t="s">
        <v>137</v>
      </c>
      <c r="G197">
        <v>1.0590456226658367E-7</v>
      </c>
      <c r="H197">
        <v>5.6173903650288008E-8</v>
      </c>
      <c r="I197">
        <v>2.18106282196374E-8</v>
      </c>
      <c r="J197">
        <v>9.1484593636935935E-8</v>
      </c>
      <c r="K197">
        <v>3.8139016940269391E-8</v>
      </c>
      <c r="L197">
        <v>4.045640866170368E-8</v>
      </c>
    </row>
    <row r="198" spans="3:12" x14ac:dyDescent="0.35">
      <c r="C198" s="22" t="s">
        <v>50</v>
      </c>
      <c r="D198" s="22" t="s">
        <v>36</v>
      </c>
      <c r="E198" s="22" t="s">
        <v>64</v>
      </c>
      <c r="F198" s="22" t="s">
        <v>135</v>
      </c>
      <c r="G198">
        <v>-1.6204535509149148E-8</v>
      </c>
      <c r="H198">
        <v>-1.0039012014690963E-8</v>
      </c>
      <c r="I198">
        <v>-3.7335174349800244E-9</v>
      </c>
      <c r="J198">
        <v>-1.2418780751800813E-8</v>
      </c>
      <c r="K198">
        <v>-6.302178810360059E-9</v>
      </c>
      <c r="L198">
        <v>-7.2305913856123414E-9</v>
      </c>
    </row>
    <row r="199" spans="3:12" x14ac:dyDescent="0.35">
      <c r="C199" s="22" t="s">
        <v>50</v>
      </c>
      <c r="D199" s="22" t="s">
        <v>36</v>
      </c>
      <c r="E199" s="22" t="s">
        <v>64</v>
      </c>
      <c r="F199" s="22" t="s">
        <v>137</v>
      </c>
      <c r="G199">
        <v>1.4483444404508736E-8</v>
      </c>
      <c r="H199">
        <v>7.6823093648704946E-9</v>
      </c>
      <c r="I199">
        <v>2.9828084309683553E-9</v>
      </c>
      <c r="J199">
        <v>1.2511378144837193E-8</v>
      </c>
      <c r="K199">
        <v>5.2158690769596002E-9</v>
      </c>
      <c r="L199">
        <v>5.5327941790867213E-9</v>
      </c>
    </row>
    <row r="200" spans="3:12" x14ac:dyDescent="0.35">
      <c r="C200" s="22" t="s">
        <v>50</v>
      </c>
      <c r="D200" s="22" t="s">
        <v>51</v>
      </c>
      <c r="E200" s="22" t="s">
        <v>51</v>
      </c>
      <c r="F200" s="22" t="s">
        <v>135</v>
      </c>
      <c r="G200">
        <v>0.65968837414633885</v>
      </c>
      <c r="H200">
        <v>0.46819482004874585</v>
      </c>
      <c r="I200">
        <v>-9.4140580059369559E-5</v>
      </c>
      <c r="J200">
        <v>0.65978742336132834</v>
      </c>
      <c r="K200">
        <v>0.46829272983853543</v>
      </c>
      <c r="L200">
        <v>0.33711268066828448</v>
      </c>
    </row>
    <row r="201" spans="3:12" x14ac:dyDescent="0.35">
      <c r="C201" s="22" t="s">
        <v>50</v>
      </c>
      <c r="D201" s="22" t="s">
        <v>51</v>
      </c>
      <c r="E201" s="22" t="s">
        <v>51</v>
      </c>
      <c r="F201" s="22" t="s">
        <v>137</v>
      </c>
      <c r="G201">
        <v>0.23266705915230085</v>
      </c>
      <c r="H201">
        <v>0.1683323086997689</v>
      </c>
      <c r="I201">
        <v>6.8619716770835205E-5</v>
      </c>
      <c r="J201">
        <v>0.23268595900258504</v>
      </c>
      <c r="K201">
        <v>0.16836343817148783</v>
      </c>
      <c r="L201">
        <v>0.12120521683311049</v>
      </c>
    </row>
    <row r="202" spans="3:12" x14ac:dyDescent="0.35">
      <c r="C202" s="22" t="s">
        <v>50</v>
      </c>
      <c r="D202" s="22" t="s">
        <v>51</v>
      </c>
      <c r="E202" s="22" t="s">
        <v>64</v>
      </c>
      <c r="F202" s="22" t="s">
        <v>135</v>
      </c>
      <c r="G202">
        <v>0.33341847943109543</v>
      </c>
      <c r="H202">
        <v>0.23663416107216328</v>
      </c>
      <c r="I202">
        <v>-4.7580326277034032E-5</v>
      </c>
      <c r="J202">
        <v>0.33346854070392662</v>
      </c>
      <c r="K202">
        <v>0.23668364647039825</v>
      </c>
      <c r="L202">
        <v>0.17038286833615213</v>
      </c>
    </row>
    <row r="203" spans="3:12" x14ac:dyDescent="0.35">
      <c r="C203" s="22" t="s">
        <v>50</v>
      </c>
      <c r="D203" s="22" t="s">
        <v>51</v>
      </c>
      <c r="E203" s="22" t="s">
        <v>64</v>
      </c>
      <c r="F203" s="22" t="s">
        <v>137</v>
      </c>
      <c r="G203">
        <v>0.11759415522199566</v>
      </c>
      <c r="H203">
        <v>8.5078204506349134E-2</v>
      </c>
      <c r="I203">
        <v>3.4681645924136432E-5</v>
      </c>
      <c r="J203">
        <v>0.11760370755212535</v>
      </c>
      <c r="K203">
        <v>8.5093937908834488E-2</v>
      </c>
      <c r="L203">
        <v>6.1259316793383624E-2</v>
      </c>
    </row>
    <row r="204" spans="3:12" x14ac:dyDescent="0.35">
      <c r="C204" s="22" t="s">
        <v>50</v>
      </c>
      <c r="D204" s="22" t="s">
        <v>38</v>
      </c>
      <c r="E204" s="22" t="s">
        <v>39</v>
      </c>
      <c r="F204" s="22" t="s">
        <v>135</v>
      </c>
      <c r="G204">
        <v>-1.4427016737760306E-3</v>
      </c>
      <c r="H204">
        <v>-1.2203731689135512E-3</v>
      </c>
      <c r="I204">
        <v>-5.2149440677999224E-4</v>
      </c>
      <c r="J204">
        <v>-1.0179451580459491E-3</v>
      </c>
      <c r="K204">
        <v>-7.4923886986978726E-4</v>
      </c>
      <c r="L204">
        <v>-8.7874675287180463E-4</v>
      </c>
    </row>
    <row r="205" spans="3:12" x14ac:dyDescent="0.35">
      <c r="C205" s="22" t="s">
        <v>50</v>
      </c>
      <c r="D205" s="22" t="s">
        <v>38</v>
      </c>
      <c r="E205" s="22" t="s">
        <v>39</v>
      </c>
      <c r="F205" s="22" t="s">
        <v>137</v>
      </c>
      <c r="G205">
        <v>1.2021407705410582E-3</v>
      </c>
      <c r="H205">
        <v>9.6291216068562617E-4</v>
      </c>
      <c r="I205">
        <v>3.9327974476765885E-4</v>
      </c>
      <c r="J205">
        <v>9.1217489570477161E-4</v>
      </c>
      <c r="K205">
        <v>6.444817629527803E-4</v>
      </c>
      <c r="L205">
        <v>6.9338393864904857E-4</v>
      </c>
    </row>
    <row r="206" spans="3:12" x14ac:dyDescent="0.35">
      <c r="C206" s="22" t="s">
        <v>50</v>
      </c>
      <c r="D206" s="22" t="s">
        <v>38</v>
      </c>
      <c r="E206" s="22" t="s">
        <v>64</v>
      </c>
      <c r="F206" s="22" t="s">
        <v>135</v>
      </c>
      <c r="G206">
        <v>-8.9192343143571146E-4</v>
      </c>
      <c r="H206">
        <v>-7.5447297067072518E-4</v>
      </c>
      <c r="I206">
        <v>-3.2240418620481067E-4</v>
      </c>
      <c r="J206">
        <v>-6.2932562428098587E-4</v>
      </c>
      <c r="K206">
        <v>-4.6320296154628602E-4</v>
      </c>
      <c r="L206">
        <v>-5.4326879777879373E-4</v>
      </c>
    </row>
    <row r="207" spans="3:12" x14ac:dyDescent="0.35">
      <c r="C207" s="22" t="s">
        <v>50</v>
      </c>
      <c r="D207" s="22" t="s">
        <v>38</v>
      </c>
      <c r="E207" s="22" t="s">
        <v>64</v>
      </c>
      <c r="F207" s="22" t="s">
        <v>137</v>
      </c>
      <c r="G207">
        <v>7.4320114139591676E-4</v>
      </c>
      <c r="H207">
        <v>5.9530249997467269E-4</v>
      </c>
      <c r="I207">
        <v>2.4313786267512487E-4</v>
      </c>
      <c r="J207">
        <v>5.6393513979619014E-4</v>
      </c>
      <c r="K207">
        <v>3.9843883299726983E-4</v>
      </c>
      <c r="L207">
        <v>4.2867168906971214E-4</v>
      </c>
    </row>
    <row r="208" spans="3:12" x14ac:dyDescent="0.35">
      <c r="C208" s="22" t="s">
        <v>50</v>
      </c>
      <c r="D208" s="22" t="s">
        <v>39</v>
      </c>
      <c r="E208" s="22" t="s">
        <v>39</v>
      </c>
      <c r="F208" s="22" t="s">
        <v>135</v>
      </c>
      <c r="G208">
        <v>0.10177488078855747</v>
      </c>
      <c r="H208">
        <v>9.0643441078347098E-2</v>
      </c>
      <c r="I208">
        <v>3.8919058260688498E-2</v>
      </c>
      <c r="J208">
        <v>7.0566000015111319E-2</v>
      </c>
      <c r="K208">
        <v>5.6614559156443749E-2</v>
      </c>
      <c r="L208">
        <v>6.5266467135513068E-2</v>
      </c>
    </row>
    <row r="209" spans="3:12" x14ac:dyDescent="0.35">
      <c r="C209" s="22" t="s">
        <v>50</v>
      </c>
      <c r="D209" s="22" t="s">
        <v>39</v>
      </c>
      <c r="E209" s="22" t="s">
        <v>39</v>
      </c>
      <c r="F209" s="22" t="s">
        <v>137</v>
      </c>
      <c r="G209">
        <v>6.626604228792124E-2</v>
      </c>
      <c r="H209">
        <v>5.5336867420543626E-2</v>
      </c>
      <c r="I209">
        <v>2.22213053147092E-2</v>
      </c>
      <c r="J209">
        <v>5.1501528535763036E-2</v>
      </c>
      <c r="K209">
        <v>3.9762334234850767E-2</v>
      </c>
      <c r="L209">
        <v>3.9844685890343408E-2</v>
      </c>
    </row>
    <row r="210" spans="3:12" x14ac:dyDescent="0.35">
      <c r="C210" s="22" t="s">
        <v>50</v>
      </c>
      <c r="D210" s="22" t="s">
        <v>39</v>
      </c>
      <c r="E210" s="22" t="s">
        <v>64</v>
      </c>
      <c r="F210" s="22" t="s">
        <v>135</v>
      </c>
      <c r="G210">
        <v>0.12633738547607556</v>
      </c>
      <c r="H210">
        <v>0.11251946704622919</v>
      </c>
      <c r="I210">
        <v>4.8311842662842899E-2</v>
      </c>
      <c r="J210">
        <v>8.7596505682780684E-2</v>
      </c>
      <c r="K210">
        <v>7.0278002790162913E-2</v>
      </c>
      <c r="L210">
        <v>8.1017975425315872E-2</v>
      </c>
    </row>
    <row r="211" spans="3:12" x14ac:dyDescent="0.35">
      <c r="C211" s="22" t="s">
        <v>50</v>
      </c>
      <c r="D211" s="22" t="s">
        <v>39</v>
      </c>
      <c r="E211" s="22" t="s">
        <v>64</v>
      </c>
      <c r="F211" s="22" t="s">
        <v>137</v>
      </c>
      <c r="G211">
        <v>8.2258789958685727E-2</v>
      </c>
      <c r="H211">
        <v>6.8691950952679492E-2</v>
      </c>
      <c r="I211">
        <v>2.7584228893268437E-2</v>
      </c>
      <c r="J211">
        <v>6.3930985902199311E-2</v>
      </c>
      <c r="K211">
        <v>4.9358636342218834E-2</v>
      </c>
      <c r="L211">
        <v>4.9460862728620075E-2</v>
      </c>
    </row>
    <row r="212" spans="3:12" x14ac:dyDescent="0.35">
      <c r="C212" s="22" t="s">
        <v>50</v>
      </c>
      <c r="D212" s="22" t="s">
        <v>40</v>
      </c>
      <c r="E212" s="22" t="s">
        <v>39</v>
      </c>
      <c r="F212" s="22" t="s">
        <v>135</v>
      </c>
      <c r="G212">
        <v>2.2190321892429552E-3</v>
      </c>
      <c r="H212">
        <v>1.7750751392950322E-3</v>
      </c>
      <c r="I212">
        <v>5.7716084623008108E-4</v>
      </c>
      <c r="J212">
        <v>1.487698597805465E-3</v>
      </c>
      <c r="K212">
        <v>1.0944831203285096E-3</v>
      </c>
      <c r="L212">
        <v>1.2781136764442765E-3</v>
      </c>
    </row>
    <row r="213" spans="3:12" x14ac:dyDescent="0.35">
      <c r="C213" s="22" t="s">
        <v>50</v>
      </c>
      <c r="D213" s="22" t="s">
        <v>40</v>
      </c>
      <c r="E213" s="22" t="s">
        <v>39</v>
      </c>
      <c r="F213" s="22" t="s">
        <v>137</v>
      </c>
      <c r="G213">
        <v>1.3468518327295882E-3</v>
      </c>
      <c r="H213">
        <v>1.0976681402635191E-3</v>
      </c>
      <c r="I213">
        <v>3.517155027136744E-4</v>
      </c>
      <c r="J213">
        <v>9.9006937096942802E-4</v>
      </c>
      <c r="K213">
        <v>7.3331115024457996E-4</v>
      </c>
      <c r="L213">
        <v>7.9036279369771819E-4</v>
      </c>
    </row>
    <row r="214" spans="3:12" x14ac:dyDescent="0.35">
      <c r="C214" s="22" t="s">
        <v>50</v>
      </c>
      <c r="D214" s="22" t="s">
        <v>40</v>
      </c>
      <c r="E214" s="22" t="s">
        <v>64</v>
      </c>
      <c r="F214" s="22" t="s">
        <v>135</v>
      </c>
      <c r="G214">
        <v>1.3673814721701246E-3</v>
      </c>
      <c r="H214">
        <v>1.093812367643285E-3</v>
      </c>
      <c r="I214">
        <v>3.5565010712299716E-4</v>
      </c>
      <c r="J214">
        <v>9.1672915066898729E-4</v>
      </c>
      <c r="K214">
        <v>6.7442731989373998E-4</v>
      </c>
      <c r="L214">
        <v>7.8758161387953302E-4</v>
      </c>
    </row>
    <row r="215" spans="3:12" x14ac:dyDescent="0.35">
      <c r="C215" s="22" t="s">
        <v>50</v>
      </c>
      <c r="D215" s="22" t="s">
        <v>40</v>
      </c>
      <c r="E215" s="22" t="s">
        <v>64</v>
      </c>
      <c r="F215" s="22" t="s">
        <v>137</v>
      </c>
      <c r="G215">
        <v>8.2993849923075863E-4</v>
      </c>
      <c r="H215">
        <v>6.7638995270587904E-4</v>
      </c>
      <c r="I215">
        <v>2.1672928314565881E-4</v>
      </c>
      <c r="J215">
        <v>6.1008692103753153E-4</v>
      </c>
      <c r="K215">
        <v>4.5187090235398883E-4</v>
      </c>
      <c r="L215">
        <v>4.8702648008359695E-4</v>
      </c>
    </row>
    <row r="216" spans="3:12" x14ac:dyDescent="0.35">
      <c r="C216" s="22" t="s">
        <v>34</v>
      </c>
      <c r="D216" s="22" t="s">
        <v>36</v>
      </c>
      <c r="E216" s="22" t="s">
        <v>36</v>
      </c>
      <c r="F216" s="22" t="s">
        <v>135</v>
      </c>
      <c r="G216">
        <v>-1.1167844205917433E-5</v>
      </c>
      <c r="H216">
        <v>-6.9643746238242915E-6</v>
      </c>
      <c r="I216">
        <v>0.18242966785892384</v>
      </c>
      <c r="J216">
        <v>-8.473227452509833E-6</v>
      </c>
      <c r="K216">
        <v>-4.3633445142091457E-6</v>
      </c>
      <c r="L216">
        <v>-5.0159842263984893E-6</v>
      </c>
    </row>
    <row r="217" spans="3:12" x14ac:dyDescent="0.35">
      <c r="C217" s="22" t="s">
        <v>34</v>
      </c>
      <c r="D217" s="22" t="s">
        <v>36</v>
      </c>
      <c r="E217" s="22" t="s">
        <v>36</v>
      </c>
      <c r="F217" s="22" t="s">
        <v>137</v>
      </c>
      <c r="G217">
        <v>1.0174019763763166E-5</v>
      </c>
      <c r="H217">
        <v>4.6832128665336962E-6</v>
      </c>
      <c r="I217">
        <v>3.0004375614333549E-2</v>
      </c>
      <c r="J217">
        <v>8.7960558319471488E-6</v>
      </c>
      <c r="K217">
        <v>3.6528621815285902E-6</v>
      </c>
      <c r="L217">
        <v>3.3726953595612463E-6</v>
      </c>
    </row>
    <row r="218" spans="3:12" x14ac:dyDescent="0.35">
      <c r="C218" s="22" t="s">
        <v>34</v>
      </c>
      <c r="D218" s="22" t="s">
        <v>36</v>
      </c>
      <c r="E218" s="22" t="s">
        <v>64</v>
      </c>
      <c r="F218" s="22" t="s">
        <v>135</v>
      </c>
      <c r="G218">
        <v>-1.5273076743550557E-6</v>
      </c>
      <c r="H218">
        <v>-9.524436959631801E-7</v>
      </c>
      <c r="I218">
        <v>2.4948971937623656E-2</v>
      </c>
      <c r="J218">
        <v>-1.1587935037657524E-6</v>
      </c>
      <c r="K218">
        <v>-5.9672837853152584E-7</v>
      </c>
      <c r="L218">
        <v>-6.8598299410709632E-7</v>
      </c>
    </row>
    <row r="219" spans="3:12" x14ac:dyDescent="0.35">
      <c r="C219" s="22" t="s">
        <v>34</v>
      </c>
      <c r="D219" s="22" t="s">
        <v>36</v>
      </c>
      <c r="E219" s="22" t="s">
        <v>64</v>
      </c>
      <c r="F219" s="22" t="s">
        <v>137</v>
      </c>
      <c r="G219">
        <v>1.391392839588756E-6</v>
      </c>
      <c r="H219">
        <v>6.4047338222493717E-7</v>
      </c>
      <c r="I219">
        <v>4.1033804095221412E-3</v>
      </c>
      <c r="J219">
        <v>1.202943318853792E-6</v>
      </c>
      <c r="K219">
        <v>4.9956324060076575E-7</v>
      </c>
      <c r="L219">
        <v>4.6124779412413069E-7</v>
      </c>
    </row>
    <row r="220" spans="3:12" x14ac:dyDescent="0.35">
      <c r="C220" s="22" t="s">
        <v>34</v>
      </c>
      <c r="D220" s="22" t="s">
        <v>38</v>
      </c>
      <c r="E220" s="22" t="s">
        <v>39</v>
      </c>
      <c r="F220" s="22" t="s">
        <v>135</v>
      </c>
      <c r="G220">
        <v>-5.6617093460480097E-3</v>
      </c>
      <c r="H220">
        <v>-4.9149747144120789E-3</v>
      </c>
      <c r="I220">
        <v>-2.1044930576257842E-3</v>
      </c>
      <c r="J220">
        <v>-3.87024310553148E-3</v>
      </c>
      <c r="K220">
        <v>-3.0723037349543662E-3</v>
      </c>
      <c r="L220">
        <v>-3.5390686378528541E-3</v>
      </c>
    </row>
    <row r="221" spans="3:12" x14ac:dyDescent="0.35">
      <c r="C221" s="22" t="s">
        <v>34</v>
      </c>
      <c r="D221" s="22" t="s">
        <v>38</v>
      </c>
      <c r="E221" s="22" t="s">
        <v>39</v>
      </c>
      <c r="F221" s="22" t="s">
        <v>137</v>
      </c>
      <c r="G221">
        <v>4.2541753924366151E-3</v>
      </c>
      <c r="H221">
        <v>3.6045458397379201E-3</v>
      </c>
      <c r="I221">
        <v>1.5250689428860883E-3</v>
      </c>
      <c r="J221">
        <v>3.1541062574674478E-3</v>
      </c>
      <c r="K221">
        <v>2.4668642780672173E-3</v>
      </c>
      <c r="L221">
        <v>2.5955477342893408E-3</v>
      </c>
    </row>
    <row r="222" spans="3:12" x14ac:dyDescent="0.35">
      <c r="C222" s="22" t="s">
        <v>34</v>
      </c>
      <c r="D222" s="22" t="s">
        <v>38</v>
      </c>
      <c r="E222" s="22" t="s">
        <v>64</v>
      </c>
      <c r="F222" s="22" t="s">
        <v>135</v>
      </c>
      <c r="G222">
        <v>-3.5002463264465094E-3</v>
      </c>
      <c r="H222">
        <v>-3.0385915400574044E-3</v>
      </c>
      <c r="I222">
        <v>-1.3010635752040694E-3</v>
      </c>
      <c r="J222">
        <v>-2.3927056775285716E-3</v>
      </c>
      <c r="K222">
        <v>-1.8993945139770937E-3</v>
      </c>
      <c r="L222">
        <v>-2.1879632202698434E-3</v>
      </c>
    </row>
    <row r="223" spans="3:12" x14ac:dyDescent="0.35">
      <c r="C223" s="22" t="s">
        <v>34</v>
      </c>
      <c r="D223" s="22" t="s">
        <v>38</v>
      </c>
      <c r="E223" s="22" t="s">
        <v>64</v>
      </c>
      <c r="F223" s="22" t="s">
        <v>137</v>
      </c>
      <c r="G223">
        <v>2.6300647012970526E-3</v>
      </c>
      <c r="H223">
        <v>2.2284433290984014E-3</v>
      </c>
      <c r="I223">
        <v>9.4284544588079332E-4</v>
      </c>
      <c r="J223">
        <v>1.9499674528125682E-3</v>
      </c>
      <c r="K223">
        <v>1.525092888916784E-3</v>
      </c>
      <c r="L223">
        <v>1.604649020742842E-3</v>
      </c>
    </row>
    <row r="224" spans="3:12" x14ac:dyDescent="0.35">
      <c r="C224" s="22" t="s">
        <v>34</v>
      </c>
      <c r="D224" s="22" t="s">
        <v>39</v>
      </c>
      <c r="E224" s="22" t="s">
        <v>39</v>
      </c>
      <c r="F224" s="22" t="s">
        <v>135</v>
      </c>
      <c r="G224">
        <v>0.10302857055229143</v>
      </c>
      <c r="H224">
        <v>9.2579234543551298E-2</v>
      </c>
      <c r="I224">
        <v>4.01827947871242E-2</v>
      </c>
      <c r="J224">
        <v>7.0726879912166363E-2</v>
      </c>
      <c r="K224">
        <v>5.6778618289421386E-2</v>
      </c>
      <c r="L224">
        <v>6.6660108952471805E-2</v>
      </c>
    </row>
    <row r="225" spans="3:12" x14ac:dyDescent="0.35">
      <c r="C225" s="22" t="s">
        <v>34</v>
      </c>
      <c r="D225" s="22" t="s">
        <v>39</v>
      </c>
      <c r="E225" s="22" t="s">
        <v>39</v>
      </c>
      <c r="F225" s="22" t="s">
        <v>137</v>
      </c>
      <c r="G225">
        <v>5.4857374812163372E-2</v>
      </c>
      <c r="H225">
        <v>4.7283380868251887E-2</v>
      </c>
      <c r="I225">
        <v>2.0248899030858549E-2</v>
      </c>
      <c r="J225">
        <v>4.1495455334519822E-2</v>
      </c>
      <c r="K225">
        <v>3.1838605658616882E-2</v>
      </c>
      <c r="L225">
        <v>3.4045673194558083E-2</v>
      </c>
    </row>
    <row r="226" spans="3:12" x14ac:dyDescent="0.35">
      <c r="C226" s="22" t="s">
        <v>34</v>
      </c>
      <c r="D226" s="22" t="s">
        <v>39</v>
      </c>
      <c r="E226" s="22" t="s">
        <v>64</v>
      </c>
      <c r="F226" s="22" t="s">
        <v>135</v>
      </c>
      <c r="G226">
        <v>0.12789364265570646</v>
      </c>
      <c r="H226">
        <v>0.11492244791895415</v>
      </c>
      <c r="I226">
        <v>4.9880571328301711E-2</v>
      </c>
      <c r="J226">
        <v>8.7796212643037108E-2</v>
      </c>
      <c r="K226">
        <v>7.0481656215492169E-2</v>
      </c>
      <c r="L226">
        <v>8.2747960947332777E-2</v>
      </c>
    </row>
    <row r="227" spans="3:12" x14ac:dyDescent="0.35">
      <c r="C227" s="22" t="s">
        <v>34</v>
      </c>
      <c r="D227" s="22" t="s">
        <v>39</v>
      </c>
      <c r="E227" s="22" t="s">
        <v>64</v>
      </c>
      <c r="F227" s="22" t="s">
        <v>137</v>
      </c>
      <c r="G227">
        <v>6.8096737247525782E-2</v>
      </c>
      <c r="H227">
        <v>5.8694823904452971E-2</v>
      </c>
      <c r="I227">
        <v>2.5135799153484309E-2</v>
      </c>
      <c r="J227">
        <v>5.1510031775992705E-2</v>
      </c>
      <c r="K227">
        <v>3.9522583104280418E-2</v>
      </c>
      <c r="L227">
        <v>4.2262307654790457E-2</v>
      </c>
    </row>
    <row r="228" spans="3:12" x14ac:dyDescent="0.35">
      <c r="C228" s="22" t="s">
        <v>34</v>
      </c>
      <c r="D228" s="22" t="s">
        <v>40</v>
      </c>
      <c r="E228" s="22" t="s">
        <v>39</v>
      </c>
      <c r="F228" s="22" t="s">
        <v>135</v>
      </c>
      <c r="G228">
        <v>8.8062193674721834E-3</v>
      </c>
      <c r="H228">
        <v>6.9647302206177451E-3</v>
      </c>
      <c r="I228">
        <v>2.2523272703424699E-3</v>
      </c>
      <c r="J228">
        <v>5.9996324140176704E-3</v>
      </c>
      <c r="K228">
        <v>4.3223426969722879E-3</v>
      </c>
      <c r="L228">
        <v>5.0148496610828049E-3</v>
      </c>
    </row>
    <row r="229" spans="3:12" x14ac:dyDescent="0.35">
      <c r="C229" s="22" t="s">
        <v>34</v>
      </c>
      <c r="D229" s="22" t="s">
        <v>40</v>
      </c>
      <c r="E229" s="22" t="s">
        <v>39</v>
      </c>
      <c r="F229" s="22" t="s">
        <v>137</v>
      </c>
      <c r="G229">
        <v>6.2646373304662004E-3</v>
      </c>
      <c r="H229">
        <v>4.6413082155050351E-3</v>
      </c>
      <c r="I229">
        <v>1.4869567614928217E-3</v>
      </c>
      <c r="J229">
        <v>4.6451326772208494E-3</v>
      </c>
      <c r="K229">
        <v>3.1116771763705395E-3</v>
      </c>
      <c r="L229">
        <v>3.3419285214682146E-3</v>
      </c>
    </row>
    <row r="230" spans="3:12" x14ac:dyDescent="0.35">
      <c r="C230" s="22" t="s">
        <v>34</v>
      </c>
      <c r="D230" s="22" t="s">
        <v>40</v>
      </c>
      <c r="E230" s="22" t="s">
        <v>64</v>
      </c>
      <c r="F230" s="22" t="s">
        <v>135</v>
      </c>
      <c r="G230">
        <v>5.4264472846027294E-3</v>
      </c>
      <c r="H230">
        <v>4.2917101841666964E-3</v>
      </c>
      <c r="I230">
        <v>1.3878980877068522E-3</v>
      </c>
      <c r="J230">
        <v>3.6970108953126362E-3</v>
      </c>
      <c r="K230">
        <v>2.6634545079002175E-3</v>
      </c>
      <c r="L230">
        <v>3.0901816189077237E-3</v>
      </c>
    </row>
    <row r="231" spans="3:12" x14ac:dyDescent="0.35">
      <c r="C231" s="22" t="s">
        <v>34</v>
      </c>
      <c r="D231" s="22" t="s">
        <v>40</v>
      </c>
      <c r="E231" s="22" t="s">
        <v>64</v>
      </c>
      <c r="F231" s="22" t="s">
        <v>137</v>
      </c>
      <c r="G231">
        <v>3.8603085850402326E-3</v>
      </c>
      <c r="H231">
        <v>2.8600030587678633E-3</v>
      </c>
      <c r="I231">
        <v>9.1627201912702373E-4</v>
      </c>
      <c r="J231">
        <v>2.8623597199539425E-3</v>
      </c>
      <c r="K231">
        <v>1.9174348760216788E-3</v>
      </c>
      <c r="L231">
        <v>2.0593171873377184E-3</v>
      </c>
    </row>
    <row r="232" spans="3:12" x14ac:dyDescent="0.35">
      <c r="C232" s="22" t="s">
        <v>35</v>
      </c>
      <c r="D232" s="22" t="s">
        <v>36</v>
      </c>
      <c r="E232" s="22" t="s">
        <v>36</v>
      </c>
      <c r="F232" s="22" t="s">
        <v>135</v>
      </c>
      <c r="G232">
        <v>-9.4914721046654648E-7</v>
      </c>
      <c r="H232">
        <v>-5.9377621586309825E-7</v>
      </c>
      <c r="I232">
        <v>-2.204455764776907E-7</v>
      </c>
      <c r="J232">
        <v>-7.1437265789051561E-7</v>
      </c>
      <c r="K232">
        <v>-3.691465857770812E-7</v>
      </c>
      <c r="L232">
        <v>-4.276567908868327E-7</v>
      </c>
    </row>
    <row r="233" spans="3:12" x14ac:dyDescent="0.35">
      <c r="C233" s="22" t="s">
        <v>35</v>
      </c>
      <c r="D233" s="22" t="s">
        <v>36</v>
      </c>
      <c r="E233" s="22" t="s">
        <v>36</v>
      </c>
      <c r="F233" s="22" t="s">
        <v>137</v>
      </c>
      <c r="G233">
        <v>7.4438526185797685E-7</v>
      </c>
      <c r="H233">
        <v>4.0238793211635978E-7</v>
      </c>
      <c r="I233">
        <v>1.5518253234032248E-7</v>
      </c>
      <c r="J233">
        <v>6.4132275151233863E-7</v>
      </c>
      <c r="K233">
        <v>2.9487013771316321E-7</v>
      </c>
      <c r="L233">
        <v>2.8977577007692896E-7</v>
      </c>
    </row>
    <row r="234" spans="3:12" x14ac:dyDescent="0.35">
      <c r="C234" s="22" t="s">
        <v>35</v>
      </c>
      <c r="D234" s="22" t="s">
        <v>36</v>
      </c>
      <c r="E234" s="22" t="s">
        <v>64</v>
      </c>
      <c r="F234" s="22" t="s">
        <v>135</v>
      </c>
      <c r="G234">
        <v>-1.2980480310720802E-7</v>
      </c>
      <c r="H234">
        <v>-8.1204479062286483E-8</v>
      </c>
      <c r="I234">
        <v>-3.0148004786090926E-8</v>
      </c>
      <c r="J234">
        <v>-9.7697176139674761E-8</v>
      </c>
      <c r="K234">
        <v>-5.0484265612717468E-8</v>
      </c>
      <c r="L234">
        <v>-5.8486086161706722E-8</v>
      </c>
    </row>
    <row r="235" spans="3:12" x14ac:dyDescent="0.35">
      <c r="C235" s="22" t="s">
        <v>35</v>
      </c>
      <c r="D235" s="22" t="s">
        <v>36</v>
      </c>
      <c r="E235" s="22" t="s">
        <v>64</v>
      </c>
      <c r="F235" s="22" t="s">
        <v>137</v>
      </c>
      <c r="G235">
        <v>1.0180168185991193E-7</v>
      </c>
      <c r="H235">
        <v>5.503033220905829E-8</v>
      </c>
      <c r="I235">
        <v>2.1222670026231149E-8</v>
      </c>
      <c r="J235">
        <v>8.7706914777090934E-8</v>
      </c>
      <c r="K235">
        <v>4.032626313760133E-8</v>
      </c>
      <c r="L235">
        <v>3.9629560473244465E-8</v>
      </c>
    </row>
    <row r="236" spans="3:12" x14ac:dyDescent="0.35">
      <c r="C236" s="22" t="s">
        <v>35</v>
      </c>
      <c r="D236" s="22" t="s">
        <v>38</v>
      </c>
      <c r="E236" s="22" t="s">
        <v>39</v>
      </c>
      <c r="F236" s="22" t="s">
        <v>135</v>
      </c>
      <c r="G236">
        <v>-2.234307932410582E-2</v>
      </c>
      <c r="H236">
        <v>-1.8707774707699763E-2</v>
      </c>
      <c r="I236">
        <v>-7.9852982915637506E-3</v>
      </c>
      <c r="J236">
        <v>-1.5642042753422892E-2</v>
      </c>
      <c r="K236">
        <v>-1.1582510944021096E-2</v>
      </c>
      <c r="L236">
        <v>-1.3470690954530634E-2</v>
      </c>
    </row>
    <row r="237" spans="3:12" x14ac:dyDescent="0.35">
      <c r="C237" s="22" t="s">
        <v>35</v>
      </c>
      <c r="D237" s="22" t="s">
        <v>38</v>
      </c>
      <c r="E237" s="22" t="s">
        <v>39</v>
      </c>
      <c r="F237" s="22" t="s">
        <v>137</v>
      </c>
      <c r="G237">
        <v>1.7231341908569262E-2</v>
      </c>
      <c r="H237">
        <v>1.251944727302298E-2</v>
      </c>
      <c r="I237">
        <v>5.3055905742080862E-3</v>
      </c>
      <c r="J237">
        <v>1.3754954835373407E-2</v>
      </c>
      <c r="K237">
        <v>8.5412691487519628E-3</v>
      </c>
      <c r="L237">
        <v>9.014813018860186E-3</v>
      </c>
    </row>
    <row r="238" spans="3:12" x14ac:dyDescent="0.35">
      <c r="C238" s="22" t="s">
        <v>35</v>
      </c>
      <c r="D238" s="22" t="s">
        <v>38</v>
      </c>
      <c r="E238" s="22" t="s">
        <v>64</v>
      </c>
      <c r="F238" s="22" t="s">
        <v>135</v>
      </c>
      <c r="G238">
        <v>-1.3813192547532804E-2</v>
      </c>
      <c r="H238">
        <v>-1.1565733119732156E-2</v>
      </c>
      <c r="I238">
        <v>-4.9367616939117176E-3</v>
      </c>
      <c r="J238">
        <v>-9.6704014486799009E-3</v>
      </c>
      <c r="K238">
        <v>-7.1606714470234959E-3</v>
      </c>
      <c r="L238">
        <v>-8.3280035954903815E-3</v>
      </c>
    </row>
    <row r="239" spans="3:12" x14ac:dyDescent="0.35">
      <c r="C239" s="22" t="s">
        <v>35</v>
      </c>
      <c r="D239" s="22" t="s">
        <v>38</v>
      </c>
      <c r="E239" s="22" t="s">
        <v>64</v>
      </c>
      <c r="F239" s="22" t="s">
        <v>137</v>
      </c>
      <c r="G239">
        <v>1.0652956222786192E-2</v>
      </c>
      <c r="H239">
        <v>7.7399150224000618E-3</v>
      </c>
      <c r="I239">
        <v>3.2800824377420394E-3</v>
      </c>
      <c r="J239">
        <v>8.5037446692923218E-3</v>
      </c>
      <c r="K239">
        <v>5.280480485924899E-3</v>
      </c>
      <c r="L239">
        <v>5.5732401469394408E-3</v>
      </c>
    </row>
    <row r="240" spans="3:12" x14ac:dyDescent="0.35">
      <c r="C240" s="22" t="s">
        <v>35</v>
      </c>
      <c r="D240" s="22" t="s">
        <v>39</v>
      </c>
      <c r="E240" s="22" t="s">
        <v>39</v>
      </c>
      <c r="F240" s="22" t="s">
        <v>135</v>
      </c>
      <c r="G240">
        <v>0.28512347413604616</v>
      </c>
      <c r="H240">
        <v>0.25605546627645054</v>
      </c>
      <c r="I240">
        <v>0.11051825104039555</v>
      </c>
      <c r="J240">
        <v>0.19499885837551539</v>
      </c>
      <c r="K240">
        <v>0.15863284165230587</v>
      </c>
      <c r="L240">
        <v>0.18436905865849043</v>
      </c>
    </row>
    <row r="241" spans="3:12" x14ac:dyDescent="0.35">
      <c r="C241" s="22" t="s">
        <v>35</v>
      </c>
      <c r="D241" s="22" t="s">
        <v>39</v>
      </c>
      <c r="E241" s="22" t="s">
        <v>39</v>
      </c>
      <c r="F241" s="22" t="s">
        <v>137</v>
      </c>
      <c r="G241">
        <v>9.8624325241953831E-2</v>
      </c>
      <c r="H241">
        <v>8.1411649045781978E-2</v>
      </c>
      <c r="I241">
        <v>3.1826102627437694E-2</v>
      </c>
      <c r="J241">
        <v>8.7005458939925256E-2</v>
      </c>
      <c r="K241">
        <v>6.1663811402434245E-2</v>
      </c>
      <c r="L241">
        <v>5.8620373839553278E-2</v>
      </c>
    </row>
    <row r="242" spans="3:12" x14ac:dyDescent="0.35">
      <c r="C242" s="22" t="s">
        <v>35</v>
      </c>
      <c r="D242" s="22" t="s">
        <v>39</v>
      </c>
      <c r="E242" s="22" t="s">
        <v>64</v>
      </c>
      <c r="F242" s="22" t="s">
        <v>135</v>
      </c>
      <c r="G242">
        <v>0.35393560764590182</v>
      </c>
      <c r="H242">
        <v>0.31785228229821783</v>
      </c>
      <c r="I242">
        <v>0.13719089286225891</v>
      </c>
      <c r="J242">
        <v>0.24206017913948658</v>
      </c>
      <c r="K242">
        <v>0.19691753242457607</v>
      </c>
      <c r="L242">
        <v>0.22886496741947798</v>
      </c>
    </row>
    <row r="243" spans="3:12" x14ac:dyDescent="0.35">
      <c r="C243" s="22" t="s">
        <v>35</v>
      </c>
      <c r="D243" s="22" t="s">
        <v>39</v>
      </c>
      <c r="E243" s="22" t="s">
        <v>64</v>
      </c>
      <c r="F243" s="22" t="s">
        <v>137</v>
      </c>
      <c r="G243">
        <v>0.12242647061186415</v>
      </c>
      <c r="H243">
        <v>0.10105966069991953</v>
      </c>
      <c r="I243">
        <v>3.9507062180160056E-2</v>
      </c>
      <c r="J243">
        <v>0.10800348909037051</v>
      </c>
      <c r="K243">
        <v>7.6545849775573382E-2</v>
      </c>
      <c r="L243">
        <v>7.2767904090692656E-2</v>
      </c>
    </row>
    <row r="244" spans="3:12" x14ac:dyDescent="0.35">
      <c r="C244" s="22" t="s">
        <v>35</v>
      </c>
      <c r="D244" s="22" t="s">
        <v>40</v>
      </c>
      <c r="E244" s="22" t="s">
        <v>39</v>
      </c>
      <c r="F244" s="22" t="s">
        <v>135</v>
      </c>
      <c r="G244">
        <v>6.2707360770203807E-2</v>
      </c>
      <c r="H244">
        <v>4.9630914846797915E-2</v>
      </c>
      <c r="I244">
        <v>1.6087097245315991E-2</v>
      </c>
      <c r="J244">
        <v>4.213949700254685E-2</v>
      </c>
      <c r="K244">
        <v>3.0816850524749483E-2</v>
      </c>
      <c r="L244">
        <v>3.5735968256769418E-2</v>
      </c>
    </row>
    <row r="245" spans="3:12" x14ac:dyDescent="0.35">
      <c r="C245" s="22" t="s">
        <v>35</v>
      </c>
      <c r="D245" s="22" t="s">
        <v>40</v>
      </c>
      <c r="E245" s="22" t="s">
        <v>39</v>
      </c>
      <c r="F245" s="22" t="s">
        <v>137</v>
      </c>
      <c r="G245">
        <v>2.0655199128255884E-2</v>
      </c>
      <c r="H245">
        <v>1.470184383240641E-2</v>
      </c>
      <c r="I245">
        <v>4.7077202123841132E-3</v>
      </c>
      <c r="J245">
        <v>1.6841651962090955E-2</v>
      </c>
      <c r="K245">
        <v>1.0956738642692624E-2</v>
      </c>
      <c r="L245">
        <v>1.0586013776703752E-2</v>
      </c>
    </row>
    <row r="246" spans="3:12" x14ac:dyDescent="0.35">
      <c r="C246" s="22" t="s">
        <v>35</v>
      </c>
      <c r="D246" s="22" t="s">
        <v>40</v>
      </c>
      <c r="E246" s="22" t="s">
        <v>64</v>
      </c>
      <c r="F246" s="22" t="s">
        <v>135</v>
      </c>
      <c r="G246">
        <v>3.8640666730967568E-2</v>
      </c>
      <c r="H246">
        <v>3.0582879150282925E-2</v>
      </c>
      <c r="I246">
        <v>9.9129694769747971E-3</v>
      </c>
      <c r="J246">
        <v>2.5966620754180766E-2</v>
      </c>
      <c r="K246">
        <v>1.8989535342940948E-2</v>
      </c>
      <c r="L246">
        <v>2.2020726374266039E-2</v>
      </c>
    </row>
    <row r="247" spans="3:12" x14ac:dyDescent="0.35">
      <c r="C247" s="22" t="s">
        <v>35</v>
      </c>
      <c r="D247" s="22" t="s">
        <v>40</v>
      </c>
      <c r="E247" s="22" t="s">
        <v>64</v>
      </c>
      <c r="F247" s="22" t="s">
        <v>137</v>
      </c>
      <c r="G247">
        <v>1.2727862560615052E-2</v>
      </c>
      <c r="H247">
        <v>9.0593678425890199E-3</v>
      </c>
      <c r="I247">
        <v>2.9009264850334772E-3</v>
      </c>
      <c r="J247">
        <v>1.0377930962558631E-2</v>
      </c>
      <c r="K247">
        <v>6.7516106619369227E-3</v>
      </c>
      <c r="L247">
        <v>6.5231676582476836E-3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topLeftCell="A56"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sim1</v>
      </c>
      <c r="H3" s="73" t="str">
        <f>FDtab!H3</f>
        <v>sim2</v>
      </c>
      <c r="I3" s="73" t="str">
        <f>FDtab!I3</f>
        <v>sim3</v>
      </c>
      <c r="J3" s="73" t="str">
        <f>FDtab!J3</f>
        <v>sim4</v>
      </c>
      <c r="K3" s="73" t="str">
        <f>FDtab!K3</f>
        <v>sim5</v>
      </c>
      <c r="L3" s="73" t="str">
        <f>FDtab!L3</f>
        <v>sim6</v>
      </c>
      <c r="Q3" t="str">
        <f>G3</f>
        <v>sim1</v>
      </c>
      <c r="R3" s="73" t="str">
        <f t="shared" ref="R3:U3" si="0">H3</f>
        <v>sim2</v>
      </c>
      <c r="S3" s="73" t="str">
        <f t="shared" si="0"/>
        <v>sim3</v>
      </c>
      <c r="T3" s="73" t="str">
        <f t="shared" si="0"/>
        <v>sim4</v>
      </c>
      <c r="U3" s="73" t="str">
        <f t="shared" si="0"/>
        <v>sim5</v>
      </c>
    </row>
    <row r="4" spans="3:21" x14ac:dyDescent="0.35">
      <c r="C4" s="73" t="str">
        <f>FDtab!C4</f>
        <v>AqFSm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101">
        <f>FDtab!G4</f>
        <v>-1.8866399230147115E-14</v>
      </c>
      <c r="H4" s="101">
        <f>FDtab!H4</f>
        <v>-2.3063628059298477E-14</v>
      </c>
      <c r="I4" s="101">
        <f>FDtab!I4</f>
        <v>-2.8127277168471382E-14</v>
      </c>
      <c r="J4" s="101">
        <f>FDtab!J4</f>
        <v>-0.69111357198720569</v>
      </c>
      <c r="K4" s="101">
        <f>FDtab!K4</f>
        <v>-2.3797407372433271E-14</v>
      </c>
      <c r="L4" s="101">
        <f>FDtab!L4</f>
        <v>-2.490330666417358E-14</v>
      </c>
      <c r="N4" t="s">
        <v>193</v>
      </c>
      <c r="O4" t="s">
        <v>196</v>
      </c>
      <c r="P4" t="s">
        <v>90</v>
      </c>
      <c r="Q4" s="103">
        <f>G14</f>
        <v>1.0220372914057791</v>
      </c>
      <c r="R4" s="91">
        <f t="shared" ref="R4:U4" si="1">H14</f>
        <v>-2.1070807753215313E-2</v>
      </c>
      <c r="S4" s="91">
        <f t="shared" si="1"/>
        <v>-8.3346578837028057E-5</v>
      </c>
      <c r="T4" s="103">
        <f t="shared" si="1"/>
        <v>1.0221240576250916</v>
      </c>
      <c r="U4" s="91">
        <f t="shared" si="1"/>
        <v>-2.0985520699006839E-2</v>
      </c>
    </row>
    <row r="5" spans="3:21" x14ac:dyDescent="0.35">
      <c r="C5" s="73" t="str">
        <f>FDtab!C5</f>
        <v>AqFSm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101">
        <f>FDtab!G5</f>
        <v>3.7604122608853009E-14</v>
      </c>
      <c r="H5" s="101">
        <f>FDtab!H5</f>
        <v>4.2420586264539278E-14</v>
      </c>
      <c r="I5" s="101">
        <f>FDtab!I5</f>
        <v>5.716172197015426E-14</v>
      </c>
      <c r="J5" s="101">
        <f>FDtab!J5</f>
        <v>6.3454863240477263E-2</v>
      </c>
      <c r="K5" s="101">
        <f>FDtab!K5</f>
        <v>4.6254467656868032E-14</v>
      </c>
      <c r="L5" s="101">
        <f>FDtab!L5</f>
        <v>5.0217517372956004E-14</v>
      </c>
      <c r="P5" t="s">
        <v>204</v>
      </c>
      <c r="Q5" s="103">
        <f>G15</f>
        <v>0.55517813951369832</v>
      </c>
      <c r="R5" s="91">
        <f t="shared" ref="R5:U5" si="2">H15</f>
        <v>1.588139610257127E-2</v>
      </c>
      <c r="S5" s="91">
        <f t="shared" si="2"/>
        <v>6.7066577072283701E-5</v>
      </c>
      <c r="T5" s="103">
        <f t="shared" si="2"/>
        <v>0.55522880100515826</v>
      </c>
      <c r="U5" s="91">
        <f t="shared" si="2"/>
        <v>1.5841531804222743E-2</v>
      </c>
    </row>
    <row r="6" spans="3:21" x14ac:dyDescent="0.35">
      <c r="C6" s="73" t="str">
        <f>FDtab!C6</f>
        <v>AqFSm</v>
      </c>
      <c r="D6" s="73" t="str">
        <f>FDtab!D6</f>
        <v>crop</v>
      </c>
      <c r="E6" s="73" t="str">
        <f>FDtab!E6</f>
        <v>Labor</v>
      </c>
      <c r="F6" s="73" t="str">
        <f>FDtab!F6</f>
        <v>mean</v>
      </c>
      <c r="G6" s="102">
        <f>FDtab!G6</f>
        <v>-3.1569990242884476E-6</v>
      </c>
      <c r="H6" s="102">
        <f>FDtab!H6</f>
        <v>-1.9798712882392943E-6</v>
      </c>
      <c r="I6" s="102">
        <f>FDtab!I6</f>
        <v>-7.2661255773432407E-7</v>
      </c>
      <c r="J6" s="102">
        <f>FDtab!J6</f>
        <v>-0.18822038229332314</v>
      </c>
      <c r="K6" s="102">
        <f>FDtab!K6</f>
        <v>-1.2471934428018431E-6</v>
      </c>
      <c r="L6" s="102">
        <f>FDtab!L6</f>
        <v>-1.4259568568722529E-6</v>
      </c>
      <c r="P6" t="s">
        <v>200</v>
      </c>
      <c r="Q6" s="103">
        <f>G18</f>
        <v>2.9986824921222199</v>
      </c>
      <c r="R6" s="91">
        <f t="shared" ref="R6:U6" si="3">H18</f>
        <v>-6.1744537861394271E-2</v>
      </c>
      <c r="S6" s="91">
        <f t="shared" si="3"/>
        <v>-7.9878647640117977E-5</v>
      </c>
      <c r="T6" s="103">
        <f t="shared" si="3"/>
        <v>2.9987645543788388</v>
      </c>
      <c r="U6" s="91">
        <f t="shared" si="3"/>
        <v>-6.166301606919778E-2</v>
      </c>
    </row>
    <row r="7" spans="3:21" x14ac:dyDescent="0.35">
      <c r="C7" s="73" t="str">
        <f>FDtab!C7</f>
        <v>AqFSm</v>
      </c>
      <c r="D7" s="73" t="str">
        <f>FDtab!D7</f>
        <v>crop</v>
      </c>
      <c r="E7" s="73" t="str">
        <f>FDtab!E7</f>
        <v>Labor</v>
      </c>
      <c r="F7" s="73" t="str">
        <f>FDtab!F7</f>
        <v>stdev</v>
      </c>
      <c r="G7" s="102">
        <f>FDtab!G7</f>
        <v>2.3724677872634834E-6</v>
      </c>
      <c r="H7" s="102">
        <f>FDtab!H7</f>
        <v>1.2015159372872536E-6</v>
      </c>
      <c r="I7" s="102">
        <f>FDtab!I7</f>
        <v>4.7201233461849615E-7</v>
      </c>
      <c r="J7" s="102">
        <f>FDtab!J7</f>
        <v>0.12637687128288105</v>
      </c>
      <c r="K7" s="102">
        <f>FDtab!K7</f>
        <v>9.7577371545168973E-7</v>
      </c>
      <c r="L7" s="102">
        <f>FDtab!L7</f>
        <v>8.6526168318838597E-7</v>
      </c>
      <c r="P7" t="s">
        <v>204</v>
      </c>
      <c r="Q7" s="103">
        <f>G19</f>
        <v>0.88510906608935469</v>
      </c>
      <c r="R7" s="91">
        <f t="shared" ref="R7:U7" si="4">H19</f>
        <v>3.3349616797251971E-2</v>
      </c>
      <c r="S7" s="91">
        <f t="shared" si="4"/>
        <v>6.8700410777508338E-5</v>
      </c>
      <c r="T7" s="103">
        <f t="shared" si="4"/>
        <v>0.8851393931393271</v>
      </c>
      <c r="U7" s="91">
        <f t="shared" si="4"/>
        <v>3.3330596434356832E-2</v>
      </c>
    </row>
    <row r="8" spans="3:21" x14ac:dyDescent="0.35">
      <c r="C8" s="73" t="str">
        <f>FDtab!C8</f>
        <v>AqFSm</v>
      </c>
      <c r="D8" s="73" t="str">
        <f>FDtab!D8</f>
        <v>crop</v>
      </c>
      <c r="E8" s="73" t="str">
        <f>FDtab!E8</f>
        <v>Capital</v>
      </c>
      <c r="F8" s="73" t="str">
        <f>FDtab!F8</f>
        <v>mean</v>
      </c>
      <c r="G8" s="101">
        <f>FDtab!G8</f>
        <v>-1.8988719028211973E-14</v>
      </c>
      <c r="H8" s="101">
        <f>FDtab!H8</f>
        <v>-2.3005606353488922E-14</v>
      </c>
      <c r="I8" s="101">
        <f>FDtab!I8</f>
        <v>-2.8120442881008237E-14</v>
      </c>
      <c r="J8" s="101">
        <f>FDtab!J8</f>
        <v>6.1298816385761033E-13</v>
      </c>
      <c r="K8" s="101">
        <f>FDtab!K8</f>
        <v>-2.3791130985987524E-14</v>
      </c>
      <c r="L8" s="101">
        <f>FDtab!L8</f>
        <v>-2.4953796706248241E-14</v>
      </c>
      <c r="P8" t="s">
        <v>201</v>
      </c>
      <c r="Q8" s="103">
        <f>G156</f>
        <v>0.93393426998226681</v>
      </c>
      <c r="R8" s="91">
        <f t="shared" ref="R8:U8" si="5">H156</f>
        <v>-1.2847128575861459E-2</v>
      </c>
      <c r="S8" s="91">
        <f t="shared" si="5"/>
        <v>-2.5320725826109243E-5</v>
      </c>
      <c r="T8" s="103">
        <f t="shared" si="5"/>
        <v>0.93396046105854313</v>
      </c>
      <c r="U8" s="91">
        <f t="shared" si="5"/>
        <v>-1.2821251257942928E-2</v>
      </c>
    </row>
    <row r="9" spans="3:21" x14ac:dyDescent="0.35">
      <c r="C9" s="73" t="str">
        <f>FDtab!C9</f>
        <v>AqFSm</v>
      </c>
      <c r="D9" s="73" t="str">
        <f>FDtab!D9</f>
        <v>crop</v>
      </c>
      <c r="E9" s="73" t="str">
        <f>FDtab!E9</f>
        <v>Capital</v>
      </c>
      <c r="F9" s="73" t="str">
        <f>FDtab!F9</f>
        <v>stdev</v>
      </c>
      <c r="G9" s="101">
        <f>FDtab!G9</f>
        <v>3.7599505710305214E-14</v>
      </c>
      <c r="H9" s="101">
        <f>FDtab!H9</f>
        <v>4.2427823216114525E-14</v>
      </c>
      <c r="I9" s="101">
        <f>FDtab!I9</f>
        <v>5.7127635922729725E-14</v>
      </c>
      <c r="J9" s="101">
        <f>FDtab!J9</f>
        <v>7.0095839542658302E-12</v>
      </c>
      <c r="K9" s="101">
        <f>FDtab!K9</f>
        <v>4.6250950529108142E-14</v>
      </c>
      <c r="L9" s="101">
        <f>FDtab!L9</f>
        <v>5.0276339250170983E-14</v>
      </c>
      <c r="P9" t="s">
        <v>204</v>
      </c>
      <c r="Q9" s="103">
        <f>G157</f>
        <v>0.19666540005763794</v>
      </c>
      <c r="R9" s="91">
        <f t="shared" ref="R9:U11" si="6">H157</f>
        <v>7.1307958171773012E-3</v>
      </c>
      <c r="S9" s="91">
        <f t="shared" si="6"/>
        <v>2.0790421717669059E-5</v>
      </c>
      <c r="T9" s="103">
        <f t="shared" si="6"/>
        <v>0.19667718516837943</v>
      </c>
      <c r="U9" s="91">
        <f t="shared" si="6"/>
        <v>7.1231635997340732E-3</v>
      </c>
    </row>
    <row r="10" spans="3:21" x14ac:dyDescent="0.35">
      <c r="C10" s="73" t="str">
        <f>FDtab!C10</f>
        <v>AqFSm</v>
      </c>
      <c r="D10" s="73" t="str">
        <f>FDtab!D10</f>
        <v>crop</v>
      </c>
      <c r="E10" s="73" t="str">
        <f>FDtab!E10</f>
        <v>Input</v>
      </c>
      <c r="F10" s="73" t="str">
        <f>FDtab!F10</f>
        <v>mean</v>
      </c>
      <c r="G10" s="101">
        <f>FDtab!G10</f>
        <v>-2.6397912353056198E-6</v>
      </c>
      <c r="H10" s="101">
        <f>FDtab!H10</f>
        <v>-1.651750329856372E-6</v>
      </c>
      <c r="I10" s="101">
        <f>FDtab!I10</f>
        <v>-6.0937968626271197E-7</v>
      </c>
      <c r="J10" s="102">
        <f>FDtab!J10</f>
        <v>-0.80847699389049088</v>
      </c>
      <c r="K10" s="101">
        <f>FDtab!K10</f>
        <v>-1.0378215454190111E-6</v>
      </c>
      <c r="L10" s="101">
        <f>FDtab!L10</f>
        <v>-1.1896678815225487E-6</v>
      </c>
      <c r="P10" s="73" t="s">
        <v>207</v>
      </c>
      <c r="Q10" s="103">
        <f>G158</f>
        <v>1.2297882377963809</v>
      </c>
      <c r="R10" s="91">
        <f t="shared" si="6"/>
        <v>-1.6916873173451891E-2</v>
      </c>
      <c r="S10" s="91">
        <f t="shared" si="6"/>
        <v>-3.3341867120798638E-5</v>
      </c>
      <c r="T10" s="103">
        <f t="shared" si="6"/>
        <v>1.2298227257485228</v>
      </c>
      <c r="U10" s="91">
        <f t="shared" si="6"/>
        <v>-1.6882798374734789E-2</v>
      </c>
    </row>
    <row r="11" spans="3:21" x14ac:dyDescent="0.35">
      <c r="C11" s="73" t="str">
        <f>FDtab!C11</f>
        <v>AqFSm</v>
      </c>
      <c r="D11" s="73" t="str">
        <f>FDtab!D11</f>
        <v>crop</v>
      </c>
      <c r="E11" s="73" t="str">
        <f>FDtab!E11</f>
        <v>Input</v>
      </c>
      <c r="F11" s="73" t="str">
        <f>FDtab!F11</f>
        <v>stdev</v>
      </c>
      <c r="G11" s="101">
        <f>FDtab!G11</f>
        <v>2.1386217504508507E-6</v>
      </c>
      <c r="H11" s="101">
        <f>FDtab!H11</f>
        <v>1.0469989683470844E-6</v>
      </c>
      <c r="I11" s="101">
        <f>FDtab!I11</f>
        <v>4.4571793107426029E-7</v>
      </c>
      <c r="J11" s="102">
        <f>FDtab!J11</f>
        <v>0.33975287218825734</v>
      </c>
      <c r="K11" s="101">
        <f>FDtab!K11</f>
        <v>8.3915689445666232E-7</v>
      </c>
      <c r="L11" s="101">
        <f>FDtab!L11</f>
        <v>7.5411143188464182E-7</v>
      </c>
      <c r="P11" s="73" t="s">
        <v>204</v>
      </c>
      <c r="Q11" s="103">
        <f>G159</f>
        <v>0.25896554344725664</v>
      </c>
      <c r="R11" s="91">
        <f t="shared" si="6"/>
        <v>9.3897066455917305E-3</v>
      </c>
      <c r="S11" s="91">
        <f t="shared" si="6"/>
        <v>2.7376452801759033E-5</v>
      </c>
      <c r="T11" s="103">
        <f t="shared" si="6"/>
        <v>0.25898106187860093</v>
      </c>
      <c r="U11" s="91">
        <f t="shared" si="6"/>
        <v>9.3796566771793283E-3</v>
      </c>
    </row>
    <row r="12" spans="3:21" x14ac:dyDescent="0.35">
      <c r="C12" s="73" t="str">
        <f>FDtab!C12</f>
        <v>AqFSm</v>
      </c>
      <c r="D12" s="73" t="str">
        <f>FDtab!D12</f>
        <v>fish</v>
      </c>
      <c r="E12" s="73" t="str">
        <f>FDtab!E12</f>
        <v>Land</v>
      </c>
      <c r="F12" s="73" t="str">
        <f>FDtab!F12</f>
        <v>mean</v>
      </c>
      <c r="G12" s="101">
        <f>FDtab!G12</f>
        <v>1.9999999999999698</v>
      </c>
      <c r="H12" s="101">
        <f>FDtab!H12</f>
        <v>-5.1701803084453524E-14</v>
      </c>
      <c r="I12" s="101">
        <f>FDtab!I12</f>
        <v>-6.5841246469428383E-14</v>
      </c>
      <c r="J12" s="101">
        <f>FDtab!J12</f>
        <v>1.9999999999999543</v>
      </c>
      <c r="K12" s="101">
        <f>FDtab!K12</f>
        <v>-5.6700596200353726E-14</v>
      </c>
      <c r="L12" s="101">
        <f>FDtab!L12</f>
        <v>-5.5843660237627973E-14</v>
      </c>
      <c r="N12" t="s">
        <v>194</v>
      </c>
      <c r="O12" t="s">
        <v>197</v>
      </c>
      <c r="P12" s="73" t="s">
        <v>90</v>
      </c>
      <c r="Q12" s="91">
        <f t="shared" ref="Q12:U13" si="7">G46</f>
        <v>-0.12049585221541791</v>
      </c>
      <c r="R12" s="103">
        <f t="shared" si="7"/>
        <v>0.42845184171155665</v>
      </c>
      <c r="S12" s="91">
        <f t="shared" si="7"/>
        <v>-3.7614756684100465E-4</v>
      </c>
      <c r="T12" s="91">
        <f t="shared" si="7"/>
        <v>-0.12011029497827808</v>
      </c>
      <c r="U12" s="103">
        <f t="shared" si="7"/>
        <v>0.42884668728733555</v>
      </c>
    </row>
    <row r="13" spans="3:21" x14ac:dyDescent="0.35">
      <c r="C13" s="73" t="str">
        <f>FDtab!C13</f>
        <v>AqFSm</v>
      </c>
      <c r="D13" s="73" t="str">
        <f>FDtab!D13</f>
        <v>fish</v>
      </c>
      <c r="E13" s="73" t="str">
        <f>FDtab!E13</f>
        <v>Land</v>
      </c>
      <c r="F13" s="73" t="str">
        <f>FDtab!F13</f>
        <v>stdev</v>
      </c>
      <c r="G13" s="101">
        <f>FDtab!G13</f>
        <v>7.931973217163539E-14</v>
      </c>
      <c r="H13" s="101">
        <f>FDtab!H13</f>
        <v>1.0702284970413995E-13</v>
      </c>
      <c r="I13" s="101">
        <f>FDtab!I13</f>
        <v>1.5568594120393282E-13</v>
      </c>
      <c r="J13" s="101">
        <f>FDtab!J13</f>
        <v>1.2846943397341659E-13</v>
      </c>
      <c r="K13" s="101">
        <f>FDtab!K13</f>
        <v>1.2544175936330201E-13</v>
      </c>
      <c r="L13" s="101">
        <f>FDtab!L13</f>
        <v>1.2472025195043195E-13</v>
      </c>
      <c r="P13" t="s">
        <v>204</v>
      </c>
      <c r="Q13" s="91">
        <f t="shared" si="7"/>
        <v>0.10824178962174533</v>
      </c>
      <c r="R13" s="103">
        <f t="shared" si="7"/>
        <v>0.31296371382861854</v>
      </c>
      <c r="S13" s="91">
        <f t="shared" si="7"/>
        <v>3.2038464001814997E-4</v>
      </c>
      <c r="T13" s="91">
        <f t="shared" si="7"/>
        <v>0.10803421535037015</v>
      </c>
      <c r="U13" s="103">
        <f t="shared" si="7"/>
        <v>0.31325153747507589</v>
      </c>
    </row>
    <row r="14" spans="3:21" x14ac:dyDescent="0.35">
      <c r="C14" s="73" t="str">
        <f>FDtab!C14</f>
        <v>AqFSm</v>
      </c>
      <c r="D14" s="73" t="str">
        <f>FDtab!D14</f>
        <v>fish</v>
      </c>
      <c r="E14" s="73" t="str">
        <f>FDtab!E14</f>
        <v>Labor</v>
      </c>
      <c r="F14" s="73" t="str">
        <f>FDtab!F14</f>
        <v>mean</v>
      </c>
      <c r="G14" s="102">
        <f>FDtab!G14</f>
        <v>1.0220372914057791</v>
      </c>
      <c r="H14" s="102">
        <f>FDtab!H14</f>
        <v>-2.1070807753215313E-2</v>
      </c>
      <c r="I14" s="102">
        <f>FDtab!I14</f>
        <v>-8.3346578837028057E-5</v>
      </c>
      <c r="J14" s="102">
        <f>FDtab!J14</f>
        <v>1.0221240576250916</v>
      </c>
      <c r="K14" s="102">
        <f>FDtab!K14</f>
        <v>-2.0985520699006839E-2</v>
      </c>
      <c r="L14" s="102">
        <f>FDtab!L14</f>
        <v>-1.5171552806009396E-2</v>
      </c>
      <c r="P14" s="73" t="s">
        <v>200</v>
      </c>
      <c r="Q14" s="91">
        <f t="shared" ref="Q14:U15" si="8">G50</f>
        <v>-0.84264388786465394</v>
      </c>
      <c r="R14" s="103">
        <f t="shared" si="8"/>
        <v>3.102006995550433</v>
      </c>
      <c r="S14" s="91">
        <f t="shared" si="8"/>
        <v>-5.0077237062108376E-4</v>
      </c>
      <c r="T14" s="91">
        <f t="shared" si="8"/>
        <v>-0.84212218180067311</v>
      </c>
      <c r="U14" s="103">
        <f t="shared" si="8"/>
        <v>3.1025222259618683</v>
      </c>
    </row>
    <row r="15" spans="3:21" x14ac:dyDescent="0.35">
      <c r="C15" s="73" t="str">
        <f>FDtab!C15</f>
        <v>AqFSm</v>
      </c>
      <c r="D15" s="73" t="str">
        <f>FDtab!D15</f>
        <v>fish</v>
      </c>
      <c r="E15" s="73" t="str">
        <f>FDtab!E15</f>
        <v>Labor</v>
      </c>
      <c r="F15" s="73" t="str">
        <f>FDtab!F15</f>
        <v>stdev</v>
      </c>
      <c r="G15" s="102">
        <f>FDtab!G15</f>
        <v>0.55517813951369832</v>
      </c>
      <c r="H15" s="102">
        <f>FDtab!H15</f>
        <v>1.588139610257127E-2</v>
      </c>
      <c r="I15" s="102">
        <f>FDtab!I15</f>
        <v>6.7066577072283701E-5</v>
      </c>
      <c r="J15" s="102">
        <f>FDtab!J15</f>
        <v>0.55522880100515826</v>
      </c>
      <c r="K15" s="102">
        <f>FDtab!K15</f>
        <v>1.5841531804222743E-2</v>
      </c>
      <c r="L15" s="102">
        <f>FDtab!L15</f>
        <v>1.1435039850848009E-2</v>
      </c>
      <c r="P15" t="s">
        <v>204</v>
      </c>
      <c r="Q15" s="91">
        <f t="shared" si="8"/>
        <v>0.45453137143637984</v>
      </c>
      <c r="R15" s="103">
        <f t="shared" si="8"/>
        <v>1.1017181218882541</v>
      </c>
      <c r="S15" s="91">
        <f t="shared" si="8"/>
        <v>3.7004172845459709E-4</v>
      </c>
      <c r="T15" s="91">
        <f t="shared" si="8"/>
        <v>0.45445026376775416</v>
      </c>
      <c r="U15" s="103">
        <f t="shared" si="8"/>
        <v>1.1018614841271899</v>
      </c>
    </row>
    <row r="16" spans="3:21" x14ac:dyDescent="0.35">
      <c r="C16" s="73" t="str">
        <f>FDtab!C16</f>
        <v>AqFSm</v>
      </c>
      <c r="D16" s="73" t="str">
        <f>FDtab!D16</f>
        <v>fish</v>
      </c>
      <c r="E16" s="73" t="str">
        <f>FDtab!E16</f>
        <v>Capital</v>
      </c>
      <c r="F16" s="73" t="str">
        <f>FDtab!F16</f>
        <v>mean</v>
      </c>
      <c r="G16" s="101">
        <f>FDtab!G16</f>
        <v>-3.5917667500184714E-14</v>
      </c>
      <c r="H16" s="101">
        <f>FDtab!H16</f>
        <v>-5.17600340031446E-14</v>
      </c>
      <c r="I16" s="101">
        <f>FDtab!I16</f>
        <v>-6.7469829276844917E-14</v>
      </c>
      <c r="J16" s="101">
        <f>FDtab!J16</f>
        <v>-4.6469249442262894E-14</v>
      </c>
      <c r="K16" s="101">
        <f>FDtab!K16</f>
        <v>-5.5876506660027375E-14</v>
      </c>
      <c r="L16" s="101">
        <f>FDtab!L16</f>
        <v>-5.2950455299020949E-14</v>
      </c>
      <c r="P16" s="73" t="s">
        <v>201</v>
      </c>
      <c r="Q16" s="91">
        <f t="shared" ref="Q16:U17" si="9">G176</f>
        <v>-0.10474305803061258</v>
      </c>
      <c r="R16" s="103">
        <f t="shared" si="9"/>
        <v>0.60142274798541828</v>
      </c>
      <c r="S16" s="91">
        <f t="shared" si="9"/>
        <v>-9.5365094537455154E-5</v>
      </c>
      <c r="T16" s="91">
        <f t="shared" si="9"/>
        <v>-0.10464439058277226</v>
      </c>
      <c r="U16" s="103">
        <f t="shared" si="9"/>
        <v>0.60152172073218757</v>
      </c>
    </row>
    <row r="17" spans="3:21" x14ac:dyDescent="0.35">
      <c r="C17" s="73" t="str">
        <f>FDtab!C17</f>
        <v>AqFSm</v>
      </c>
      <c r="D17" s="73" t="str">
        <f>FDtab!D17</f>
        <v>fish</v>
      </c>
      <c r="E17" s="73" t="str">
        <f>FDtab!E17</f>
        <v>Capital</v>
      </c>
      <c r="F17" s="73" t="str">
        <f>FDtab!F17</f>
        <v>stdev</v>
      </c>
      <c r="G17" s="101">
        <f>FDtab!G17</f>
        <v>8.1662573799336524E-14</v>
      </c>
      <c r="H17" s="101">
        <f>FDtab!H17</f>
        <v>1.0395043743566717E-13</v>
      </c>
      <c r="I17" s="101">
        <f>FDtab!I17</f>
        <v>1.5467169881467074E-13</v>
      </c>
      <c r="J17" s="101">
        <f>FDtab!J17</f>
        <v>1.2337707251197943E-13</v>
      </c>
      <c r="K17" s="101">
        <f>FDtab!K17</f>
        <v>1.2384940541740677E-13</v>
      </c>
      <c r="L17" s="101">
        <f>FDtab!L17</f>
        <v>1.1877544764072431E-13</v>
      </c>
      <c r="P17" t="s">
        <v>204</v>
      </c>
      <c r="Q17" s="91">
        <f t="shared" si="9"/>
        <v>5.6505255865887005E-2</v>
      </c>
      <c r="R17" s="103">
        <f t="shared" si="9"/>
        <v>0.13220148054809844</v>
      </c>
      <c r="S17" s="91">
        <f t="shared" si="9"/>
        <v>7.2458130718660658E-5</v>
      </c>
      <c r="T17" s="91">
        <f t="shared" si="9"/>
        <v>5.6486864114791299E-2</v>
      </c>
      <c r="U17" s="103">
        <f t="shared" si="9"/>
        <v>0.1322306471154312</v>
      </c>
    </row>
    <row r="18" spans="3:21" x14ac:dyDescent="0.35">
      <c r="C18" s="73" t="str">
        <f>FDtab!C18</f>
        <v>AqFSm</v>
      </c>
      <c r="D18" s="73" t="str">
        <f>FDtab!D18</f>
        <v>fish</v>
      </c>
      <c r="E18" s="73" t="str">
        <f>FDtab!E18</f>
        <v>Input</v>
      </c>
      <c r="F18" s="73" t="str">
        <f>FDtab!F18</f>
        <v>mean</v>
      </c>
      <c r="G18" s="102">
        <f>FDtab!G18</f>
        <v>2.9986824921222199</v>
      </c>
      <c r="H18" s="102">
        <f>FDtab!H18</f>
        <v>-6.1744537861394271E-2</v>
      </c>
      <c r="I18" s="102">
        <f>FDtab!I18</f>
        <v>-7.9878647640117977E-5</v>
      </c>
      <c r="J18" s="102">
        <f>FDtab!J18</f>
        <v>2.9987645543788388</v>
      </c>
      <c r="K18" s="102">
        <f>FDtab!K18</f>
        <v>-6.166301606919778E-2</v>
      </c>
      <c r="L18" s="102">
        <f>FDtab!L18</f>
        <v>-4.4457649743947628E-2</v>
      </c>
      <c r="P18" s="73" t="s">
        <v>207</v>
      </c>
      <c r="Q18" s="91">
        <f>G178</f>
        <v>-9.5963285273558602E-2</v>
      </c>
      <c r="R18" s="103">
        <f t="shared" ref="R18:U18" si="10">H178</f>
        <v>0.55101028977312594</v>
      </c>
      <c r="S18" s="91">
        <f t="shared" si="10"/>
        <v>-8.7371360930445187E-5</v>
      </c>
      <c r="T18" s="91">
        <f t="shared" si="10"/>
        <v>-9.5872888314548002E-2</v>
      </c>
      <c r="U18" s="91">
        <f t="shared" si="10"/>
        <v>0.55110096642434614</v>
      </c>
    </row>
    <row r="19" spans="3:21" x14ac:dyDescent="0.35">
      <c r="C19" s="73" t="str">
        <f>FDtab!C19</f>
        <v>AqFSm</v>
      </c>
      <c r="D19" s="73" t="str">
        <f>FDtab!D19</f>
        <v>fish</v>
      </c>
      <c r="E19" s="73" t="str">
        <f>FDtab!E19</f>
        <v>Input</v>
      </c>
      <c r="F19" s="73" t="str">
        <f>FDtab!F19</f>
        <v>stdev</v>
      </c>
      <c r="G19" s="102">
        <f>FDtab!G19</f>
        <v>0.88510906608935469</v>
      </c>
      <c r="H19" s="102">
        <f>FDtab!H19</f>
        <v>3.3349616797251971E-2</v>
      </c>
      <c r="I19" s="102">
        <f>FDtab!I19</f>
        <v>6.8700410777508338E-5</v>
      </c>
      <c r="J19" s="102">
        <f>FDtab!J19</f>
        <v>0.8851393931393271</v>
      </c>
      <c r="K19" s="102">
        <f>FDtab!K19</f>
        <v>3.3330596434356832E-2</v>
      </c>
      <c r="L19" s="102">
        <f>FDtab!L19</f>
        <v>2.4012596685115409E-2</v>
      </c>
      <c r="P19" s="73" t="s">
        <v>204</v>
      </c>
      <c r="Q19" s="91">
        <f>G179</f>
        <v>5.1768872243631449E-2</v>
      </c>
      <c r="R19" s="103">
        <f t="shared" ref="R19:U19" si="11">H179</f>
        <v>0.12112008789768967</v>
      </c>
      <c r="S19" s="91">
        <f t="shared" si="11"/>
        <v>6.6384523486087479E-5</v>
      </c>
      <c r="T19" s="91">
        <f t="shared" si="11"/>
        <v>5.1752022110849005E-2</v>
      </c>
      <c r="U19" s="91">
        <f t="shared" si="11"/>
        <v>0.1211468096682901</v>
      </c>
    </row>
    <row r="20" spans="3:21" x14ac:dyDescent="0.35">
      <c r="C20" s="73" t="str">
        <f>FDtab!C20</f>
        <v>AqFSm</v>
      </c>
      <c r="D20" s="73" t="str">
        <f>FDtab!D20</f>
        <v>fseed</v>
      </c>
      <c r="E20" s="73" t="str">
        <f>FDtab!E20</f>
        <v>Land</v>
      </c>
      <c r="F20" s="73" t="str">
        <f>FDtab!F20</f>
        <v>mean</v>
      </c>
      <c r="G20" s="101">
        <f>FDtab!G20</f>
        <v>1.1437785392176714E-12</v>
      </c>
      <c r="H20" s="101">
        <f>FDtab!H20</f>
        <v>1.1396319399058491E-12</v>
      </c>
      <c r="I20" s="101">
        <f>FDtab!I20</f>
        <v>1.164644595169433E-12</v>
      </c>
      <c r="J20" s="101">
        <f>FDtab!J20</f>
        <v>3.1043900002283755E-13</v>
      </c>
      <c r="K20" s="101">
        <f>FDtab!K20</f>
        <v>8.4316278135869691E-13</v>
      </c>
      <c r="L20" s="101">
        <f>FDtab!L20</f>
        <v>1.1444616890134773E-12</v>
      </c>
      <c r="N20" t="s">
        <v>195</v>
      </c>
      <c r="O20" t="s">
        <v>198</v>
      </c>
      <c r="P20" t="s">
        <v>90</v>
      </c>
      <c r="Q20" s="91">
        <f t="shared" ref="Q20:U21" si="12">G102</f>
        <v>-5.2240026391988416E-5</v>
      </c>
      <c r="R20" s="91">
        <f t="shared" si="12"/>
        <v>-3.2713547863094887E-5</v>
      </c>
      <c r="S20" s="103">
        <f t="shared" si="12"/>
        <v>0.15398776806558506</v>
      </c>
      <c r="T20" s="91">
        <f t="shared" si="12"/>
        <v>-3.9659805004398801E-5</v>
      </c>
      <c r="U20" s="91">
        <f t="shared" si="12"/>
        <v>-2.0479009729069413E-5</v>
      </c>
    </row>
    <row r="21" spans="3:21" x14ac:dyDescent="0.35">
      <c r="C21" s="73" t="str">
        <f>FDtab!C21</f>
        <v>AqFSm</v>
      </c>
      <c r="D21" s="73" t="str">
        <f>FDtab!D21</f>
        <v>fseed</v>
      </c>
      <c r="E21" s="73" t="str">
        <f>FDtab!E21</f>
        <v>Land</v>
      </c>
      <c r="F21" s="73" t="str">
        <f>FDtab!F21</f>
        <v>stdev</v>
      </c>
      <c r="G21" s="101">
        <f>FDtab!G21</f>
        <v>1.2671042799151162E-11</v>
      </c>
      <c r="H21" s="101">
        <f>FDtab!H21</f>
        <v>1.2695040245526378E-11</v>
      </c>
      <c r="I21" s="101">
        <f>FDtab!I21</f>
        <v>1.2824880908526199E-11</v>
      </c>
      <c r="J21" s="101">
        <f>FDtab!J21</f>
        <v>5.0537826875033251E-12</v>
      </c>
      <c r="K21" s="101">
        <f>FDtab!K21</f>
        <v>1.1697298046641949E-11</v>
      </c>
      <c r="L21" s="101">
        <f>FDtab!L21</f>
        <v>1.2722784289142468E-11</v>
      </c>
      <c r="P21" t="s">
        <v>204</v>
      </c>
      <c r="Q21" s="91">
        <f t="shared" si="12"/>
        <v>4.5657381446091097E-5</v>
      </c>
      <c r="R21" s="91">
        <f t="shared" si="12"/>
        <v>2.0971423107308981E-5</v>
      </c>
      <c r="S21" s="103">
        <f t="shared" si="12"/>
        <v>7.8546992125688178E-2</v>
      </c>
      <c r="T21" s="91">
        <f t="shared" si="12"/>
        <v>3.9942208478726224E-5</v>
      </c>
      <c r="U21" s="91">
        <f t="shared" si="12"/>
        <v>1.6327258047672533E-5</v>
      </c>
    </row>
    <row r="22" spans="3:21" x14ac:dyDescent="0.35">
      <c r="C22" s="73" t="str">
        <f>FDtab!C22</f>
        <v>AqFSm</v>
      </c>
      <c r="D22" s="73" t="str">
        <f>FDtab!D22</f>
        <v>fseed</v>
      </c>
      <c r="E22" s="73" t="str">
        <f>FDtab!E22</f>
        <v>Labor</v>
      </c>
      <c r="F22" s="73" t="str">
        <f>FDtab!F22</f>
        <v>mean</v>
      </c>
      <c r="G22" s="101">
        <f>FDtab!G22</f>
        <v>1.3255964329537274E-3</v>
      </c>
      <c r="H22" s="101">
        <f>FDtab!H22</f>
        <v>9.1126468067673867E-4</v>
      </c>
      <c r="I22" s="101">
        <f>FDtab!I22</f>
        <v>-3.4940808604867395E-7</v>
      </c>
      <c r="J22" s="101">
        <f>FDtab!J22</f>
        <v>1.3259467347775562E-3</v>
      </c>
      <c r="K22" s="101">
        <f>FDtab!K22</f>
        <v>9.1161201587969709E-4</v>
      </c>
      <c r="L22" s="101">
        <f>FDtab!L22</f>
        <v>6.5606954281507838E-4</v>
      </c>
      <c r="P22" t="s">
        <v>199</v>
      </c>
      <c r="Q22" s="91">
        <f t="shared" ref="Q22:U23" si="13">G106</f>
        <v>-4.3800080942075248E-5</v>
      </c>
      <c r="R22" s="91">
        <f t="shared" si="13"/>
        <v>-2.7177983306898167E-5</v>
      </c>
      <c r="S22" s="103">
        <f t="shared" si="13"/>
        <v>0.71741939425547219</v>
      </c>
      <c r="T22" s="91">
        <f t="shared" si="13"/>
        <v>-3.3207402550265239E-5</v>
      </c>
      <c r="U22" s="91">
        <f t="shared" si="13"/>
        <v>-1.7044438764419946E-5</v>
      </c>
    </row>
    <row r="23" spans="3:21" x14ac:dyDescent="0.35">
      <c r="C23" s="73" t="str">
        <f>FDtab!C23</f>
        <v>AqFSm</v>
      </c>
      <c r="D23" s="73" t="str">
        <f>FDtab!D23</f>
        <v>fseed</v>
      </c>
      <c r="E23" s="73" t="str">
        <f>FDtab!E23</f>
        <v>Labor</v>
      </c>
      <c r="F23" s="73" t="str">
        <f>FDtab!F23</f>
        <v>stdev</v>
      </c>
      <c r="G23" s="101">
        <f>FDtab!G23</f>
        <v>1.3476282100123936E-3</v>
      </c>
      <c r="H23" s="101">
        <f>FDtab!H23</f>
        <v>7.2121466990794213E-4</v>
      </c>
      <c r="I23" s="101">
        <f>FDtab!I23</f>
        <v>4.0450223414144614E-7</v>
      </c>
      <c r="J23" s="101">
        <f>FDtab!J23</f>
        <v>1.3478860296017544E-3</v>
      </c>
      <c r="K23" s="101">
        <f>FDtab!K23</f>
        <v>7.2147019924793129E-4</v>
      </c>
      <c r="L23" s="101">
        <f>FDtab!L23</f>
        <v>5.192033264773279E-4</v>
      </c>
      <c r="P23" t="s">
        <v>204</v>
      </c>
      <c r="Q23" s="91">
        <f t="shared" si="13"/>
        <v>4.282699011540679E-5</v>
      </c>
      <c r="R23" s="91">
        <f t="shared" si="13"/>
        <v>2.0350836965510255E-5</v>
      </c>
      <c r="S23" s="103">
        <f t="shared" si="13"/>
        <v>0.21698784112728581</v>
      </c>
      <c r="T23" s="91">
        <f t="shared" si="13"/>
        <v>3.6360920355589921E-5</v>
      </c>
      <c r="U23" s="91">
        <f t="shared" si="13"/>
        <v>1.57964172783579E-5</v>
      </c>
    </row>
    <row r="24" spans="3:21" x14ac:dyDescent="0.35">
      <c r="C24" s="73" t="str">
        <f>FDtab!C24</f>
        <v>AqFSm</v>
      </c>
      <c r="D24" s="73" t="str">
        <f>FDtab!D24</f>
        <v>fseed</v>
      </c>
      <c r="E24" s="73" t="str">
        <f>FDtab!E24</f>
        <v>Capital</v>
      </c>
      <c r="F24" s="73" t="str">
        <f>FDtab!F24</f>
        <v>mean</v>
      </c>
      <c r="G24" s="101">
        <f>FDtab!G24</f>
        <v>1.1451174188459982E-12</v>
      </c>
      <c r="H24" s="101">
        <f>FDtab!H24</f>
        <v>1.1376270354277898E-12</v>
      </c>
      <c r="I24" s="101">
        <f>FDtab!I24</f>
        <v>1.1608347850108487E-12</v>
      </c>
      <c r="J24" s="101">
        <f>FDtab!J24</f>
        <v>3.1095125776325112E-13</v>
      </c>
      <c r="K24" s="101">
        <f>FDtab!K24</f>
        <v>8.4454427503582928E-13</v>
      </c>
      <c r="L24" s="101">
        <f>FDtab!L24</f>
        <v>1.1422598759864878E-12</v>
      </c>
      <c r="P24" t="s">
        <v>206</v>
      </c>
      <c r="Q24" s="91">
        <f>G216</f>
        <v>-1.1167844205917433E-5</v>
      </c>
      <c r="R24" s="91">
        <f t="shared" ref="R24:U24" si="14">H216</f>
        <v>-6.9643746238242915E-6</v>
      </c>
      <c r="S24" s="103">
        <f t="shared" si="14"/>
        <v>0.18242966785892384</v>
      </c>
      <c r="T24" s="91">
        <f t="shared" si="14"/>
        <v>-8.473227452509833E-6</v>
      </c>
      <c r="U24" s="91">
        <f t="shared" si="14"/>
        <v>-4.3633445142091457E-6</v>
      </c>
    </row>
    <row r="25" spans="3:21" x14ac:dyDescent="0.35">
      <c r="C25" s="73" t="str">
        <f>FDtab!C25</f>
        <v>AqFSm</v>
      </c>
      <c r="D25" s="73" t="str">
        <f>FDtab!D25</f>
        <v>fseed</v>
      </c>
      <c r="E25" s="73" t="str">
        <f>FDtab!E25</f>
        <v>Capital</v>
      </c>
      <c r="F25" s="73" t="str">
        <f>FDtab!F25</f>
        <v>stdev</v>
      </c>
      <c r="G25" s="101">
        <f>FDtab!G25</f>
        <v>1.2650121038682982E-11</v>
      </c>
      <c r="H25" s="101">
        <f>FDtab!H25</f>
        <v>1.2674371923869315E-11</v>
      </c>
      <c r="I25" s="101">
        <f>FDtab!I25</f>
        <v>1.2804610928519914E-11</v>
      </c>
      <c r="J25" s="101">
        <f>FDtab!J25</f>
        <v>5.0154086903758545E-12</v>
      </c>
      <c r="K25" s="101">
        <f>FDtab!K25</f>
        <v>1.1690963637456704E-11</v>
      </c>
      <c r="L25" s="101">
        <f>FDtab!L25</f>
        <v>1.2702171153963651E-11</v>
      </c>
      <c r="P25" t="s">
        <v>204</v>
      </c>
      <c r="Q25" s="91">
        <f>G217</f>
        <v>1.0174019763763166E-5</v>
      </c>
      <c r="R25" s="91">
        <f t="shared" ref="R25:U26" si="15">H217</f>
        <v>4.6832128665336962E-6</v>
      </c>
      <c r="S25" s="103">
        <f t="shared" si="15"/>
        <v>3.0004375614333549E-2</v>
      </c>
      <c r="T25" s="91">
        <f t="shared" si="15"/>
        <v>8.7960558319471488E-6</v>
      </c>
      <c r="U25" s="91">
        <f t="shared" si="15"/>
        <v>3.6528621815285902E-6</v>
      </c>
    </row>
    <row r="26" spans="3:21" x14ac:dyDescent="0.35">
      <c r="C26" s="73" t="str">
        <f>FDtab!C26</f>
        <v>AqFSm</v>
      </c>
      <c r="D26" s="73" t="str">
        <f>FDtab!D26</f>
        <v>fseed</v>
      </c>
      <c r="E26" s="73" t="str">
        <f>FDtab!E26</f>
        <v>Input</v>
      </c>
      <c r="F26" s="73" t="str">
        <f>FDtab!F26</f>
        <v>mean</v>
      </c>
      <c r="G26" s="101">
        <f>FDtab!G26</f>
        <v>2.3850737253707567E-3</v>
      </c>
      <c r="H26" s="101">
        <f>FDtab!H26</f>
        <v>1.6619091754718068E-3</v>
      </c>
      <c r="I26" s="101">
        <f>FDtab!I26</f>
        <v>-1.8999232828227177E-7</v>
      </c>
      <c r="J26" s="101">
        <f>FDtab!J26</f>
        <v>2.3852662206871609E-3</v>
      </c>
      <c r="K26" s="101">
        <f>FDtab!K26</f>
        <v>1.6620993057676464E-3</v>
      </c>
      <c r="L26" s="101">
        <f>FDtab!L26</f>
        <v>1.1964947725741876E-3</v>
      </c>
      <c r="P26" t="s">
        <v>208</v>
      </c>
      <c r="Q26" s="91">
        <f>G218</f>
        <v>-1.5273076743550557E-6</v>
      </c>
      <c r="R26" s="91">
        <f t="shared" si="15"/>
        <v>-9.524436959631801E-7</v>
      </c>
      <c r="S26" s="103">
        <f t="shared" si="15"/>
        <v>2.4948971937623656E-2</v>
      </c>
      <c r="T26" s="91">
        <f t="shared" si="15"/>
        <v>-1.1587935037657524E-6</v>
      </c>
      <c r="U26" s="91">
        <f t="shared" si="15"/>
        <v>-5.9672837853152584E-7</v>
      </c>
    </row>
    <row r="27" spans="3:21" x14ac:dyDescent="0.35">
      <c r="C27" s="73" t="str">
        <f>FDtab!C27</f>
        <v>AqFSm</v>
      </c>
      <c r="D27" s="73" t="str">
        <f>FDtab!D27</f>
        <v>fseed</v>
      </c>
      <c r="E27" s="73" t="str">
        <f>FDtab!E27</f>
        <v>Input</v>
      </c>
      <c r="F27" s="73" t="str">
        <f>FDtab!F27</f>
        <v>stdev</v>
      </c>
      <c r="G27" s="101">
        <f>FDtab!G27</f>
        <v>2.1269699824771563E-3</v>
      </c>
      <c r="H27" s="101">
        <f>FDtab!H27</f>
        <v>1.3360587278382968E-3</v>
      </c>
      <c r="I27" s="101">
        <f>FDtab!I27</f>
        <v>4.0254813703805172E-7</v>
      </c>
      <c r="J27" s="101">
        <f>FDtab!J27</f>
        <v>2.1272017772298851E-3</v>
      </c>
      <c r="K27" s="101">
        <f>FDtab!K27</f>
        <v>1.336265617352413E-3</v>
      </c>
      <c r="L27" s="101">
        <f>FDtab!L27</f>
        <v>9.6179925158272562E-4</v>
      </c>
      <c r="P27" t="s">
        <v>204</v>
      </c>
      <c r="Q27" s="91">
        <f>G219</f>
        <v>1.391392839588756E-6</v>
      </c>
      <c r="R27" s="91">
        <f t="shared" ref="R27" si="16">H219</f>
        <v>6.4047338222493717E-7</v>
      </c>
      <c r="S27" s="103">
        <f t="shared" ref="S27" si="17">I219</f>
        <v>4.1033804095221412E-3</v>
      </c>
      <c r="T27" s="91">
        <f t="shared" ref="T27" si="18">J219</f>
        <v>1.202943318853792E-6</v>
      </c>
      <c r="U27" s="91">
        <f t="shared" ref="U27" si="19">K219</f>
        <v>4.9956324060076575E-7</v>
      </c>
    </row>
    <row r="28" spans="3:21" x14ac:dyDescent="0.35">
      <c r="C28" s="73" t="str">
        <f>FDtab!C28</f>
        <v>AqFSm</v>
      </c>
      <c r="D28" s="73" t="str">
        <f>FDtab!D28</f>
        <v>prod</v>
      </c>
      <c r="E28" s="73" t="str">
        <f>FDtab!E28</f>
        <v>Labor</v>
      </c>
      <c r="F28" s="73" t="str">
        <f>FDtab!F28</f>
        <v>mean</v>
      </c>
      <c r="G28" s="101">
        <f>FDtab!G28</f>
        <v>-2.9004186152174587E-4</v>
      </c>
      <c r="H28" s="101">
        <f>FDtab!H28</f>
        <v>-2.4551557261455535E-4</v>
      </c>
      <c r="I28" s="101">
        <f>FDtab!I28</f>
        <v>-1.0582634497080356E-4</v>
      </c>
      <c r="J28" s="101">
        <f>FDtab!J28</f>
        <v>-2.0212106014604793E-4</v>
      </c>
      <c r="K28" s="101">
        <f>FDtab!K28</f>
        <v>-1.5099264540346572E-4</v>
      </c>
      <c r="L28" s="101">
        <f>FDtab!L28</f>
        <v>-1.7678455189969392E-4</v>
      </c>
      <c r="N28" t="s">
        <v>193</v>
      </c>
      <c r="O28" t="s">
        <v>217</v>
      </c>
      <c r="P28" s="73" t="s">
        <v>90</v>
      </c>
      <c r="T28" s="91">
        <f>J6</f>
        <v>-0.18822038229332314</v>
      </c>
      <c r="U28" s="91">
        <f>K38</f>
        <v>-0.17403538491788609</v>
      </c>
    </row>
    <row r="29" spans="3:21" x14ac:dyDescent="0.35">
      <c r="C29" s="73" t="str">
        <f>FDtab!C29</f>
        <v>AqFSm</v>
      </c>
      <c r="D29" s="73" t="str">
        <f>FDtab!D29</f>
        <v>prod</v>
      </c>
      <c r="E29" s="73" t="str">
        <f>FDtab!E29</f>
        <v>Labor</v>
      </c>
      <c r="F29" s="73" t="str">
        <f>FDtab!F29</f>
        <v>stdev</v>
      </c>
      <c r="G29" s="101">
        <f>FDtab!G29</f>
        <v>2.3437584164387584E-4</v>
      </c>
      <c r="H29" s="101">
        <f>FDtab!H29</f>
        <v>1.7027758802228666E-4</v>
      </c>
      <c r="I29" s="101">
        <f>FDtab!I29</f>
        <v>7.6596719477690177E-5</v>
      </c>
      <c r="J29" s="101">
        <f>FDtab!J29</f>
        <v>1.8180168710738164E-4</v>
      </c>
      <c r="K29" s="101">
        <f>FDtab!K29</f>
        <v>1.0982085782773063E-4</v>
      </c>
      <c r="L29" s="101">
        <f>FDtab!L29</f>
        <v>1.2260655700240515E-4</v>
      </c>
      <c r="P29" s="73" t="s">
        <v>204</v>
      </c>
      <c r="T29" s="91">
        <f>J7</f>
        <v>0.12637687128288105</v>
      </c>
      <c r="U29" s="91">
        <f>K39</f>
        <v>0.10038803875252621</v>
      </c>
    </row>
    <row r="30" spans="3:21" x14ac:dyDescent="0.35">
      <c r="C30" s="73" t="str">
        <f>FDtab!C30</f>
        <v>AqFSm</v>
      </c>
      <c r="D30" s="73" t="str">
        <f>FDtab!D30</f>
        <v>prod</v>
      </c>
      <c r="E30" s="73" t="str">
        <f>FDtab!E30</f>
        <v>Capital</v>
      </c>
      <c r="F30" s="73" t="str">
        <f>FDtab!F30</f>
        <v>mean</v>
      </c>
      <c r="G30" s="101">
        <f>FDtab!G30</f>
        <v>-1.2309528047904248E-13</v>
      </c>
      <c r="H30" s="101">
        <f>FDtab!H30</f>
        <v>-1.3550299910600905E-13</v>
      </c>
      <c r="I30" s="101">
        <f>FDtab!I30</f>
        <v>-1.3996620724520565E-13</v>
      </c>
      <c r="J30" s="101">
        <f>FDtab!J30</f>
        <v>-1.3680625588265447E-13</v>
      </c>
      <c r="K30" s="101">
        <f>FDtab!K30</f>
        <v>-1.2946874170181524E-13</v>
      </c>
      <c r="L30" s="101">
        <f>FDtab!L30</f>
        <v>-1.3780601450583449E-13</v>
      </c>
      <c r="P30" s="73" t="s">
        <v>199</v>
      </c>
      <c r="T30" s="91">
        <f>J10</f>
        <v>-0.80847699389049088</v>
      </c>
      <c r="U30" s="91">
        <f>K42</f>
        <v>-0.81258527655203783</v>
      </c>
    </row>
    <row r="31" spans="3:21" x14ac:dyDescent="0.35">
      <c r="C31" s="73" t="str">
        <f>FDtab!C31</f>
        <v>AqFSm</v>
      </c>
      <c r="D31" s="73" t="str">
        <f>FDtab!D31</f>
        <v>prod</v>
      </c>
      <c r="E31" s="73" t="str">
        <f>FDtab!E31</f>
        <v>Capital</v>
      </c>
      <c r="F31" s="73" t="str">
        <f>FDtab!F31</f>
        <v>stdev</v>
      </c>
      <c r="G31" s="101">
        <f>FDtab!G31</f>
        <v>2.177056347587632E-13</v>
      </c>
      <c r="H31" s="101">
        <f>FDtab!H31</f>
        <v>2.2529711196821817E-13</v>
      </c>
      <c r="I31" s="101">
        <f>FDtab!I31</f>
        <v>2.4424883877334285E-13</v>
      </c>
      <c r="J31" s="101">
        <f>FDtab!J31</f>
        <v>2.8159357745238242E-13</v>
      </c>
      <c r="K31" s="101">
        <f>FDtab!K31</f>
        <v>2.2102216786284575E-13</v>
      </c>
      <c r="L31" s="101">
        <f>FDtab!L31</f>
        <v>2.3929853384512055E-13</v>
      </c>
      <c r="P31" s="73" t="s">
        <v>204</v>
      </c>
      <c r="T31" s="91">
        <f>J11</f>
        <v>0.33975287218825734</v>
      </c>
      <c r="U31" s="91">
        <f>K43</f>
        <v>0.34893039281359989</v>
      </c>
    </row>
    <row r="32" spans="3:21" x14ac:dyDescent="0.35">
      <c r="C32" s="73" t="str">
        <f>FDtab!C32</f>
        <v>AqFSm</v>
      </c>
      <c r="D32" s="73" t="str">
        <f>FDtab!D32</f>
        <v>ret</v>
      </c>
      <c r="E32" s="73" t="str">
        <f>FDtab!E32</f>
        <v>Labor</v>
      </c>
      <c r="F32" s="73" t="str">
        <f>FDtab!F32</f>
        <v>mean</v>
      </c>
      <c r="G32" s="101">
        <f>FDtab!G32</f>
        <v>1.3602788282867494E-2</v>
      </c>
      <c r="H32" s="101">
        <f>FDtab!H32</f>
        <v>1.1969885187913351E-2</v>
      </c>
      <c r="I32" s="101">
        <f>FDtab!I32</f>
        <v>5.2051245105085332E-3</v>
      </c>
      <c r="J32" s="101">
        <f>FDtab!J32</f>
        <v>9.4565854817838021E-3</v>
      </c>
      <c r="K32" s="101">
        <f>FDtab!K32</f>
        <v>7.3944074709980726E-3</v>
      </c>
      <c r="L32" s="101">
        <f>FDtab!L32</f>
        <v>8.6186940650470212E-3</v>
      </c>
      <c r="P32" s="73" t="s">
        <v>206</v>
      </c>
      <c r="T32" s="91">
        <f>J152</f>
        <v>-0.20349622765481679</v>
      </c>
      <c r="U32" s="91">
        <f>K172</f>
        <v>-0.20228136999101781</v>
      </c>
    </row>
    <row r="33" spans="3:21" x14ac:dyDescent="0.35">
      <c r="C33" s="73" t="str">
        <f>FDtab!C33</f>
        <v>AqFSm</v>
      </c>
      <c r="D33" s="73" t="str">
        <f>FDtab!D33</f>
        <v>ret</v>
      </c>
      <c r="E33" s="73" t="str">
        <f>FDtab!E33</f>
        <v>Labor</v>
      </c>
      <c r="F33" s="73" t="str">
        <f>FDtab!F33</f>
        <v>stdev</v>
      </c>
      <c r="G33" s="101">
        <f>FDtab!G33</f>
        <v>1.0674781391955872E-2</v>
      </c>
      <c r="H33" s="101">
        <f>FDtab!H33</f>
        <v>7.8259325612255581E-3</v>
      </c>
      <c r="I33" s="101">
        <f>FDtab!I33</f>
        <v>3.5131210002993045E-3</v>
      </c>
      <c r="J33" s="101">
        <f>FDtab!J33</f>
        <v>8.4132297300559961E-3</v>
      </c>
      <c r="K33" s="101">
        <f>FDtab!K33</f>
        <v>4.9030003251867467E-3</v>
      </c>
      <c r="L33" s="101">
        <f>FDtab!L33</f>
        <v>5.6349289652708832E-3</v>
      </c>
      <c r="P33" s="73" t="s">
        <v>204</v>
      </c>
      <c r="T33" s="91">
        <f t="shared" ref="T33:T35" si="20">J153</f>
        <v>6.4939373805670886E-2</v>
      </c>
      <c r="U33" s="91">
        <f t="shared" ref="U33:U35" si="21">K173</f>
        <v>5.9829879270389089E-2</v>
      </c>
    </row>
    <row r="34" spans="3:21" x14ac:dyDescent="0.35">
      <c r="C34" s="73" t="str">
        <f>FDtab!C34</f>
        <v>AqFSm</v>
      </c>
      <c r="D34" s="73" t="str">
        <f>FDtab!D34</f>
        <v>ret</v>
      </c>
      <c r="E34" s="73" t="str">
        <f>FDtab!E34</f>
        <v>Capital</v>
      </c>
      <c r="F34" s="73" t="str">
        <f>FDtab!F34</f>
        <v>mean</v>
      </c>
      <c r="G34" s="101">
        <f>FDtab!G34</f>
        <v>4.1618523256380539E-13</v>
      </c>
      <c r="H34" s="101">
        <f>FDtab!H34</f>
        <v>4.3189572521377748E-13</v>
      </c>
      <c r="I34" s="101">
        <f>FDtab!I34</f>
        <v>4.4874879914738388E-13</v>
      </c>
      <c r="J34" s="101">
        <f>FDtab!J34</f>
        <v>4.2932491732560023E-13</v>
      </c>
      <c r="K34" s="101">
        <f>FDtab!K34</f>
        <v>4.4503540997557232E-13</v>
      </c>
      <c r="L34" s="101">
        <f>FDtab!L34</f>
        <v>4.4589234593829805E-13</v>
      </c>
      <c r="P34" s="73" t="s">
        <v>208</v>
      </c>
      <c r="T34" s="91">
        <f t="shared" si="20"/>
        <v>-2.7830022017572949E-2</v>
      </c>
      <c r="U34" s="91">
        <f t="shared" si="21"/>
        <v>-2.7663878812259575E-2</v>
      </c>
    </row>
    <row r="35" spans="3:21" x14ac:dyDescent="0.35">
      <c r="C35" s="73" t="str">
        <f>FDtab!C35</f>
        <v>AqFSm</v>
      </c>
      <c r="D35" s="73" t="str">
        <f>FDtab!D35</f>
        <v>ret</v>
      </c>
      <c r="E35" s="73" t="str">
        <f>FDtab!E35</f>
        <v>Capital</v>
      </c>
      <c r="F35" s="73" t="str">
        <f>FDtab!F35</f>
        <v>stdev</v>
      </c>
      <c r="G35" s="101">
        <f>FDtab!G35</f>
        <v>7.0010118756922477E-13</v>
      </c>
      <c r="H35" s="101">
        <f>FDtab!H35</f>
        <v>7.4874724063059825E-13</v>
      </c>
      <c r="I35" s="101">
        <f>FDtab!I35</f>
        <v>8.5440343625924316E-13</v>
      </c>
      <c r="J35" s="101">
        <f>FDtab!J35</f>
        <v>7.7142343209627758E-13</v>
      </c>
      <c r="K35" s="101">
        <f>FDtab!K35</f>
        <v>8.6840742045340405E-13</v>
      </c>
      <c r="L35" s="101">
        <f>FDtab!L35</f>
        <v>8.4320806395624904E-13</v>
      </c>
      <c r="P35" s="73" t="s">
        <v>204</v>
      </c>
      <c r="T35" s="91">
        <f t="shared" si="20"/>
        <v>8.8810698048163161E-3</v>
      </c>
      <c r="U35" s="91">
        <f t="shared" si="21"/>
        <v>8.1822983973346766E-3</v>
      </c>
    </row>
    <row r="36" spans="3:21" x14ac:dyDescent="0.35">
      <c r="C36" s="73" t="str">
        <f>FDtab!C36</f>
        <v>AqFBg</v>
      </c>
      <c r="D36" s="73" t="str">
        <f>FDtab!D36</f>
        <v>crop</v>
      </c>
      <c r="E36" s="73" t="str">
        <f>FDtab!E36</f>
        <v>Land</v>
      </c>
      <c r="F36" s="73" t="str">
        <f>FDtab!F36</f>
        <v>mean</v>
      </c>
      <c r="G36" s="101">
        <f>FDtab!G36</f>
        <v>-1.850487937087219E-14</v>
      </c>
      <c r="H36" s="101">
        <f>FDtab!H36</f>
        <v>-2.3053254587256206E-14</v>
      </c>
      <c r="I36" s="101">
        <f>FDtab!I36</f>
        <v>-2.5586003165402724E-14</v>
      </c>
      <c r="J36" s="101">
        <f>FDtab!J36</f>
        <v>-2.188671842868728E-14</v>
      </c>
      <c r="K36" s="101">
        <f>FDtab!K36</f>
        <v>-0.67919066668029204</v>
      </c>
      <c r="L36" s="101">
        <f>FDtab!L36</f>
        <v>-2.2997359879075485E-14</v>
      </c>
    </row>
    <row r="37" spans="3:21" x14ac:dyDescent="0.35">
      <c r="C37" s="73" t="str">
        <f>FDtab!C37</f>
        <v>AqFBg</v>
      </c>
      <c r="D37" s="73" t="str">
        <f>FDtab!D37</f>
        <v>crop</v>
      </c>
      <c r="E37" s="73" t="str">
        <f>FDtab!E37</f>
        <v>Land</v>
      </c>
      <c r="F37" s="73" t="str">
        <f>FDtab!F37</f>
        <v>stdev</v>
      </c>
      <c r="G37" s="101">
        <f>FDtab!G37</f>
        <v>3.5130652558625539E-14</v>
      </c>
      <c r="H37" s="101">
        <f>FDtab!H37</f>
        <v>4.0115586506078861E-14</v>
      </c>
      <c r="I37" s="101">
        <f>FDtab!I37</f>
        <v>4.8285187429308458E-14</v>
      </c>
      <c r="J37" s="101">
        <f>FDtab!J37</f>
        <v>5.0835534088227892E-14</v>
      </c>
      <c r="K37" s="101">
        <f>FDtab!K37</f>
        <v>0.1049850647109417</v>
      </c>
      <c r="L37" s="101">
        <f>FDtab!L37</f>
        <v>3.8339984579274851E-14</v>
      </c>
    </row>
    <row r="38" spans="3:21" x14ac:dyDescent="0.35">
      <c r="C38" s="73" t="str">
        <f>FDtab!C38</f>
        <v>AqFBg</v>
      </c>
      <c r="D38" s="73" t="str">
        <f>FDtab!D38</f>
        <v>crop</v>
      </c>
      <c r="E38" s="73" t="str">
        <f>FDtab!E38</f>
        <v>Labor</v>
      </c>
      <c r="F38" s="73" t="str">
        <f>FDtab!F38</f>
        <v>mean</v>
      </c>
      <c r="G38" s="101">
        <f>FDtab!G38</f>
        <v>-2.3661884829219863E-6</v>
      </c>
      <c r="H38" s="101">
        <f>FDtab!H38</f>
        <v>-1.4977374321609563E-6</v>
      </c>
      <c r="I38" s="101">
        <f>FDtab!I38</f>
        <v>-5.4408238065077768E-7</v>
      </c>
      <c r="J38" s="101">
        <f>FDtab!J38</f>
        <v>-1.8082580643608727E-6</v>
      </c>
      <c r="K38" s="102">
        <f>FDtab!K38</f>
        <v>-0.17403538491788609</v>
      </c>
      <c r="L38" s="101">
        <f>FDtab!L38</f>
        <v>-1.0786921192275514E-6</v>
      </c>
    </row>
    <row r="39" spans="3:21" x14ac:dyDescent="0.35">
      <c r="C39" s="73" t="str">
        <f>FDtab!C39</f>
        <v>AqFBg</v>
      </c>
      <c r="D39" s="73" t="str">
        <f>FDtab!D39</f>
        <v>crop</v>
      </c>
      <c r="E39" s="73" t="str">
        <f>FDtab!E39</f>
        <v>Labor</v>
      </c>
      <c r="F39" s="73" t="str">
        <f>FDtab!F39</f>
        <v>stdev</v>
      </c>
      <c r="G39" s="101">
        <f>FDtab!G39</f>
        <v>1.7833558871956793E-6</v>
      </c>
      <c r="H39" s="101">
        <f>FDtab!H39</f>
        <v>9.8154796469539348E-7</v>
      </c>
      <c r="I39" s="101">
        <f>FDtab!I39</f>
        <v>3.4737995657069293E-7</v>
      </c>
      <c r="J39" s="101">
        <f>FDtab!J39</f>
        <v>1.5844922002717243E-6</v>
      </c>
      <c r="K39" s="102">
        <f>FDtab!K39</f>
        <v>0.10038803875252621</v>
      </c>
      <c r="L39" s="101">
        <f>FDtab!L39</f>
        <v>7.0686609982127427E-7</v>
      </c>
    </row>
    <row r="40" spans="3:21" x14ac:dyDescent="0.35">
      <c r="C40" s="73" t="str">
        <f>FDtab!C40</f>
        <v>AqFBg</v>
      </c>
      <c r="D40" s="73" t="str">
        <f>FDtab!D40</f>
        <v>crop</v>
      </c>
      <c r="E40" s="73" t="str">
        <f>FDtab!E40</f>
        <v>Capital</v>
      </c>
      <c r="F40" s="73" t="str">
        <f>FDtab!F40</f>
        <v>mean</v>
      </c>
      <c r="G40" s="101">
        <f>FDtab!G40</f>
        <v>-1.8443091833195188E-14</v>
      </c>
      <c r="H40" s="101">
        <f>FDtab!H40</f>
        <v>-2.3070322871507273E-14</v>
      </c>
      <c r="I40" s="101">
        <f>FDtab!I40</f>
        <v>-2.5538476972482999E-14</v>
      </c>
      <c r="J40" s="101">
        <f>FDtab!J40</f>
        <v>-2.1915467765490152E-14</v>
      </c>
      <c r="K40" s="101">
        <f>FDtab!K40</f>
        <v>2.7404097974667181E-13</v>
      </c>
      <c r="L40" s="101">
        <f>FDtab!L40</f>
        <v>-2.3000027343314927E-14</v>
      </c>
    </row>
    <row r="41" spans="3:21" x14ac:dyDescent="0.35">
      <c r="C41" s="73" t="str">
        <f>FDtab!C41</f>
        <v>AqFBg</v>
      </c>
      <c r="D41" s="73" t="str">
        <f>FDtab!D41</f>
        <v>crop</v>
      </c>
      <c r="E41" s="73" t="str">
        <f>FDtab!E41</f>
        <v>Capital</v>
      </c>
      <c r="F41" s="73" t="str">
        <f>FDtab!F41</f>
        <v>stdev</v>
      </c>
      <c r="G41" s="101">
        <f>FDtab!G41</f>
        <v>3.5148913762611881E-14</v>
      </c>
      <c r="H41" s="101">
        <f>FDtab!H41</f>
        <v>4.0115903411178162E-14</v>
      </c>
      <c r="I41" s="101">
        <f>FDtab!I41</f>
        <v>4.830177888172731E-14</v>
      </c>
      <c r="J41" s="101">
        <f>FDtab!J41</f>
        <v>5.08199746452502E-14</v>
      </c>
      <c r="K41" s="101">
        <f>FDtab!K41</f>
        <v>4.1387343899655715E-12</v>
      </c>
      <c r="L41" s="101">
        <f>FDtab!L41</f>
        <v>3.8319570318733868E-14</v>
      </c>
    </row>
    <row r="42" spans="3:21" x14ac:dyDescent="0.35">
      <c r="C42" s="73" t="str">
        <f>FDtab!C42</f>
        <v>AqFBg</v>
      </c>
      <c r="D42" s="73" t="str">
        <f>FDtab!D42</f>
        <v>crop</v>
      </c>
      <c r="E42" s="73" t="str">
        <f>FDtab!E42</f>
        <v>Input</v>
      </c>
      <c r="F42" s="73" t="str">
        <f>FDtab!F42</f>
        <v>mean</v>
      </c>
      <c r="G42" s="101">
        <f>FDtab!G42</f>
        <v>-2.0047450696086401E-6</v>
      </c>
      <c r="H42" s="101">
        <f>FDtab!H42</f>
        <v>-1.2807024423836427E-6</v>
      </c>
      <c r="I42" s="101">
        <f>FDtab!I42</f>
        <v>-4.6652368869645506E-7</v>
      </c>
      <c r="J42" s="101">
        <f>FDtab!J42</f>
        <v>-1.5118361252969644E-6</v>
      </c>
      <c r="K42" s="102">
        <f>FDtab!K42</f>
        <v>-0.81258527655203783</v>
      </c>
      <c r="L42" s="101">
        <f>FDtab!L42</f>
        <v>-9.2238727197363678E-7</v>
      </c>
    </row>
    <row r="43" spans="3:21" x14ac:dyDescent="0.35">
      <c r="C43" s="73" t="str">
        <f>FDtab!C43</f>
        <v>AqFBg</v>
      </c>
      <c r="D43" s="73" t="str">
        <f>FDtab!D43</f>
        <v>crop</v>
      </c>
      <c r="E43" s="73" t="str">
        <f>FDtab!E43</f>
        <v>Input</v>
      </c>
      <c r="F43" s="73" t="str">
        <f>FDtab!F43</f>
        <v>stdev</v>
      </c>
      <c r="G43" s="101">
        <f>FDtab!G43</f>
        <v>1.6067530982714799E-6</v>
      </c>
      <c r="H43" s="101">
        <f>FDtab!H43</f>
        <v>9.4025880411562284E-7</v>
      </c>
      <c r="I43" s="101">
        <f>FDtab!I43</f>
        <v>3.5606540974951855E-7</v>
      </c>
      <c r="J43" s="101">
        <f>FDtab!J43</f>
        <v>1.4073748318612406E-6</v>
      </c>
      <c r="K43" s="102">
        <f>FDtab!K43</f>
        <v>0.34893039281359989</v>
      </c>
      <c r="L43" s="101">
        <f>FDtab!L43</f>
        <v>6.7711567188230439E-7</v>
      </c>
      <c r="N43" t="s">
        <v>205</v>
      </c>
    </row>
    <row r="44" spans="3:21" x14ac:dyDescent="0.35">
      <c r="C44" s="73" t="str">
        <f>FDtab!C44</f>
        <v>AqFBg</v>
      </c>
      <c r="D44" s="73" t="str">
        <f>FDtab!D44</f>
        <v>fish</v>
      </c>
      <c r="E44" s="73" t="str">
        <f>FDtab!E44</f>
        <v>Land</v>
      </c>
      <c r="F44" s="73" t="str">
        <f>FDtab!F44</f>
        <v>mean</v>
      </c>
      <c r="G44" s="101">
        <f>FDtab!G44</f>
        <v>-1.0283231552708988E-14</v>
      </c>
      <c r="H44" s="101">
        <f>FDtab!H44</f>
        <v>1.9999999999999807</v>
      </c>
      <c r="I44" s="101">
        <f>FDtab!I44</f>
        <v>-2.6279369523589635E-14</v>
      </c>
      <c r="J44" s="101">
        <f>FDtab!J44</f>
        <v>-2.5136788239955305E-14</v>
      </c>
      <c r="K44" s="101">
        <f>FDtab!K44</f>
        <v>1.9999999999999738</v>
      </c>
      <c r="L44" s="101">
        <f>FDtab!L44</f>
        <v>1.4399999999997357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sim1</v>
      </c>
      <c r="R44" s="73" t="str">
        <f t="shared" si="22"/>
        <v>sim2</v>
      </c>
      <c r="S44" s="73" t="str">
        <f t="shared" si="22"/>
        <v>sim3</v>
      </c>
      <c r="T44" s="73" t="str">
        <f t="shared" si="22"/>
        <v>sim4</v>
      </c>
      <c r="U44" s="73" t="str">
        <f t="shared" si="22"/>
        <v>sim5</v>
      </c>
    </row>
    <row r="45" spans="3:21" x14ac:dyDescent="0.35">
      <c r="C45" s="73" t="str">
        <f>FDtab!C45</f>
        <v>AqFBg</v>
      </c>
      <c r="D45" s="73" t="str">
        <f>FDtab!D45</f>
        <v>fish</v>
      </c>
      <c r="E45" s="73" t="str">
        <f>FDtab!E45</f>
        <v>Land</v>
      </c>
      <c r="F45" s="73" t="str">
        <f>FDtab!F45</f>
        <v>stdev</v>
      </c>
      <c r="G45" s="101">
        <f>FDtab!G45</f>
        <v>7.3327524859280063E-14</v>
      </c>
      <c r="H45" s="101">
        <f>FDtab!H45</f>
        <v>1.3280460466165425E-13</v>
      </c>
      <c r="I45" s="101">
        <f>FDtab!I45</f>
        <v>1.5014743108357347E-13</v>
      </c>
      <c r="J45" s="101">
        <f>FDtab!J45</f>
        <v>1.6602496721471108E-13</v>
      </c>
      <c r="K45" s="101">
        <f>FDtab!K45</f>
        <v>1.75782868662264E-13</v>
      </c>
      <c r="L45" s="101">
        <f>FDtab!L45</f>
        <v>2.788679014729526E-13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>
        <f t="shared" ref="Q45:U54" si="24">Q4*$P$1</f>
        <v>85.169774283814931</v>
      </c>
      <c r="R45" s="68">
        <f t="shared" si="24"/>
        <v>-1.7559006461012761</v>
      </c>
      <c r="S45" s="68">
        <f t="shared" si="24"/>
        <v>-6.9455482364190043E-3</v>
      </c>
      <c r="T45" s="68">
        <f t="shared" si="24"/>
        <v>85.177004802090963</v>
      </c>
      <c r="U45" s="68">
        <f t="shared" si="24"/>
        <v>-1.7487933915839031</v>
      </c>
    </row>
    <row r="46" spans="3:21" x14ac:dyDescent="0.35">
      <c r="C46" s="73" t="str">
        <f>FDtab!C46</f>
        <v>AqFBg</v>
      </c>
      <c r="D46" s="73" t="str">
        <f>FDtab!D46</f>
        <v>fish</v>
      </c>
      <c r="E46" s="73" t="str">
        <f>FDtab!E46</f>
        <v>Labor</v>
      </c>
      <c r="F46" s="73" t="str">
        <f>FDtab!F46</f>
        <v>mean</v>
      </c>
      <c r="G46" s="102">
        <f>FDtab!G46</f>
        <v>-0.12049585221541791</v>
      </c>
      <c r="H46" s="102">
        <f>FDtab!H46</f>
        <v>0.42845184171155665</v>
      </c>
      <c r="I46" s="102">
        <f>FDtab!I46</f>
        <v>-3.7614756684100465E-4</v>
      </c>
      <c r="J46" s="102">
        <f>FDtab!J46</f>
        <v>-0.12011029497827808</v>
      </c>
      <c r="K46" s="102">
        <f>FDtab!K46</f>
        <v>0.42884668728733555</v>
      </c>
      <c r="L46" s="102">
        <f>FDtab!L46</f>
        <v>0.30849802947135224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>
        <f t="shared" si="24"/>
        <v>46.264844959474857</v>
      </c>
      <c r="R46" s="68">
        <f t="shared" si="24"/>
        <v>1.3234496752142724</v>
      </c>
      <c r="S46" s="68">
        <f t="shared" si="24"/>
        <v>5.5888814226903085E-3</v>
      </c>
      <c r="T46" s="68">
        <f t="shared" si="24"/>
        <v>46.26906675042985</v>
      </c>
      <c r="U46" s="68">
        <f t="shared" si="24"/>
        <v>1.3201276503518953</v>
      </c>
    </row>
    <row r="47" spans="3:21" x14ac:dyDescent="0.35">
      <c r="C47" s="73" t="str">
        <f>FDtab!C47</f>
        <v>AqFBg</v>
      </c>
      <c r="D47" s="73" t="str">
        <f>FDtab!D47</f>
        <v>fish</v>
      </c>
      <c r="E47" s="73" t="str">
        <f>FDtab!E47</f>
        <v>Labor</v>
      </c>
      <c r="F47" s="73" t="str">
        <f>FDtab!F47</f>
        <v>stdev</v>
      </c>
      <c r="G47" s="102">
        <f>FDtab!G47</f>
        <v>0.10824178962174533</v>
      </c>
      <c r="H47" s="102">
        <f>FDtab!H47</f>
        <v>0.31296371382861854</v>
      </c>
      <c r="I47" s="102">
        <f>FDtab!I47</f>
        <v>3.2038464001814997E-4</v>
      </c>
      <c r="J47" s="102">
        <f>FDtab!J47</f>
        <v>0.10803421535037015</v>
      </c>
      <c r="K47" s="102">
        <f>FDtab!K47</f>
        <v>0.31325153747507589</v>
      </c>
      <c r="L47" s="102">
        <f>FDtab!L47</f>
        <v>0.2253458458770862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>
        <f t="shared" si="24"/>
        <v>249.89020767685165</v>
      </c>
      <c r="R47" s="68">
        <f t="shared" si="24"/>
        <v>-5.1453781551161892</v>
      </c>
      <c r="S47" s="68">
        <f t="shared" si="24"/>
        <v>-6.6565539700098311E-3</v>
      </c>
      <c r="T47" s="68">
        <f t="shared" si="24"/>
        <v>249.89704619823655</v>
      </c>
      <c r="U47" s="68">
        <f t="shared" si="24"/>
        <v>-5.1385846724331481</v>
      </c>
    </row>
    <row r="48" spans="3:21" x14ac:dyDescent="0.35">
      <c r="C48" s="73" t="str">
        <f>FDtab!C48</f>
        <v>AqFBg</v>
      </c>
      <c r="D48" s="73" t="str">
        <f>FDtab!D48</f>
        <v>fish</v>
      </c>
      <c r="E48" s="73" t="str">
        <f>FDtab!E48</f>
        <v>Capital</v>
      </c>
      <c r="F48" s="73" t="str">
        <f>FDtab!F48</f>
        <v>mean</v>
      </c>
      <c r="G48" s="101">
        <f>FDtab!G48</f>
        <v>-1.6281783291789231E-14</v>
      </c>
      <c r="H48" s="101">
        <f>FDtab!H48</f>
        <v>-1.6870926766163183E-14</v>
      </c>
      <c r="I48" s="101">
        <f>FDtab!I48</f>
        <v>-2.2815920007573065E-14</v>
      </c>
      <c r="J48" s="101">
        <f>FDtab!J48</f>
        <v>-2.507430332600655E-14</v>
      </c>
      <c r="K48" s="101">
        <f>FDtab!K48</f>
        <v>-2.2289261447147865E-14</v>
      </c>
      <c r="L48" s="101">
        <f>FDtab!L48</f>
        <v>-2.4806510837654755E-14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>
        <f t="shared" si="24"/>
        <v>73.759088840779555</v>
      </c>
      <c r="R48" s="68">
        <f t="shared" si="24"/>
        <v>2.7791347331043306</v>
      </c>
      <c r="S48" s="68">
        <f t="shared" si="24"/>
        <v>5.7250342314590277E-3</v>
      </c>
      <c r="T48" s="68">
        <f t="shared" si="24"/>
        <v>73.761616094943918</v>
      </c>
      <c r="U48" s="68">
        <f t="shared" si="24"/>
        <v>2.7775497028630691</v>
      </c>
    </row>
    <row r="49" spans="3:21" x14ac:dyDescent="0.35">
      <c r="C49" s="73" t="str">
        <f>FDtab!C49</f>
        <v>AqFBg</v>
      </c>
      <c r="D49" s="73" t="str">
        <f>FDtab!D49</f>
        <v>fish</v>
      </c>
      <c r="E49" s="73" t="str">
        <f>FDtab!E49</f>
        <v>Capital</v>
      </c>
      <c r="F49" s="73" t="str">
        <f>FDtab!F49</f>
        <v>stdev</v>
      </c>
      <c r="G49" s="101">
        <f>FDtab!G49</f>
        <v>5.8020450861151774E-14</v>
      </c>
      <c r="H49" s="101">
        <f>FDtab!H49</f>
        <v>6.9991928298965175E-14</v>
      </c>
      <c r="I49" s="101">
        <f>FDtab!I49</f>
        <v>8.0650403510159338E-14</v>
      </c>
      <c r="J49" s="101">
        <f>FDtab!J49</f>
        <v>1.1078554994834947E-13</v>
      </c>
      <c r="K49" s="101">
        <f>FDtab!K49</f>
        <v>7.056784441898472E-14</v>
      </c>
      <c r="L49" s="101">
        <f>FDtab!L49</f>
        <v>6.6925963193858149E-14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>
        <f t="shared" si="24"/>
        <v>77.827855831855558</v>
      </c>
      <c r="R49" s="68">
        <f t="shared" si="24"/>
        <v>-1.0705940479884548</v>
      </c>
      <c r="S49" s="68">
        <f t="shared" si="24"/>
        <v>-2.1100604855091034E-3</v>
      </c>
      <c r="T49" s="68">
        <f t="shared" si="24"/>
        <v>77.830038421545254</v>
      </c>
      <c r="U49" s="68">
        <f t="shared" si="24"/>
        <v>-1.0684376048285773</v>
      </c>
    </row>
    <row r="50" spans="3:21" x14ac:dyDescent="0.35">
      <c r="C50" s="73" t="str">
        <f>FDtab!C50</f>
        <v>AqFBg</v>
      </c>
      <c r="D50" s="73" t="str">
        <f>FDtab!D50</f>
        <v>fish</v>
      </c>
      <c r="E50" s="73" t="str">
        <f>FDtab!E50</f>
        <v>Input</v>
      </c>
      <c r="F50" s="73" t="str">
        <f>FDtab!F50</f>
        <v>mean</v>
      </c>
      <c r="G50" s="102">
        <f>FDtab!G50</f>
        <v>-0.84264388786465394</v>
      </c>
      <c r="H50" s="102">
        <f>FDtab!H50</f>
        <v>3.102006995550433</v>
      </c>
      <c r="I50" s="102">
        <f>FDtab!I50</f>
        <v>-5.0077237062108376E-4</v>
      </c>
      <c r="J50" s="102">
        <f>FDtab!J50</f>
        <v>-0.84212218180067311</v>
      </c>
      <c r="K50" s="102">
        <f>FDtab!K50</f>
        <v>3.1025222259618683</v>
      </c>
      <c r="L50" s="102">
        <f>FDtab!L50</f>
        <v>2.2335371958317647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>
        <f t="shared" si="24"/>
        <v>16.388783338136495</v>
      </c>
      <c r="R50" s="68">
        <f t="shared" si="24"/>
        <v>0.59423298476477504</v>
      </c>
      <c r="S50" s="68">
        <f t="shared" si="24"/>
        <v>1.7325351431390881E-3</v>
      </c>
      <c r="T50" s="68">
        <f t="shared" si="24"/>
        <v>16.389765430698283</v>
      </c>
      <c r="U50" s="68">
        <f t="shared" si="24"/>
        <v>0.59359696664450612</v>
      </c>
    </row>
    <row r="51" spans="3:21" x14ac:dyDescent="0.35">
      <c r="C51" s="73" t="str">
        <f>FDtab!C51</f>
        <v>AqFBg</v>
      </c>
      <c r="D51" s="73" t="str">
        <f>FDtab!D51</f>
        <v>fish</v>
      </c>
      <c r="E51" s="73" t="str">
        <f>FDtab!E51</f>
        <v>Input</v>
      </c>
      <c r="F51" s="73" t="str">
        <f>FDtab!F51</f>
        <v>stdev</v>
      </c>
      <c r="G51" s="102">
        <f>FDtab!G51</f>
        <v>0.45453137143637984</v>
      </c>
      <c r="H51" s="102">
        <f>FDtab!H51</f>
        <v>1.1017181218882541</v>
      </c>
      <c r="I51" s="102">
        <f>FDtab!I51</f>
        <v>3.7004172845459709E-4</v>
      </c>
      <c r="J51" s="102">
        <f>FDtab!J51</f>
        <v>0.45445026376775416</v>
      </c>
      <c r="K51" s="102">
        <f>FDtab!K51</f>
        <v>1.1018614841271899</v>
      </c>
      <c r="L51" s="102">
        <f>FDtab!L51</f>
        <v>0.79331061379889389</v>
      </c>
      <c r="P51" s="73" t="s">
        <v>208</v>
      </c>
      <c r="Q51" s="68">
        <f t="shared" si="24"/>
        <v>102.4823531496984</v>
      </c>
      <c r="R51" s="68">
        <f t="shared" si="24"/>
        <v>-1.4097394311209908</v>
      </c>
      <c r="S51" s="68">
        <f t="shared" si="24"/>
        <v>-2.7784889267332196E-3</v>
      </c>
      <c r="T51" s="68">
        <f t="shared" si="24"/>
        <v>102.48522714571023</v>
      </c>
      <c r="U51" s="68">
        <f t="shared" si="24"/>
        <v>-1.4068998645612323</v>
      </c>
    </row>
    <row r="52" spans="3:21" x14ac:dyDescent="0.35">
      <c r="C52" s="73" t="str">
        <f>FDtab!C52</f>
        <v>AqFBg</v>
      </c>
      <c r="D52" s="73" t="str">
        <f>FDtab!D52</f>
        <v>fseed</v>
      </c>
      <c r="E52" s="73" t="str">
        <f>FDtab!E52</f>
        <v>Land</v>
      </c>
      <c r="F52" s="73" t="str">
        <f>FDtab!F52</f>
        <v>mean</v>
      </c>
      <c r="G52" s="101">
        <f>FDtab!G52</f>
        <v>-6.4564768941618144E-14</v>
      </c>
      <c r="H52" s="101">
        <f>FDtab!H52</f>
        <v>-6.6533043731003849E-14</v>
      </c>
      <c r="I52" s="101">
        <f>FDtab!I52</f>
        <v>-5.6245348970155667E-14</v>
      </c>
      <c r="J52" s="101">
        <f>FDtab!J52</f>
        <v>-7.1018567910896446E-14</v>
      </c>
      <c r="K52" s="101">
        <f>FDtab!K52</f>
        <v>7.0072367785386769E-14</v>
      </c>
      <c r="L52" s="101">
        <f>FDtab!L52</f>
        <v>-7.6508313922108273E-14</v>
      </c>
      <c r="P52" s="73" t="str">
        <f t="shared" ref="P52:P58" si="25">P11</f>
        <v>(SD)</v>
      </c>
      <c r="Q52" s="68">
        <f t="shared" si="24"/>
        <v>21.580461953938052</v>
      </c>
      <c r="R52" s="68">
        <f t="shared" si="24"/>
        <v>0.78247555379931089</v>
      </c>
      <c r="S52" s="68">
        <f t="shared" si="24"/>
        <v>2.2813710668132528E-3</v>
      </c>
      <c r="T52" s="68">
        <f t="shared" si="24"/>
        <v>21.581755156550077</v>
      </c>
      <c r="U52" s="68">
        <f t="shared" si="24"/>
        <v>0.78163805643161066</v>
      </c>
    </row>
    <row r="53" spans="3:21" x14ac:dyDescent="0.35">
      <c r="C53" s="73" t="str">
        <f>FDtab!C53</f>
        <v>AqFBg</v>
      </c>
      <c r="D53" s="73" t="str">
        <f>FDtab!D53</f>
        <v>fseed</v>
      </c>
      <c r="E53" s="73" t="str">
        <f>FDtab!E53</f>
        <v>Land</v>
      </c>
      <c r="F53" s="73" t="str">
        <f>FDtab!F53</f>
        <v>stdev</v>
      </c>
      <c r="G53" s="101">
        <f>FDtab!G53</f>
        <v>2.5398925958895436E-13</v>
      </c>
      <c r="H53" s="101">
        <f>FDtab!H53</f>
        <v>2.5370263561667128E-13</v>
      </c>
      <c r="I53" s="101">
        <f>FDtab!I53</f>
        <v>3.1778960826161487E-13</v>
      </c>
      <c r="J53" s="101">
        <f>FDtab!J53</f>
        <v>3.2316959142867406E-13</v>
      </c>
      <c r="K53" s="101">
        <f>FDtab!K53</f>
        <v>1.7879868895332032E-12</v>
      </c>
      <c r="L53" s="101">
        <f>FDtab!L53</f>
        <v>2.7494280261501305E-13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>
        <f t="shared" si="24"/>
        <v>-10.041321017951491</v>
      </c>
      <c r="R53" s="68">
        <f t="shared" si="24"/>
        <v>35.704320142629719</v>
      </c>
      <c r="S53" s="68">
        <f t="shared" si="24"/>
        <v>-3.1345630570083723E-2</v>
      </c>
      <c r="T53" s="68">
        <f t="shared" si="24"/>
        <v>-10.00919124818984</v>
      </c>
      <c r="U53" s="68">
        <f t="shared" si="24"/>
        <v>35.737223940611294</v>
      </c>
    </row>
    <row r="54" spans="3:21" x14ac:dyDescent="0.35">
      <c r="C54" s="73" t="str">
        <f>FDtab!C54</f>
        <v>AqFBg</v>
      </c>
      <c r="D54" s="73" t="str">
        <f>FDtab!D54</f>
        <v>fseed</v>
      </c>
      <c r="E54" s="73" t="str">
        <f>FDtab!E54</f>
        <v>Labor</v>
      </c>
      <c r="F54" s="73" t="str">
        <f>FDtab!F54</f>
        <v>mean</v>
      </c>
      <c r="G54" s="101">
        <f>FDtab!G54</f>
        <v>4.0079830100964713E-2</v>
      </c>
      <c r="H54" s="101">
        <f>FDtab!H54</f>
        <v>2.8880058015499241E-2</v>
      </c>
      <c r="I54" s="101">
        <f>FDtab!I54</f>
        <v>-1.0906589974275549E-5</v>
      </c>
      <c r="J54" s="101">
        <f>FDtab!J54</f>
        <v>4.0090683543258052E-2</v>
      </c>
      <c r="K54" s="101">
        <f>FDtab!K54</f>
        <v>2.8891265749162787E-2</v>
      </c>
      <c r="L54" s="101">
        <f>FDtab!L54</f>
        <v>2.0792812488046326E-2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>
        <f t="shared" si="24"/>
        <v>9.0201491351454433</v>
      </c>
      <c r="R54" s="68">
        <f t="shared" si="24"/>
        <v>26.08030948571821</v>
      </c>
      <c r="S54" s="68">
        <f t="shared" si="24"/>
        <v>2.6698720001512497E-2</v>
      </c>
      <c r="T54" s="68">
        <f t="shared" si="24"/>
        <v>9.0028512791975128</v>
      </c>
      <c r="U54" s="68">
        <f t="shared" si="24"/>
        <v>26.104294789589655</v>
      </c>
    </row>
    <row r="55" spans="3:21" x14ac:dyDescent="0.35">
      <c r="C55" s="73" t="str">
        <f>FDtab!C55</f>
        <v>AqFBg</v>
      </c>
      <c r="D55" s="73" t="str">
        <f>FDtab!D55</f>
        <v>fseed</v>
      </c>
      <c r="E55" s="73" t="str">
        <f>FDtab!E55</f>
        <v>Labor</v>
      </c>
      <c r="F55" s="73" t="str">
        <f>FDtab!F55</f>
        <v>stdev</v>
      </c>
      <c r="G55" s="101">
        <f>FDtab!G55</f>
        <v>2.6557332481847679E-2</v>
      </c>
      <c r="H55" s="101">
        <f>FDtab!H55</f>
        <v>2.0384442338705858E-2</v>
      </c>
      <c r="I55" s="101">
        <f>FDtab!I55</f>
        <v>9.2445499050537962E-6</v>
      </c>
      <c r="J55" s="101">
        <f>FDtab!J55</f>
        <v>2.6562543567239773E-2</v>
      </c>
      <c r="K55" s="101">
        <f>FDtab!K55</f>
        <v>2.0391808171790475E-2</v>
      </c>
      <c r="L55" s="101">
        <f>FDtab!L55</f>
        <v>1.4675773366565737E-2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>
        <f t="shared" ref="Q55:U64" si="27">Q14*$P$1</f>
        <v>-70.220323988721162</v>
      </c>
      <c r="R55" s="68">
        <f t="shared" si="27"/>
        <v>258.50058296253604</v>
      </c>
      <c r="S55" s="68">
        <f t="shared" si="27"/>
        <v>-4.1731030885090309E-2</v>
      </c>
      <c r="T55" s="68">
        <f t="shared" si="27"/>
        <v>-70.176848483389421</v>
      </c>
      <c r="U55" s="68">
        <f t="shared" si="27"/>
        <v>258.54351883015568</v>
      </c>
    </row>
    <row r="56" spans="3:21" x14ac:dyDescent="0.35">
      <c r="C56" s="73" t="str">
        <f>FDtab!C56</f>
        <v>AqFBg</v>
      </c>
      <c r="D56" s="73" t="str">
        <f>FDtab!D56</f>
        <v>fseed</v>
      </c>
      <c r="E56" s="73" t="str">
        <f>FDtab!E56</f>
        <v>Capital</v>
      </c>
      <c r="F56" s="73" t="str">
        <f>FDtab!F56</f>
        <v>mean</v>
      </c>
      <c r="G56" s="101">
        <f>FDtab!G56</f>
        <v>-6.4414135666920257E-14</v>
      </c>
      <c r="H56" s="101">
        <f>FDtab!H56</f>
        <v>-6.6807531031564449E-14</v>
      </c>
      <c r="I56" s="101">
        <f>FDtab!I56</f>
        <v>-5.5946871925846897E-14</v>
      </c>
      <c r="J56" s="101">
        <f>FDtab!J56</f>
        <v>-7.0910335113520928E-14</v>
      </c>
      <c r="K56" s="101">
        <f>FDtab!K56</f>
        <v>7.0106399747448133E-14</v>
      </c>
      <c r="L56" s="101">
        <f>FDtab!L56</f>
        <v>-7.6752116666711889E-14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>
        <f t="shared" si="27"/>
        <v>37.877614286364981</v>
      </c>
      <c r="R56" s="68">
        <f t="shared" si="27"/>
        <v>91.80984349068784</v>
      </c>
      <c r="S56" s="68">
        <f t="shared" si="27"/>
        <v>3.0836810704549755E-2</v>
      </c>
      <c r="T56" s="68">
        <f t="shared" si="27"/>
        <v>37.870855313979511</v>
      </c>
      <c r="U56" s="68">
        <f t="shared" si="27"/>
        <v>91.821790343932477</v>
      </c>
    </row>
    <row r="57" spans="3:21" x14ac:dyDescent="0.35">
      <c r="C57" s="73" t="str">
        <f>FDtab!C57</f>
        <v>AqFBg</v>
      </c>
      <c r="D57" s="73" t="str">
        <f>FDtab!D57</f>
        <v>fseed</v>
      </c>
      <c r="E57" s="73" t="str">
        <f>FDtab!E57</f>
        <v>Capital</v>
      </c>
      <c r="F57" s="73" t="str">
        <f>FDtab!F57</f>
        <v>stdev</v>
      </c>
      <c r="G57" s="101">
        <f>FDtab!G57</f>
        <v>2.5410195635364412E-13</v>
      </c>
      <c r="H57" s="101">
        <f>FDtab!H57</f>
        <v>2.5348369900560775E-13</v>
      </c>
      <c r="I57" s="101">
        <f>FDtab!I57</f>
        <v>3.1776400368919785E-13</v>
      </c>
      <c r="J57" s="101">
        <f>FDtab!J57</f>
        <v>3.2235586112712559E-13</v>
      </c>
      <c r="K57" s="101">
        <f>FDtab!K57</f>
        <v>1.7876955637465414E-12</v>
      </c>
      <c r="L57" s="101">
        <f>FDtab!L57</f>
        <v>2.7522199916447352E-13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>
        <f t="shared" si="27"/>
        <v>-8.7285881692177139</v>
      </c>
      <c r="R57" s="68">
        <f t="shared" si="27"/>
        <v>50.118562332118188</v>
      </c>
      <c r="S57" s="68">
        <f t="shared" si="27"/>
        <v>-7.947091211454595E-3</v>
      </c>
      <c r="T57" s="68">
        <f t="shared" si="27"/>
        <v>-8.7203658818976884</v>
      </c>
      <c r="U57" s="68">
        <f t="shared" si="27"/>
        <v>50.126810061015625</v>
      </c>
    </row>
    <row r="58" spans="3:21" x14ac:dyDescent="0.35">
      <c r="C58" s="73" t="str">
        <f>FDtab!C58</f>
        <v>AqFBg</v>
      </c>
      <c r="D58" s="73" t="str">
        <f>FDtab!D58</f>
        <v>fseed</v>
      </c>
      <c r="E58" s="73" t="str">
        <f>FDtab!E58</f>
        <v>Input</v>
      </c>
      <c r="F58" s="73" t="str">
        <f>FDtab!F58</f>
        <v>mean</v>
      </c>
      <c r="G58" s="101">
        <f>FDtab!G58</f>
        <v>6.606632271369732E-2</v>
      </c>
      <c r="H58" s="101">
        <f>FDtab!H58</f>
        <v>4.653824614978045E-2</v>
      </c>
      <c r="I58" s="101">
        <f>FDtab!I58</f>
        <v>-5.1603052092279409E-6</v>
      </c>
      <c r="J58" s="101">
        <f>FDtab!J58</f>
        <v>6.607157123597697E-2</v>
      </c>
      <c r="K58" s="101">
        <f>FDtab!K58</f>
        <v>4.6543515947679345E-2</v>
      </c>
      <c r="L58" s="101">
        <f>FDtab!L58</f>
        <v>3.3506201436164555E-2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>
        <f t="shared" si="27"/>
        <v>4.7087713221572498</v>
      </c>
      <c r="R58" s="68">
        <f t="shared" si="27"/>
        <v>11.016790045674869</v>
      </c>
      <c r="S58" s="68">
        <f t="shared" si="27"/>
        <v>6.0381775598883879E-3</v>
      </c>
      <c r="T58" s="68">
        <f t="shared" si="27"/>
        <v>4.7072386762326079</v>
      </c>
      <c r="U58" s="68">
        <f t="shared" si="27"/>
        <v>11.0192205929526</v>
      </c>
    </row>
    <row r="59" spans="3:21" x14ac:dyDescent="0.35">
      <c r="C59" s="73" t="str">
        <f>FDtab!C59</f>
        <v>AqFBg</v>
      </c>
      <c r="D59" s="73" t="str">
        <f>FDtab!D59</f>
        <v>fseed</v>
      </c>
      <c r="E59" s="73" t="str">
        <f>FDtab!E59</f>
        <v>Input</v>
      </c>
      <c r="F59" s="73" t="str">
        <f>FDtab!F59</f>
        <v>stdev</v>
      </c>
      <c r="G59" s="101">
        <f>FDtab!G59</f>
        <v>4.4638424818864923E-2</v>
      </c>
      <c r="H59" s="101">
        <f>FDtab!H59</f>
        <v>3.0741932839248622E-2</v>
      </c>
      <c r="I59" s="101">
        <f>FDtab!I59</f>
        <v>8.3794254300761609E-6</v>
      </c>
      <c r="J59" s="101">
        <f>FDtab!J59</f>
        <v>4.4642289601419638E-2</v>
      </c>
      <c r="K59" s="101">
        <f>FDtab!K59</f>
        <v>3.0745838751982352E-2</v>
      </c>
      <c r="L59" s="101">
        <f>FDtab!L59</f>
        <v>2.2132775046362827E-2</v>
      </c>
      <c r="P59" s="73" t="s">
        <v>208</v>
      </c>
      <c r="Q59" s="68">
        <f t="shared" si="27"/>
        <v>-7.9969404394632164</v>
      </c>
      <c r="R59" s="68">
        <f t="shared" si="27"/>
        <v>45.917524147760496</v>
      </c>
      <c r="S59" s="68">
        <f t="shared" si="27"/>
        <v>-7.2809467442037654E-3</v>
      </c>
      <c r="T59" s="68">
        <f t="shared" si="27"/>
        <v>-7.9894073595456661</v>
      </c>
      <c r="U59" s="68">
        <f t="shared" si="27"/>
        <v>45.925080535362177</v>
      </c>
    </row>
    <row r="60" spans="3:21" x14ac:dyDescent="0.35">
      <c r="C60" s="73" t="str">
        <f>FDtab!C60</f>
        <v>AqFBg</v>
      </c>
      <c r="D60" s="73" t="str">
        <f>FDtab!D60</f>
        <v>prod</v>
      </c>
      <c r="E60" s="73" t="str">
        <f>FDtab!E60</f>
        <v>Labor</v>
      </c>
      <c r="F60" s="73" t="str">
        <f>FDtab!F60</f>
        <v>mean</v>
      </c>
      <c r="G60" s="101">
        <f>FDtab!G60</f>
        <v>-3.0146266902819261E-3</v>
      </c>
      <c r="H60" s="101">
        <f>FDtab!H60</f>
        <v>-2.544981099058435E-3</v>
      </c>
      <c r="I60" s="101">
        <f>FDtab!I60</f>
        <v>-1.0853472920339107E-3</v>
      </c>
      <c r="J60" s="101">
        <f>FDtab!J60</f>
        <v>-2.1294200807818924E-3</v>
      </c>
      <c r="K60" s="101">
        <f>FDtab!K60</f>
        <v>-1.5942950219534114E-3</v>
      </c>
      <c r="L60" s="101">
        <f>FDtab!L60</f>
        <v>-1.8325444589593477E-3</v>
      </c>
      <c r="P60" s="73" t="str">
        <f t="shared" ref="P60:P68" si="28">P19</f>
        <v>(SD)</v>
      </c>
      <c r="Q60" s="68">
        <f t="shared" si="27"/>
        <v>4.3140726869692871</v>
      </c>
      <c r="R60" s="68">
        <f t="shared" si="27"/>
        <v>10.093340658140805</v>
      </c>
      <c r="S60" s="68">
        <f t="shared" si="27"/>
        <v>5.5320436238406228E-3</v>
      </c>
      <c r="T60" s="68">
        <f t="shared" si="27"/>
        <v>4.3126685092374171</v>
      </c>
      <c r="U60" s="68">
        <f t="shared" si="27"/>
        <v>10.095567472357507</v>
      </c>
    </row>
    <row r="61" spans="3:21" x14ac:dyDescent="0.35">
      <c r="C61" s="73" t="str">
        <f>FDtab!C61</f>
        <v>AqFBg</v>
      </c>
      <c r="D61" s="73" t="str">
        <f>FDtab!D61</f>
        <v>prod</v>
      </c>
      <c r="E61" s="73" t="str">
        <f>FDtab!E61</f>
        <v>Labor</v>
      </c>
      <c r="F61" s="73" t="str">
        <f>FDtab!F61</f>
        <v>stdev</v>
      </c>
      <c r="G61" s="101">
        <f>FDtab!G61</f>
        <v>2.4085310582236483E-3</v>
      </c>
      <c r="H61" s="101">
        <f>FDtab!H61</f>
        <v>1.7810004228229197E-3</v>
      </c>
      <c r="I61" s="101">
        <f>FDtab!I61</f>
        <v>7.8357576868504227E-4</v>
      </c>
      <c r="J61" s="101">
        <f>FDtab!J61</f>
        <v>1.8984492593024011E-3</v>
      </c>
      <c r="K61" s="101">
        <f>FDtab!K61</f>
        <v>1.2244861266150603E-3</v>
      </c>
      <c r="L61" s="101">
        <f>FDtab!L61</f>
        <v>1.2824322521548057E-3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>
        <f t="shared" si="27"/>
        <v>-4.3533355326657013E-3</v>
      </c>
      <c r="R61" s="68">
        <f t="shared" si="27"/>
        <v>-2.7261289885912405E-3</v>
      </c>
      <c r="S61" s="68">
        <f t="shared" si="27"/>
        <v>12.83231400546542</v>
      </c>
      <c r="T61" s="68">
        <f t="shared" si="27"/>
        <v>-3.3049837503665667E-3</v>
      </c>
      <c r="U61" s="68">
        <f t="shared" si="27"/>
        <v>-1.7065841440891177E-3</v>
      </c>
    </row>
    <row r="62" spans="3:21" x14ac:dyDescent="0.35">
      <c r="C62" s="73" t="str">
        <f>FDtab!C62</f>
        <v>AqFBg</v>
      </c>
      <c r="D62" s="73" t="str">
        <f>FDtab!D62</f>
        <v>prod</v>
      </c>
      <c r="E62" s="73" t="str">
        <f>FDtab!E62</f>
        <v>Capital</v>
      </c>
      <c r="F62" s="73" t="str">
        <f>FDtab!F62</f>
        <v>mean</v>
      </c>
      <c r="G62" s="101">
        <f>FDtab!G62</f>
        <v>-1.2596958652068511E-13</v>
      </c>
      <c r="H62" s="101">
        <f>FDtab!H62</f>
        <v>-1.276834584461366E-13</v>
      </c>
      <c r="I62" s="101">
        <f>FDtab!I62</f>
        <v>-1.4739298558882883E-13</v>
      </c>
      <c r="J62" s="101">
        <f>FDtab!J62</f>
        <v>-1.325394289015825E-13</v>
      </c>
      <c r="K62" s="101">
        <f>FDtab!K62</f>
        <v>-1.3682410871521124E-13</v>
      </c>
      <c r="L62" s="101">
        <f>FDtab!L62</f>
        <v>-1.4110878852883999E-13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>
        <f t="shared" si="27"/>
        <v>3.8047817871742578E-3</v>
      </c>
      <c r="R62" s="68">
        <f t="shared" si="27"/>
        <v>1.7476185922757482E-3</v>
      </c>
      <c r="S62" s="68">
        <f t="shared" si="27"/>
        <v>6.5455826771406809</v>
      </c>
      <c r="T62" s="68">
        <f t="shared" si="27"/>
        <v>3.3285173732271853E-3</v>
      </c>
      <c r="U62" s="68">
        <f t="shared" si="27"/>
        <v>1.3606048373060442E-3</v>
      </c>
    </row>
    <row r="63" spans="3:21" x14ac:dyDescent="0.35">
      <c r="C63" s="73" t="str">
        <f>FDtab!C63</f>
        <v>AqFBg</v>
      </c>
      <c r="D63" s="73" t="str">
        <f>FDtab!D63</f>
        <v>prod</v>
      </c>
      <c r="E63" s="73" t="str">
        <f>FDtab!E63</f>
        <v>Capital</v>
      </c>
      <c r="F63" s="73" t="str">
        <f>FDtab!F63</f>
        <v>stdev</v>
      </c>
      <c r="G63" s="101">
        <f>FDtab!G63</f>
        <v>2.1572484417924412E-13</v>
      </c>
      <c r="H63" s="101">
        <f>FDtab!H63</f>
        <v>2.027477521555199E-13</v>
      </c>
      <c r="I63" s="101">
        <f>FDtab!I63</f>
        <v>2.6011405750556233E-13</v>
      </c>
      <c r="J63" s="101">
        <f>FDtab!J63</f>
        <v>2.7434525304815699E-13</v>
      </c>
      <c r="K63" s="101">
        <f>FDtab!K63</f>
        <v>2.4941683226651773E-13</v>
      </c>
      <c r="L63" s="101">
        <f>FDtab!L63</f>
        <v>2.4684062271477961E-13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>
        <f t="shared" si="27"/>
        <v>-3.6500067451729372E-3</v>
      </c>
      <c r="R63" s="68">
        <f t="shared" si="27"/>
        <v>-2.2648319422415137E-3</v>
      </c>
      <c r="S63" s="68">
        <f t="shared" si="27"/>
        <v>59.784949521289349</v>
      </c>
      <c r="T63" s="68">
        <f t="shared" si="27"/>
        <v>-2.7672835458554365E-3</v>
      </c>
      <c r="U63" s="68">
        <f t="shared" si="27"/>
        <v>-1.4203698970349954E-3</v>
      </c>
    </row>
    <row r="64" spans="3:21" x14ac:dyDescent="0.35">
      <c r="C64" s="73" t="str">
        <f>FDtab!C64</f>
        <v>AqFBg</v>
      </c>
      <c r="D64" s="73" t="str">
        <f>FDtab!D64</f>
        <v>ret</v>
      </c>
      <c r="E64" s="73" t="str">
        <f>FDtab!E64</f>
        <v>Labor</v>
      </c>
      <c r="F64" s="73" t="str">
        <f>FDtab!F64</f>
        <v>mean</v>
      </c>
      <c r="G64" s="101">
        <f>FDtab!G64</f>
        <v>2.8319246596720318E-2</v>
      </c>
      <c r="H64" s="101">
        <f>FDtab!H64</f>
        <v>2.4681368077570254E-2</v>
      </c>
      <c r="I64" s="101">
        <f>FDtab!I64</f>
        <v>1.0836371360572005E-2</v>
      </c>
      <c r="J64" s="101">
        <f>FDtab!J64</f>
        <v>1.9737567221154845E-2</v>
      </c>
      <c r="K64" s="101">
        <f>FDtab!K64</f>
        <v>1.5121486603114144E-2</v>
      </c>
      <c r="L64" s="101">
        <f>FDtab!L64</f>
        <v>1.777127063007914E-2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>
        <f t="shared" si="27"/>
        <v>3.5689158429505654E-3</v>
      </c>
      <c r="R64" s="68">
        <f t="shared" si="27"/>
        <v>1.6959030804591878E-3</v>
      </c>
      <c r="S64" s="68">
        <f t="shared" si="27"/>
        <v>18.082320093940481</v>
      </c>
      <c r="T64" s="68">
        <f t="shared" si="27"/>
        <v>3.0300766962991599E-3</v>
      </c>
      <c r="U64" s="68">
        <f t="shared" si="27"/>
        <v>1.3163681065298249E-3</v>
      </c>
    </row>
    <row r="65" spans="3:23" x14ac:dyDescent="0.35">
      <c r="C65" s="73" t="str">
        <f>FDtab!C65</f>
        <v>AqFBg</v>
      </c>
      <c r="D65" s="73" t="str">
        <f>FDtab!D65</f>
        <v>ret</v>
      </c>
      <c r="E65" s="73" t="str">
        <f>FDtab!E65</f>
        <v>Labor</v>
      </c>
      <c r="F65" s="73" t="str">
        <f>FDtab!F65</f>
        <v>stdev</v>
      </c>
      <c r="G65" s="101">
        <f>FDtab!G65</f>
        <v>1.9744936918406369E-2</v>
      </c>
      <c r="H65" s="101">
        <f>FDtab!H65</f>
        <v>1.4608796314005211E-2</v>
      </c>
      <c r="I65" s="101">
        <f>FDtab!I65</f>
        <v>6.6933584954786858E-3</v>
      </c>
      <c r="J65" s="101">
        <f>FDtab!J65</f>
        <v>1.5254779411380625E-2</v>
      </c>
      <c r="K65" s="101">
        <f>FDtab!K65</f>
        <v>9.344523594117117E-3</v>
      </c>
      <c r="L65" s="101">
        <f>FDtab!L65</f>
        <v>1.0518486865156685E-2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>
        <f t="shared" ref="Q65:U68" si="30">Q24*$P$1</f>
        <v>-9.3065368382645275E-4</v>
      </c>
      <c r="R65" s="68">
        <f t="shared" si="30"/>
        <v>-5.8036455198535758E-4</v>
      </c>
      <c r="S65" s="68">
        <f t="shared" si="30"/>
        <v>15.202472321576986</v>
      </c>
      <c r="T65" s="68">
        <f t="shared" si="30"/>
        <v>-7.0610228770915274E-4</v>
      </c>
      <c r="U65" s="68">
        <f t="shared" si="30"/>
        <v>-3.6361204285076214E-4</v>
      </c>
    </row>
    <row r="66" spans="3:23" x14ac:dyDescent="0.35">
      <c r="C66" s="73" t="str">
        <f>FDtab!C66</f>
        <v>AqFBg</v>
      </c>
      <c r="D66" s="73" t="str">
        <f>FDtab!D66</f>
        <v>ret</v>
      </c>
      <c r="E66" s="73" t="str">
        <f>FDtab!E66</f>
        <v>Capital</v>
      </c>
      <c r="F66" s="73" t="str">
        <f>FDtab!F66</f>
        <v>mean</v>
      </c>
      <c r="G66" s="101">
        <f>FDtab!G66</f>
        <v>4.1532829660107966E-13</v>
      </c>
      <c r="H66" s="101">
        <f>FDtab!H66</f>
        <v>4.3846556759467487E-13</v>
      </c>
      <c r="I66" s="101">
        <f>FDtab!I66</f>
        <v>4.4360718337102938E-13</v>
      </c>
      <c r="J66" s="101">
        <f>FDtab!J66</f>
        <v>4.3475217842286331E-13</v>
      </c>
      <c r="K66" s="101">
        <f>FDtab!K66</f>
        <v>4.3446653310195473E-13</v>
      </c>
      <c r="L66" s="101">
        <f>FDtab!L66</f>
        <v>4.3418088778104616E-13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>
        <f t="shared" si="30"/>
        <v>8.4783498031359712E-4</v>
      </c>
      <c r="R66" s="68">
        <f t="shared" si="30"/>
        <v>3.9026773887780797E-4</v>
      </c>
      <c r="S66" s="68">
        <f t="shared" si="30"/>
        <v>2.5003646345277954</v>
      </c>
      <c r="T66" s="68">
        <f t="shared" si="30"/>
        <v>7.3300465266226233E-4</v>
      </c>
      <c r="U66" s="68">
        <f t="shared" si="30"/>
        <v>3.0440518179404916E-4</v>
      </c>
    </row>
    <row r="67" spans="3:23" x14ac:dyDescent="0.35">
      <c r="C67" s="73" t="str">
        <f>FDtab!C67</f>
        <v>AqFBg</v>
      </c>
      <c r="D67" s="73" t="str">
        <f>FDtab!D67</f>
        <v>ret</v>
      </c>
      <c r="E67" s="73" t="str">
        <f>FDtab!E67</f>
        <v>Capital</v>
      </c>
      <c r="F67" s="73" t="str">
        <f>FDtab!F67</f>
        <v>stdev</v>
      </c>
      <c r="G67" s="101">
        <f>FDtab!G67</f>
        <v>6.6673545583690118E-13</v>
      </c>
      <c r="H67" s="101">
        <f>FDtab!H67</f>
        <v>7.6877964112256396E-13</v>
      </c>
      <c r="I67" s="101">
        <f>FDtab!I67</f>
        <v>7.8135667227506341E-13</v>
      </c>
      <c r="J67" s="101">
        <f>FDtab!J67</f>
        <v>7.9881023531248688E-13</v>
      </c>
      <c r="K67" s="101">
        <f>FDtab!K67</f>
        <v>7.8419520432883152E-13</v>
      </c>
      <c r="L67" s="101">
        <f>FDtab!L67</f>
        <v>7.754929085695746E-13</v>
      </c>
      <c r="P67" s="73" t="str">
        <f t="shared" si="28"/>
        <v>Other operating costs</v>
      </c>
      <c r="Q67" s="68">
        <f t="shared" si="30"/>
        <v>-1.2727563952958797E-4</v>
      </c>
      <c r="R67" s="68">
        <f t="shared" si="30"/>
        <v>-7.9370307996931664E-5</v>
      </c>
      <c r="S67" s="68">
        <f t="shared" si="30"/>
        <v>2.0790809948019713</v>
      </c>
      <c r="T67" s="68">
        <f t="shared" si="30"/>
        <v>-9.6566125313812695E-5</v>
      </c>
      <c r="U67" s="68">
        <f t="shared" si="30"/>
        <v>-4.972736487762715E-5</v>
      </c>
    </row>
    <row r="68" spans="3:23" x14ac:dyDescent="0.35">
      <c r="C68" s="73" t="str">
        <f>FDtab!C68</f>
        <v>AqFBg</v>
      </c>
      <c r="D68" s="73" t="str">
        <f>FDtab!D68</f>
        <v>ser</v>
      </c>
      <c r="E68" s="73" t="str">
        <f>FDtab!E68</f>
        <v>Labor</v>
      </c>
      <c r="F68" s="73" t="str">
        <f>FDtab!F68</f>
        <v>mean</v>
      </c>
      <c r="G68" s="101">
        <f>FDtab!G68</f>
        <v>6.8696083890993423E-2</v>
      </c>
      <c r="H68" s="101">
        <f>FDtab!H68</f>
        <v>5.4949805004384698E-2</v>
      </c>
      <c r="I68" s="101">
        <f>FDtab!I68</f>
        <v>1.7910214588009673E-2</v>
      </c>
      <c r="J68" s="101">
        <f>FDtab!J68</f>
        <v>4.5572866544250003E-2</v>
      </c>
      <c r="K68" s="101">
        <f>FDtab!K68</f>
        <v>3.4005019775050077E-2</v>
      </c>
      <c r="L68" s="101">
        <f>FDtab!L68</f>
        <v>3.9565390169713555E-2</v>
      </c>
      <c r="P68" s="73" t="str">
        <f t="shared" si="28"/>
        <v>(SD)</v>
      </c>
      <c r="Q68" s="68">
        <f t="shared" si="30"/>
        <v>1.1594940329906299E-4</v>
      </c>
      <c r="R68" s="68">
        <f t="shared" si="30"/>
        <v>5.3372781852078092E-5</v>
      </c>
      <c r="S68" s="68">
        <f t="shared" si="30"/>
        <v>0.34194836746017843</v>
      </c>
      <c r="T68" s="68">
        <f t="shared" si="30"/>
        <v>1.0024527657114932E-4</v>
      </c>
      <c r="U68" s="68">
        <f t="shared" si="30"/>
        <v>4.1630270050063813E-5</v>
      </c>
    </row>
    <row r="69" spans="3:23" x14ac:dyDescent="0.35">
      <c r="C69" s="73" t="str">
        <f>FDtab!C69</f>
        <v>AqFBg</v>
      </c>
      <c r="D69" s="73" t="str">
        <f>FDtab!D69</f>
        <v>ser</v>
      </c>
      <c r="E69" s="73" t="str">
        <f>FDtab!E69</f>
        <v>Labor</v>
      </c>
      <c r="F69" s="73" t="str">
        <f>FDtab!F69</f>
        <v>stdev</v>
      </c>
      <c r="G69" s="101">
        <f>FDtab!G69</f>
        <v>4.0274715234267303E-2</v>
      </c>
      <c r="H69" s="101">
        <f>FDtab!H69</f>
        <v>3.1951425511398186E-2</v>
      </c>
      <c r="I69" s="101">
        <f>FDtab!I69</f>
        <v>1.0408959414850441E-2</v>
      </c>
      <c r="J69" s="101">
        <f>FDtab!J69</f>
        <v>2.958155292820696E-2</v>
      </c>
      <c r="K69" s="101">
        <f>FDtab!K69</f>
        <v>2.1116003866379313E-2</v>
      </c>
      <c r="L69" s="101">
        <f>FDtab!L69</f>
        <v>2.3005858862455368E-2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>
        <f t="shared" si="32"/>
        <v>-15.685031857776927</v>
      </c>
      <c r="U69" s="68">
        <f t="shared" si="32"/>
        <v>-14.502948743157173</v>
      </c>
    </row>
    <row r="70" spans="3:23" x14ac:dyDescent="0.35">
      <c r="C70" s="73" t="str">
        <f>FDtab!C70</f>
        <v>AqFBg</v>
      </c>
      <c r="D70" s="73" t="str">
        <f>FDtab!D70</f>
        <v>ser</v>
      </c>
      <c r="E70" s="73" t="str">
        <f>FDtab!E70</f>
        <v>Capital</v>
      </c>
      <c r="F70" s="73" t="str">
        <f>FDtab!F70</f>
        <v>mean</v>
      </c>
      <c r="G70" s="101">
        <f>FDtab!G70</f>
        <v>4.6331671051372166E-13</v>
      </c>
      <c r="H70" s="101">
        <f>FDtab!H70</f>
        <v>5.1987448405362099E-13</v>
      </c>
      <c r="I70" s="101">
        <f>FDtab!I70</f>
        <v>5.1130512442636356E-13</v>
      </c>
      <c r="J70" s="101">
        <f>FDtab!J70</f>
        <v>5.0216447415728886E-13</v>
      </c>
      <c r="K70" s="101">
        <f>FDtab!K70</f>
        <v>4.8559704554459104E-13</v>
      </c>
      <c r="L70" s="101">
        <f>FDtab!L70</f>
        <v>5.0959125250091209E-13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>
        <f t="shared" si="33"/>
        <v>10.531405940240088</v>
      </c>
      <c r="U70" s="68">
        <f t="shared" si="33"/>
        <v>8.3656698960438494</v>
      </c>
    </row>
    <row r="71" spans="3:23" x14ac:dyDescent="0.35">
      <c r="C71" s="73" t="str">
        <f>FDtab!C71</f>
        <v>AqFBg</v>
      </c>
      <c r="D71" s="73" t="str">
        <f>FDtab!D71</f>
        <v>ser</v>
      </c>
      <c r="E71" s="73" t="str">
        <f>FDtab!E71</f>
        <v>Capital</v>
      </c>
      <c r="F71" s="73" t="str">
        <f>FDtab!F71</f>
        <v>stdev</v>
      </c>
      <c r="G71" s="101">
        <f>FDtab!G71</f>
        <v>8.7942279694284679E-13</v>
      </c>
      <c r="H71" s="101">
        <f>FDtab!H71</f>
        <v>8.7937915530665236E-13</v>
      </c>
      <c r="I71" s="101">
        <f>FDtab!I71</f>
        <v>8.4466146340343107E-13</v>
      </c>
      <c r="J71" s="101">
        <f>FDtab!J71</f>
        <v>9.9689042860677429E-13</v>
      </c>
      <c r="K71" s="101">
        <f>FDtab!K71</f>
        <v>8.0887975961418903E-13</v>
      </c>
      <c r="L71" s="101">
        <f>FDtab!L71</f>
        <v>8.4519992840294898E-13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>
        <f t="shared" si="34"/>
        <v>-67.373082824207572</v>
      </c>
      <c r="U71" s="68">
        <f t="shared" si="34"/>
        <v>-67.71543971266982</v>
      </c>
    </row>
    <row r="72" spans="3:23" x14ac:dyDescent="0.35">
      <c r="C72" s="73" t="str">
        <f>FDtab!C72</f>
        <v>AqNurs</v>
      </c>
      <c r="D72" s="73" t="str">
        <f>FDtab!D72</f>
        <v>crop</v>
      </c>
      <c r="E72" s="73" t="str">
        <f>FDtab!E72</f>
        <v>Land</v>
      </c>
      <c r="F72" s="73" t="str">
        <f>FDtab!F72</f>
        <v>mean</v>
      </c>
      <c r="G72" s="101">
        <f>FDtab!G72</f>
        <v>4.0069235617943274E-15</v>
      </c>
      <c r="H72" s="101">
        <f>FDtab!H72</f>
        <v>-9.3313325554786039E-15</v>
      </c>
      <c r="I72" s="101">
        <f>FDtab!I72</f>
        <v>-1.632540853618886E-14</v>
      </c>
      <c r="J72" s="101">
        <f>FDtab!J72</f>
        <v>-4.584839278193114E-15</v>
      </c>
      <c r="K72" s="101">
        <f>FDtab!K72</f>
        <v>-1.2304772813451256E-14</v>
      </c>
      <c r="L72" s="101">
        <f>FDtab!L72</f>
        <v>-1.2720319720079124E-14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>
        <f t="shared" si="35"/>
        <v>28.312739349021442</v>
      </c>
      <c r="U72" s="68">
        <f t="shared" si="35"/>
        <v>29.077532734466654</v>
      </c>
    </row>
    <row r="73" spans="3:23" x14ac:dyDescent="0.35">
      <c r="C73" s="73" t="str">
        <f>FDtab!C73</f>
        <v>AqNurs</v>
      </c>
      <c r="D73" s="73" t="str">
        <f>FDtab!D73</f>
        <v>crop</v>
      </c>
      <c r="E73" s="73" t="str">
        <f>FDtab!E73</f>
        <v>Land</v>
      </c>
      <c r="F73" s="73" t="str">
        <f>FDtab!F73</f>
        <v>stdev</v>
      </c>
      <c r="G73" s="101">
        <f>FDtab!G73</f>
        <v>3.2673463308531124E-13</v>
      </c>
      <c r="H73" s="101">
        <f>FDtab!H73</f>
        <v>2.0488594326471191E-13</v>
      </c>
      <c r="I73" s="101">
        <f>FDtab!I73</f>
        <v>1.5675589916284469E-13</v>
      </c>
      <c r="J73" s="101">
        <f>FDtab!J73</f>
        <v>2.460325836255423E-13</v>
      </c>
      <c r="K73" s="101">
        <f>FDtab!K73</f>
        <v>1.5975778175089845E-13</v>
      </c>
      <c r="L73" s="101">
        <f>FDtab!L73</f>
        <v>1.7793137734139346E-13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>
        <f t="shared" si="36"/>
        <v>-16.958018971234733</v>
      </c>
      <c r="U73" s="68">
        <f t="shared" si="36"/>
        <v>-16.856780832584818</v>
      </c>
    </row>
    <row r="74" spans="3:23" x14ac:dyDescent="0.35">
      <c r="C74" s="73" t="str">
        <f>FDtab!C74</f>
        <v>AqNurs</v>
      </c>
      <c r="D74" s="73" t="str">
        <f>FDtab!D74</f>
        <v>crop</v>
      </c>
      <c r="E74" s="73" t="str">
        <f>FDtab!E74</f>
        <v>Labor</v>
      </c>
      <c r="F74" s="73" t="str">
        <f>FDtab!F74</f>
        <v>mean</v>
      </c>
      <c r="G74" s="101">
        <f>FDtab!G74</f>
        <v>-5.64095922747036E-7</v>
      </c>
      <c r="H74" s="101">
        <f>FDtab!H74</f>
        <v>-3.4960949027559066E-7</v>
      </c>
      <c r="I74" s="101">
        <f>FDtab!I74</f>
        <v>-1.3051371196700506E-7</v>
      </c>
      <c r="J74" s="101">
        <f>FDtab!J74</f>
        <v>-4.3123242656312708E-7</v>
      </c>
      <c r="K74" s="101">
        <f>FDtab!K74</f>
        <v>-2.2010155532490574E-7</v>
      </c>
      <c r="L74" s="101">
        <f>FDtab!L74</f>
        <v>-2.5180429149608784E-7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>
        <f t="shared" si="37"/>
        <v>5.4116144838059066</v>
      </c>
      <c r="U74" s="68">
        <f t="shared" si="37"/>
        <v>4.9858232725324241</v>
      </c>
    </row>
    <row r="75" spans="3:23" x14ac:dyDescent="0.35">
      <c r="C75" s="73" t="str">
        <f>FDtab!C75</f>
        <v>AqNurs</v>
      </c>
      <c r="D75" s="73" t="str">
        <f>FDtab!D75</f>
        <v>crop</v>
      </c>
      <c r="E75" s="73" t="str">
        <f>FDtab!E75</f>
        <v>Labor</v>
      </c>
      <c r="F75" s="73" t="str">
        <f>FDtab!F75</f>
        <v>stdev</v>
      </c>
      <c r="G75" s="101">
        <f>FDtab!G75</f>
        <v>4.8736789474512121E-7</v>
      </c>
      <c r="H75" s="101">
        <f>FDtab!H75</f>
        <v>2.5838337619967217E-7</v>
      </c>
      <c r="I75" s="101">
        <f>FDtab!I75</f>
        <v>1.0327280640930114E-7</v>
      </c>
      <c r="J75" s="101">
        <f>FDtab!J75</f>
        <v>4.2040463582250818E-7</v>
      </c>
      <c r="K75" s="101">
        <f>FDtab!K75</f>
        <v>1.7914258534551454E-7</v>
      </c>
      <c r="L75" s="101">
        <f>FDtab!L75</f>
        <v>1.8607781020157606E-7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>
        <f t="shared" si="38"/>
        <v>-2.3191685014644121</v>
      </c>
      <c r="U75" s="68">
        <f t="shared" si="38"/>
        <v>-2.3053232343549643</v>
      </c>
    </row>
    <row r="76" spans="3:23" x14ac:dyDescent="0.35">
      <c r="C76" s="73" t="str">
        <f>FDtab!C76</f>
        <v>AqNurs</v>
      </c>
      <c r="D76" s="73" t="str">
        <f>FDtab!D76</f>
        <v>crop</v>
      </c>
      <c r="E76" s="73" t="str">
        <f>FDtab!E76</f>
        <v>Capital</v>
      </c>
      <c r="F76" s="73" t="str">
        <f>FDtab!F76</f>
        <v>mean</v>
      </c>
      <c r="G76" s="101">
        <f>FDtab!G76</f>
        <v>-1.9041719624864933E-14</v>
      </c>
      <c r="H76" s="101">
        <f>FDtab!H76</f>
        <v>-2.3263635574036226E-14</v>
      </c>
      <c r="I76" s="101">
        <f>FDtab!I76</f>
        <v>-2.6561388487885121E-14</v>
      </c>
      <c r="J76" s="101">
        <f>FDtab!J76</f>
        <v>-2.1595511532011494E-14</v>
      </c>
      <c r="K76" s="101">
        <f>FDtab!K76</f>
        <v>-2.2926663359526883E-14</v>
      </c>
      <c r="L76" s="101">
        <f>FDtab!L76</f>
        <v>-2.462714566056079E-14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>
        <f t="shared" si="39"/>
        <v>0.74008915040135959</v>
      </c>
      <c r="U76" s="68">
        <f t="shared" si="39"/>
        <v>0.68185819977788964</v>
      </c>
    </row>
    <row r="77" spans="3:23" x14ac:dyDescent="0.35">
      <c r="C77" s="73" t="str">
        <f>FDtab!C77</f>
        <v>AqNurs</v>
      </c>
      <c r="D77" s="73" t="str">
        <f>FDtab!D77</f>
        <v>crop</v>
      </c>
      <c r="E77" s="73" t="str">
        <f>FDtab!E77</f>
        <v>Capital</v>
      </c>
      <c r="F77" s="73" t="str">
        <f>FDtab!F77</f>
        <v>stdev</v>
      </c>
      <c r="G77" s="101">
        <f>FDtab!G77</f>
        <v>5.1234457451861696E-14</v>
      </c>
      <c r="H77" s="101">
        <f>FDtab!H77</f>
        <v>5.9054043178343335E-14</v>
      </c>
      <c r="I77" s="101">
        <f>FDtab!I77</f>
        <v>6.0254807511182619E-14</v>
      </c>
      <c r="J77" s="101">
        <f>FDtab!J77</f>
        <v>5.9069181725224944E-14</v>
      </c>
      <c r="K77" s="101">
        <f>FDtab!K77</f>
        <v>5.5269556546996523E-14</v>
      </c>
      <c r="L77" s="101">
        <f>FDtab!L77</f>
        <v>5.8851719816431426E-14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AqNurs</v>
      </c>
      <c r="D78" s="73" t="str">
        <f>FDtab!D78</f>
        <v>crop</v>
      </c>
      <c r="E78" s="73" t="str">
        <f>FDtab!E78</f>
        <v>Input</v>
      </c>
      <c r="F78" s="73" t="str">
        <f>FDtab!F78</f>
        <v>mean</v>
      </c>
      <c r="G78" s="101">
        <f>FDtab!G78</f>
        <v>-4.5487709657469418E-7</v>
      </c>
      <c r="H78" s="101">
        <f>FDtab!H78</f>
        <v>-2.8166326720896053E-7</v>
      </c>
      <c r="I78" s="101">
        <f>FDtab!I78</f>
        <v>-1.0425701815766699E-7</v>
      </c>
      <c r="J78" s="101">
        <f>FDtab!J78</f>
        <v>-3.4968485817518641E-7</v>
      </c>
      <c r="K78" s="101">
        <f>FDtab!K78</f>
        <v>-1.7619173510347896E-7</v>
      </c>
      <c r="L78" s="101">
        <f>FDtab!L78</f>
        <v>-2.028694052256018E-7</v>
      </c>
      <c r="N78" t="s">
        <v>209</v>
      </c>
      <c r="Q78" t="str">
        <f>Q44</f>
        <v>sim1</v>
      </c>
      <c r="R78" s="73" t="str">
        <f>R44</f>
        <v>sim2</v>
      </c>
      <c r="S78" s="73" t="str">
        <f>S44</f>
        <v>sim3</v>
      </c>
      <c r="T78" s="73" t="str">
        <f>T44</f>
        <v>sim4</v>
      </c>
      <c r="V78" s="73" t="str">
        <f>U44</f>
        <v>sim5</v>
      </c>
    </row>
    <row r="79" spans="3:23" x14ac:dyDescent="0.35">
      <c r="C79" s="73" t="str">
        <f>FDtab!C79</f>
        <v>AqNurs</v>
      </c>
      <c r="D79" s="73" t="str">
        <f>FDtab!D79</f>
        <v>crop</v>
      </c>
      <c r="E79" s="73" t="str">
        <f>FDtab!E79</f>
        <v>Input</v>
      </c>
      <c r="F79" s="73" t="str">
        <f>FDtab!F79</f>
        <v>stdev</v>
      </c>
      <c r="G79" s="101">
        <f>FDtab!G79</f>
        <v>4.3798090702871549E-7</v>
      </c>
      <c r="H79" s="101">
        <f>FDtab!H79</f>
        <v>2.355788172259891E-7</v>
      </c>
      <c r="I79" s="101">
        <f>FDtab!I79</f>
        <v>8.8869697725475964E-8</v>
      </c>
      <c r="J79" s="101">
        <f>FDtab!J79</f>
        <v>3.7669966811390925E-7</v>
      </c>
      <c r="K79" s="101">
        <f>FDtab!K79</f>
        <v>1.5663542935012752E-7</v>
      </c>
      <c r="L79" s="101">
        <f>FDtab!L79</f>
        <v>1.6967365505740946E-7</v>
      </c>
      <c r="P79" t="s">
        <v>210</v>
      </c>
      <c r="Q79" t="s">
        <v>212</v>
      </c>
      <c r="R79" t="s">
        <v>194</v>
      </c>
      <c r="S79" t="s">
        <v>195</v>
      </c>
      <c r="T79" t="s">
        <v>212</v>
      </c>
      <c r="V79" t="s">
        <v>194</v>
      </c>
    </row>
    <row r="80" spans="3:23" x14ac:dyDescent="0.35">
      <c r="C80" s="73" t="str">
        <f>FDtab!C80</f>
        <v>AqNurs</v>
      </c>
      <c r="D80" s="73" t="str">
        <f>FDtab!D80</f>
        <v>fseed</v>
      </c>
      <c r="E80" s="73" t="str">
        <f>FDtab!E80</f>
        <v>Land</v>
      </c>
      <c r="F80" s="73" t="str">
        <f>FDtab!F80</f>
        <v>mean</v>
      </c>
      <c r="G80" s="101">
        <f>FDtab!G80</f>
        <v>-4.9702285838093441E-14</v>
      </c>
      <c r="H80" s="101">
        <f>FDtab!H80</f>
        <v>-5.6236422553877274E-14</v>
      </c>
      <c r="I80" s="101">
        <f>FDtab!I80</f>
        <v>-6.5448484153179076E-14</v>
      </c>
      <c r="J80" s="101">
        <f>FDtab!J80</f>
        <v>-5.1523274758885657E-14</v>
      </c>
      <c r="K80" s="101">
        <f>FDtab!K80</f>
        <v>-1.0900939559173798E-13</v>
      </c>
      <c r="L80" s="101">
        <f>FDtab!L80</f>
        <v>-5.6486362209672286E-14</v>
      </c>
      <c r="P80" t="s">
        <v>211</v>
      </c>
      <c r="Q80" t="s">
        <v>213</v>
      </c>
      <c r="R80" t="s">
        <v>213</v>
      </c>
      <c r="S80" t="s">
        <v>214</v>
      </c>
      <c r="T80" s="73" t="s">
        <v>213</v>
      </c>
      <c r="U80" t="s">
        <v>218</v>
      </c>
      <c r="V80" s="73" t="s">
        <v>213</v>
      </c>
      <c r="W80" t="s">
        <v>219</v>
      </c>
    </row>
    <row r="81" spans="3:23" x14ac:dyDescent="0.35">
      <c r="C81" s="73" t="str">
        <f>FDtab!C81</f>
        <v>AqNurs</v>
      </c>
      <c r="D81" s="73" t="str">
        <f>FDtab!D81</f>
        <v>fseed</v>
      </c>
      <c r="E81" s="73" t="str">
        <f>FDtab!E81</f>
        <v>Land</v>
      </c>
      <c r="F81" s="73" t="str">
        <f>FDtab!F81</f>
        <v>stdev</v>
      </c>
      <c r="G81" s="101">
        <f>FDtab!G81</f>
        <v>2.2235651936051592E-13</v>
      </c>
      <c r="H81" s="101">
        <f>FDtab!H81</f>
        <v>2.2890463692258074E-13</v>
      </c>
      <c r="I81" s="101">
        <f>FDtab!I81</f>
        <v>2.4518905757344839E-13</v>
      </c>
      <c r="J81" s="101">
        <f>FDtab!J81</f>
        <v>2.3842352843433316E-13</v>
      </c>
      <c r="K81" s="101">
        <f>FDtab!K81</f>
        <v>9.1501431598427015E-13</v>
      </c>
      <c r="L81" s="101">
        <f>FDtab!L81</f>
        <v>2.2881993405115131E-13</v>
      </c>
      <c r="P81" s="73" t="s">
        <v>90</v>
      </c>
      <c r="Q81" s="68">
        <f t="shared" ref="Q81:Q88" si="40">Q45</f>
        <v>85.169774283814931</v>
      </c>
      <c r="R81" s="68">
        <f t="shared" ref="R81:R88" si="41">R53</f>
        <v>35.704320142629719</v>
      </c>
      <c r="S81" s="68">
        <f t="shared" ref="S81:S88" si="42">S61</f>
        <v>12.83231400546542</v>
      </c>
      <c r="T81" s="68">
        <f t="shared" ref="T81:T88" si="43">T45</f>
        <v>85.177004802090963</v>
      </c>
      <c r="U81" s="68">
        <f>T69</f>
        <v>-15.685031857776927</v>
      </c>
      <c r="V81" s="68">
        <f t="shared" ref="V81:V88" si="44">U53</f>
        <v>35.737223940611294</v>
      </c>
      <c r="W81" s="68">
        <f>U69</f>
        <v>-14.502948743157173</v>
      </c>
    </row>
    <row r="82" spans="3:23" x14ac:dyDescent="0.35">
      <c r="C82" s="73" t="str">
        <f>FDtab!C82</f>
        <v>AqNurs</v>
      </c>
      <c r="D82" s="73" t="str">
        <f>FDtab!D82</f>
        <v>fseed</v>
      </c>
      <c r="E82" s="73" t="str">
        <f>FDtab!E82</f>
        <v>Labor</v>
      </c>
      <c r="F82" s="73" t="str">
        <f>FDtab!F82</f>
        <v>mean</v>
      </c>
      <c r="G82" s="101">
        <f>FDtab!G82</f>
        <v>8.0612667797309703E-2</v>
      </c>
      <c r="H82" s="101">
        <f>FDtab!H82</f>
        <v>5.6758258402244605E-2</v>
      </c>
      <c r="I82" s="101">
        <f>FDtab!I82</f>
        <v>-2.1090816946489789E-5</v>
      </c>
      <c r="J82" s="101">
        <f>FDtab!J82</f>
        <v>8.0634775814174248E-2</v>
      </c>
      <c r="K82" s="101">
        <f>FDtab!K82</f>
        <v>5.6779792266190079E-2</v>
      </c>
      <c r="L82" s="101">
        <f>FDtab!L82</f>
        <v>4.0864833958751387E-2</v>
      </c>
      <c r="P82" s="105" t="s">
        <v>204</v>
      </c>
      <c r="Q82" s="99">
        <f t="shared" si="40"/>
        <v>46.264844959474857</v>
      </c>
      <c r="R82" s="99">
        <f t="shared" si="41"/>
        <v>26.08030948571821</v>
      </c>
      <c r="S82" s="99">
        <f t="shared" si="42"/>
        <v>6.5455826771406809</v>
      </c>
      <c r="T82" s="99">
        <f t="shared" si="43"/>
        <v>46.26906675042985</v>
      </c>
      <c r="U82" s="68">
        <f t="shared" ref="U82:U88" si="45">T70</f>
        <v>10.531405940240088</v>
      </c>
      <c r="V82" s="99">
        <f t="shared" si="44"/>
        <v>26.104294789589655</v>
      </c>
      <c r="W82" s="68">
        <f t="shared" ref="W82:W88" si="46">U70</f>
        <v>8.3656698960438494</v>
      </c>
    </row>
    <row r="83" spans="3:23" x14ac:dyDescent="0.35">
      <c r="C83" s="73" t="str">
        <f>FDtab!C83</f>
        <v>AqNurs</v>
      </c>
      <c r="D83" s="73" t="str">
        <f>FDtab!D83</f>
        <v>fseed</v>
      </c>
      <c r="E83" s="73" t="str">
        <f>FDtab!E83</f>
        <v>Labor</v>
      </c>
      <c r="F83" s="73" t="str">
        <f>FDtab!F83</f>
        <v>stdev</v>
      </c>
      <c r="G83" s="101">
        <f>FDtab!G83</f>
        <v>4.8998656039843602E-2</v>
      </c>
      <c r="H83" s="101">
        <f>FDtab!H83</f>
        <v>3.3728477788384663E-2</v>
      </c>
      <c r="I83" s="101">
        <f>FDtab!I83</f>
        <v>1.6045450161068835E-5</v>
      </c>
      <c r="J83" s="101">
        <f>FDtab!J83</f>
        <v>4.9009608867319587E-2</v>
      </c>
      <c r="K83" s="101">
        <f>FDtab!K83</f>
        <v>3.374015292933126E-2</v>
      </c>
      <c r="L83" s="101">
        <f>FDtab!L83</f>
        <v>2.4283731009060342E-2</v>
      </c>
      <c r="P83" s="73" t="s">
        <v>215</v>
      </c>
      <c r="Q83" s="68">
        <f t="shared" si="40"/>
        <v>249.89020767685165</v>
      </c>
      <c r="R83" s="68">
        <f t="shared" si="41"/>
        <v>258.50058296253604</v>
      </c>
      <c r="S83" s="68">
        <f t="shared" si="42"/>
        <v>59.784949521289349</v>
      </c>
      <c r="T83" s="68">
        <f t="shared" si="43"/>
        <v>249.89704619823655</v>
      </c>
      <c r="U83" s="68">
        <f t="shared" si="45"/>
        <v>-67.373082824207572</v>
      </c>
      <c r="V83" s="68">
        <f t="shared" si="44"/>
        <v>258.54351883015568</v>
      </c>
      <c r="W83" s="68">
        <f t="shared" si="46"/>
        <v>-67.71543971266982</v>
      </c>
    </row>
    <row r="84" spans="3:23" x14ac:dyDescent="0.35">
      <c r="C84" s="73" t="str">
        <f>FDtab!C84</f>
        <v>AqNurs</v>
      </c>
      <c r="D84" s="73" t="str">
        <f>FDtab!D84</f>
        <v>fseed</v>
      </c>
      <c r="E84" s="73" t="str">
        <f>FDtab!E84</f>
        <v>Capital</v>
      </c>
      <c r="F84" s="73" t="str">
        <f>FDtab!F84</f>
        <v>mean</v>
      </c>
      <c r="G84" s="101">
        <f>FDtab!G84</f>
        <v>-4.9962267712201641E-14</v>
      </c>
      <c r="H84" s="101">
        <f>FDtab!H84</f>
        <v>-5.5816880988792794E-14</v>
      </c>
      <c r="I84" s="101">
        <f>FDtab!I84</f>
        <v>-6.6718824769797913E-14</v>
      </c>
      <c r="J84" s="101">
        <f>FDtab!J84</f>
        <v>-5.1088111965313987E-14</v>
      </c>
      <c r="K84" s="101">
        <f>FDtab!K84</f>
        <v>-1.084615367926516E-13</v>
      </c>
      <c r="L84" s="101">
        <f>FDtab!L84</f>
        <v>-5.7014136572132291E-14</v>
      </c>
      <c r="P84" s="105" t="s">
        <v>204</v>
      </c>
      <c r="Q84" s="99">
        <f t="shared" si="40"/>
        <v>73.759088840779555</v>
      </c>
      <c r="R84" s="99">
        <f t="shared" si="41"/>
        <v>91.80984349068784</v>
      </c>
      <c r="S84" s="99">
        <f t="shared" si="42"/>
        <v>18.082320093940481</v>
      </c>
      <c r="T84" s="99">
        <f t="shared" si="43"/>
        <v>73.761616094943918</v>
      </c>
      <c r="U84" s="68">
        <f t="shared" si="45"/>
        <v>28.312739349021442</v>
      </c>
      <c r="V84" s="99">
        <f t="shared" si="44"/>
        <v>91.821790343932477</v>
      </c>
      <c r="W84" s="68">
        <f t="shared" si="46"/>
        <v>29.077532734466654</v>
      </c>
    </row>
    <row r="85" spans="3:23" x14ac:dyDescent="0.35">
      <c r="C85" s="73" t="str">
        <f>FDtab!C85</f>
        <v>AqNurs</v>
      </c>
      <c r="D85" s="73" t="str">
        <f>FDtab!D85</f>
        <v>fseed</v>
      </c>
      <c r="E85" s="73" t="str">
        <f>FDtab!E85</f>
        <v>Capital</v>
      </c>
      <c r="F85" s="73" t="str">
        <f>FDtab!F85</f>
        <v>stdev</v>
      </c>
      <c r="G85" s="101">
        <f>FDtab!G85</f>
        <v>2.2209246831046392E-13</v>
      </c>
      <c r="H85" s="101">
        <f>FDtab!H85</f>
        <v>2.2953251157104681E-13</v>
      </c>
      <c r="I85" s="101">
        <f>FDtab!I85</f>
        <v>2.4537195242891066E-13</v>
      </c>
      <c r="J85" s="101">
        <f>FDtab!J85</f>
        <v>2.3881017651687503E-13</v>
      </c>
      <c r="K85" s="101">
        <f>FDtab!K85</f>
        <v>9.1510639748303588E-13</v>
      </c>
      <c r="L85" s="101">
        <f>FDtab!L85</f>
        <v>2.2991792748341542E-13</v>
      </c>
      <c r="P85" s="73" t="s">
        <v>216</v>
      </c>
      <c r="Q85" s="68">
        <f t="shared" si="40"/>
        <v>77.827855831855558</v>
      </c>
      <c r="R85" s="68">
        <f t="shared" si="41"/>
        <v>50.118562332118188</v>
      </c>
      <c r="S85" s="68">
        <f t="shared" si="42"/>
        <v>15.202472321576986</v>
      </c>
      <c r="T85" s="68">
        <f t="shared" si="43"/>
        <v>77.830038421545254</v>
      </c>
      <c r="U85" s="68">
        <f t="shared" si="45"/>
        <v>-16.958018971234733</v>
      </c>
      <c r="V85" s="68">
        <f t="shared" si="44"/>
        <v>50.126810061015625</v>
      </c>
      <c r="W85" s="68">
        <f t="shared" si="46"/>
        <v>-16.856780832584818</v>
      </c>
    </row>
    <row r="86" spans="3:23" x14ac:dyDescent="0.35">
      <c r="C86" s="73" t="str">
        <f>FDtab!C86</f>
        <v>AqNurs</v>
      </c>
      <c r="D86" s="73" t="str">
        <f>FDtab!D86</f>
        <v>fseed</v>
      </c>
      <c r="E86" s="73" t="str">
        <f>FDtab!E86</f>
        <v>Input</v>
      </c>
      <c r="F86" s="73" t="str">
        <f>FDtab!F86</f>
        <v>mean</v>
      </c>
      <c r="G86" s="101">
        <f>FDtab!G86</f>
        <v>0.13741974160534987</v>
      </c>
      <c r="H86" s="101">
        <f>FDtab!H86</f>
        <v>9.7969024417907336E-2</v>
      </c>
      <c r="I86" s="101">
        <f>FDtab!I86</f>
        <v>-1.0013625877404293E-5</v>
      </c>
      <c r="J86" s="101">
        <f>FDtab!J86</f>
        <v>0.13743038081968628</v>
      </c>
      <c r="K86" s="101">
        <f>FDtab!K86</f>
        <v>9.7979855342543359E-2</v>
      </c>
      <c r="L86" s="101">
        <f>FDtab!L86</f>
        <v>7.0535814414308159E-2</v>
      </c>
      <c r="P86" s="105" t="s">
        <v>204</v>
      </c>
      <c r="Q86" s="99">
        <f t="shared" si="40"/>
        <v>16.388783338136495</v>
      </c>
      <c r="R86" s="99">
        <f t="shared" si="41"/>
        <v>11.016790045674869</v>
      </c>
      <c r="S86" s="99">
        <f t="shared" si="42"/>
        <v>2.5003646345277954</v>
      </c>
      <c r="T86" s="99">
        <f t="shared" si="43"/>
        <v>16.389765430698283</v>
      </c>
      <c r="U86" s="68">
        <f t="shared" si="45"/>
        <v>5.4116144838059066</v>
      </c>
      <c r="V86" s="99">
        <f t="shared" si="44"/>
        <v>11.0192205929526</v>
      </c>
      <c r="W86" s="68">
        <f t="shared" si="46"/>
        <v>4.9858232725324241</v>
      </c>
    </row>
    <row r="87" spans="3:23" x14ac:dyDescent="0.35">
      <c r="C87" s="73" t="str">
        <f>FDtab!C87</f>
        <v>AqNurs</v>
      </c>
      <c r="D87" s="73" t="str">
        <f>FDtab!D87</f>
        <v>fseed</v>
      </c>
      <c r="E87" s="73" t="str">
        <f>FDtab!E87</f>
        <v>Input</v>
      </c>
      <c r="F87" s="73" t="str">
        <f>FDtab!F87</f>
        <v>stdev</v>
      </c>
      <c r="G87" s="101">
        <f>FDtab!G87</f>
        <v>6.6458164584082297E-2</v>
      </c>
      <c r="H87" s="101">
        <f>FDtab!H87</f>
        <v>4.8860527593500777E-2</v>
      </c>
      <c r="I87" s="101">
        <f>FDtab!I87</f>
        <v>1.3242781915653308E-5</v>
      </c>
      <c r="J87" s="101">
        <f>FDtab!J87</f>
        <v>6.6463230616456481E-2</v>
      </c>
      <c r="K87" s="101">
        <f>FDtab!K87</f>
        <v>4.8867895030635294E-2</v>
      </c>
      <c r="L87" s="101">
        <f>FDtab!L87</f>
        <v>3.5178544463857681E-2</v>
      </c>
      <c r="P87" s="73" t="s">
        <v>207</v>
      </c>
      <c r="Q87" s="68">
        <f t="shared" si="40"/>
        <v>102.4823531496984</v>
      </c>
      <c r="R87" s="68">
        <f t="shared" si="41"/>
        <v>45.917524147760496</v>
      </c>
      <c r="S87" s="68">
        <f t="shared" si="42"/>
        <v>2.0790809948019713</v>
      </c>
      <c r="T87" s="68">
        <f t="shared" si="43"/>
        <v>102.48522714571023</v>
      </c>
      <c r="U87" s="68">
        <f t="shared" si="45"/>
        <v>-2.3191685014644121</v>
      </c>
      <c r="V87" s="68">
        <f t="shared" si="44"/>
        <v>45.925080535362177</v>
      </c>
      <c r="W87" s="68">
        <f t="shared" si="46"/>
        <v>-2.3053232343549643</v>
      </c>
    </row>
    <row r="88" spans="3:23" x14ac:dyDescent="0.35">
      <c r="C88" s="73" t="str">
        <f>FDtab!C88</f>
        <v>AqNurs</v>
      </c>
      <c r="D88" s="73" t="str">
        <f>FDtab!D88</f>
        <v>prod</v>
      </c>
      <c r="E88" s="73" t="str">
        <f>FDtab!E88</f>
        <v>Labor</v>
      </c>
      <c r="F88" s="73" t="str">
        <f>FDtab!F88</f>
        <v>mean</v>
      </c>
      <c r="G88" s="101">
        <f>FDtab!G88</f>
        <v>-3.6803636061620306E-3</v>
      </c>
      <c r="H88" s="101">
        <f>FDtab!H88</f>
        <v>-3.113202136587665E-3</v>
      </c>
      <c r="I88" s="101">
        <f>FDtab!I88</f>
        <v>-1.3303481391786632E-3</v>
      </c>
      <c r="J88" s="101">
        <f>FDtab!J88</f>
        <v>-2.5968036025173307E-3</v>
      </c>
      <c r="K88" s="101">
        <f>FDtab!K88</f>
        <v>-1.9113295148269704E-3</v>
      </c>
      <c r="L88" s="101">
        <f>FDtab!L88</f>
        <v>-2.2417071673009777E-3</v>
      </c>
      <c r="P88" s="105" t="s">
        <v>204</v>
      </c>
      <c r="Q88" s="99">
        <f t="shared" si="40"/>
        <v>21.580461953938052</v>
      </c>
      <c r="R88" s="99">
        <f t="shared" si="41"/>
        <v>10.093340658140805</v>
      </c>
      <c r="S88" s="99">
        <f t="shared" si="42"/>
        <v>0.34194836746017843</v>
      </c>
      <c r="T88" s="99">
        <f t="shared" si="43"/>
        <v>21.581755156550077</v>
      </c>
      <c r="U88" s="68">
        <f t="shared" si="45"/>
        <v>0.74008915040135959</v>
      </c>
      <c r="V88" s="99">
        <f t="shared" si="44"/>
        <v>10.095567472357507</v>
      </c>
      <c r="W88" s="68">
        <f t="shared" si="46"/>
        <v>0.68185819977788964</v>
      </c>
    </row>
    <row r="89" spans="3:23" x14ac:dyDescent="0.35">
      <c r="C89" s="73" t="str">
        <f>FDtab!C89</f>
        <v>AqNurs</v>
      </c>
      <c r="D89" s="73" t="str">
        <f>FDtab!D89</f>
        <v>prod</v>
      </c>
      <c r="E89" s="73" t="str">
        <f>FDtab!E89</f>
        <v>Labor</v>
      </c>
      <c r="F89" s="73" t="str">
        <f>FDtab!F89</f>
        <v>stdev</v>
      </c>
      <c r="G89" s="101">
        <f>FDtab!G89</f>
        <v>3.066677386795719E-3</v>
      </c>
      <c r="H89" s="101">
        <f>FDtab!H89</f>
        <v>2.456407463630825E-3</v>
      </c>
      <c r="I89" s="101">
        <f>FDtab!I89</f>
        <v>1.0032678426747691E-3</v>
      </c>
      <c r="J89" s="101">
        <f>FDtab!J89</f>
        <v>2.3269744578168169E-3</v>
      </c>
      <c r="K89" s="101">
        <f>FDtab!K89</f>
        <v>1.6440882827256785E-3</v>
      </c>
      <c r="L89" s="101">
        <f>FDtab!L89</f>
        <v>1.7688387312450905E-3</v>
      </c>
    </row>
    <row r="90" spans="3:23" x14ac:dyDescent="0.35">
      <c r="C90" s="73" t="str">
        <f>FDtab!C90</f>
        <v>AqNurs</v>
      </c>
      <c r="D90" s="73" t="str">
        <f>FDtab!D90</f>
        <v>prod</v>
      </c>
      <c r="E90" s="73" t="str">
        <f>FDtab!E90</f>
        <v>Capital</v>
      </c>
      <c r="F90" s="73" t="str">
        <f>FDtab!F90</f>
        <v>mean</v>
      </c>
      <c r="G90" s="101">
        <f>FDtab!G90</f>
        <v>-1.2311313331159928E-13</v>
      </c>
      <c r="H90" s="101">
        <f>FDtab!H90</f>
        <v>-1.3825233531975416E-13</v>
      </c>
      <c r="I90" s="101">
        <f>FDtab!I90</f>
        <v>-1.5396282796972622E-13</v>
      </c>
      <c r="J90" s="101">
        <f>FDtab!J90</f>
        <v>-1.2711216780431942E-13</v>
      </c>
      <c r="K90" s="101">
        <f>FDtab!K90</f>
        <v>-1.4310830577520009E-13</v>
      </c>
      <c r="L90" s="101">
        <f>FDtab!L90</f>
        <v>-1.5110637476064039E-13</v>
      </c>
    </row>
    <row r="91" spans="3:23" x14ac:dyDescent="0.35">
      <c r="C91" s="73" t="str">
        <f>FDtab!C91</f>
        <v>AqNurs</v>
      </c>
      <c r="D91" s="73" t="str">
        <f>FDtab!D91</f>
        <v>prod</v>
      </c>
      <c r="E91" s="73" t="str">
        <f>FDtab!E91</f>
        <v>Capital</v>
      </c>
      <c r="F91" s="73" t="str">
        <f>FDtab!F91</f>
        <v>stdev</v>
      </c>
      <c r="G91" s="101">
        <f>FDtab!G91</f>
        <v>2.1961657188775871E-13</v>
      </c>
      <c r="H91" s="101">
        <f>FDtab!H91</f>
        <v>2.4957394359094143E-13</v>
      </c>
      <c r="I91" s="101">
        <f>FDtab!I91</f>
        <v>3.1189659574301138E-13</v>
      </c>
      <c r="J91" s="101">
        <f>FDtab!J91</f>
        <v>2.3388000251881506E-13</v>
      </c>
      <c r="K91" s="101">
        <f>FDtab!K91</f>
        <v>2.9386287882885332E-13</v>
      </c>
      <c r="L91" s="101">
        <f>FDtab!L91</f>
        <v>3.1110207685760799E-13</v>
      </c>
    </row>
    <row r="92" spans="3:23" x14ac:dyDescent="0.35">
      <c r="C92" s="73" t="str">
        <f>FDtab!C92</f>
        <v>AqNurs</v>
      </c>
      <c r="D92" s="73" t="str">
        <f>FDtab!D92</f>
        <v>ret</v>
      </c>
      <c r="E92" s="73" t="str">
        <f>FDtab!E92</f>
        <v>Labor</v>
      </c>
      <c r="F92" s="73" t="str">
        <f>FDtab!F92</f>
        <v>mean</v>
      </c>
      <c r="G92" s="101">
        <f>FDtab!G92</f>
        <v>0.10830561413574104</v>
      </c>
      <c r="H92" s="101">
        <f>FDtab!H92</f>
        <v>9.6459456593543866E-2</v>
      </c>
      <c r="I92" s="101">
        <f>FDtab!I92</f>
        <v>4.1415776843235726E-2</v>
      </c>
      <c r="J92" s="101">
        <f>FDtab!J92</f>
        <v>7.5093666100213952E-2</v>
      </c>
      <c r="K92" s="101">
        <f>FDtab!K92</f>
        <v>6.0246749978573655E-2</v>
      </c>
      <c r="L92" s="101">
        <f>FDtab!L92</f>
        <v>6.9453818698084063E-2</v>
      </c>
    </row>
    <row r="93" spans="3:23" x14ac:dyDescent="0.35">
      <c r="C93" s="73" t="str">
        <f>FDtab!C93</f>
        <v>AqNurs</v>
      </c>
      <c r="D93" s="73" t="str">
        <f>FDtab!D93</f>
        <v>ret</v>
      </c>
      <c r="E93" s="73" t="str">
        <f>FDtab!E93</f>
        <v>Labor</v>
      </c>
      <c r="F93" s="73" t="str">
        <f>FDtab!F93</f>
        <v>stdev</v>
      </c>
      <c r="G93" s="101">
        <f>FDtab!G93</f>
        <v>7.0520298205135723E-2</v>
      </c>
      <c r="H93" s="101">
        <f>FDtab!H93</f>
        <v>5.8888493082695545E-2</v>
      </c>
      <c r="I93" s="101">
        <f>FDtab!I93</f>
        <v>2.3647006893425776E-2</v>
      </c>
      <c r="J93" s="101">
        <f>FDtab!J93</f>
        <v>5.480734862843701E-2</v>
      </c>
      <c r="K93" s="101">
        <f>FDtab!K93</f>
        <v>4.2313863874007387E-2</v>
      </c>
      <c r="L93" s="101">
        <f>FDtab!L93</f>
        <v>4.2401555633124331E-2</v>
      </c>
    </row>
    <row r="94" spans="3:23" x14ac:dyDescent="0.35">
      <c r="C94" s="73" t="str">
        <f>FDtab!C94</f>
        <v>AqNurs</v>
      </c>
      <c r="D94" s="73" t="str">
        <f>FDtab!D94</f>
        <v>ret</v>
      </c>
      <c r="E94" s="73" t="str">
        <f>FDtab!E94</f>
        <v>Capital</v>
      </c>
      <c r="F94" s="73" t="str">
        <f>FDtab!F94</f>
        <v>mean</v>
      </c>
      <c r="G94" s="101">
        <f>FDtab!G94</f>
        <v>4.1704216852653118E-13</v>
      </c>
      <c r="H94" s="101">
        <f>FDtab!H94</f>
        <v>4.4674928190102379E-13</v>
      </c>
      <c r="I94" s="101">
        <f>FDtab!I94</f>
        <v>4.284679813628745E-13</v>
      </c>
      <c r="J94" s="101">
        <f>FDtab!J94</f>
        <v>4.4217895676648649E-13</v>
      </c>
      <c r="K94" s="101">
        <f>FDtab!K94</f>
        <v>4.3760863163194914E-13</v>
      </c>
      <c r="L94" s="101">
        <f>FDtab!L94</f>
        <v>4.5017702575192677E-13</v>
      </c>
    </row>
    <row r="95" spans="3:23" x14ac:dyDescent="0.35">
      <c r="C95" s="73" t="str">
        <f>FDtab!C95</f>
        <v>AqNurs</v>
      </c>
      <c r="D95" s="73" t="str">
        <f>FDtab!D95</f>
        <v>ret</v>
      </c>
      <c r="E95" s="73" t="str">
        <f>FDtab!E95</f>
        <v>Capital</v>
      </c>
      <c r="F95" s="73" t="str">
        <f>FDtab!F95</f>
        <v>stdev</v>
      </c>
      <c r="G95" s="101">
        <f>FDtab!G95</f>
        <v>7.1711470275418494E-13</v>
      </c>
      <c r="H95" s="101">
        <f>FDtab!H95</f>
        <v>8.1128379188464039E-13</v>
      </c>
      <c r="I95" s="101">
        <f>FDtab!I95</f>
        <v>7.7601374461237677E-13</v>
      </c>
      <c r="J95" s="101">
        <f>FDtab!J95</f>
        <v>8.0216272745140452E-13</v>
      </c>
      <c r="K95" s="101">
        <f>FDtab!K95</f>
        <v>8.0305368088341227E-13</v>
      </c>
      <c r="L95" s="101">
        <f>FDtab!L95</f>
        <v>8.3806409857969435E-13</v>
      </c>
    </row>
    <row r="96" spans="3:23" x14ac:dyDescent="0.35">
      <c r="C96" s="73" t="str">
        <f>FDtab!C96</f>
        <v>AqNurs</v>
      </c>
      <c r="D96" s="73" t="str">
        <f>FDtab!D96</f>
        <v>ser</v>
      </c>
      <c r="E96" s="73" t="str">
        <f>FDtab!E96</f>
        <v>Labor</v>
      </c>
      <c r="F96" s="73" t="str">
        <f>FDtab!F96</f>
        <v>mean</v>
      </c>
      <c r="G96" s="101">
        <f>FDtab!G96</f>
        <v>6.4398527151529042E-3</v>
      </c>
      <c r="H96" s="101">
        <f>FDtab!H96</f>
        <v>5.1514108868711359E-3</v>
      </c>
      <c r="I96" s="101">
        <f>FDtab!I96</f>
        <v>1.6749399685126382E-3</v>
      </c>
      <c r="J96" s="101">
        <f>FDtab!J96</f>
        <v>4.3174122548327283E-3</v>
      </c>
      <c r="K96" s="101">
        <f>FDtab!K96</f>
        <v>3.1762511108656818E-3</v>
      </c>
      <c r="L96" s="101">
        <f>FDtab!L96</f>
        <v>3.709164088907437E-3</v>
      </c>
    </row>
    <row r="97" spans="3:12" x14ac:dyDescent="0.35">
      <c r="C97" s="73" t="str">
        <f>FDtab!C97</f>
        <v>AqNurs</v>
      </c>
      <c r="D97" s="73" t="str">
        <f>FDtab!D97</f>
        <v>ser</v>
      </c>
      <c r="E97" s="73" t="str">
        <f>FDtab!E97</f>
        <v>Labor</v>
      </c>
      <c r="F97" s="73" t="str">
        <f>FDtab!F97</f>
        <v>stdev</v>
      </c>
      <c r="G97" s="101">
        <f>FDtab!G97</f>
        <v>3.9087938794333636E-3</v>
      </c>
      <c r="H97" s="101">
        <f>FDtab!H97</f>
        <v>3.1855671341905118E-3</v>
      </c>
      <c r="I97" s="101">
        <f>FDtab!I97</f>
        <v>1.0206943524090359E-3</v>
      </c>
      <c r="J97" s="101">
        <f>FDtab!J97</f>
        <v>2.8733141311008729E-3</v>
      </c>
      <c r="K97" s="101">
        <f>FDtab!K97</f>
        <v>2.1281318437802277E-3</v>
      </c>
      <c r="L97" s="101">
        <f>FDtab!L97</f>
        <v>2.29370496005911E-3</v>
      </c>
    </row>
    <row r="98" spans="3:12" x14ac:dyDescent="0.35">
      <c r="C98" s="73" t="str">
        <f>FDtab!C98</f>
        <v>AqNurs</v>
      </c>
      <c r="D98" s="73" t="str">
        <f>FDtab!D98</f>
        <v>ser</v>
      </c>
      <c r="E98" s="73" t="str">
        <f>FDtab!E98</f>
        <v>Capital</v>
      </c>
      <c r="F98" s="73" t="str">
        <f>FDtab!F98</f>
        <v>mean</v>
      </c>
      <c r="G98" s="101">
        <f>FDtab!G98</f>
        <v>4.4764192352886312E-13</v>
      </c>
      <c r="H98" s="101">
        <f>FDtab!H98</f>
        <v>5.2376640155100044E-13</v>
      </c>
      <c r="I98" s="101">
        <f>FDtab!I98</f>
        <v>5.4608244224698357E-13</v>
      </c>
      <c r="J98" s="101">
        <f>FDtab!J98</f>
        <v>4.8452587559118392E-13</v>
      </c>
      <c r="K98" s="101">
        <f>FDtab!K98</f>
        <v>5.1237629437977077E-13</v>
      </c>
      <c r="L98" s="101">
        <f>FDtab!L98</f>
        <v>5.2776543604372064E-13</v>
      </c>
    </row>
    <row r="99" spans="3:12" x14ac:dyDescent="0.35">
      <c r="C99" s="73" t="str">
        <f>FDtab!C99</f>
        <v>AqNurs</v>
      </c>
      <c r="D99" s="73" t="str">
        <f>FDtab!D99</f>
        <v>ser</v>
      </c>
      <c r="E99" s="73" t="str">
        <f>FDtab!E99</f>
        <v>Capital</v>
      </c>
      <c r="F99" s="73" t="str">
        <f>FDtab!F99</f>
        <v>stdev</v>
      </c>
      <c r="G99" s="101">
        <f>FDtab!G99</f>
        <v>8.3415998056213464E-13</v>
      </c>
      <c r="H99" s="101">
        <f>FDtab!H99</f>
        <v>8.626252770238224E-13</v>
      </c>
      <c r="I99" s="101">
        <f>FDtab!I99</f>
        <v>9.6241101724424444E-13</v>
      </c>
      <c r="J99" s="101">
        <f>FDtab!J99</f>
        <v>9.5207942703852905E-13</v>
      </c>
      <c r="K99" s="101">
        <f>FDtab!K99</f>
        <v>8.910134202600884E-13</v>
      </c>
      <c r="L99" s="101">
        <f>FDtab!L99</f>
        <v>9.2473047150667401E-13</v>
      </c>
    </row>
    <row r="100" spans="3:12" x14ac:dyDescent="0.35">
      <c r="C100" s="73" t="str">
        <f>FDtab!C100</f>
        <v>AqAg</v>
      </c>
      <c r="D100" s="73" t="str">
        <f>FDtab!D100</f>
        <v>crop</v>
      </c>
      <c r="E100" s="73" t="str">
        <f>FDtab!E100</f>
        <v>Land</v>
      </c>
      <c r="F100" s="73" t="str">
        <f>FDtab!F100</f>
        <v>mean</v>
      </c>
      <c r="G100" s="101">
        <f>FDtab!G100</f>
        <v>-1.7919780678874386E-14</v>
      </c>
      <c r="H100" s="101">
        <f>FDtab!H100</f>
        <v>-2.1512663230927656E-14</v>
      </c>
      <c r="I100" s="101">
        <f>FDtab!I100</f>
        <v>0.69999999999997609</v>
      </c>
      <c r="J100" s="101">
        <f>FDtab!J100</f>
        <v>-2.287617331745222E-14</v>
      </c>
      <c r="K100" s="101">
        <f>FDtab!K100</f>
        <v>-2.1041794772242414E-14</v>
      </c>
      <c r="L100" s="101">
        <f>FDtab!L100</f>
        <v>-2.2885099733730613E-14</v>
      </c>
    </row>
    <row r="101" spans="3:12" x14ac:dyDescent="0.35">
      <c r="C101" s="73" t="str">
        <f>FDtab!C101</f>
        <v>AqAg</v>
      </c>
      <c r="D101" s="73" t="str">
        <f>FDtab!D101</f>
        <v>crop</v>
      </c>
      <c r="E101" s="73" t="str">
        <f>FDtab!E101</f>
        <v>Land</v>
      </c>
      <c r="F101" s="73" t="str">
        <f>FDtab!F101</f>
        <v>stdev</v>
      </c>
      <c r="G101" s="101">
        <f>FDtab!G101</f>
        <v>3.2438006823560862E-14</v>
      </c>
      <c r="H101" s="101">
        <f>FDtab!H101</f>
        <v>3.643633042527986E-14</v>
      </c>
      <c r="I101" s="101">
        <f>FDtab!I101</f>
        <v>4.6237949282401523E-14</v>
      </c>
      <c r="J101" s="101">
        <f>FDtab!J101</f>
        <v>6.4780603452529239E-14</v>
      </c>
      <c r="K101" s="101">
        <f>FDtab!K101</f>
        <v>3.7959021161833423E-14</v>
      </c>
      <c r="L101" s="101">
        <f>FDtab!L101</f>
        <v>4.1361261785724009E-14</v>
      </c>
    </row>
    <row r="102" spans="3:12" x14ac:dyDescent="0.35">
      <c r="C102" s="73" t="str">
        <f>FDtab!C102</f>
        <v>AqAg</v>
      </c>
      <c r="D102" s="73" t="str">
        <f>FDtab!D102</f>
        <v>crop</v>
      </c>
      <c r="E102" s="73" t="str">
        <f>FDtab!E102</f>
        <v>Labor</v>
      </c>
      <c r="F102" s="73" t="str">
        <f>FDtab!F102</f>
        <v>mean</v>
      </c>
      <c r="G102" s="102">
        <f>FDtab!G102</f>
        <v>-5.2240026391988416E-5</v>
      </c>
      <c r="H102" s="102">
        <f>FDtab!H102</f>
        <v>-3.2713547863094887E-5</v>
      </c>
      <c r="I102" s="102">
        <f>FDtab!I102</f>
        <v>0.15398776806558506</v>
      </c>
      <c r="J102" s="102">
        <f>FDtab!J102</f>
        <v>-3.9659805004398801E-5</v>
      </c>
      <c r="K102" s="102">
        <f>FDtab!K102</f>
        <v>-2.0479009729069413E-5</v>
      </c>
      <c r="L102" s="102">
        <f>FDtab!L102</f>
        <v>-2.3561309901548559E-5</v>
      </c>
    </row>
    <row r="103" spans="3:12" x14ac:dyDescent="0.35">
      <c r="C103" s="73" t="str">
        <f>FDtab!C103</f>
        <v>AqAg</v>
      </c>
      <c r="D103" s="73" t="str">
        <f>FDtab!D103</f>
        <v>crop</v>
      </c>
      <c r="E103" s="73" t="str">
        <f>FDtab!E103</f>
        <v>Labor</v>
      </c>
      <c r="F103" s="73" t="str">
        <f>FDtab!F103</f>
        <v>stdev</v>
      </c>
      <c r="G103" s="102">
        <f>FDtab!G103</f>
        <v>4.5657381446091097E-5</v>
      </c>
      <c r="H103" s="102">
        <f>FDtab!H103</f>
        <v>2.0971423107308981E-5</v>
      </c>
      <c r="I103" s="102">
        <f>FDtab!I103</f>
        <v>7.8546992125688178E-2</v>
      </c>
      <c r="J103" s="102">
        <f>FDtab!J103</f>
        <v>3.9942208478726224E-5</v>
      </c>
      <c r="K103" s="102">
        <f>FDtab!K103</f>
        <v>1.6327258047672533E-5</v>
      </c>
      <c r="L103" s="102">
        <f>FDtab!L103</f>
        <v>1.5102933949794409E-5</v>
      </c>
    </row>
    <row r="104" spans="3:12" x14ac:dyDescent="0.35">
      <c r="C104" s="73" t="str">
        <f>FDtab!C104</f>
        <v>AqAg</v>
      </c>
      <c r="D104" s="73" t="str">
        <f>FDtab!D104</f>
        <v>crop</v>
      </c>
      <c r="E104" s="73" t="str">
        <f>FDtab!E104</f>
        <v>Capital</v>
      </c>
      <c r="F104" s="73" t="str">
        <f>FDtab!F104</f>
        <v>mean</v>
      </c>
      <c r="G104" s="101">
        <f>FDtab!G104</f>
        <v>-1.7834979724229649E-14</v>
      </c>
      <c r="H104" s="101">
        <f>FDtab!H104</f>
        <v>-2.1182385828627107E-14</v>
      </c>
      <c r="I104" s="101">
        <f>FDtab!I104</f>
        <v>-2.379782579819632E-14</v>
      </c>
      <c r="J104" s="101">
        <f>FDtab!J104</f>
        <v>-2.2798067175016279E-14</v>
      </c>
      <c r="K104" s="101">
        <f>FDtab!K104</f>
        <v>-2.086103484260495E-14</v>
      </c>
      <c r="L104" s="101">
        <f>FDtab!L104</f>
        <v>-2.2458863356437336E-14</v>
      </c>
    </row>
    <row r="105" spans="3:12" x14ac:dyDescent="0.35">
      <c r="C105" s="73" t="str">
        <f>FDtab!C105</f>
        <v>AqAg</v>
      </c>
      <c r="D105" s="73" t="str">
        <f>FDtab!D105</f>
        <v>crop</v>
      </c>
      <c r="E105" s="73" t="str">
        <f>FDtab!E105</f>
        <v>Capital</v>
      </c>
      <c r="F105" s="73" t="str">
        <f>FDtab!F105</f>
        <v>stdev</v>
      </c>
      <c r="G105" s="101">
        <f>FDtab!G105</f>
        <v>3.236274357122513E-14</v>
      </c>
      <c r="H105" s="101">
        <f>FDtab!H105</f>
        <v>3.6702663192740584E-14</v>
      </c>
      <c r="I105" s="101">
        <f>FDtab!I105</f>
        <v>4.5176287144763388E-14</v>
      </c>
      <c r="J105" s="101">
        <f>FDtab!J105</f>
        <v>6.4787850487599712E-14</v>
      </c>
      <c r="K105" s="101">
        <f>FDtab!K105</f>
        <v>3.8677307823521381E-14</v>
      </c>
      <c r="L105" s="101">
        <f>FDtab!L105</f>
        <v>4.1722269577379123E-14</v>
      </c>
    </row>
    <row r="106" spans="3:12" x14ac:dyDescent="0.35">
      <c r="C106" s="73" t="str">
        <f>FDtab!C106</f>
        <v>AqAg</v>
      </c>
      <c r="D106" s="73" t="str">
        <f>FDtab!D106</f>
        <v>crop</v>
      </c>
      <c r="E106" s="73" t="str">
        <f>FDtab!E106</f>
        <v>Input</v>
      </c>
      <c r="F106" s="73" t="str">
        <f>FDtab!F106</f>
        <v>mean</v>
      </c>
      <c r="G106" s="102">
        <f>FDtab!G106</f>
        <v>-4.3800080942075248E-5</v>
      </c>
      <c r="H106" s="102">
        <f>FDtab!H106</f>
        <v>-2.7177983306898167E-5</v>
      </c>
      <c r="I106" s="102">
        <f>FDtab!I106</f>
        <v>0.71741939425547219</v>
      </c>
      <c r="J106" s="102">
        <f>FDtab!J106</f>
        <v>-3.3207402550265239E-5</v>
      </c>
      <c r="K106" s="102">
        <f>FDtab!K106</f>
        <v>-1.7044438764419946E-5</v>
      </c>
      <c r="L106" s="102">
        <f>FDtab!L106</f>
        <v>-1.9574644203810487E-5</v>
      </c>
    </row>
    <row r="107" spans="3:12" x14ac:dyDescent="0.35">
      <c r="C107" s="73" t="str">
        <f>FDtab!C107</f>
        <v>AqAg</v>
      </c>
      <c r="D107" s="73" t="str">
        <f>FDtab!D107</f>
        <v>crop</v>
      </c>
      <c r="E107" s="73" t="str">
        <f>FDtab!E107</f>
        <v>Input</v>
      </c>
      <c r="F107" s="73" t="str">
        <f>FDtab!F107</f>
        <v>stdev</v>
      </c>
      <c r="G107" s="102">
        <f>FDtab!G107</f>
        <v>4.282699011540679E-5</v>
      </c>
      <c r="H107" s="102">
        <f>FDtab!H107</f>
        <v>2.0350836965510255E-5</v>
      </c>
      <c r="I107" s="102">
        <f>FDtab!I107</f>
        <v>0.21698784112728581</v>
      </c>
      <c r="J107" s="102">
        <f>FDtab!J107</f>
        <v>3.6360920355589921E-5</v>
      </c>
      <c r="K107" s="102">
        <f>FDtab!K107</f>
        <v>1.57964172783579E-5</v>
      </c>
      <c r="L107" s="102">
        <f>FDtab!L107</f>
        <v>1.4655838979050901E-5</v>
      </c>
    </row>
    <row r="108" spans="3:12" x14ac:dyDescent="0.35">
      <c r="C108" s="73" t="str">
        <f>FDtab!C108</f>
        <v>AqAg</v>
      </c>
      <c r="D108" s="73" t="str">
        <f>FDtab!D108</f>
        <v>prod</v>
      </c>
      <c r="E108" s="73" t="str">
        <f>FDtab!E108</f>
        <v>Labor</v>
      </c>
      <c r="F108" s="73" t="str">
        <f>FDtab!F108</f>
        <v>mean</v>
      </c>
      <c r="G108" s="101">
        <f>FDtab!G108</f>
        <v>-1.4443151990384697E-2</v>
      </c>
      <c r="H108" s="101">
        <f>FDtab!H108</f>
        <v>-1.2538224904628911E-2</v>
      </c>
      <c r="I108" s="101">
        <f>FDtab!I108</f>
        <v>-5.3686264986126664E-3</v>
      </c>
      <c r="J108" s="101">
        <f>FDtab!J108</f>
        <v>-9.8730913688673209E-3</v>
      </c>
      <c r="K108" s="101">
        <f>FDtab!K108</f>
        <v>-7.8375345792759121E-3</v>
      </c>
      <c r="L108" s="101">
        <f>FDtab!L108</f>
        <v>-9.0282631243324939E-3</v>
      </c>
    </row>
    <row r="109" spans="3:12" x14ac:dyDescent="0.35">
      <c r="C109" s="73" t="str">
        <f>FDtab!C109</f>
        <v>AqAg</v>
      </c>
      <c r="D109" s="73" t="str">
        <f>FDtab!D109</f>
        <v>prod</v>
      </c>
      <c r="E109" s="73" t="str">
        <f>FDtab!E109</f>
        <v>Labor</v>
      </c>
      <c r="F109" s="73" t="str">
        <f>FDtab!F109</f>
        <v>stdev</v>
      </c>
      <c r="G109" s="101">
        <f>FDtab!G109</f>
        <v>1.0852484514144679E-2</v>
      </c>
      <c r="H109" s="101">
        <f>FDtab!H109</f>
        <v>9.1952779803194593E-3</v>
      </c>
      <c r="I109" s="101">
        <f>FDtab!I109</f>
        <v>3.8904963229933909E-3</v>
      </c>
      <c r="J109" s="101">
        <f>FDtab!J109</f>
        <v>8.0461994729941737E-3</v>
      </c>
      <c r="K109" s="101">
        <f>FDtab!K109</f>
        <v>6.2930352575703528E-3</v>
      </c>
      <c r="L109" s="101">
        <f>FDtab!L109</f>
        <v>6.6213098557830049E-3</v>
      </c>
    </row>
    <row r="110" spans="3:12" x14ac:dyDescent="0.35">
      <c r="C110" s="73" t="str">
        <f>FDtab!C110</f>
        <v>AqAg</v>
      </c>
      <c r="D110" s="73" t="str">
        <f>FDtab!D110</f>
        <v>prod</v>
      </c>
      <c r="E110" s="73" t="str">
        <f>FDtab!E110</f>
        <v>Capital</v>
      </c>
      <c r="F110" s="73" t="str">
        <f>FDtab!F110</f>
        <v>mean</v>
      </c>
      <c r="G110" s="101">
        <f>FDtab!G110</f>
        <v>-1.2111361606523918E-13</v>
      </c>
      <c r="H110" s="101">
        <f>FDtab!H110</f>
        <v>-1.1997103478160484E-13</v>
      </c>
      <c r="I110" s="101">
        <f>FDtab!I110</f>
        <v>-1.4625040430519449E-13</v>
      </c>
      <c r="J110" s="101">
        <f>FDtab!J110</f>
        <v>-1.3025426633431385E-13</v>
      </c>
      <c r="K110" s="101">
        <f>FDtab!K110</f>
        <v>-1.1997103478160484E-13</v>
      </c>
      <c r="L110" s="101">
        <f>FDtab!L110</f>
        <v>-1.325394289015825E-13</v>
      </c>
    </row>
    <row r="111" spans="3:12" x14ac:dyDescent="0.35">
      <c r="C111" s="73" t="str">
        <f>FDtab!C111</f>
        <v>AqAg</v>
      </c>
      <c r="D111" s="73" t="str">
        <f>FDtab!D111</f>
        <v>prod</v>
      </c>
      <c r="E111" s="73" t="str">
        <f>FDtab!E111</f>
        <v>Capital</v>
      </c>
      <c r="F111" s="73" t="str">
        <f>FDtab!F111</f>
        <v>stdev</v>
      </c>
      <c r="G111" s="101">
        <f>FDtab!G111</f>
        <v>2.415922312575754E-13</v>
      </c>
      <c r="H111" s="101">
        <f>FDtab!H111</f>
        <v>2.316951906806995E-13</v>
      </c>
      <c r="I111" s="101">
        <f>FDtab!I111</f>
        <v>2.9780715138993024E-13</v>
      </c>
      <c r="J111" s="101">
        <f>FDtab!J111</f>
        <v>2.7550229630699915E-13</v>
      </c>
      <c r="K111" s="101">
        <f>FDtab!K111</f>
        <v>2.6234852940709269E-13</v>
      </c>
      <c r="L111" s="101">
        <f>FDtab!L111</f>
        <v>2.7912184777859302E-13</v>
      </c>
    </row>
    <row r="112" spans="3:12" x14ac:dyDescent="0.35">
      <c r="C112" s="73" t="str">
        <f>FDtab!C112</f>
        <v>AqAg</v>
      </c>
      <c r="D112" s="73" t="str">
        <f>FDtab!D112</f>
        <v>ret</v>
      </c>
      <c r="E112" s="73" t="str">
        <f>FDtab!E112</f>
        <v>Labor</v>
      </c>
      <c r="F112" s="73" t="str">
        <f>FDtab!F112</f>
        <v>mean</v>
      </c>
      <c r="G112" s="101">
        <f>FDtab!G112</f>
        <v>0.10963954632528357</v>
      </c>
      <c r="H112" s="101">
        <f>FDtab!H112</f>
        <v>9.8519359902410092E-2</v>
      </c>
      <c r="I112" s="101">
        <f>FDtab!I112</f>
        <v>4.2760570782067346E-2</v>
      </c>
      <c r="J112" s="101">
        <f>FDtab!J112</f>
        <v>7.5264736123651352E-2</v>
      </c>
      <c r="K112" s="101">
        <f>FDtab!K112</f>
        <v>6.0421276833948524E-2</v>
      </c>
      <c r="L112" s="101">
        <f>FDtab!L112</f>
        <v>7.0936822891385073E-2</v>
      </c>
    </row>
    <row r="113" spans="3:12" x14ac:dyDescent="0.35">
      <c r="C113" s="73" t="str">
        <f>FDtab!C113</f>
        <v>AqAg</v>
      </c>
      <c r="D113" s="73" t="str">
        <f>FDtab!D113</f>
        <v>ret</v>
      </c>
      <c r="E113" s="73" t="str">
        <f>FDtab!E113</f>
        <v>Labor</v>
      </c>
      <c r="F113" s="73" t="str">
        <f>FDtab!F113</f>
        <v>stdev</v>
      </c>
      <c r="G113" s="101">
        <f>FDtab!G113</f>
        <v>5.837826955114904E-2</v>
      </c>
      <c r="H113" s="101">
        <f>FDtab!H113</f>
        <v>5.0317639430996389E-2</v>
      </c>
      <c r="I113" s="101">
        <f>FDtab!I113</f>
        <v>2.1547964473414297E-2</v>
      </c>
      <c r="J113" s="101">
        <f>FDtab!J113</f>
        <v>4.4158432165553936E-2</v>
      </c>
      <c r="K113" s="101">
        <f>FDtab!K113</f>
        <v>3.3881449776139411E-2</v>
      </c>
      <c r="L113" s="101">
        <f>FDtab!L113</f>
        <v>3.6230166812869696E-2</v>
      </c>
    </row>
    <row r="114" spans="3:12" x14ac:dyDescent="0.35">
      <c r="C114" s="73" t="str">
        <f>FDtab!C114</f>
        <v>AqAg</v>
      </c>
      <c r="D114" s="73" t="str">
        <f>FDtab!D114</f>
        <v>ret</v>
      </c>
      <c r="E114" s="73" t="str">
        <f>FDtab!E114</f>
        <v>Capital</v>
      </c>
      <c r="F114" s="73" t="str">
        <f>FDtab!F114</f>
        <v>mean</v>
      </c>
      <c r="G114" s="101">
        <f>FDtab!G114</f>
        <v>4.1932733109379985E-13</v>
      </c>
      <c r="H114" s="101">
        <f>FDtab!H114</f>
        <v>4.1818474981016549E-13</v>
      </c>
      <c r="I114" s="101">
        <f>FDtab!I114</f>
        <v>4.4903444446829246E-13</v>
      </c>
      <c r="J114" s="101">
        <f>FDtab!J114</f>
        <v>4.3989379419921781E-13</v>
      </c>
      <c r="K114" s="101">
        <f>FDtab!K114</f>
        <v>4.2046991237743416E-13</v>
      </c>
      <c r="L114" s="101">
        <f>FDtab!L114</f>
        <v>4.4674928190102379E-13</v>
      </c>
    </row>
    <row r="115" spans="3:12" x14ac:dyDescent="0.35">
      <c r="C115" s="73" t="str">
        <f>FDtab!C115</f>
        <v>AqAg</v>
      </c>
      <c r="D115" s="73" t="str">
        <f>FDtab!D115</f>
        <v>ret</v>
      </c>
      <c r="E115" s="73" t="str">
        <f>FDtab!E115</f>
        <v>Capital</v>
      </c>
      <c r="F115" s="73" t="str">
        <f>FDtab!F115</f>
        <v>stdev</v>
      </c>
      <c r="G115" s="101">
        <f>FDtab!G115</f>
        <v>6.9542149438858488E-13</v>
      </c>
      <c r="H115" s="101">
        <f>FDtab!H115</f>
        <v>7.3674909332268604E-13</v>
      </c>
      <c r="I115" s="101">
        <f>FDtab!I115</f>
        <v>7.7036279970709684E-13</v>
      </c>
      <c r="J115" s="101">
        <f>FDtab!J115</f>
        <v>7.8301588886743818E-13</v>
      </c>
      <c r="K115" s="101">
        <f>FDtab!K115</f>
        <v>7.8156843772428154E-13</v>
      </c>
      <c r="L115" s="101">
        <f>FDtab!L115</f>
        <v>7.8010989137482734E-13</v>
      </c>
    </row>
    <row r="116" spans="3:12" x14ac:dyDescent="0.35">
      <c r="C116" s="73" t="str">
        <f>FDtab!C116</f>
        <v>AqAg</v>
      </c>
      <c r="D116" s="73" t="str">
        <f>FDtab!D116</f>
        <v>ser</v>
      </c>
      <c r="E116" s="73" t="str">
        <f>FDtab!E116</f>
        <v>Labor</v>
      </c>
      <c r="F116" s="73" t="str">
        <f>FDtab!F116</f>
        <v>mean</v>
      </c>
      <c r="G116" s="101">
        <f>FDtab!G116</f>
        <v>2.5556535202116221E-2</v>
      </c>
      <c r="H116" s="101">
        <f>FDtab!H116</f>
        <v>2.0212212344746776E-2</v>
      </c>
      <c r="I116" s="101">
        <f>FDtab!I116</f>
        <v>6.5363292444180713E-3</v>
      </c>
      <c r="J116" s="101">
        <f>FDtab!J116</f>
        <v>1.7411383826646337E-2</v>
      </c>
      <c r="K116" s="101">
        <f>FDtab!K116</f>
        <v>1.2543684067927031E-2</v>
      </c>
      <c r="L116" s="101">
        <f>FDtab!L116</f>
        <v>1.4553403047777609E-2</v>
      </c>
    </row>
    <row r="117" spans="3:12" x14ac:dyDescent="0.35">
      <c r="C117" s="73" t="str">
        <f>FDtab!C117</f>
        <v>AqAg</v>
      </c>
      <c r="D117" s="73" t="str">
        <f>FDtab!D117</f>
        <v>ser</v>
      </c>
      <c r="E117" s="73" t="str">
        <f>FDtab!E117</f>
        <v>Labor</v>
      </c>
      <c r="F117" s="73" t="str">
        <f>FDtab!F117</f>
        <v>stdev</v>
      </c>
      <c r="G117" s="101">
        <f>FDtab!G117</f>
        <v>1.8180959476032439E-2</v>
      </c>
      <c r="H117" s="101">
        <f>FDtab!H117</f>
        <v>1.3469621113085745E-2</v>
      </c>
      <c r="I117" s="101">
        <f>FDtab!I117</f>
        <v>4.3152128046069545E-3</v>
      </c>
      <c r="J117" s="101">
        <f>FDtab!J117</f>
        <v>1.3480748923215338E-2</v>
      </c>
      <c r="K117" s="101">
        <f>FDtab!K117</f>
        <v>9.0303575997446768E-3</v>
      </c>
      <c r="L117" s="101">
        <f>FDtab!L117</f>
        <v>9.6985698385949563E-3</v>
      </c>
    </row>
    <row r="118" spans="3:12" x14ac:dyDescent="0.35">
      <c r="C118" s="73" t="str">
        <f>FDtab!C118</f>
        <v>AqAg</v>
      </c>
      <c r="D118" s="73" t="str">
        <f>FDtab!D118</f>
        <v>ser</v>
      </c>
      <c r="E118" s="73" t="str">
        <f>FDtab!E118</f>
        <v>Capital</v>
      </c>
      <c r="F118" s="73" t="str">
        <f>FDtab!F118</f>
        <v>mean</v>
      </c>
      <c r="G118" s="101">
        <f>FDtab!G118</f>
        <v>4.6474493711826455E-13</v>
      </c>
      <c r="H118" s="101">
        <f>FDtab!H118</f>
        <v>5.224452919417983E-13</v>
      </c>
      <c r="I118" s="101">
        <f>FDtab!I118</f>
        <v>5.4543974027493922E-13</v>
      </c>
      <c r="J118" s="101">
        <f>FDtab!J118</f>
        <v>5.0059342489229168E-13</v>
      </c>
      <c r="K118" s="101">
        <f>FDtab!K118</f>
        <v>5.1144794708681784E-13</v>
      </c>
      <c r="L118" s="101">
        <f>FDtab!L118</f>
        <v>5.2415916386724976E-13</v>
      </c>
    </row>
    <row r="119" spans="3:12" x14ac:dyDescent="0.35">
      <c r="C119" s="73" t="str">
        <f>FDtab!C119</f>
        <v>AqAg</v>
      </c>
      <c r="D119" s="73" t="str">
        <f>FDtab!D119</f>
        <v>ser</v>
      </c>
      <c r="E119" s="73" t="str">
        <f>FDtab!E119</f>
        <v>Capital</v>
      </c>
      <c r="F119" s="73" t="str">
        <f>FDtab!F119</f>
        <v>stdev</v>
      </c>
      <c r="G119" s="101">
        <f>FDtab!G119</f>
        <v>8.6385869338413209E-13</v>
      </c>
      <c r="H119" s="101">
        <f>FDtab!H119</f>
        <v>8.7500233605650495E-13</v>
      </c>
      <c r="I119" s="101">
        <f>FDtab!I119</f>
        <v>9.5742418157731711E-13</v>
      </c>
      <c r="J119" s="101">
        <f>FDtab!J119</f>
        <v>9.6904731700717858E-13</v>
      </c>
      <c r="K119" s="101">
        <f>FDtab!K119</f>
        <v>8.9327538463092755E-13</v>
      </c>
      <c r="L119" s="101">
        <f>FDtab!L119</f>
        <v>9.2538148106556426E-13</v>
      </c>
    </row>
    <row r="120" spans="3:12" x14ac:dyDescent="0.35">
      <c r="C120" s="73" t="str">
        <f>FDtab!C120</f>
        <v>AqLL</v>
      </c>
      <c r="D120" s="73" t="str">
        <f>FDtab!D120</f>
        <v>crop</v>
      </c>
      <c r="E120" s="73" t="str">
        <f>FDtab!E120</f>
        <v>Land</v>
      </c>
      <c r="F120" s="73" t="str">
        <f>FDtab!F120</f>
        <v>mean</v>
      </c>
      <c r="G120" s="101">
        <f>FDtab!G120</f>
        <v>-2.0351671213719139E-14</v>
      </c>
      <c r="H120" s="101">
        <f>FDtab!H120</f>
        <v>-2.3313288764584789E-14</v>
      </c>
      <c r="I120" s="101">
        <f>FDtab!I120</f>
        <v>-2.7929082832040181E-14</v>
      </c>
      <c r="J120" s="101">
        <f>FDtab!J120</f>
        <v>-2.383659991890559E-14</v>
      </c>
      <c r="K120" s="101">
        <f>FDtab!K120</f>
        <v>-2.2613122987748322E-14</v>
      </c>
      <c r="L120" s="101">
        <f>FDtab!L120</f>
        <v>-2.3851384295866679E-14</v>
      </c>
    </row>
    <row r="121" spans="3:12" x14ac:dyDescent="0.35">
      <c r="C121" s="73" t="str">
        <f>FDtab!C121</f>
        <v>AqLL</v>
      </c>
      <c r="D121" s="73" t="str">
        <f>FDtab!D121</f>
        <v>crop</v>
      </c>
      <c r="E121" s="73" t="str">
        <f>FDtab!E121</f>
        <v>Land</v>
      </c>
      <c r="F121" s="73" t="str">
        <f>FDtab!F121</f>
        <v>stdev</v>
      </c>
      <c r="G121" s="101">
        <f>FDtab!G121</f>
        <v>4.6348991605543141E-14</v>
      </c>
      <c r="H121" s="101">
        <f>FDtab!H121</f>
        <v>4.8146105650989447E-14</v>
      </c>
      <c r="I121" s="101">
        <f>FDtab!I121</f>
        <v>6.1446322769508606E-14</v>
      </c>
      <c r="J121" s="101">
        <f>FDtab!J121</f>
        <v>6.2209415987460783E-14</v>
      </c>
      <c r="K121" s="101">
        <f>FDtab!K121</f>
        <v>4.6155707961041844E-14</v>
      </c>
      <c r="L121" s="101">
        <f>FDtab!L121</f>
        <v>4.7303930311076257E-14</v>
      </c>
    </row>
    <row r="122" spans="3:12" x14ac:dyDescent="0.35">
      <c r="C122" s="73" t="str">
        <f>FDtab!C122</f>
        <v>AqLL</v>
      </c>
      <c r="D122" s="73" t="str">
        <f>FDtab!D122</f>
        <v>crop</v>
      </c>
      <c r="E122" s="73" t="str">
        <f>FDtab!E122</f>
        <v>Labor</v>
      </c>
      <c r="F122" s="73" t="str">
        <f>FDtab!F122</f>
        <v>mean</v>
      </c>
      <c r="G122" s="101">
        <f>FDtab!G122</f>
        <v>-4.5297090008190161E-6</v>
      </c>
      <c r="H122" s="101">
        <f>FDtab!H122</f>
        <v>-2.8376817306517105E-6</v>
      </c>
      <c r="I122" s="101">
        <f>FDtab!I122</f>
        <v>-1.0466555627193487E-6</v>
      </c>
      <c r="J122" s="101">
        <f>FDtab!J122</f>
        <v>-3.4087324912643618E-6</v>
      </c>
      <c r="K122" s="101">
        <f>FDtab!K122</f>
        <v>-1.7664434111425908E-6</v>
      </c>
      <c r="L122" s="101">
        <f>FDtab!L122</f>
        <v>-2.0437696743826545E-6</v>
      </c>
    </row>
    <row r="123" spans="3:12" x14ac:dyDescent="0.35">
      <c r="C123" s="73" t="str">
        <f>FDtab!C123</f>
        <v>AqLL</v>
      </c>
      <c r="D123" s="73" t="str">
        <f>FDtab!D123</f>
        <v>crop</v>
      </c>
      <c r="E123" s="73" t="str">
        <f>FDtab!E123</f>
        <v>Labor</v>
      </c>
      <c r="F123" s="73" t="str">
        <f>FDtab!F123</f>
        <v>stdev</v>
      </c>
      <c r="G123" s="101">
        <f>FDtab!G123</f>
        <v>3.4666580873743131E-6</v>
      </c>
      <c r="H123" s="101">
        <f>FDtab!H123</f>
        <v>1.8750271182022081E-6</v>
      </c>
      <c r="I123" s="101">
        <f>FDtab!I123</f>
        <v>6.929893626466614E-7</v>
      </c>
      <c r="J123" s="101">
        <f>FDtab!J123</f>
        <v>3.0060153664465864E-6</v>
      </c>
      <c r="K123" s="101">
        <f>FDtab!K123</f>
        <v>1.4037908002586713E-6</v>
      </c>
      <c r="L123" s="101">
        <f>FDtab!L123</f>
        <v>1.3502141029394558E-6</v>
      </c>
    </row>
    <row r="124" spans="3:12" x14ac:dyDescent="0.35">
      <c r="C124" s="73" t="str">
        <f>FDtab!C124</f>
        <v>AqLL</v>
      </c>
      <c r="D124" s="73" t="str">
        <f>FDtab!D124</f>
        <v>crop</v>
      </c>
      <c r="E124" s="73" t="str">
        <f>FDtab!E124</f>
        <v>Capital</v>
      </c>
      <c r="F124" s="73" t="str">
        <f>FDtab!F124</f>
        <v>mean</v>
      </c>
      <c r="G124" s="101">
        <f>FDtab!G124</f>
        <v>-2.0247343723465416E-14</v>
      </c>
      <c r="H124" s="101">
        <f>FDtab!H124</f>
        <v>-2.3244387988935941E-14</v>
      </c>
      <c r="I124" s="101">
        <f>FDtab!I124</f>
        <v>-2.7895050869978807E-14</v>
      </c>
      <c r="J124" s="101">
        <f>FDtab!J124</f>
        <v>-2.3786667777848327E-14</v>
      </c>
      <c r="K124" s="101">
        <f>FDtab!K124</f>
        <v>-2.2668634138979579E-14</v>
      </c>
      <c r="L124" s="101">
        <f>FDtab!L124</f>
        <v>-2.3806752214474713E-14</v>
      </c>
    </row>
    <row r="125" spans="3:12" x14ac:dyDescent="0.35">
      <c r="C125" s="73" t="str">
        <f>FDtab!C125</f>
        <v>AqLL</v>
      </c>
      <c r="D125" s="73" t="str">
        <f>FDtab!D125</f>
        <v>crop</v>
      </c>
      <c r="E125" s="73" t="str">
        <f>FDtab!E125</f>
        <v>Capital</v>
      </c>
      <c r="F125" s="73" t="str">
        <f>FDtab!F125</f>
        <v>stdev</v>
      </c>
      <c r="G125" s="101">
        <f>FDtab!G125</f>
        <v>4.64315105221931E-14</v>
      </c>
      <c r="H125" s="101">
        <f>FDtab!H125</f>
        <v>4.8192600989591087E-14</v>
      </c>
      <c r="I125" s="101">
        <f>FDtab!I125</f>
        <v>6.1440399280788879E-14</v>
      </c>
      <c r="J125" s="101">
        <f>FDtab!J125</f>
        <v>6.2241107231137297E-14</v>
      </c>
      <c r="K125" s="101">
        <f>FDtab!K125</f>
        <v>4.6160411806777796E-14</v>
      </c>
      <c r="L125" s="101">
        <f>FDtab!L125</f>
        <v>4.727098005141631E-14</v>
      </c>
    </row>
    <row r="126" spans="3:12" x14ac:dyDescent="0.35">
      <c r="C126" s="73" t="str">
        <f>FDtab!C126</f>
        <v>AqLL</v>
      </c>
      <c r="D126" s="73" t="str">
        <f>FDtab!D126</f>
        <v>crop</v>
      </c>
      <c r="E126" s="73" t="str">
        <f>FDtab!E126</f>
        <v>Input</v>
      </c>
      <c r="F126" s="73" t="str">
        <f>FDtab!F126</f>
        <v>mean</v>
      </c>
      <c r="G126" s="101">
        <f>FDtab!G126</f>
        <v>-3.6326719380525817E-6</v>
      </c>
      <c r="H126" s="101">
        <f>FDtab!H126</f>
        <v>-2.2686153499726736E-6</v>
      </c>
      <c r="I126" s="101">
        <f>FDtab!I126</f>
        <v>-8.491090610662944E-7</v>
      </c>
      <c r="J126" s="101">
        <f>FDtab!J126</f>
        <v>-2.7346574666294847E-6</v>
      </c>
      <c r="K126" s="101">
        <f>FDtab!K126</f>
        <v>-1.4081058978608947E-6</v>
      </c>
      <c r="L126" s="101">
        <f>FDtab!L126</f>
        <v>-1.6339498784208018E-6</v>
      </c>
    </row>
    <row r="127" spans="3:12" x14ac:dyDescent="0.35">
      <c r="C127" s="73" t="str">
        <f>FDtab!C127</f>
        <v>AqLL</v>
      </c>
      <c r="D127" s="73" t="str">
        <f>FDtab!D127</f>
        <v>crop</v>
      </c>
      <c r="E127" s="73" t="str">
        <f>FDtab!E127</f>
        <v>Input</v>
      </c>
      <c r="F127" s="73" t="str">
        <f>FDtab!F127</f>
        <v>stdev</v>
      </c>
      <c r="G127" s="101">
        <f>FDtab!G127</f>
        <v>3.092478612647087E-6</v>
      </c>
      <c r="H127" s="101">
        <f>FDtab!H127</f>
        <v>1.7034597568090217E-6</v>
      </c>
      <c r="I127" s="101">
        <f>FDtab!I127</f>
        <v>6.8169193591396585E-7</v>
      </c>
      <c r="J127" s="101">
        <f>FDtab!J127</f>
        <v>2.6268788844088554E-6</v>
      </c>
      <c r="K127" s="101">
        <f>FDtab!K127</f>
        <v>1.2058436146207669E-6</v>
      </c>
      <c r="L127" s="101">
        <f>FDtab!L127</f>
        <v>1.226785115256421E-6</v>
      </c>
    </row>
    <row r="128" spans="3:12" x14ac:dyDescent="0.35">
      <c r="C128" s="73" t="str">
        <f>FDtab!C128</f>
        <v>AqLL</v>
      </c>
      <c r="D128" s="73" t="str">
        <f>FDtab!D128</f>
        <v>prod</v>
      </c>
      <c r="E128" s="73" t="str">
        <f>FDtab!E128</f>
        <v>Labor</v>
      </c>
      <c r="F128" s="73" t="str">
        <f>FDtab!F128</f>
        <v>mean</v>
      </c>
      <c r="G128" s="101">
        <f>FDtab!G128</f>
        <v>-5.6997699396938196E-2</v>
      </c>
      <c r="H128" s="101">
        <f>FDtab!H128</f>
        <v>-4.7724007173125693E-2</v>
      </c>
      <c r="I128" s="101">
        <f>FDtab!I128</f>
        <v>-2.0370742209925109E-2</v>
      </c>
      <c r="J128" s="101">
        <f>FDtab!J128</f>
        <v>-3.9903247894728724E-2</v>
      </c>
      <c r="K128" s="101">
        <f>FDtab!K128</f>
        <v>-2.9547316823810312E-2</v>
      </c>
      <c r="L128" s="101">
        <f>FDtab!L128</f>
        <v>-3.436410987536645E-2</v>
      </c>
    </row>
    <row r="129" spans="3:12" x14ac:dyDescent="0.35">
      <c r="C129" s="73" t="str">
        <f>FDtab!C129</f>
        <v>AqLL</v>
      </c>
      <c r="D129" s="73" t="str">
        <f>FDtab!D129</f>
        <v>prod</v>
      </c>
      <c r="E129" s="73" t="str">
        <f>FDtab!E129</f>
        <v>Labor</v>
      </c>
      <c r="F129" s="73" t="str">
        <f>FDtab!F129</f>
        <v>stdev</v>
      </c>
      <c r="G129" s="101">
        <f>FDtab!G129</f>
        <v>4.3957404178805948E-2</v>
      </c>
      <c r="H129" s="101">
        <f>FDtab!H129</f>
        <v>3.1937377662838454E-2</v>
      </c>
      <c r="I129" s="101">
        <f>FDtab!I129</f>
        <v>1.3534716498796199E-2</v>
      </c>
      <c r="J129" s="101">
        <f>FDtab!J129</f>
        <v>3.5089155956780693E-2</v>
      </c>
      <c r="K129" s="101">
        <f>FDtab!K129</f>
        <v>2.1788995621720129E-2</v>
      </c>
      <c r="L129" s="101">
        <f>FDtab!L129</f>
        <v>2.2997015035664242E-2</v>
      </c>
    </row>
    <row r="130" spans="3:12" x14ac:dyDescent="0.35">
      <c r="C130" s="73" t="str">
        <f>FDtab!C130</f>
        <v>AqLL</v>
      </c>
      <c r="D130" s="73" t="str">
        <f>FDtab!D130</f>
        <v>prod</v>
      </c>
      <c r="E130" s="73" t="str">
        <f>FDtab!E130</f>
        <v>Capital</v>
      </c>
      <c r="F130" s="73" t="str">
        <f>FDtab!F130</f>
        <v>mean</v>
      </c>
      <c r="G130" s="101">
        <f>FDtab!G130</f>
        <v>-1.5082072943973182E-13</v>
      </c>
      <c r="H130" s="101">
        <f>FDtab!H130</f>
        <v>-1.2339877863250786E-13</v>
      </c>
      <c r="I130" s="101">
        <f>FDtab!I130</f>
        <v>-1.5539105457426914E-13</v>
      </c>
      <c r="J130" s="101">
        <f>FDtab!J130</f>
        <v>-1.325394289015825E-13</v>
      </c>
      <c r="K130" s="101">
        <f>FDtab!K130</f>
        <v>-1.2339877863250786E-13</v>
      </c>
      <c r="L130" s="101">
        <f>FDtab!L130</f>
        <v>-1.5996137970880649E-13</v>
      </c>
    </row>
    <row r="131" spans="3:12" x14ac:dyDescent="0.35">
      <c r="C131" s="73" t="str">
        <f>FDtab!C131</f>
        <v>AqLL</v>
      </c>
      <c r="D131" s="73" t="str">
        <f>FDtab!D131</f>
        <v>prod</v>
      </c>
      <c r="E131" s="73" t="str">
        <f>FDtab!E131</f>
        <v>Capital</v>
      </c>
      <c r="F131" s="73" t="str">
        <f>FDtab!F131</f>
        <v>stdev</v>
      </c>
      <c r="G131" s="101">
        <f>FDtab!G131</f>
        <v>4.6396764582756503E-13</v>
      </c>
      <c r="H131" s="101">
        <f>FDtab!H131</f>
        <v>4.4469934676815879E-13</v>
      </c>
      <c r="I131" s="101">
        <f>FDtab!I131</f>
        <v>4.486940842705823E-13</v>
      </c>
      <c r="J131" s="101">
        <f>FDtab!J131</f>
        <v>4.3249380606646908E-13</v>
      </c>
      <c r="K131" s="101">
        <f>FDtab!K131</f>
        <v>4.0538385528409446E-13</v>
      </c>
      <c r="L131" s="101">
        <f>FDtab!L131</f>
        <v>4.6088054697509164E-13</v>
      </c>
    </row>
    <row r="132" spans="3:12" x14ac:dyDescent="0.35">
      <c r="C132" s="73" t="str">
        <f>FDtab!C132</f>
        <v>AqLL</v>
      </c>
      <c r="D132" s="73" t="str">
        <f>FDtab!D132</f>
        <v>ret</v>
      </c>
      <c r="E132" s="73" t="str">
        <f>FDtab!E132</f>
        <v>Labor</v>
      </c>
      <c r="F132" s="73" t="str">
        <f>FDtab!F132</f>
        <v>mean</v>
      </c>
      <c r="G132" s="101">
        <f>FDtab!G132</f>
        <v>0.30341807952843441</v>
      </c>
      <c r="H132" s="101">
        <f>FDtab!H132</f>
        <v>0.27248411141754181</v>
      </c>
      <c r="I132" s="101">
        <f>FDtab!I132</f>
        <v>0.11760803367412796</v>
      </c>
      <c r="J132" s="101">
        <f>FDtab!J132</f>
        <v>0.20750967362304026</v>
      </c>
      <c r="K132" s="101">
        <f>FDtab!K132</f>
        <v>0.16880978235529531</v>
      </c>
      <c r="L132" s="101">
        <f>FDtab!L132</f>
        <v>0.19619734685784179</v>
      </c>
    </row>
    <row r="133" spans="3:12" x14ac:dyDescent="0.35">
      <c r="C133" s="73" t="str">
        <f>FDtab!C133</f>
        <v>AqLL</v>
      </c>
      <c r="D133" s="73" t="str">
        <f>FDtab!D133</f>
        <v>ret</v>
      </c>
      <c r="E133" s="73" t="str">
        <f>FDtab!E133</f>
        <v>Labor</v>
      </c>
      <c r="F133" s="73" t="str">
        <f>FDtab!F133</f>
        <v>stdev</v>
      </c>
      <c r="G133" s="101">
        <f>FDtab!G133</f>
        <v>0.10495287141375897</v>
      </c>
      <c r="H133" s="101">
        <f>FDtab!H133</f>
        <v>8.6634934237254532E-2</v>
      </c>
      <c r="I133" s="101">
        <f>FDtab!I133</f>
        <v>3.3867705102698133E-2</v>
      </c>
      <c r="J133" s="101">
        <f>FDtab!J133</f>
        <v>9.2587945091653481E-2</v>
      </c>
      <c r="K133" s="101">
        <f>FDtab!K133</f>
        <v>6.5619927181429713E-2</v>
      </c>
      <c r="L133" s="101">
        <f>FDtab!L133</f>
        <v>6.2381127404239116E-2</v>
      </c>
    </row>
    <row r="134" spans="3:12" x14ac:dyDescent="0.35">
      <c r="C134" s="73" t="str">
        <f>FDtab!C134</f>
        <v>AqLL</v>
      </c>
      <c r="D134" s="73" t="str">
        <f>FDtab!D134</f>
        <v>ret</v>
      </c>
      <c r="E134" s="73" t="str">
        <f>FDtab!E134</f>
        <v>Capital</v>
      </c>
      <c r="F134" s="73" t="str">
        <f>FDtab!F134</f>
        <v>mean</v>
      </c>
      <c r="G134" s="101">
        <f>FDtab!G134</f>
        <v>3.8390731130113553E-13</v>
      </c>
      <c r="H134" s="101">
        <f>FDtab!H134</f>
        <v>4.7531381399188213E-13</v>
      </c>
      <c r="I134" s="101">
        <f>FDtab!I134</f>
        <v>4.7531381399188213E-13</v>
      </c>
      <c r="J134" s="101">
        <f>FDtab!J134</f>
        <v>4.433215380501208E-13</v>
      </c>
      <c r="K134" s="101">
        <f>FDtab!K134</f>
        <v>4.0675893697382217E-13</v>
      </c>
      <c r="L134" s="101">
        <f>FDtab!L134</f>
        <v>4.0218861183928487E-13</v>
      </c>
    </row>
    <row r="135" spans="3:12" x14ac:dyDescent="0.35">
      <c r="C135" s="73" t="str">
        <f>FDtab!C135</f>
        <v>AqLL</v>
      </c>
      <c r="D135" s="73" t="str">
        <f>FDtab!D135</f>
        <v>ret</v>
      </c>
      <c r="E135" s="73" t="str">
        <f>FDtab!E135</f>
        <v>Capital</v>
      </c>
      <c r="F135" s="73" t="str">
        <f>FDtab!F135</f>
        <v>stdev</v>
      </c>
      <c r="G135" s="101">
        <f>FDtab!G135</f>
        <v>7.4412433453346884E-13</v>
      </c>
      <c r="H135" s="101">
        <f>FDtab!H135</f>
        <v>7.9595087995426283E-13</v>
      </c>
      <c r="I135" s="101">
        <f>FDtab!I135</f>
        <v>9.1783538631331573E-13</v>
      </c>
      <c r="J135" s="101">
        <f>FDtab!J135</f>
        <v>8.9027161313741195E-13</v>
      </c>
      <c r="K135" s="101">
        <f>FDtab!K135</f>
        <v>8.0000235004051061E-13</v>
      </c>
      <c r="L135" s="101">
        <f>FDtab!L135</f>
        <v>7.8388508523063675E-13</v>
      </c>
    </row>
    <row r="136" spans="3:12" x14ac:dyDescent="0.35">
      <c r="C136" s="73" t="str">
        <f>FDtab!C136</f>
        <v>AqLL</v>
      </c>
      <c r="D136" s="73" t="str">
        <f>FDtab!D136</f>
        <v>ser</v>
      </c>
      <c r="E136" s="73" t="str">
        <f>FDtab!E136</f>
        <v>Labor</v>
      </c>
      <c r="F136" s="73" t="str">
        <f>FDtab!F136</f>
        <v>mean</v>
      </c>
      <c r="G136" s="101">
        <f>FDtab!G136</f>
        <v>0.18198209960683726</v>
      </c>
      <c r="H136" s="101">
        <f>FDtab!H136</f>
        <v>0.14403234959970743</v>
      </c>
      <c r="I136" s="101">
        <f>FDtab!I136</f>
        <v>4.6685240312051769E-2</v>
      </c>
      <c r="J136" s="101">
        <f>FDtab!J136</f>
        <v>0.12229149647464996</v>
      </c>
      <c r="K136" s="101">
        <f>FDtab!K136</f>
        <v>8.9431996169491781E-2</v>
      </c>
      <c r="L136" s="101">
        <f>FDtab!L136</f>
        <v>0.10370767653888377</v>
      </c>
    </row>
    <row r="137" spans="3:12" x14ac:dyDescent="0.35">
      <c r="C137" s="73" t="str">
        <f>FDtab!C137</f>
        <v>AqLL</v>
      </c>
      <c r="D137" s="73" t="str">
        <f>FDtab!D137</f>
        <v>ser</v>
      </c>
      <c r="E137" s="73" t="str">
        <f>FDtab!E137</f>
        <v>Labor</v>
      </c>
      <c r="F137" s="73" t="str">
        <f>FDtab!F137</f>
        <v>stdev</v>
      </c>
      <c r="G137" s="101">
        <f>FDtab!G137</f>
        <v>5.9943015764267131E-2</v>
      </c>
      <c r="H137" s="101">
        <f>FDtab!H137</f>
        <v>4.2665568850665893E-2</v>
      </c>
      <c r="I137" s="101">
        <f>FDtab!I137</f>
        <v>1.3661918561234668E-2</v>
      </c>
      <c r="J137" s="101">
        <f>FDtab!J137</f>
        <v>4.8875637474429627E-2</v>
      </c>
      <c r="K137" s="101">
        <f>FDtab!K137</f>
        <v>3.1797021502610497E-2</v>
      </c>
      <c r="L137" s="101">
        <f>FDtab!L137</f>
        <v>3.0721070171788201E-2</v>
      </c>
    </row>
    <row r="138" spans="3:12" x14ac:dyDescent="0.35">
      <c r="C138" s="73" t="str">
        <f>FDtab!C138</f>
        <v>AqLL</v>
      </c>
      <c r="D138" s="73" t="str">
        <f>FDtab!D138</f>
        <v>ser</v>
      </c>
      <c r="E138" s="73" t="str">
        <f>FDtab!E138</f>
        <v>Capital</v>
      </c>
      <c r="F138" s="73" t="str">
        <f>FDtab!F138</f>
        <v>mean</v>
      </c>
      <c r="G138" s="101">
        <f>FDtab!G138</f>
        <v>4.1018668082472516E-13</v>
      </c>
      <c r="H138" s="101">
        <f>FDtab!H138</f>
        <v>5.0502092736637474E-13</v>
      </c>
      <c r="I138" s="101">
        <f>FDtab!I138</f>
        <v>5.2330222790452403E-13</v>
      </c>
      <c r="J138" s="101">
        <f>FDtab!J138</f>
        <v>4.5588993217009843E-13</v>
      </c>
      <c r="K138" s="101">
        <f>FDtab!K138</f>
        <v>5.1187641506818071E-13</v>
      </c>
      <c r="L138" s="101">
        <f>FDtab!L138</f>
        <v>4.9245253324639711E-13</v>
      </c>
    </row>
    <row r="139" spans="3:12" x14ac:dyDescent="0.35">
      <c r="C139" s="73" t="str">
        <f>FDtab!C139</f>
        <v>AqLL</v>
      </c>
      <c r="D139" s="73" t="str">
        <f>FDtab!D139</f>
        <v>ser</v>
      </c>
      <c r="E139" s="73" t="str">
        <f>FDtab!E139</f>
        <v>Capital</v>
      </c>
      <c r="F139" s="73" t="str">
        <f>FDtab!F139</f>
        <v>stdev</v>
      </c>
      <c r="G139" s="101">
        <f>FDtab!G139</f>
        <v>7.6500290433868321E-13</v>
      </c>
      <c r="H139" s="101">
        <f>FDtab!H139</f>
        <v>8.3374596823470924E-13</v>
      </c>
      <c r="I139" s="101">
        <f>FDtab!I139</f>
        <v>9.1748508136696624E-13</v>
      </c>
      <c r="J139" s="101">
        <f>FDtab!J139</f>
        <v>9.0040528986310557E-13</v>
      </c>
      <c r="K139" s="101">
        <f>FDtab!K139</f>
        <v>8.5005391738147384E-13</v>
      </c>
      <c r="L139" s="101">
        <f>FDtab!L139</f>
        <v>8.6377932900292974E-13</v>
      </c>
    </row>
    <row r="140" spans="3:12" x14ac:dyDescent="0.35">
      <c r="C140" s="73">
        <f>FDtab!C140</f>
        <v>0</v>
      </c>
      <c r="D140" s="73">
        <f>FDtab!D140</f>
        <v>0</v>
      </c>
      <c r="E140" s="73">
        <f>FDtab!E140</f>
        <v>0</v>
      </c>
      <c r="F140" s="73">
        <f>FDtab!F140</f>
        <v>0</v>
      </c>
      <c r="G140" s="101">
        <f>FDtab!G140</f>
        <v>0</v>
      </c>
      <c r="H140" s="101">
        <f>FDtab!H140</f>
        <v>0</v>
      </c>
      <c r="I140" s="101">
        <f>FDtab!I140</f>
        <v>0</v>
      </c>
      <c r="J140" s="101">
        <f>FDtab!J140</f>
        <v>0</v>
      </c>
      <c r="K140" s="101">
        <f>FDtab!K140</f>
        <v>0</v>
      </c>
      <c r="L140" s="101">
        <f>FDtab!L140</f>
        <v>0</v>
      </c>
    </row>
    <row r="141" spans="3:12" x14ac:dyDescent="0.35">
      <c r="C141" s="73">
        <f>FDtab!C141</f>
        <v>0</v>
      </c>
      <c r="D141" s="73">
        <f>FDtab!D141</f>
        <v>0</v>
      </c>
      <c r="E141" s="73">
        <f>FDtab!E141</f>
        <v>0</v>
      </c>
      <c r="F141" s="73">
        <f>FDtab!F141</f>
        <v>0</v>
      </c>
      <c r="G141" s="101">
        <f>FDtab!G141</f>
        <v>0</v>
      </c>
      <c r="H141" s="101">
        <f>FDtab!H141</f>
        <v>0</v>
      </c>
      <c r="I141" s="101">
        <f>FDtab!I141</f>
        <v>0</v>
      </c>
      <c r="J141" s="101">
        <f>FDtab!J141</f>
        <v>0</v>
      </c>
      <c r="K141" s="101">
        <f>FDtab!K141</f>
        <v>0</v>
      </c>
      <c r="L141" s="101">
        <f>FDtab!L141</f>
        <v>0</v>
      </c>
    </row>
    <row r="142" spans="3:12" x14ac:dyDescent="0.35">
      <c r="C142" s="73">
        <f>FDtab!C142</f>
        <v>0</v>
      </c>
      <c r="D142" s="73">
        <f>FDtab!D142</f>
        <v>0</v>
      </c>
      <c r="E142" s="73">
        <f>FDtab!E142</f>
        <v>0</v>
      </c>
      <c r="F142" s="73">
        <f>FDtab!F142</f>
        <v>0</v>
      </c>
      <c r="G142" s="101">
        <f>FDtab!G142</f>
        <v>0</v>
      </c>
      <c r="H142" s="101">
        <f>FDtab!H142</f>
        <v>0</v>
      </c>
      <c r="I142" s="101">
        <f>FDtab!I142</f>
        <v>0</v>
      </c>
      <c r="J142" s="101">
        <f>FDtab!J142</f>
        <v>0</v>
      </c>
      <c r="K142" s="101">
        <f>FDtab!K142</f>
        <v>0</v>
      </c>
      <c r="L142" s="101">
        <f>FDtab!L142</f>
        <v>0</v>
      </c>
    </row>
    <row r="143" spans="3:12" x14ac:dyDescent="0.35">
      <c r="C143" s="73">
        <f>FDtab!C143</f>
        <v>0</v>
      </c>
      <c r="D143" s="73">
        <f>FDtab!D143</f>
        <v>0</v>
      </c>
      <c r="E143" s="73">
        <f>FDtab!E143</f>
        <v>0</v>
      </c>
      <c r="F143" s="73">
        <f>FDtab!F143</f>
        <v>0</v>
      </c>
      <c r="G143" s="101">
        <f>FDtab!G143</f>
        <v>0</v>
      </c>
      <c r="H143" s="101">
        <f>FDtab!H143</f>
        <v>0</v>
      </c>
      <c r="I143" s="101">
        <f>FDtab!I143</f>
        <v>0</v>
      </c>
      <c r="J143" s="101">
        <f>FDtab!J143</f>
        <v>0</v>
      </c>
      <c r="K143" s="101">
        <f>FDtab!K143</f>
        <v>0</v>
      </c>
      <c r="L143" s="101">
        <f>FDtab!L143</f>
        <v>0</v>
      </c>
    </row>
    <row r="144" spans="3:12" x14ac:dyDescent="0.35">
      <c r="C144" s="73">
        <f>FDtab!C144</f>
        <v>0</v>
      </c>
      <c r="D144" s="73">
        <f>FDtab!D144</f>
        <v>0</v>
      </c>
      <c r="E144" s="73">
        <f>FDtab!E144</f>
        <v>0</v>
      </c>
      <c r="F144" s="73">
        <f>FDtab!F144</f>
        <v>0</v>
      </c>
      <c r="G144" s="101">
        <f>FDtab!G144</f>
        <v>0</v>
      </c>
      <c r="H144" s="101">
        <f>FDtab!H144</f>
        <v>0</v>
      </c>
      <c r="I144" s="101">
        <f>FDtab!I144</f>
        <v>0</v>
      </c>
      <c r="J144" s="101">
        <f>FDtab!J144</f>
        <v>0</v>
      </c>
      <c r="K144" s="101">
        <f>FDtab!K144</f>
        <v>0</v>
      </c>
      <c r="L144" s="101">
        <f>FDtab!L144</f>
        <v>0</v>
      </c>
    </row>
    <row r="145" spans="3:12" x14ac:dyDescent="0.35">
      <c r="C145" s="73">
        <f>FDtab!C145</f>
        <v>0</v>
      </c>
      <c r="D145" s="73">
        <f>FDtab!D145</f>
        <v>0</v>
      </c>
      <c r="E145" s="73">
        <f>FDtab!E145</f>
        <v>0</v>
      </c>
      <c r="F145" s="73">
        <f>FDtab!F145</f>
        <v>0</v>
      </c>
      <c r="G145" s="101">
        <f>FDtab!G145</f>
        <v>0</v>
      </c>
      <c r="H145" s="101">
        <f>FDtab!H145</f>
        <v>0</v>
      </c>
      <c r="I145" s="101">
        <f>FDtab!I145</f>
        <v>0</v>
      </c>
      <c r="J145" s="101">
        <f>FDtab!J145</f>
        <v>0</v>
      </c>
      <c r="K145" s="101">
        <f>FDtab!K145</f>
        <v>0</v>
      </c>
      <c r="L145" s="101">
        <f>FDtab!L145</f>
        <v>0</v>
      </c>
    </row>
    <row r="146" spans="3:12" x14ac:dyDescent="0.35">
      <c r="C146" s="73">
        <f>FDtab!C146</f>
        <v>0</v>
      </c>
      <c r="D146" s="73">
        <f>FDtab!D146</f>
        <v>0</v>
      </c>
      <c r="E146" s="73">
        <f>FDtab!E146</f>
        <v>0</v>
      </c>
      <c r="F146" s="73">
        <f>FDtab!F146</f>
        <v>0</v>
      </c>
      <c r="G146" s="101">
        <f>FDtab!G146</f>
        <v>0</v>
      </c>
      <c r="H146" s="101">
        <f>FDtab!H146</f>
        <v>0</v>
      </c>
      <c r="I146" s="101">
        <f>FDtab!I146</f>
        <v>0</v>
      </c>
      <c r="J146" s="101">
        <f>FDtab!J146</f>
        <v>0</v>
      </c>
      <c r="K146" s="101">
        <f>FDtab!K146</f>
        <v>0</v>
      </c>
      <c r="L146" s="101">
        <f>FDtab!L146</f>
        <v>0</v>
      </c>
    </row>
    <row r="147" spans="3:12" x14ac:dyDescent="0.35">
      <c r="C147" s="73">
        <f>FDtab!C147</f>
        <v>0</v>
      </c>
      <c r="D147" s="73">
        <f>FDtab!D147</f>
        <v>0</v>
      </c>
      <c r="E147" s="73">
        <f>FDtab!E147</f>
        <v>0</v>
      </c>
      <c r="F147" s="73">
        <f>FDtab!F147</f>
        <v>0</v>
      </c>
      <c r="G147" s="101">
        <f>FDtab!G147</f>
        <v>0</v>
      </c>
      <c r="H147" s="101">
        <f>FDtab!H147</f>
        <v>0</v>
      </c>
      <c r="I147" s="101">
        <f>FDtab!I147</f>
        <v>0</v>
      </c>
      <c r="J147" s="101">
        <f>FDtab!J147</f>
        <v>0</v>
      </c>
      <c r="K147" s="101">
        <f>FDtab!K147</f>
        <v>0</v>
      </c>
      <c r="L147" s="101">
        <f>FDtab!L147</f>
        <v>0</v>
      </c>
    </row>
    <row r="148" spans="3:12" x14ac:dyDescent="0.35">
      <c r="C148" s="73">
        <f>FDtab!C148</f>
        <v>0</v>
      </c>
      <c r="D148" s="73">
        <f>FDtab!D148</f>
        <v>0</v>
      </c>
      <c r="E148" s="73">
        <f>FDtab!E148</f>
        <v>0</v>
      </c>
      <c r="F148" s="73">
        <f>FDtab!F148</f>
        <v>0</v>
      </c>
      <c r="G148" s="101">
        <f>FDtab!G148</f>
        <v>0</v>
      </c>
      <c r="H148" s="101">
        <f>FDtab!H148</f>
        <v>0</v>
      </c>
      <c r="I148" s="101">
        <f>FDtab!I148</f>
        <v>0</v>
      </c>
      <c r="J148" s="101">
        <f>FDtab!J148</f>
        <v>0</v>
      </c>
      <c r="K148" s="101">
        <f>FDtab!K148</f>
        <v>0</v>
      </c>
      <c r="L148" s="101">
        <f>FDtab!L148</f>
        <v>0</v>
      </c>
    </row>
    <row r="149" spans="3:12" x14ac:dyDescent="0.35">
      <c r="C149" s="73">
        <f>FDtab!C149</f>
        <v>0</v>
      </c>
      <c r="D149" s="73">
        <f>FDtab!D149</f>
        <v>0</v>
      </c>
      <c r="E149" s="73">
        <f>FDtab!E149</f>
        <v>0</v>
      </c>
      <c r="F149" s="73">
        <f>FDtab!F149</f>
        <v>0</v>
      </c>
      <c r="G149" s="101">
        <f>FDtab!G149</f>
        <v>0</v>
      </c>
      <c r="H149" s="101">
        <f>FDtab!H149</f>
        <v>0</v>
      </c>
      <c r="I149" s="101">
        <f>FDtab!I149</f>
        <v>0</v>
      </c>
      <c r="J149" s="101">
        <f>FDtab!J149</f>
        <v>0</v>
      </c>
      <c r="K149" s="101">
        <f>FDtab!K149</f>
        <v>0</v>
      </c>
      <c r="L149" s="101">
        <f>FDtab!L149</f>
        <v>0</v>
      </c>
    </row>
    <row r="150" spans="3:12" x14ac:dyDescent="0.35">
      <c r="C150" s="73">
        <f>FDtab!C150</f>
        <v>0</v>
      </c>
      <c r="D150" s="73">
        <f>FDtab!D150</f>
        <v>0</v>
      </c>
      <c r="E150" s="73">
        <f>FDtab!E150</f>
        <v>0</v>
      </c>
      <c r="F150" s="73">
        <f>FDtab!F150</f>
        <v>0</v>
      </c>
      <c r="G150" s="101">
        <f>FDtab!G150</f>
        <v>0</v>
      </c>
      <c r="H150" s="101">
        <f>FDtab!H150</f>
        <v>0</v>
      </c>
      <c r="I150" s="101">
        <f>FDtab!I150</f>
        <v>0</v>
      </c>
      <c r="J150" s="101">
        <f>FDtab!J150</f>
        <v>0</v>
      </c>
      <c r="K150" s="101">
        <f>FDtab!K150</f>
        <v>0</v>
      </c>
      <c r="L150" s="101">
        <f>FDtab!L150</f>
        <v>0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101" t="str">
        <f>FDtab!G151</f>
        <v>sim1</v>
      </c>
      <c r="H151" s="101" t="str">
        <f>FDtab!H151</f>
        <v>sim2</v>
      </c>
      <c r="I151" s="101" t="str">
        <f>FDtab!I151</f>
        <v>sim3</v>
      </c>
      <c r="J151" s="101" t="str">
        <f>FDtab!J151</f>
        <v>sim4</v>
      </c>
      <c r="K151" s="101" t="str">
        <f>FDtab!K151</f>
        <v>sim5</v>
      </c>
      <c r="L151" s="101" t="str">
        <f>FDtab!L151</f>
        <v>sim6</v>
      </c>
    </row>
    <row r="152" spans="3:12" x14ac:dyDescent="0.35">
      <c r="C152" s="73" t="str">
        <f>FDtab!C152</f>
        <v>AqFSm</v>
      </c>
      <c r="D152" s="73" t="str">
        <f>FDtab!D152</f>
        <v>crop</v>
      </c>
      <c r="E152" s="73" t="str">
        <f>FDtab!E152</f>
        <v>crop</v>
      </c>
      <c r="F152" s="73" t="str">
        <f>FDtab!F152</f>
        <v>mean</v>
      </c>
      <c r="G152" s="101">
        <f>FDtab!G152</f>
        <v>-6.7406890595219463E-7</v>
      </c>
      <c r="H152" s="101">
        <f>FDtab!H152</f>
        <v>-4.2229632550648925E-7</v>
      </c>
      <c r="I152" s="101">
        <f>FDtab!I152</f>
        <v>-1.5535344933206586E-7</v>
      </c>
      <c r="J152" s="101">
        <f>FDtab!J152</f>
        <v>-0.20349622765481679</v>
      </c>
      <c r="K152" s="101">
        <f>FDtab!K152</f>
        <v>-2.6570873434716421E-7</v>
      </c>
      <c r="L152" s="101">
        <f>FDtab!L152</f>
        <v>-3.0415306467271153E-7</v>
      </c>
    </row>
    <row r="153" spans="3:12" x14ac:dyDescent="0.35">
      <c r="C153" s="73" t="str">
        <f>FDtab!C153</f>
        <v>AqFSm</v>
      </c>
      <c r="D153" s="73" t="str">
        <f>FDtab!D153</f>
        <v>crop</v>
      </c>
      <c r="E153" s="73" t="str">
        <f>FDtab!E153</f>
        <v>crop</v>
      </c>
      <c r="F153" s="73" t="str">
        <f>FDtab!F153</f>
        <v>stdev</v>
      </c>
      <c r="G153" s="101">
        <f>FDtab!G153</f>
        <v>5.088348135220556E-7</v>
      </c>
      <c r="H153" s="101">
        <f>FDtab!H153</f>
        <v>2.5218064975868863E-7</v>
      </c>
      <c r="I153" s="101">
        <f>FDtab!I153</f>
        <v>1.0296038588736126E-7</v>
      </c>
      <c r="J153" s="101">
        <f>FDtab!J153</f>
        <v>6.4939373805670886E-2</v>
      </c>
      <c r="K153" s="101">
        <f>FDtab!K153</f>
        <v>2.0593917905428744E-7</v>
      </c>
      <c r="L153" s="101">
        <f>FDtab!L153</f>
        <v>1.8162126791632604E-7</v>
      </c>
    </row>
    <row r="154" spans="3:12" x14ac:dyDescent="0.35">
      <c r="C154" s="73" t="str">
        <f>FDtab!C154</f>
        <v>AqFSm</v>
      </c>
      <c r="D154" s="73" t="str">
        <f>FDtab!D154</f>
        <v>crop</v>
      </c>
      <c r="E154" s="73" t="str">
        <f>FDtab!E154</f>
        <v>OUT</v>
      </c>
      <c r="F154" s="73" t="str">
        <f>FDtab!F154</f>
        <v>mean</v>
      </c>
      <c r="G154" s="101">
        <f>FDtab!G154</f>
        <v>-9.2185259221253411E-8</v>
      </c>
      <c r="H154" s="101">
        <f>FDtab!H154</f>
        <v>-5.775299216218683E-8</v>
      </c>
      <c r="I154" s="101">
        <f>FDtab!I154</f>
        <v>-2.1246044554879499E-8</v>
      </c>
      <c r="J154" s="101">
        <f>FDtab!J154</f>
        <v>-2.7830022017572949E-2</v>
      </c>
      <c r="K154" s="101">
        <f>FDtab!K154</f>
        <v>-3.6338167129438792E-8</v>
      </c>
      <c r="L154" s="101">
        <f>FDtab!L154</f>
        <v>-4.1595790688179723E-8</v>
      </c>
    </row>
    <row r="155" spans="3:12" x14ac:dyDescent="0.35">
      <c r="C155" s="73" t="str">
        <f>FDtab!C155</f>
        <v>AqFSm</v>
      </c>
      <c r="D155" s="73" t="str">
        <f>FDtab!D155</f>
        <v>crop</v>
      </c>
      <c r="E155" s="73" t="str">
        <f>FDtab!E155</f>
        <v>OUT</v>
      </c>
      <c r="F155" s="73" t="str">
        <f>FDtab!F155</f>
        <v>stdev</v>
      </c>
      <c r="G155" s="101">
        <f>FDtab!G155</f>
        <v>6.9587943846960214E-8</v>
      </c>
      <c r="H155" s="101">
        <f>FDtab!H155</f>
        <v>3.4488074378922308E-8</v>
      </c>
      <c r="I155" s="101">
        <f>FDtab!I155</f>
        <v>1.4080800611041207E-8</v>
      </c>
      <c r="J155" s="101">
        <f>FDtab!J155</f>
        <v>8.8810698048163161E-3</v>
      </c>
      <c r="K155" s="101">
        <f>FDtab!K155</f>
        <v>2.8164118586703252E-8</v>
      </c>
      <c r="L155" s="101">
        <f>FDtab!L155</f>
        <v>2.4838415648900778E-8</v>
      </c>
    </row>
    <row r="156" spans="3:12" x14ac:dyDescent="0.35">
      <c r="C156" s="73" t="str">
        <f>FDtab!C156</f>
        <v>AqFSm</v>
      </c>
      <c r="D156" s="73" t="str">
        <f>FDtab!D156</f>
        <v>fish</v>
      </c>
      <c r="E156" s="73" t="str">
        <f>FDtab!E156</f>
        <v>fseed</v>
      </c>
      <c r="F156" s="73" t="str">
        <f>FDtab!F156</f>
        <v>mean</v>
      </c>
      <c r="G156" s="102">
        <f>FDtab!G156</f>
        <v>0.93393426998226681</v>
      </c>
      <c r="H156" s="102">
        <f>FDtab!H156</f>
        <v>-1.2847128575861459E-2</v>
      </c>
      <c r="I156" s="102">
        <f>FDtab!I156</f>
        <v>-2.5320725826109243E-5</v>
      </c>
      <c r="J156" s="102">
        <f>FDtab!J156</f>
        <v>0.93396046105854313</v>
      </c>
      <c r="K156" s="102">
        <f>FDtab!K156</f>
        <v>-1.2821251257942928E-2</v>
      </c>
      <c r="L156" s="102">
        <f>FDtab!L156</f>
        <v>-9.25022491652947E-3</v>
      </c>
    </row>
    <row r="157" spans="3:12" x14ac:dyDescent="0.35">
      <c r="C157" s="73" t="str">
        <f>FDtab!C157</f>
        <v>AqFSm</v>
      </c>
      <c r="D157" s="73" t="str">
        <f>FDtab!D157</f>
        <v>fish</v>
      </c>
      <c r="E157" s="73" t="str">
        <f>FDtab!E157</f>
        <v>fseed</v>
      </c>
      <c r="F157" s="73" t="str">
        <f>FDtab!F157</f>
        <v>stdev</v>
      </c>
      <c r="G157" s="102">
        <f>FDtab!G157</f>
        <v>0.19666540005763794</v>
      </c>
      <c r="H157" s="102">
        <f>FDtab!H157</f>
        <v>7.1307958171773012E-3</v>
      </c>
      <c r="I157" s="102">
        <f>FDtab!I157</f>
        <v>2.0790421717669059E-5</v>
      </c>
      <c r="J157" s="102">
        <f>FDtab!J157</f>
        <v>0.19667718516837943</v>
      </c>
      <c r="K157" s="102">
        <f>FDtab!K157</f>
        <v>7.1231635997340732E-3</v>
      </c>
      <c r="L157" s="102">
        <f>FDtab!L157</f>
        <v>5.1343283549595128E-3</v>
      </c>
    </row>
    <row r="158" spans="3:12" x14ac:dyDescent="0.35">
      <c r="C158" s="73" t="str">
        <f>FDtab!C158</f>
        <v>AqFSm</v>
      </c>
      <c r="D158" s="73" t="str">
        <f>FDtab!D158</f>
        <v>fish</v>
      </c>
      <c r="E158" s="73" t="str">
        <f>FDtab!E158</f>
        <v>OUT</v>
      </c>
      <c r="F158" s="73" t="str">
        <f>FDtab!F158</f>
        <v>mean</v>
      </c>
      <c r="G158" s="102">
        <f>FDtab!G158</f>
        <v>1.2297882377963809</v>
      </c>
      <c r="H158" s="102">
        <f>FDtab!H158</f>
        <v>-1.6916873173451891E-2</v>
      </c>
      <c r="I158" s="102">
        <f>FDtab!I158</f>
        <v>-3.3341867120798638E-5</v>
      </c>
      <c r="J158" s="102">
        <f>FDtab!J158</f>
        <v>1.2298227257485228</v>
      </c>
      <c r="K158" s="102">
        <f>FDtab!K158</f>
        <v>-1.6882798374734789E-2</v>
      </c>
      <c r="L158" s="102">
        <f>FDtab!L158</f>
        <v>-1.2180533630832676E-2</v>
      </c>
    </row>
    <row r="159" spans="3:12" x14ac:dyDescent="0.35">
      <c r="C159" s="73" t="str">
        <f>FDtab!C159</f>
        <v>AqFSm</v>
      </c>
      <c r="D159" s="73" t="str">
        <f>FDtab!D159</f>
        <v>fish</v>
      </c>
      <c r="E159" s="73" t="str">
        <f>FDtab!E159</f>
        <v>OUT</v>
      </c>
      <c r="F159" s="73" t="str">
        <f>FDtab!F159</f>
        <v>stdev</v>
      </c>
      <c r="G159" s="102">
        <f>FDtab!G159</f>
        <v>0.25896554344725664</v>
      </c>
      <c r="H159" s="102">
        <f>FDtab!H159</f>
        <v>9.3897066455917305E-3</v>
      </c>
      <c r="I159" s="102">
        <f>FDtab!I159</f>
        <v>2.7376452801759033E-5</v>
      </c>
      <c r="J159" s="102">
        <f>FDtab!J159</f>
        <v>0.25898106187860093</v>
      </c>
      <c r="K159" s="102">
        <f>FDtab!K159</f>
        <v>9.3796566771793283E-3</v>
      </c>
      <c r="L159" s="102">
        <f>FDtab!L159</f>
        <v>6.7607933712689429E-3</v>
      </c>
    </row>
    <row r="160" spans="3:12" x14ac:dyDescent="0.35">
      <c r="C160" s="73" t="str">
        <f>FDtab!C160</f>
        <v>AqFSm</v>
      </c>
      <c r="D160" s="73" t="str">
        <f>FDtab!D160</f>
        <v>fseed</v>
      </c>
      <c r="E160" s="73" t="str">
        <f>FDtab!E160</f>
        <v>fseed</v>
      </c>
      <c r="F160" s="73" t="str">
        <f>FDtab!F160</f>
        <v>mean</v>
      </c>
      <c r="G160" s="101">
        <f>FDtab!G160</f>
        <v>1.1226499918671319E-2</v>
      </c>
      <c r="H160" s="101">
        <f>FDtab!H160</f>
        <v>7.786038901784309E-3</v>
      </c>
      <c r="I160" s="101">
        <f>FDtab!I160</f>
        <v>-1.6234430914315069E-6</v>
      </c>
      <c r="J160" s="101">
        <f>FDtab!J160</f>
        <v>1.1228132508146599E-2</v>
      </c>
      <c r="K160" s="101">
        <f>FDtab!K160</f>
        <v>7.7876558899910688E-3</v>
      </c>
      <c r="L160" s="101">
        <f>FDtab!L160</f>
        <v>5.6059880887424996E-3</v>
      </c>
    </row>
    <row r="161" spans="3:12" x14ac:dyDescent="0.35">
      <c r="C161" s="73" t="str">
        <f>FDtab!C161</f>
        <v>AqFSm</v>
      </c>
      <c r="D161" s="73" t="str">
        <f>FDtab!D161</f>
        <v>fseed</v>
      </c>
      <c r="E161" s="73" t="str">
        <f>FDtab!E161</f>
        <v>fseed</v>
      </c>
      <c r="F161" s="73" t="str">
        <f>FDtab!F161</f>
        <v>stdev</v>
      </c>
      <c r="G161" s="101">
        <f>FDtab!G161</f>
        <v>9.5221578931990701E-3</v>
      </c>
      <c r="H161" s="101">
        <f>FDtab!H161</f>
        <v>5.4790962565931037E-3</v>
      </c>
      <c r="I161" s="101">
        <f>FDtab!I161</f>
        <v>2.2754202707176016E-6</v>
      </c>
      <c r="J161" s="101">
        <f>FDtab!J161</f>
        <v>9.5234529397648024E-3</v>
      </c>
      <c r="K161" s="101">
        <f>FDtab!K161</f>
        <v>5.4802627477085189E-3</v>
      </c>
      <c r="L161" s="101">
        <f>FDtab!L161</f>
        <v>3.9446192995534236E-3</v>
      </c>
    </row>
    <row r="162" spans="3:12" x14ac:dyDescent="0.35">
      <c r="C162" s="73" t="str">
        <f>FDtab!C162</f>
        <v>AqFSm</v>
      </c>
      <c r="D162" s="73" t="str">
        <f>FDtab!D162</f>
        <v>fseed</v>
      </c>
      <c r="E162" s="73" t="str">
        <f>FDtab!E162</f>
        <v>OUT</v>
      </c>
      <c r="F162" s="73" t="str">
        <f>FDtab!F162</f>
        <v>mean</v>
      </c>
      <c r="G162" s="101">
        <f>FDtab!G162</f>
        <v>5.6740768397851044E-3</v>
      </c>
      <c r="H162" s="101">
        <f>FDtab!H162</f>
        <v>3.9352053882858572E-3</v>
      </c>
      <c r="I162" s="101">
        <f>FDtab!I162</f>
        <v>-8.2052792279725037E-7</v>
      </c>
      <c r="J162" s="101">
        <f>FDtab!J162</f>
        <v>5.6749019875180894E-3</v>
      </c>
      <c r="K162" s="101">
        <f>FDtab!K162</f>
        <v>3.9360226464885883E-3</v>
      </c>
      <c r="L162" s="101">
        <f>FDtab!L162</f>
        <v>2.8333681335393234E-3</v>
      </c>
    </row>
    <row r="163" spans="3:12" x14ac:dyDescent="0.35">
      <c r="C163" s="73" t="str">
        <f>FDtab!C163</f>
        <v>AqFSm</v>
      </c>
      <c r="D163" s="73" t="str">
        <f>FDtab!D163</f>
        <v>fseed</v>
      </c>
      <c r="E163" s="73" t="str">
        <f>FDtab!E163</f>
        <v>OUT</v>
      </c>
      <c r="F163" s="73" t="str">
        <f>FDtab!F163</f>
        <v>stdev</v>
      </c>
      <c r="G163" s="101">
        <f>FDtab!G163</f>
        <v>4.8126714496607012E-3</v>
      </c>
      <c r="H163" s="101">
        <f>FDtab!H163</f>
        <v>2.7692347006754228E-3</v>
      </c>
      <c r="I163" s="101">
        <f>FDtab!I163</f>
        <v>1.1500332321830555E-6</v>
      </c>
      <c r="J163" s="101">
        <f>FDtab!J163</f>
        <v>4.8133259890374034E-3</v>
      </c>
      <c r="K163" s="101">
        <f>FDtab!K163</f>
        <v>2.7698242703595986E-3</v>
      </c>
      <c r="L163" s="101">
        <f>FDtab!L163</f>
        <v>1.9936821915770299E-3</v>
      </c>
    </row>
    <row r="164" spans="3:12" x14ac:dyDescent="0.35">
      <c r="C164" s="73" t="str">
        <f>FDtab!C164</f>
        <v>AqFSm</v>
      </c>
      <c r="D164" s="73" t="str">
        <f>FDtab!D164</f>
        <v>prod</v>
      </c>
      <c r="E164" s="73" t="str">
        <f>FDtab!E164</f>
        <v>ret</v>
      </c>
      <c r="F164" s="73" t="str">
        <f>FDtab!F164</f>
        <v>mean</v>
      </c>
      <c r="G164" s="101">
        <f>FDtab!G164</f>
        <v>-1.1369635277279515E-4</v>
      </c>
      <c r="H164" s="101">
        <f>FDtab!H164</f>
        <v>-9.6241936975737628E-5</v>
      </c>
      <c r="I164" s="101">
        <f>FDtab!I164</f>
        <v>-4.1483757997675961E-5</v>
      </c>
      <c r="J164" s="101">
        <f>FDtab!J164</f>
        <v>-7.9231321807114553E-5</v>
      </c>
      <c r="K164" s="101">
        <f>FDtab!K164</f>
        <v>-5.9188930643675828E-5</v>
      </c>
      <c r="L164" s="101">
        <f>FDtab!L164</f>
        <v>-6.9299347369110081E-5</v>
      </c>
    </row>
    <row r="165" spans="3:12" x14ac:dyDescent="0.35">
      <c r="C165" s="73" t="str">
        <f>FDtab!C165</f>
        <v>AqFSm</v>
      </c>
      <c r="D165" s="73" t="str">
        <f>FDtab!D165</f>
        <v>prod</v>
      </c>
      <c r="E165" s="73" t="str">
        <f>FDtab!E165</f>
        <v>ret</v>
      </c>
      <c r="F165" s="73" t="str">
        <f>FDtab!F165</f>
        <v>stdev</v>
      </c>
      <c r="G165" s="101">
        <f>FDtab!G165</f>
        <v>9.1875786991071781E-5</v>
      </c>
      <c r="H165" s="101">
        <f>FDtab!H165</f>
        <v>6.6748866433900272E-5</v>
      </c>
      <c r="I165" s="101">
        <f>FDtab!I165</f>
        <v>3.00258033917188E-5</v>
      </c>
      <c r="J165" s="101">
        <f>FDtab!J165</f>
        <v>7.1266470216448222E-5</v>
      </c>
      <c r="K165" s="101">
        <f>FDtab!K165</f>
        <v>4.304970459045119E-5</v>
      </c>
      <c r="L165" s="101">
        <f>FDtab!L165</f>
        <v>4.8061719740858458E-5</v>
      </c>
    </row>
    <row r="166" spans="3:12" x14ac:dyDescent="0.35">
      <c r="C166" s="73" t="str">
        <f>FDtab!C166</f>
        <v>AqFSm</v>
      </c>
      <c r="D166" s="73" t="str">
        <f>FDtab!D166</f>
        <v>prod</v>
      </c>
      <c r="E166" s="73" t="str">
        <f>FDtab!E166</f>
        <v>OUT</v>
      </c>
      <c r="F166" s="73" t="str">
        <f>FDtab!F166</f>
        <v>mean</v>
      </c>
      <c r="G166" s="101">
        <f>FDtab!G166</f>
        <v>-7.0290651895262997E-5</v>
      </c>
      <c r="H166" s="101">
        <f>FDtab!H166</f>
        <v>-5.9499784183774855E-5</v>
      </c>
      <c r="I166" s="101">
        <f>FDtab!I166</f>
        <v>-2.5646559599739853E-5</v>
      </c>
      <c r="J166" s="101">
        <f>FDtab!J166</f>
        <v>-4.8983288071549513E-5</v>
      </c>
      <c r="K166" s="101">
        <f>FDtab!K166</f>
        <v>-3.6592453043539591E-5</v>
      </c>
      <c r="L166" s="101">
        <f>FDtab!L166</f>
        <v>-4.2843029816110053E-5</v>
      </c>
    </row>
    <row r="167" spans="3:12" x14ac:dyDescent="0.35">
      <c r="C167" s="73" t="str">
        <f>FDtab!C167</f>
        <v>AqFSm</v>
      </c>
      <c r="D167" s="73" t="str">
        <f>FDtab!D167</f>
        <v>prod</v>
      </c>
      <c r="E167" s="73" t="str">
        <f>FDtab!E167</f>
        <v>OUT</v>
      </c>
      <c r="F167" s="73" t="str">
        <f>FDtab!F167</f>
        <v>stdev</v>
      </c>
      <c r="G167" s="101">
        <f>FDtab!G167</f>
        <v>5.6800494273543127E-5</v>
      </c>
      <c r="H167" s="101">
        <f>FDtab!H167</f>
        <v>4.1266243275896187E-5</v>
      </c>
      <c r="I167" s="101">
        <f>FDtab!I167</f>
        <v>1.8562893498250969E-5</v>
      </c>
      <c r="J167" s="101">
        <f>FDtab!J167</f>
        <v>4.4059167748381002E-5</v>
      </c>
      <c r="K167" s="101">
        <f>FDtab!K167</f>
        <v>2.6614677932732392E-5</v>
      </c>
      <c r="L167" s="101">
        <f>FDtab!L167</f>
        <v>2.9713262812952626E-5</v>
      </c>
    </row>
    <row r="168" spans="3:12" x14ac:dyDescent="0.35">
      <c r="C168" s="73" t="str">
        <f>FDtab!C168</f>
        <v>AqFSm</v>
      </c>
      <c r="D168" s="73" t="str">
        <f>FDtab!D168</f>
        <v>ret</v>
      </c>
      <c r="E168" s="73" t="str">
        <f>FDtab!E168</f>
        <v>ret</v>
      </c>
      <c r="F168" s="73" t="str">
        <f>FDtab!F168</f>
        <v>mean</v>
      </c>
      <c r="G168" s="101">
        <f>FDtab!G168</f>
        <v>1.2782532791183698E-2</v>
      </c>
      <c r="H168" s="101">
        <f>FDtab!H168</f>
        <v>1.124815614290344E-2</v>
      </c>
      <c r="I168" s="101">
        <f>FDtab!I168</f>
        <v>4.8913367433633358E-3</v>
      </c>
      <c r="J168" s="101">
        <f>FDtab!J168</f>
        <v>8.8864019801620422E-3</v>
      </c>
      <c r="K168" s="101">
        <f>FDtab!K168</f>
        <v>6.948610288106497E-3</v>
      </c>
      <c r="L168" s="101">
        <f>FDtab!L168</f>
        <v>8.0990724941404236E-3</v>
      </c>
    </row>
    <row r="169" spans="3:12" x14ac:dyDescent="0.35">
      <c r="C169" s="73" t="str">
        <f>FDtab!C169</f>
        <v>AqFSm</v>
      </c>
      <c r="D169" s="73" t="str">
        <f>FDtab!D169</f>
        <v>ret</v>
      </c>
      <c r="E169" s="73" t="str">
        <f>FDtab!E169</f>
        <v>ret</v>
      </c>
      <c r="F169" s="73" t="str">
        <f>FDtab!F169</f>
        <v>stdev</v>
      </c>
      <c r="G169" s="101">
        <f>FDtab!G169</f>
        <v>1.0030762008509045E-2</v>
      </c>
      <c r="H169" s="101">
        <f>FDtab!H169</f>
        <v>7.3539412037637629E-3</v>
      </c>
      <c r="I169" s="101">
        <f>FDtab!I169</f>
        <v>3.30131578945929E-3</v>
      </c>
      <c r="J169" s="101">
        <f>FDtab!J169</f>
        <v>7.9057481951965054E-3</v>
      </c>
      <c r="K169" s="101">
        <f>FDtab!K169</f>
        <v>4.6073589537371394E-3</v>
      </c>
      <c r="L169" s="101">
        <f>FDtab!L169</f>
        <v>5.2951352110581721E-3</v>
      </c>
    </row>
    <row r="170" spans="3:12" x14ac:dyDescent="0.35">
      <c r="C170" s="73" t="str">
        <f>FDtab!C170</f>
        <v>AqFSm</v>
      </c>
      <c r="D170" s="73" t="str">
        <f>FDtab!D170</f>
        <v>ret</v>
      </c>
      <c r="E170" s="73" t="str">
        <f>FDtab!E170</f>
        <v>OUT</v>
      </c>
      <c r="F170" s="73" t="str">
        <f>FDtab!F170</f>
        <v>mean</v>
      </c>
      <c r="G170" s="101">
        <f>FDtab!G170</f>
        <v>1.5867488722111904E-2</v>
      </c>
      <c r="H170" s="101">
        <f>FDtab!H170</f>
        <v>1.3962803269823871E-2</v>
      </c>
      <c r="I170" s="101">
        <f>FDtab!I170</f>
        <v>6.0718193545846871E-3</v>
      </c>
      <c r="J170" s="101">
        <f>FDtab!J170</f>
        <v>1.1031059747321006E-2</v>
      </c>
      <c r="K170" s="101">
        <f>FDtab!K170</f>
        <v>8.6255984378816597E-3</v>
      </c>
      <c r="L170" s="101">
        <f>FDtab!L170</f>
        <v>1.0053714955566263E-2</v>
      </c>
    </row>
    <row r="171" spans="3:12" x14ac:dyDescent="0.35">
      <c r="C171" s="73" t="str">
        <f>FDtab!C171</f>
        <v>AqFSm</v>
      </c>
      <c r="D171" s="73" t="str">
        <f>FDtab!D171</f>
        <v>ret</v>
      </c>
      <c r="E171" s="73" t="str">
        <f>FDtab!E171</f>
        <v>OUT</v>
      </c>
      <c r="F171" s="73" t="str">
        <f>FDtab!F171</f>
        <v>stdev</v>
      </c>
      <c r="G171" s="101">
        <f>FDtab!G171</f>
        <v>1.2451601433767464E-2</v>
      </c>
      <c r="H171" s="101">
        <f>FDtab!H171</f>
        <v>9.1287525870997616E-3</v>
      </c>
      <c r="I171" s="101">
        <f>FDtab!I171</f>
        <v>4.0980603463139044E-3</v>
      </c>
      <c r="J171" s="101">
        <f>FDtab!J171</f>
        <v>9.8137335451553981E-3</v>
      </c>
      <c r="K171" s="101">
        <f>FDtab!K171</f>
        <v>5.7193059626728772E-3</v>
      </c>
      <c r="L171" s="101">
        <f>FDtab!L171</f>
        <v>6.5730711974923634E-3</v>
      </c>
    </row>
    <row r="172" spans="3:12" x14ac:dyDescent="0.35">
      <c r="C172" s="73" t="str">
        <f>FDtab!C172</f>
        <v>AqFBg</v>
      </c>
      <c r="D172" s="73" t="str">
        <f>FDtab!D172</f>
        <v>crop</v>
      </c>
      <c r="E172" s="73" t="str">
        <f>FDtab!E172</f>
        <v>crop</v>
      </c>
      <c r="F172" s="73" t="str">
        <f>FDtab!F172</f>
        <v>mean</v>
      </c>
      <c r="G172" s="101">
        <f>FDtab!G172</f>
        <v>-5.0826582995086224E-7</v>
      </c>
      <c r="H172" s="101">
        <f>FDtab!H172</f>
        <v>-3.230856902126103E-7</v>
      </c>
      <c r="I172" s="101">
        <f>FDtab!I172</f>
        <v>-1.175165021396987E-7</v>
      </c>
      <c r="J172" s="101">
        <f>FDtab!J172</f>
        <v>-3.8607096132633226E-7</v>
      </c>
      <c r="K172" s="101">
        <f>FDtab!K172</f>
        <v>-0.20228136999101781</v>
      </c>
      <c r="L172" s="101">
        <f>FDtab!L172</f>
        <v>-2.3269179839250661E-7</v>
      </c>
    </row>
    <row r="173" spans="3:12" x14ac:dyDescent="0.35">
      <c r="C173" s="73" t="str">
        <f>FDtab!C173</f>
        <v>AqFBg</v>
      </c>
      <c r="D173" s="73" t="str">
        <f>FDtab!D173</f>
        <v>crop</v>
      </c>
      <c r="E173" s="73" t="str">
        <f>FDtab!E173</f>
        <v>crop</v>
      </c>
      <c r="F173" s="73" t="str">
        <f>FDtab!F173</f>
        <v>stdev</v>
      </c>
      <c r="G173" s="101">
        <f>FDtab!G173</f>
        <v>3.8204787235617886E-7</v>
      </c>
      <c r="H173" s="101">
        <f>FDtab!H173</f>
        <v>2.1602049826259486E-7</v>
      </c>
      <c r="I173" s="101">
        <f>FDtab!I173</f>
        <v>7.9232932981640879E-8</v>
      </c>
      <c r="J173" s="101">
        <f>FDtab!J173</f>
        <v>3.3907503101536853E-7</v>
      </c>
      <c r="K173" s="101">
        <f>FDtab!K173</f>
        <v>5.9829879270389089E-2</v>
      </c>
      <c r="L173" s="101">
        <f>FDtab!L173</f>
        <v>1.5556621971295717E-7</v>
      </c>
    </row>
    <row r="174" spans="3:12" x14ac:dyDescent="0.35">
      <c r="C174" s="73" t="str">
        <f>FDtab!C174</f>
        <v>AqFBg</v>
      </c>
      <c r="D174" s="73" t="str">
        <f>FDtab!D174</f>
        <v>crop</v>
      </c>
      <c r="E174" s="73" t="str">
        <f>FDtab!E174</f>
        <v>OUT</v>
      </c>
      <c r="F174" s="73" t="str">
        <f>FDtab!F174</f>
        <v>mean</v>
      </c>
      <c r="G174" s="101">
        <f>FDtab!G174</f>
        <v>-6.9510129986355451E-8</v>
      </c>
      <c r="H174" s="101">
        <f>FDtab!H174</f>
        <v>-4.4185005163889745E-8</v>
      </c>
      <c r="I174" s="101">
        <f>FDtab!I174</f>
        <v>-1.6071486323228727E-8</v>
      </c>
      <c r="J174" s="101">
        <f>FDtab!J174</f>
        <v>-5.2798833057737165E-8</v>
      </c>
      <c r="K174" s="101">
        <f>FDtab!K174</f>
        <v>-2.7663878812259575E-2</v>
      </c>
      <c r="L174" s="101">
        <f>FDtab!L174</f>
        <v>-3.1822790746759419E-8</v>
      </c>
    </row>
    <row r="175" spans="3:12" x14ac:dyDescent="0.35">
      <c r="C175" s="73" t="str">
        <f>FDtab!C175</f>
        <v>AqFBg</v>
      </c>
      <c r="D175" s="73" t="str">
        <f>FDtab!D175</f>
        <v>crop</v>
      </c>
      <c r="E175" s="73" t="str">
        <f>FDtab!E175</f>
        <v>OUT</v>
      </c>
      <c r="F175" s="73" t="str">
        <f>FDtab!F175</f>
        <v>stdev</v>
      </c>
      <c r="G175" s="101">
        <f>FDtab!G175</f>
        <v>5.2248637833547852E-8</v>
      </c>
      <c r="H175" s="101">
        <f>FDtab!H175</f>
        <v>2.9542833755718717E-8</v>
      </c>
      <c r="I175" s="101">
        <f>FDtab!I175</f>
        <v>1.0835848384894332E-8</v>
      </c>
      <c r="J175" s="101">
        <f>FDtab!J175</f>
        <v>4.6371697832371812E-8</v>
      </c>
      <c r="K175" s="101">
        <f>FDtab!K175</f>
        <v>8.1822983973346766E-3</v>
      </c>
      <c r="L175" s="101">
        <f>FDtab!L175</f>
        <v>2.1275142887438635E-8</v>
      </c>
    </row>
    <row r="176" spans="3:12" x14ac:dyDescent="0.35">
      <c r="C176" s="73" t="str">
        <f>FDtab!C176</f>
        <v>AqFBg</v>
      </c>
      <c r="D176" s="73" t="str">
        <f>FDtab!D176</f>
        <v>fish</v>
      </c>
      <c r="E176" s="73" t="str">
        <f>FDtab!E176</f>
        <v>fseed</v>
      </c>
      <c r="F176" s="73" t="str">
        <f>FDtab!F176</f>
        <v>mean</v>
      </c>
      <c r="G176" s="102">
        <f>FDtab!G176</f>
        <v>-0.10474305803061258</v>
      </c>
      <c r="H176" s="102">
        <f>FDtab!H176</f>
        <v>0.60142274798541828</v>
      </c>
      <c r="I176" s="102">
        <f>FDtab!I176</f>
        <v>-9.5365094537455154E-5</v>
      </c>
      <c r="J176" s="102">
        <f>FDtab!J176</f>
        <v>-0.10464439058277226</v>
      </c>
      <c r="K176" s="102">
        <f>FDtab!K176</f>
        <v>0.60152172073218757</v>
      </c>
      <c r="L176" s="102">
        <f>FDtab!L176</f>
        <v>0.43303864016623989</v>
      </c>
    </row>
    <row r="177" spans="3:12" x14ac:dyDescent="0.35">
      <c r="C177" s="73" t="str">
        <f>FDtab!C177</f>
        <v>AqFBg</v>
      </c>
      <c r="D177" s="73" t="str">
        <f>FDtab!D177</f>
        <v>fish</v>
      </c>
      <c r="E177" s="73" t="str">
        <f>FDtab!E177</f>
        <v>fseed</v>
      </c>
      <c r="F177" s="73" t="str">
        <f>FDtab!F177</f>
        <v>stdev</v>
      </c>
      <c r="G177" s="102">
        <f>FDtab!G177</f>
        <v>5.6505255865887005E-2</v>
      </c>
      <c r="H177" s="102">
        <f>FDtab!H177</f>
        <v>0.13220148054809844</v>
      </c>
      <c r="I177" s="102">
        <f>FDtab!I177</f>
        <v>7.2458130718660658E-5</v>
      </c>
      <c r="J177" s="102">
        <f>FDtab!J177</f>
        <v>5.6486864114791299E-2</v>
      </c>
      <c r="K177" s="102">
        <f>FDtab!K177</f>
        <v>0.1322306471154312</v>
      </c>
      <c r="L177" s="102">
        <f>FDtab!L177</f>
        <v>9.5195525047723328E-2</v>
      </c>
    </row>
    <row r="178" spans="3:12" x14ac:dyDescent="0.35">
      <c r="C178" s="73" t="str">
        <f>FDtab!C178</f>
        <v>AqFBg</v>
      </c>
      <c r="D178" s="73" t="str">
        <f>FDtab!D178</f>
        <v>fish</v>
      </c>
      <c r="E178" s="73" t="str">
        <f>FDtab!E178</f>
        <v>OUT</v>
      </c>
      <c r="F178" s="73" t="str">
        <f>FDtab!F178</f>
        <v>mean</v>
      </c>
      <c r="G178" s="102">
        <f>FDtab!G178</f>
        <v>-9.5963285273558602E-2</v>
      </c>
      <c r="H178" s="102">
        <f>FDtab!H178</f>
        <v>0.55101028977312594</v>
      </c>
      <c r="I178" s="102">
        <f>FDtab!I178</f>
        <v>-8.7371360930445187E-5</v>
      </c>
      <c r="J178" s="102">
        <f>FDtab!J178</f>
        <v>-9.5872888314548002E-2</v>
      </c>
      <c r="K178" s="102">
        <f>FDtab!K178</f>
        <v>0.55110096642434614</v>
      </c>
      <c r="L178" s="102">
        <f>FDtab!L178</f>
        <v>0.39674047482932889</v>
      </c>
    </row>
    <row r="179" spans="3:12" x14ac:dyDescent="0.35">
      <c r="C179" s="73" t="str">
        <f>FDtab!C179</f>
        <v>AqFBg</v>
      </c>
      <c r="D179" s="73" t="str">
        <f>FDtab!D179</f>
        <v>fish</v>
      </c>
      <c r="E179" s="73" t="str">
        <f>FDtab!E179</f>
        <v>OUT</v>
      </c>
      <c r="F179" s="73" t="str">
        <f>FDtab!F179</f>
        <v>stdev</v>
      </c>
      <c r="G179" s="102">
        <f>FDtab!G179</f>
        <v>5.1768872243631449E-2</v>
      </c>
      <c r="H179" s="102">
        <f>FDtab!H179</f>
        <v>0.12112008789768967</v>
      </c>
      <c r="I179" s="102">
        <f>FDtab!I179</f>
        <v>6.6384523486087479E-5</v>
      </c>
      <c r="J179" s="102">
        <f>FDtab!J179</f>
        <v>5.1752022110849005E-2</v>
      </c>
      <c r="K179" s="102">
        <f>FDtab!K179</f>
        <v>0.1211468096682901</v>
      </c>
      <c r="L179" s="102">
        <f>FDtab!L179</f>
        <v>8.7216045649352827E-2</v>
      </c>
    </row>
    <row r="180" spans="3:12" x14ac:dyDescent="0.35">
      <c r="C180" s="73" t="str">
        <f>FDtab!C180</f>
        <v>AqFBg</v>
      </c>
      <c r="D180" s="73" t="str">
        <f>FDtab!D180</f>
        <v>fseed</v>
      </c>
      <c r="E180" s="73" t="str">
        <f>FDtab!E180</f>
        <v>fseed</v>
      </c>
      <c r="F180" s="73" t="str">
        <f>FDtab!F180</f>
        <v>mean</v>
      </c>
      <c r="G180" s="101">
        <f>FDtab!G180</f>
        <v>0.3211551425993116</v>
      </c>
      <c r="H180" s="101">
        <f>FDtab!H180</f>
        <v>0.2282092193978085</v>
      </c>
      <c r="I180" s="101">
        <f>FDtab!I180</f>
        <v>-4.8628381904764963E-5</v>
      </c>
      <c r="J180" s="101">
        <f>FDtab!J180</f>
        <v>0.32120384534899682</v>
      </c>
      <c r="K180" s="101">
        <f>FDtab!K180</f>
        <v>0.22825906710255223</v>
      </c>
      <c r="L180" s="101">
        <f>FDtab!L180</f>
        <v>0.16431490087887279</v>
      </c>
    </row>
    <row r="181" spans="3:12" x14ac:dyDescent="0.35">
      <c r="C181" s="73" t="str">
        <f>FDtab!C181</f>
        <v>AqFBg</v>
      </c>
      <c r="D181" s="73" t="str">
        <f>FDtab!D181</f>
        <v>fseed</v>
      </c>
      <c r="E181" s="73" t="str">
        <f>FDtab!E181</f>
        <v>fseed</v>
      </c>
      <c r="F181" s="73" t="str">
        <f>FDtab!F181</f>
        <v>stdev</v>
      </c>
      <c r="G181" s="101">
        <f>FDtab!G181</f>
        <v>0.16974843319748575</v>
      </c>
      <c r="H181" s="101">
        <f>FDtab!H181</f>
        <v>0.12155298956252703</v>
      </c>
      <c r="I181" s="101">
        <f>FDtab!I181</f>
        <v>4.4927043798468594E-5</v>
      </c>
      <c r="J181" s="101">
        <f>FDtab!J181</f>
        <v>0.16976580437415784</v>
      </c>
      <c r="K181" s="101">
        <f>FDtab!K181</f>
        <v>0.12157683861336011</v>
      </c>
      <c r="L181" s="101">
        <f>FDtab!L181</f>
        <v>8.7517892581879211E-2</v>
      </c>
    </row>
    <row r="182" spans="3:12" x14ac:dyDescent="0.35">
      <c r="C182" s="73" t="str">
        <f>FDtab!C182</f>
        <v>AqFBg</v>
      </c>
      <c r="D182" s="73" t="str">
        <f>FDtab!D182</f>
        <v>fseed</v>
      </c>
      <c r="E182" s="73" t="str">
        <f>FDtab!E182</f>
        <v>OUT</v>
      </c>
      <c r="F182" s="73" t="str">
        <f>FDtab!F182</f>
        <v>mean</v>
      </c>
      <c r="G182" s="101">
        <f>FDtab!G182</f>
        <v>0.16231763891237444</v>
      </c>
      <c r="H182" s="101">
        <f>FDtab!H182</f>
        <v>0.11534108210907451</v>
      </c>
      <c r="I182" s="101">
        <f>FDtab!I182</f>
        <v>-2.4577652465240909E-5</v>
      </c>
      <c r="J182" s="101">
        <f>FDtab!J182</f>
        <v>0.16234225416792242</v>
      </c>
      <c r="K182" s="101">
        <f>FDtab!K182</f>
        <v>0.11536627602704848</v>
      </c>
      <c r="L182" s="101">
        <f>FDtab!L182</f>
        <v>8.3047733678647512E-2</v>
      </c>
    </row>
    <row r="183" spans="3:12" x14ac:dyDescent="0.35">
      <c r="C183" s="73" t="str">
        <f>FDtab!C183</f>
        <v>AqFBg</v>
      </c>
      <c r="D183" s="73" t="str">
        <f>FDtab!D183</f>
        <v>fseed</v>
      </c>
      <c r="E183" s="73" t="str">
        <f>FDtab!E183</f>
        <v>OUT</v>
      </c>
      <c r="F183" s="73" t="str">
        <f>FDtab!F183</f>
        <v>stdev</v>
      </c>
      <c r="G183" s="101">
        <f>FDtab!G183</f>
        <v>8.5793939536748243E-2</v>
      </c>
      <c r="H183" s="101">
        <f>FDtab!H183</f>
        <v>6.1435087444924368E-2</v>
      </c>
      <c r="I183" s="101">
        <f>FDtab!I183</f>
        <v>2.270692984405604E-5</v>
      </c>
      <c r="J183" s="101">
        <f>FDtab!J183</f>
        <v>8.5802719247607601E-2</v>
      </c>
      <c r="K183" s="101">
        <f>FDtab!K183</f>
        <v>6.1447141193389371E-2</v>
      </c>
      <c r="L183" s="101">
        <f>FDtab!L183</f>
        <v>4.4233131610624789E-2</v>
      </c>
    </row>
    <row r="184" spans="3:12" x14ac:dyDescent="0.35">
      <c r="C184" s="73" t="str">
        <f>FDtab!C184</f>
        <v>AqFBg</v>
      </c>
      <c r="D184" s="73" t="str">
        <f>FDtab!D184</f>
        <v>prod</v>
      </c>
      <c r="E184" s="73" t="str">
        <f>FDtab!E184</f>
        <v>ret</v>
      </c>
      <c r="F184" s="73" t="str">
        <f>FDtab!F184</f>
        <v>mean</v>
      </c>
      <c r="G184" s="101">
        <f>FDtab!G184</f>
        <v>-1.1817329175866562E-3</v>
      </c>
      <c r="H184" s="101">
        <f>FDtab!H184</f>
        <v>-9.9763075117502388E-4</v>
      </c>
      <c r="I184" s="101">
        <f>FDtab!I184</f>
        <v>-4.2545443549546984E-4</v>
      </c>
      <c r="J184" s="101">
        <f>FDtab!J184</f>
        <v>-8.3473119052307509E-4</v>
      </c>
      <c r="K184" s="101">
        <f>FDtab!K184</f>
        <v>-6.2496166953767893E-4</v>
      </c>
      <c r="L184" s="101">
        <f>FDtab!L184</f>
        <v>-7.1835533531065723E-4</v>
      </c>
    </row>
    <row r="185" spans="3:12" x14ac:dyDescent="0.35">
      <c r="C185" s="73" t="str">
        <f>FDtab!C185</f>
        <v>AqFBg</v>
      </c>
      <c r="D185" s="73" t="str">
        <f>FDtab!D185</f>
        <v>prod</v>
      </c>
      <c r="E185" s="73" t="str">
        <f>FDtab!E185</f>
        <v>ret</v>
      </c>
      <c r="F185" s="73" t="str">
        <f>FDtab!F185</f>
        <v>stdev</v>
      </c>
      <c r="G185" s="101">
        <f>FDtab!G185</f>
        <v>9.4414713078675317E-4</v>
      </c>
      <c r="H185" s="101">
        <f>FDtab!H185</f>
        <v>6.9815182946503772E-4</v>
      </c>
      <c r="I185" s="101">
        <f>FDtab!I185</f>
        <v>3.0716071741532718E-4</v>
      </c>
      <c r="J185" s="101">
        <f>FDtab!J185</f>
        <v>7.4419318994082672E-4</v>
      </c>
      <c r="K185" s="101">
        <f>FDtab!K185</f>
        <v>4.7999757390178121E-4</v>
      </c>
      <c r="L185" s="101">
        <f>FDtab!L185</f>
        <v>5.0271246433914992E-4</v>
      </c>
    </row>
    <row r="186" spans="3:12" x14ac:dyDescent="0.35">
      <c r="C186" s="73" t="str">
        <f>FDtab!C186</f>
        <v>AqFBg</v>
      </c>
      <c r="D186" s="73" t="str">
        <f>FDtab!D186</f>
        <v>prod</v>
      </c>
      <c r="E186" s="73" t="str">
        <f>FDtab!E186</f>
        <v>OUT</v>
      </c>
      <c r="F186" s="73" t="str">
        <f>FDtab!F186</f>
        <v>mean</v>
      </c>
      <c r="G186" s="101">
        <f>FDtab!G186</f>
        <v>-7.3058436042536636E-4</v>
      </c>
      <c r="H186" s="101">
        <f>FDtab!H186</f>
        <v>-6.1676662367865477E-4</v>
      </c>
      <c r="I186" s="101">
        <f>FDtab!I186</f>
        <v>-2.6302926826829849E-4</v>
      </c>
      <c r="J186" s="101">
        <f>FDtab!J186</f>
        <v>-5.1605700247836896E-4</v>
      </c>
      <c r="K186" s="101">
        <f>FDtab!K186</f>
        <v>-3.8637090160897111E-4</v>
      </c>
      <c r="L186" s="101">
        <f>FDtab!L186</f>
        <v>-4.4410979647472888E-4</v>
      </c>
    </row>
    <row r="187" spans="3:12" x14ac:dyDescent="0.35">
      <c r="C187" s="73" t="str">
        <f>FDtab!C187</f>
        <v>AqFBg</v>
      </c>
      <c r="D187" s="73" t="str">
        <f>FDtab!D187</f>
        <v>prod</v>
      </c>
      <c r="E187" s="73" t="str">
        <f>FDtab!E187</f>
        <v>OUT</v>
      </c>
      <c r="F187" s="73" t="str">
        <f>FDtab!F187</f>
        <v>stdev</v>
      </c>
      <c r="G187" s="101">
        <f>FDtab!G187</f>
        <v>5.8370137833754201E-4</v>
      </c>
      <c r="H187" s="101">
        <f>FDtab!H187</f>
        <v>4.3161936533828052E-4</v>
      </c>
      <c r="I187" s="101">
        <f>FDtab!I187</f>
        <v>1.8989638931146731E-4</v>
      </c>
      <c r="J187" s="101">
        <f>FDtab!J187</f>
        <v>4.6008357852040711E-4</v>
      </c>
      <c r="K187" s="101">
        <f>FDtab!K187</f>
        <v>2.9674955853746564E-4</v>
      </c>
      <c r="L187" s="101">
        <f>FDtab!L187</f>
        <v>3.1079261496387773E-4</v>
      </c>
    </row>
    <row r="188" spans="3:12" x14ac:dyDescent="0.35">
      <c r="C188" s="73" t="str">
        <f>FDtab!C188</f>
        <v>AqFBg</v>
      </c>
      <c r="D188" s="73" t="str">
        <f>FDtab!D188</f>
        <v>ret</v>
      </c>
      <c r="E188" s="73" t="str">
        <f>FDtab!E188</f>
        <v>ret</v>
      </c>
      <c r="F188" s="73" t="str">
        <f>FDtab!F188</f>
        <v>mean</v>
      </c>
      <c r="G188" s="101">
        <f>FDtab!G188</f>
        <v>2.6611635159078627E-2</v>
      </c>
      <c r="H188" s="101">
        <f>FDtab!H188</f>
        <v>2.3193223855438608E-2</v>
      </c>
      <c r="I188" s="101">
        <f>FDtab!I188</f>
        <v>1.0183109597011053E-2</v>
      </c>
      <c r="J188" s="101">
        <f>FDtab!J188</f>
        <v>1.8547529910023144E-2</v>
      </c>
      <c r="K188" s="101">
        <f>FDtab!K188</f>
        <v>1.4209846670518798E-2</v>
      </c>
      <c r="L188" s="101">
        <f>FDtab!L188</f>
        <v>1.6699854398389998E-2</v>
      </c>
    </row>
    <row r="189" spans="3:12" x14ac:dyDescent="0.35">
      <c r="C189" s="73" t="str">
        <f>FDtab!C189</f>
        <v>AqFBg</v>
      </c>
      <c r="D189" s="73" t="str">
        <f>FDtab!D189</f>
        <v>ret</v>
      </c>
      <c r="E189" s="73" t="str">
        <f>FDtab!E189</f>
        <v>ret</v>
      </c>
      <c r="F189" s="73" t="str">
        <f>FDtab!F189</f>
        <v>stdev</v>
      </c>
      <c r="G189" s="101">
        <f>FDtab!G189</f>
        <v>1.8554022291429544E-2</v>
      </c>
      <c r="H189" s="101">
        <f>FDtab!H189</f>
        <v>1.3727850041277712E-2</v>
      </c>
      <c r="I189" s="101">
        <f>FDtab!I189</f>
        <v>6.2898299521500388E-3</v>
      </c>
      <c r="J189" s="101">
        <f>FDtab!J189</f>
        <v>1.4334813284605038E-2</v>
      </c>
      <c r="K189" s="101">
        <f>FDtab!K189</f>
        <v>8.7811052848745692E-3</v>
      </c>
      <c r="L189" s="101">
        <f>FDtab!L189</f>
        <v>9.8842730773227791E-3</v>
      </c>
    </row>
    <row r="190" spans="3:12" x14ac:dyDescent="0.35">
      <c r="C190" s="73" t="str">
        <f>FDtab!C190</f>
        <v>AqFBg</v>
      </c>
      <c r="D190" s="73" t="str">
        <f>FDtab!D190</f>
        <v>ret</v>
      </c>
      <c r="E190" s="73" t="str">
        <f>FDtab!E190</f>
        <v>OUT</v>
      </c>
      <c r="F190" s="73" t="str">
        <f>FDtab!F190</f>
        <v>mean</v>
      </c>
      <c r="G190" s="101">
        <f>FDtab!G190</f>
        <v>3.3034127720958997E-2</v>
      </c>
      <c r="H190" s="101">
        <f>FDtab!H190</f>
        <v>2.8790711794915557E-2</v>
      </c>
      <c r="I190" s="101">
        <f>FDtab!I190</f>
        <v>1.2640716683442256E-2</v>
      </c>
      <c r="J190" s="101">
        <f>FDtab!J190</f>
        <v>2.3023818973117626E-2</v>
      </c>
      <c r="K190" s="101">
        <f>FDtab!K190</f>
        <v>1.7639272630205698E-2</v>
      </c>
      <c r="L190" s="101">
        <f>FDtab!L190</f>
        <v>2.0730222635842181E-2</v>
      </c>
    </row>
    <row r="191" spans="3:12" x14ac:dyDescent="0.35">
      <c r="C191" s="73" t="str">
        <f>FDtab!C191</f>
        <v>AqFBg</v>
      </c>
      <c r="D191" s="73" t="str">
        <f>FDtab!D191</f>
        <v>ret</v>
      </c>
      <c r="E191" s="73" t="str">
        <f>FDtab!E191</f>
        <v>OUT</v>
      </c>
      <c r="F191" s="73" t="str">
        <f>FDtab!F191</f>
        <v>stdev</v>
      </c>
      <c r="G191" s="101">
        <f>FDtab!G191</f>
        <v>2.3031878340984892E-2</v>
      </c>
      <c r="H191" s="101">
        <f>FDtab!H191</f>
        <v>1.7040950237615697E-2</v>
      </c>
      <c r="I191" s="101">
        <f>FDtab!I191</f>
        <v>7.8078270958288664E-3</v>
      </c>
      <c r="J191" s="101">
        <f>FDtab!J191</f>
        <v>1.7794398991770096E-2</v>
      </c>
      <c r="K191" s="101">
        <f>FDtab!K191</f>
        <v>1.0900350565830632E-2</v>
      </c>
      <c r="L191" s="101">
        <f>FDtab!L191</f>
        <v>1.2269758576414052E-2</v>
      </c>
    </row>
    <row r="192" spans="3:12" x14ac:dyDescent="0.35">
      <c r="C192" s="73" t="str">
        <f>FDtab!C192</f>
        <v>AqFBg</v>
      </c>
      <c r="D192" s="73" t="str">
        <f>FDtab!D192</f>
        <v>ser</v>
      </c>
      <c r="E192" s="73" t="str">
        <f>FDtab!E192</f>
        <v>ret</v>
      </c>
      <c r="F192" s="73" t="str">
        <f>FDtab!F192</f>
        <v>mean</v>
      </c>
      <c r="G192" s="101">
        <f>FDtab!G192</f>
        <v>2.367118005407981E-2</v>
      </c>
      <c r="H192" s="101">
        <f>FDtab!H192</f>
        <v>1.8934630562870411E-2</v>
      </c>
      <c r="I192" s="101">
        <f>FDtab!I192</f>
        <v>6.1716083076782807E-3</v>
      </c>
      <c r="J192" s="101">
        <f>FDtab!J192</f>
        <v>1.5703555153382655E-2</v>
      </c>
      <c r="K192" s="101">
        <f>FDtab!K192</f>
        <v>1.1717564910523906E-2</v>
      </c>
      <c r="L192" s="101">
        <f>FDtab!L192</f>
        <v>1.3633550830052823E-2</v>
      </c>
    </row>
    <row r="193" spans="3:12" x14ac:dyDescent="0.35">
      <c r="C193" s="73" t="str">
        <f>FDtab!C193</f>
        <v>AqFBg</v>
      </c>
      <c r="D193" s="73" t="str">
        <f>FDtab!D193</f>
        <v>ser</v>
      </c>
      <c r="E193" s="73" t="str">
        <f>FDtab!E193</f>
        <v>ret</v>
      </c>
      <c r="F193" s="73" t="str">
        <f>FDtab!F193</f>
        <v>stdev</v>
      </c>
      <c r="G193" s="101">
        <f>FDtab!G193</f>
        <v>1.3877573247702878E-2</v>
      </c>
      <c r="H193" s="101">
        <f>FDtab!H193</f>
        <v>1.1009719002162289E-2</v>
      </c>
      <c r="I193" s="101">
        <f>FDtab!I193</f>
        <v>3.5867682803819145E-3</v>
      </c>
      <c r="J193" s="101">
        <f>FDtab!J193</f>
        <v>1.0193134809157428E-2</v>
      </c>
      <c r="K193" s="101">
        <f>FDtab!K193</f>
        <v>7.2761700635663885E-3</v>
      </c>
      <c r="L193" s="101">
        <f>FDtab!L193</f>
        <v>7.9273604830230257E-3</v>
      </c>
    </row>
    <row r="194" spans="3:12" x14ac:dyDescent="0.35">
      <c r="C194" s="73" t="str">
        <f>FDtab!C194</f>
        <v>AqFBg</v>
      </c>
      <c r="D194" s="73" t="str">
        <f>FDtab!D194</f>
        <v>ser</v>
      </c>
      <c r="E194" s="73" t="str">
        <f>FDtab!E194</f>
        <v>OUT</v>
      </c>
      <c r="F194" s="73" t="str">
        <f>FDtab!F194</f>
        <v>mean</v>
      </c>
      <c r="G194" s="101">
        <f>FDtab!G194</f>
        <v>1.4586328745815936E-2</v>
      </c>
      <c r="H194" s="101">
        <f>FDtab!H194</f>
        <v>1.1667637398564447E-2</v>
      </c>
      <c r="I194" s="101">
        <f>FDtab!I194</f>
        <v>3.8029834749931752E-3</v>
      </c>
      <c r="J194" s="101">
        <f>FDtab!J194</f>
        <v>9.6766285730106785E-3</v>
      </c>
      <c r="K194" s="101">
        <f>FDtab!K194</f>
        <v>7.2204365285255447E-3</v>
      </c>
      <c r="L194" s="101">
        <f>FDtab!L194</f>
        <v>8.4010790008473869E-3</v>
      </c>
    </row>
    <row r="195" spans="3:12" x14ac:dyDescent="0.35">
      <c r="C195" s="73" t="str">
        <f>FDtab!C195</f>
        <v>AqFBg</v>
      </c>
      <c r="D195" s="73" t="str">
        <f>FDtab!D195</f>
        <v>ser</v>
      </c>
      <c r="E195" s="73" t="str">
        <f>FDtab!E195</f>
        <v>OUT</v>
      </c>
      <c r="F195" s="73" t="str">
        <f>FDtab!F195</f>
        <v>stdev</v>
      </c>
      <c r="G195" s="101">
        <f>FDtab!G195</f>
        <v>8.5514471633544049E-3</v>
      </c>
      <c r="H195" s="101">
        <f>FDtab!H195</f>
        <v>6.7842574890284715E-3</v>
      </c>
      <c r="I195" s="101">
        <f>FDtab!I195</f>
        <v>2.2101889692508663E-3</v>
      </c>
      <c r="J195" s="101">
        <f>FDtab!J195</f>
        <v>6.2810732043490107E-3</v>
      </c>
      <c r="K195" s="101">
        <f>FDtab!K195</f>
        <v>4.4836213507374227E-3</v>
      </c>
      <c r="L195" s="101">
        <f>FDtab!L195</f>
        <v>4.8848889401447012E-3</v>
      </c>
    </row>
    <row r="196" spans="3:12" x14ac:dyDescent="0.35">
      <c r="C196" s="73" t="str">
        <f>FDtab!C196</f>
        <v>AqNurs</v>
      </c>
      <c r="D196" s="73" t="str">
        <f>FDtab!D196</f>
        <v>crop</v>
      </c>
      <c r="E196" s="73" t="str">
        <f>FDtab!E196</f>
        <v>crop</v>
      </c>
      <c r="F196" s="73" t="str">
        <f>FDtab!F196</f>
        <v>mean</v>
      </c>
      <c r="G196" s="101">
        <f>FDtab!G196</f>
        <v>-1.1848937251245858E-7</v>
      </c>
      <c r="H196" s="101">
        <f>FDtab!H196</f>
        <v>-7.340637645084708E-8</v>
      </c>
      <c r="I196" s="101">
        <f>FDtab!I196</f>
        <v>-2.7299896202386621E-8</v>
      </c>
      <c r="J196" s="101">
        <f>FDtab!J196</f>
        <v>-9.0807511119160517E-8</v>
      </c>
      <c r="K196" s="101">
        <f>FDtab!K196</f>
        <v>-4.6082234919656087E-8</v>
      </c>
      <c r="L196" s="101">
        <f>FDtab!L196</f>
        <v>-5.287089131213125E-8</v>
      </c>
    </row>
    <row r="197" spans="3:12" x14ac:dyDescent="0.35">
      <c r="C197" s="73" t="str">
        <f>FDtab!C197</f>
        <v>AqNurs</v>
      </c>
      <c r="D197" s="73" t="str">
        <f>FDtab!D197</f>
        <v>crop</v>
      </c>
      <c r="E197" s="73" t="str">
        <f>FDtab!E197</f>
        <v>crop</v>
      </c>
      <c r="F197" s="73" t="str">
        <f>FDtab!F197</f>
        <v>stdev</v>
      </c>
      <c r="G197" s="101">
        <f>FDtab!G197</f>
        <v>1.0590456226658367E-7</v>
      </c>
      <c r="H197" s="101">
        <f>FDtab!H197</f>
        <v>5.6173903650288008E-8</v>
      </c>
      <c r="I197" s="101">
        <f>FDtab!I197</f>
        <v>2.18106282196374E-8</v>
      </c>
      <c r="J197" s="101">
        <f>FDtab!J197</f>
        <v>9.1484593636935935E-8</v>
      </c>
      <c r="K197" s="101">
        <f>FDtab!K197</f>
        <v>3.8139016940269391E-8</v>
      </c>
      <c r="L197" s="101">
        <f>FDtab!L197</f>
        <v>4.045640866170368E-8</v>
      </c>
    </row>
    <row r="198" spans="3:12" x14ac:dyDescent="0.35">
      <c r="C198" s="73" t="str">
        <f>FDtab!C198</f>
        <v>AqNurs</v>
      </c>
      <c r="D198" s="73" t="str">
        <f>FDtab!D198</f>
        <v>crop</v>
      </c>
      <c r="E198" s="73" t="str">
        <f>FDtab!E198</f>
        <v>OUT</v>
      </c>
      <c r="F198" s="73" t="str">
        <f>FDtab!F198</f>
        <v>mean</v>
      </c>
      <c r="G198" s="101">
        <f>FDtab!G198</f>
        <v>-1.6204535509149148E-8</v>
      </c>
      <c r="H198" s="101">
        <f>FDtab!H198</f>
        <v>-1.0039012014690963E-8</v>
      </c>
      <c r="I198" s="101">
        <f>FDtab!I198</f>
        <v>-3.7335174349800244E-9</v>
      </c>
      <c r="J198" s="101">
        <f>FDtab!J198</f>
        <v>-1.2418780751800813E-8</v>
      </c>
      <c r="K198" s="101">
        <f>FDtab!K198</f>
        <v>-6.302178810360059E-9</v>
      </c>
      <c r="L198" s="101">
        <f>FDtab!L198</f>
        <v>-7.2305913856123414E-9</v>
      </c>
    </row>
    <row r="199" spans="3:12" x14ac:dyDescent="0.35">
      <c r="C199" s="73" t="str">
        <f>FDtab!C199</f>
        <v>AqNurs</v>
      </c>
      <c r="D199" s="73" t="str">
        <f>FDtab!D199</f>
        <v>crop</v>
      </c>
      <c r="E199" s="73" t="str">
        <f>FDtab!E199</f>
        <v>OUT</v>
      </c>
      <c r="F199" s="73" t="str">
        <f>FDtab!F199</f>
        <v>stdev</v>
      </c>
      <c r="G199" s="101">
        <f>FDtab!G199</f>
        <v>1.4483444404508736E-8</v>
      </c>
      <c r="H199" s="101">
        <f>FDtab!H199</f>
        <v>7.6823093648704946E-9</v>
      </c>
      <c r="I199" s="101">
        <f>FDtab!I199</f>
        <v>2.9828084309683553E-9</v>
      </c>
      <c r="J199" s="101">
        <f>FDtab!J199</f>
        <v>1.2511378144837193E-8</v>
      </c>
      <c r="K199" s="101">
        <f>FDtab!K199</f>
        <v>5.2158690769596002E-9</v>
      </c>
      <c r="L199" s="101">
        <f>FDtab!L199</f>
        <v>5.5327941790867213E-9</v>
      </c>
    </row>
    <row r="200" spans="3:12" x14ac:dyDescent="0.35">
      <c r="C200" s="73" t="str">
        <f>FDtab!C200</f>
        <v>AqNurs</v>
      </c>
      <c r="D200" s="73" t="str">
        <f>FDtab!D200</f>
        <v>fseed</v>
      </c>
      <c r="E200" s="73" t="str">
        <f>FDtab!E200</f>
        <v>fseed</v>
      </c>
      <c r="F200" s="73" t="str">
        <f>FDtab!F200</f>
        <v>mean</v>
      </c>
      <c r="G200" s="101">
        <f>FDtab!G200</f>
        <v>0.65968837414633885</v>
      </c>
      <c r="H200" s="101">
        <f>FDtab!H200</f>
        <v>0.46819482004874585</v>
      </c>
      <c r="I200" s="101">
        <f>FDtab!I200</f>
        <v>-9.4140580059369559E-5</v>
      </c>
      <c r="J200" s="101">
        <f>FDtab!J200</f>
        <v>0.65978742336132834</v>
      </c>
      <c r="K200" s="101">
        <f>FDtab!K200</f>
        <v>0.46829272983853543</v>
      </c>
      <c r="L200" s="101">
        <f>FDtab!L200</f>
        <v>0.33711268066828448</v>
      </c>
    </row>
    <row r="201" spans="3:12" x14ac:dyDescent="0.35">
      <c r="C201" s="73" t="str">
        <f>FDtab!C201</f>
        <v>AqNurs</v>
      </c>
      <c r="D201" s="73" t="str">
        <f>FDtab!D201</f>
        <v>fseed</v>
      </c>
      <c r="E201" s="73" t="str">
        <f>FDtab!E201</f>
        <v>fseed</v>
      </c>
      <c r="F201" s="73" t="str">
        <f>FDtab!F201</f>
        <v>stdev</v>
      </c>
      <c r="G201" s="101">
        <f>FDtab!G201</f>
        <v>0.23266705915230085</v>
      </c>
      <c r="H201" s="101">
        <f>FDtab!H201</f>
        <v>0.1683323086997689</v>
      </c>
      <c r="I201" s="101">
        <f>FDtab!I201</f>
        <v>6.8619716770835205E-5</v>
      </c>
      <c r="J201" s="101">
        <f>FDtab!J201</f>
        <v>0.23268595900258504</v>
      </c>
      <c r="K201" s="101">
        <f>FDtab!K201</f>
        <v>0.16836343817148783</v>
      </c>
      <c r="L201" s="101">
        <f>FDtab!L201</f>
        <v>0.12120521683311049</v>
      </c>
    </row>
    <row r="202" spans="3:12" x14ac:dyDescent="0.35">
      <c r="C202" s="73" t="str">
        <f>FDtab!C202</f>
        <v>AqNurs</v>
      </c>
      <c r="D202" s="73" t="str">
        <f>FDtab!D202</f>
        <v>fseed</v>
      </c>
      <c r="E202" s="73" t="str">
        <f>FDtab!E202</f>
        <v>OUT</v>
      </c>
      <c r="F202" s="73" t="str">
        <f>FDtab!F202</f>
        <v>mean</v>
      </c>
      <c r="G202" s="101">
        <f>FDtab!G202</f>
        <v>0.33341847943109543</v>
      </c>
      <c r="H202" s="101">
        <f>FDtab!H202</f>
        <v>0.23663416107216328</v>
      </c>
      <c r="I202" s="101">
        <f>FDtab!I202</f>
        <v>-4.7580326277034032E-5</v>
      </c>
      <c r="J202" s="101">
        <f>FDtab!J202</f>
        <v>0.33346854070392662</v>
      </c>
      <c r="K202" s="101">
        <f>FDtab!K202</f>
        <v>0.23668364647039825</v>
      </c>
      <c r="L202" s="101">
        <f>FDtab!L202</f>
        <v>0.17038286833615213</v>
      </c>
    </row>
    <row r="203" spans="3:12" x14ac:dyDescent="0.35">
      <c r="C203" s="73" t="str">
        <f>FDtab!C203</f>
        <v>AqNurs</v>
      </c>
      <c r="D203" s="73" t="str">
        <f>FDtab!D203</f>
        <v>fseed</v>
      </c>
      <c r="E203" s="73" t="str">
        <f>FDtab!E203</f>
        <v>OUT</v>
      </c>
      <c r="F203" s="73" t="str">
        <f>FDtab!F203</f>
        <v>stdev</v>
      </c>
      <c r="G203" s="101">
        <f>FDtab!G203</f>
        <v>0.11759415522199566</v>
      </c>
      <c r="H203" s="101">
        <f>FDtab!H203</f>
        <v>8.5078204506349134E-2</v>
      </c>
      <c r="I203" s="101">
        <f>FDtab!I203</f>
        <v>3.4681645924136432E-5</v>
      </c>
      <c r="J203" s="101">
        <f>FDtab!J203</f>
        <v>0.11760370755212535</v>
      </c>
      <c r="K203" s="101">
        <f>FDtab!K203</f>
        <v>8.5093937908834488E-2</v>
      </c>
      <c r="L203" s="101">
        <f>FDtab!L203</f>
        <v>6.1259316793383624E-2</v>
      </c>
    </row>
    <row r="204" spans="3:12" x14ac:dyDescent="0.35">
      <c r="C204" s="73" t="str">
        <f>FDtab!C204</f>
        <v>AqNurs</v>
      </c>
      <c r="D204" s="73" t="str">
        <f>FDtab!D204</f>
        <v>prod</v>
      </c>
      <c r="E204" s="73" t="str">
        <f>FDtab!E204</f>
        <v>ret</v>
      </c>
      <c r="F204" s="73" t="str">
        <f>FDtab!F204</f>
        <v>mean</v>
      </c>
      <c r="G204" s="101">
        <f>FDtab!G204</f>
        <v>-1.4427016737760306E-3</v>
      </c>
      <c r="H204" s="101">
        <f>FDtab!H204</f>
        <v>-1.2203731689135512E-3</v>
      </c>
      <c r="I204" s="101">
        <f>FDtab!I204</f>
        <v>-5.2149440677999224E-4</v>
      </c>
      <c r="J204" s="101">
        <f>FDtab!J204</f>
        <v>-1.0179451580459491E-3</v>
      </c>
      <c r="K204" s="101">
        <f>FDtab!K204</f>
        <v>-7.4923886986978726E-4</v>
      </c>
      <c r="L204" s="101">
        <f>FDtab!L204</f>
        <v>-8.7874675287180463E-4</v>
      </c>
    </row>
    <row r="205" spans="3:12" x14ac:dyDescent="0.35">
      <c r="C205" s="73" t="str">
        <f>FDtab!C205</f>
        <v>AqNurs</v>
      </c>
      <c r="D205" s="73" t="str">
        <f>FDtab!D205</f>
        <v>prod</v>
      </c>
      <c r="E205" s="73" t="str">
        <f>FDtab!E205</f>
        <v>ret</v>
      </c>
      <c r="F205" s="73" t="str">
        <f>FDtab!F205</f>
        <v>stdev</v>
      </c>
      <c r="G205" s="101">
        <f>FDtab!G205</f>
        <v>1.2021407705410582E-3</v>
      </c>
      <c r="H205" s="101">
        <f>FDtab!H205</f>
        <v>9.6291216068562617E-4</v>
      </c>
      <c r="I205" s="101">
        <f>FDtab!I205</f>
        <v>3.9327974476765885E-4</v>
      </c>
      <c r="J205" s="101">
        <f>FDtab!J205</f>
        <v>9.1217489570477161E-4</v>
      </c>
      <c r="K205" s="101">
        <f>FDtab!K205</f>
        <v>6.444817629527803E-4</v>
      </c>
      <c r="L205" s="101">
        <f>FDtab!L205</f>
        <v>6.9338393864904857E-4</v>
      </c>
    </row>
    <row r="206" spans="3:12" x14ac:dyDescent="0.35">
      <c r="C206" s="73" t="str">
        <f>FDtab!C206</f>
        <v>AqNurs</v>
      </c>
      <c r="D206" s="73" t="str">
        <f>FDtab!D206</f>
        <v>prod</v>
      </c>
      <c r="E206" s="73" t="str">
        <f>FDtab!E206</f>
        <v>OUT</v>
      </c>
      <c r="F206" s="73" t="str">
        <f>FDtab!F206</f>
        <v>mean</v>
      </c>
      <c r="G206" s="101">
        <f>FDtab!G206</f>
        <v>-8.9192343143571146E-4</v>
      </c>
      <c r="H206" s="101">
        <f>FDtab!H206</f>
        <v>-7.5447297067072518E-4</v>
      </c>
      <c r="I206" s="101">
        <f>FDtab!I206</f>
        <v>-3.2240418620481067E-4</v>
      </c>
      <c r="J206" s="101">
        <f>FDtab!J206</f>
        <v>-6.2932562428098587E-4</v>
      </c>
      <c r="K206" s="101">
        <f>FDtab!K206</f>
        <v>-4.6320296154628602E-4</v>
      </c>
      <c r="L206" s="101">
        <f>FDtab!L206</f>
        <v>-5.4326879777879373E-4</v>
      </c>
    </row>
    <row r="207" spans="3:12" x14ac:dyDescent="0.35">
      <c r="C207" s="73" t="str">
        <f>FDtab!C207</f>
        <v>AqNurs</v>
      </c>
      <c r="D207" s="73" t="str">
        <f>FDtab!D207</f>
        <v>prod</v>
      </c>
      <c r="E207" s="73" t="str">
        <f>FDtab!E207</f>
        <v>OUT</v>
      </c>
      <c r="F207" s="73" t="str">
        <f>FDtab!F207</f>
        <v>stdev</v>
      </c>
      <c r="G207" s="101">
        <f>FDtab!G207</f>
        <v>7.4320114139591676E-4</v>
      </c>
      <c r="H207" s="101">
        <f>FDtab!H207</f>
        <v>5.9530249997467269E-4</v>
      </c>
      <c r="I207" s="101">
        <f>FDtab!I207</f>
        <v>2.4313786267512487E-4</v>
      </c>
      <c r="J207" s="101">
        <f>FDtab!J207</f>
        <v>5.6393513979619014E-4</v>
      </c>
      <c r="K207" s="101">
        <f>FDtab!K207</f>
        <v>3.9843883299726983E-4</v>
      </c>
      <c r="L207" s="101">
        <f>FDtab!L207</f>
        <v>4.2867168906971214E-4</v>
      </c>
    </row>
    <row r="208" spans="3:12" x14ac:dyDescent="0.35">
      <c r="C208" s="73" t="str">
        <f>FDtab!C208</f>
        <v>AqNurs</v>
      </c>
      <c r="D208" s="73" t="str">
        <f>FDtab!D208</f>
        <v>ret</v>
      </c>
      <c r="E208" s="73" t="str">
        <f>FDtab!E208</f>
        <v>ret</v>
      </c>
      <c r="F208" s="73" t="str">
        <f>FDtab!F208</f>
        <v>mean</v>
      </c>
      <c r="G208" s="101">
        <f>FDtab!G208</f>
        <v>0.10177488078855747</v>
      </c>
      <c r="H208" s="101">
        <f>FDtab!H208</f>
        <v>9.0643441078347098E-2</v>
      </c>
      <c r="I208" s="101">
        <f>FDtab!I208</f>
        <v>3.8919058260688498E-2</v>
      </c>
      <c r="J208" s="101">
        <f>FDtab!J208</f>
        <v>7.0566000015111319E-2</v>
      </c>
      <c r="K208" s="101">
        <f>FDtab!K208</f>
        <v>5.6614559156443749E-2</v>
      </c>
      <c r="L208" s="101">
        <f>FDtab!L208</f>
        <v>6.5266467135513068E-2</v>
      </c>
    </row>
    <row r="209" spans="3:12" x14ac:dyDescent="0.35">
      <c r="C209" s="73" t="str">
        <f>FDtab!C209</f>
        <v>AqNurs</v>
      </c>
      <c r="D209" s="73" t="str">
        <f>FDtab!D209</f>
        <v>ret</v>
      </c>
      <c r="E209" s="73" t="str">
        <f>FDtab!E209</f>
        <v>ret</v>
      </c>
      <c r="F209" s="73" t="str">
        <f>FDtab!F209</f>
        <v>stdev</v>
      </c>
      <c r="G209" s="101">
        <f>FDtab!G209</f>
        <v>6.626604228792124E-2</v>
      </c>
      <c r="H209" s="101">
        <f>FDtab!H209</f>
        <v>5.5336867420543626E-2</v>
      </c>
      <c r="I209" s="101">
        <f>FDtab!I209</f>
        <v>2.22213053147092E-2</v>
      </c>
      <c r="J209" s="101">
        <f>FDtab!J209</f>
        <v>5.1501528535763036E-2</v>
      </c>
      <c r="K209" s="101">
        <f>FDtab!K209</f>
        <v>3.9762334234850767E-2</v>
      </c>
      <c r="L209" s="101">
        <f>FDtab!L209</f>
        <v>3.9844685890343408E-2</v>
      </c>
    </row>
    <row r="210" spans="3:12" x14ac:dyDescent="0.35">
      <c r="C210" s="73" t="str">
        <f>FDtab!C210</f>
        <v>AqNurs</v>
      </c>
      <c r="D210" s="73" t="str">
        <f>FDtab!D210</f>
        <v>ret</v>
      </c>
      <c r="E210" s="73" t="str">
        <f>FDtab!E210</f>
        <v>OUT</v>
      </c>
      <c r="F210" s="73" t="str">
        <f>FDtab!F210</f>
        <v>mean</v>
      </c>
      <c r="G210" s="101">
        <f>FDtab!G210</f>
        <v>0.12633738547607556</v>
      </c>
      <c r="H210" s="101">
        <f>FDtab!H210</f>
        <v>0.11251946704622919</v>
      </c>
      <c r="I210" s="101">
        <f>FDtab!I210</f>
        <v>4.8311842662842899E-2</v>
      </c>
      <c r="J210" s="101">
        <f>FDtab!J210</f>
        <v>8.7596505682780684E-2</v>
      </c>
      <c r="K210" s="101">
        <f>FDtab!K210</f>
        <v>7.0278002790162913E-2</v>
      </c>
      <c r="L210" s="101">
        <f>FDtab!L210</f>
        <v>8.1017975425315872E-2</v>
      </c>
    </row>
    <row r="211" spans="3:12" x14ac:dyDescent="0.35">
      <c r="C211" s="73" t="str">
        <f>FDtab!C211</f>
        <v>AqNurs</v>
      </c>
      <c r="D211" s="73" t="str">
        <f>FDtab!D211</f>
        <v>ret</v>
      </c>
      <c r="E211" s="73" t="str">
        <f>FDtab!E211</f>
        <v>OUT</v>
      </c>
      <c r="F211" s="73" t="str">
        <f>FDtab!F211</f>
        <v>stdev</v>
      </c>
      <c r="G211" s="101">
        <f>FDtab!G211</f>
        <v>8.2258789958685727E-2</v>
      </c>
      <c r="H211" s="101">
        <f>FDtab!H211</f>
        <v>6.8691950952679492E-2</v>
      </c>
      <c r="I211" s="101">
        <f>FDtab!I211</f>
        <v>2.7584228893268437E-2</v>
      </c>
      <c r="J211" s="101">
        <f>FDtab!J211</f>
        <v>6.3930985902199311E-2</v>
      </c>
      <c r="K211" s="101">
        <f>FDtab!K211</f>
        <v>4.9358636342218834E-2</v>
      </c>
      <c r="L211" s="101">
        <f>FDtab!L211</f>
        <v>4.9460862728620075E-2</v>
      </c>
    </row>
    <row r="212" spans="3:12" x14ac:dyDescent="0.35">
      <c r="C212" s="73" t="str">
        <f>FDtab!C212</f>
        <v>AqNurs</v>
      </c>
      <c r="D212" s="73" t="str">
        <f>FDtab!D212</f>
        <v>ser</v>
      </c>
      <c r="E212" s="73" t="str">
        <f>FDtab!E212</f>
        <v>ret</v>
      </c>
      <c r="F212" s="73" t="str">
        <f>FDtab!F212</f>
        <v>mean</v>
      </c>
      <c r="G212" s="101">
        <f>FDtab!G212</f>
        <v>2.2190321892429552E-3</v>
      </c>
      <c r="H212" s="101">
        <f>FDtab!H212</f>
        <v>1.7750751392950322E-3</v>
      </c>
      <c r="I212" s="101">
        <f>FDtab!I212</f>
        <v>5.7716084623008108E-4</v>
      </c>
      <c r="J212" s="101">
        <f>FDtab!J212</f>
        <v>1.487698597805465E-3</v>
      </c>
      <c r="K212" s="101">
        <f>FDtab!K212</f>
        <v>1.0944831203285096E-3</v>
      </c>
      <c r="L212" s="101">
        <f>FDtab!L212</f>
        <v>1.2781136764442765E-3</v>
      </c>
    </row>
    <row r="213" spans="3:12" x14ac:dyDescent="0.35">
      <c r="C213" s="73" t="str">
        <f>FDtab!C213</f>
        <v>AqNurs</v>
      </c>
      <c r="D213" s="73" t="str">
        <f>FDtab!D213</f>
        <v>ser</v>
      </c>
      <c r="E213" s="73" t="str">
        <f>FDtab!E213</f>
        <v>ret</v>
      </c>
      <c r="F213" s="73" t="str">
        <f>FDtab!F213</f>
        <v>stdev</v>
      </c>
      <c r="G213" s="101">
        <f>FDtab!G213</f>
        <v>1.3468518327295882E-3</v>
      </c>
      <c r="H213" s="101">
        <f>FDtab!H213</f>
        <v>1.0976681402635191E-3</v>
      </c>
      <c r="I213" s="101">
        <f>FDtab!I213</f>
        <v>3.517155027136744E-4</v>
      </c>
      <c r="J213" s="101">
        <f>FDtab!J213</f>
        <v>9.9006937096942802E-4</v>
      </c>
      <c r="K213" s="101">
        <f>FDtab!K213</f>
        <v>7.3331115024457996E-4</v>
      </c>
      <c r="L213" s="101">
        <f>FDtab!L213</f>
        <v>7.9036279369771819E-4</v>
      </c>
    </row>
    <row r="214" spans="3:12" x14ac:dyDescent="0.35">
      <c r="C214" s="73" t="str">
        <f>FDtab!C214</f>
        <v>AqNurs</v>
      </c>
      <c r="D214" s="73" t="str">
        <f>FDtab!D214</f>
        <v>ser</v>
      </c>
      <c r="E214" s="73" t="str">
        <f>FDtab!E214</f>
        <v>OUT</v>
      </c>
      <c r="F214" s="73" t="str">
        <f>FDtab!F214</f>
        <v>mean</v>
      </c>
      <c r="G214" s="101">
        <f>FDtab!G214</f>
        <v>1.3673814721701246E-3</v>
      </c>
      <c r="H214" s="101">
        <f>FDtab!H214</f>
        <v>1.093812367643285E-3</v>
      </c>
      <c r="I214" s="101">
        <f>FDtab!I214</f>
        <v>3.5565010712299716E-4</v>
      </c>
      <c r="J214" s="101">
        <f>FDtab!J214</f>
        <v>9.1672915066898729E-4</v>
      </c>
      <c r="K214" s="101">
        <f>FDtab!K214</f>
        <v>6.7442731989373998E-4</v>
      </c>
      <c r="L214" s="101">
        <f>FDtab!L214</f>
        <v>7.8758161387953302E-4</v>
      </c>
    </row>
    <row r="215" spans="3:12" x14ac:dyDescent="0.35">
      <c r="C215" s="73" t="str">
        <f>FDtab!C215</f>
        <v>AqNurs</v>
      </c>
      <c r="D215" s="73" t="str">
        <f>FDtab!D215</f>
        <v>ser</v>
      </c>
      <c r="E215" s="73" t="str">
        <f>FDtab!E215</f>
        <v>OUT</v>
      </c>
      <c r="F215" s="73" t="str">
        <f>FDtab!F215</f>
        <v>stdev</v>
      </c>
      <c r="G215" s="101">
        <f>FDtab!G215</f>
        <v>8.2993849923075863E-4</v>
      </c>
      <c r="H215" s="101">
        <f>FDtab!H215</f>
        <v>6.7638995270587904E-4</v>
      </c>
      <c r="I215" s="101">
        <f>FDtab!I215</f>
        <v>2.1672928314565881E-4</v>
      </c>
      <c r="J215" s="101">
        <f>FDtab!J215</f>
        <v>6.1008692103753153E-4</v>
      </c>
      <c r="K215" s="101">
        <f>FDtab!K215</f>
        <v>4.5187090235398883E-4</v>
      </c>
      <c r="L215" s="101">
        <f>FDtab!L215</f>
        <v>4.8702648008359695E-4</v>
      </c>
    </row>
    <row r="216" spans="3:12" x14ac:dyDescent="0.35">
      <c r="C216" s="73" t="str">
        <f>FDtab!C216</f>
        <v>AqAg</v>
      </c>
      <c r="D216" s="73" t="str">
        <f>FDtab!D216</f>
        <v>crop</v>
      </c>
      <c r="E216" s="73" t="str">
        <f>FDtab!E216</f>
        <v>crop</v>
      </c>
      <c r="F216" s="73" t="str">
        <f>FDtab!F216</f>
        <v>mean</v>
      </c>
      <c r="G216" s="102">
        <f>FDtab!G216</f>
        <v>-1.1167844205917433E-5</v>
      </c>
      <c r="H216" s="102">
        <f>FDtab!H216</f>
        <v>-6.9643746238242915E-6</v>
      </c>
      <c r="I216" s="102">
        <f>FDtab!I216</f>
        <v>0.18242966785892384</v>
      </c>
      <c r="J216" s="102">
        <f>FDtab!J216</f>
        <v>-8.473227452509833E-6</v>
      </c>
      <c r="K216" s="102">
        <f>FDtab!K216</f>
        <v>-4.3633445142091457E-6</v>
      </c>
      <c r="L216" s="102">
        <f>FDtab!L216</f>
        <v>-5.0159842263984893E-6</v>
      </c>
    </row>
    <row r="217" spans="3:12" x14ac:dyDescent="0.35">
      <c r="C217" s="73" t="str">
        <f>FDtab!C217</f>
        <v>AqAg</v>
      </c>
      <c r="D217" s="73" t="str">
        <f>FDtab!D217</f>
        <v>crop</v>
      </c>
      <c r="E217" s="73" t="str">
        <f>FDtab!E217</f>
        <v>crop</v>
      </c>
      <c r="F217" s="73" t="str">
        <f>FDtab!F217</f>
        <v>stdev</v>
      </c>
      <c r="G217" s="102">
        <f>FDtab!G217</f>
        <v>1.0174019763763166E-5</v>
      </c>
      <c r="H217" s="102">
        <f>FDtab!H217</f>
        <v>4.6832128665336962E-6</v>
      </c>
      <c r="I217" s="102">
        <f>FDtab!I217</f>
        <v>3.0004375614333549E-2</v>
      </c>
      <c r="J217" s="102">
        <f>FDtab!J217</f>
        <v>8.7960558319471488E-6</v>
      </c>
      <c r="K217" s="102">
        <f>FDtab!K217</f>
        <v>3.6528621815285902E-6</v>
      </c>
      <c r="L217" s="102">
        <f>FDtab!L217</f>
        <v>3.3726953595612463E-6</v>
      </c>
    </row>
    <row r="218" spans="3:12" x14ac:dyDescent="0.35">
      <c r="C218" s="73" t="str">
        <f>FDtab!C218</f>
        <v>AqAg</v>
      </c>
      <c r="D218" s="73" t="str">
        <f>FDtab!D218</f>
        <v>crop</v>
      </c>
      <c r="E218" s="73" t="str">
        <f>FDtab!E218</f>
        <v>OUT</v>
      </c>
      <c r="F218" s="73" t="str">
        <f>FDtab!F218</f>
        <v>mean</v>
      </c>
      <c r="G218" s="102">
        <f>FDtab!G218</f>
        <v>-1.5273076743550557E-6</v>
      </c>
      <c r="H218" s="102">
        <f>FDtab!H218</f>
        <v>-9.524436959631801E-7</v>
      </c>
      <c r="I218" s="104">
        <f>FDtab!I218</f>
        <v>2.4948971937623656E-2</v>
      </c>
      <c r="J218" s="102">
        <f>FDtab!J218</f>
        <v>-1.1587935037657524E-6</v>
      </c>
      <c r="K218" s="102">
        <f>FDtab!K218</f>
        <v>-5.9672837853152584E-7</v>
      </c>
      <c r="L218" s="102">
        <f>FDtab!L218</f>
        <v>-6.8598299410709632E-7</v>
      </c>
    </row>
    <row r="219" spans="3:12" x14ac:dyDescent="0.35">
      <c r="C219" s="73" t="str">
        <f>FDtab!C219</f>
        <v>AqAg</v>
      </c>
      <c r="D219" s="73" t="str">
        <f>FDtab!D219</f>
        <v>crop</v>
      </c>
      <c r="E219" s="73" t="str">
        <f>FDtab!E219</f>
        <v>OUT</v>
      </c>
      <c r="F219" s="73" t="str">
        <f>FDtab!F219</f>
        <v>stdev</v>
      </c>
      <c r="G219" s="102">
        <f>FDtab!G219</f>
        <v>1.391392839588756E-6</v>
      </c>
      <c r="H219" s="102">
        <f>FDtab!H219</f>
        <v>6.4047338222493717E-7</v>
      </c>
      <c r="I219" s="104">
        <f>FDtab!I219</f>
        <v>4.1033804095221412E-3</v>
      </c>
      <c r="J219" s="102">
        <f>FDtab!J219</f>
        <v>1.202943318853792E-6</v>
      </c>
      <c r="K219" s="102">
        <f>FDtab!K219</f>
        <v>4.9956324060076575E-7</v>
      </c>
      <c r="L219" s="102">
        <f>FDtab!L219</f>
        <v>4.6124779412413069E-7</v>
      </c>
    </row>
    <row r="220" spans="3:12" x14ac:dyDescent="0.35">
      <c r="C220" s="73" t="str">
        <f>FDtab!C220</f>
        <v>AqAg</v>
      </c>
      <c r="D220" s="73" t="str">
        <f>FDtab!D220</f>
        <v>prod</v>
      </c>
      <c r="E220" s="73" t="str">
        <f>FDtab!E220</f>
        <v>ret</v>
      </c>
      <c r="F220" s="73" t="str">
        <f>FDtab!F220</f>
        <v>mean</v>
      </c>
      <c r="G220" s="101">
        <f>FDtab!G220</f>
        <v>-5.6617093460480097E-3</v>
      </c>
      <c r="H220" s="101">
        <f>FDtab!H220</f>
        <v>-4.9149747144120789E-3</v>
      </c>
      <c r="I220" s="101">
        <f>FDtab!I220</f>
        <v>-2.1044930576257842E-3</v>
      </c>
      <c r="J220" s="101">
        <f>FDtab!J220</f>
        <v>-3.87024310553148E-3</v>
      </c>
      <c r="K220" s="101">
        <f>FDtab!K220</f>
        <v>-3.0723037349543662E-3</v>
      </c>
      <c r="L220" s="101">
        <f>FDtab!L220</f>
        <v>-3.5390686378528541E-3</v>
      </c>
    </row>
    <row r="221" spans="3:12" x14ac:dyDescent="0.35">
      <c r="C221" s="73" t="str">
        <f>FDtab!C221</f>
        <v>AqAg</v>
      </c>
      <c r="D221" s="73" t="str">
        <f>FDtab!D221</f>
        <v>prod</v>
      </c>
      <c r="E221" s="73" t="str">
        <f>FDtab!E221</f>
        <v>ret</v>
      </c>
      <c r="F221" s="73" t="str">
        <f>FDtab!F221</f>
        <v>stdev</v>
      </c>
      <c r="G221" s="101">
        <f>FDtab!G221</f>
        <v>4.2541753924366151E-3</v>
      </c>
      <c r="H221" s="101">
        <f>FDtab!H221</f>
        <v>3.6045458397379201E-3</v>
      </c>
      <c r="I221" s="101">
        <f>FDtab!I221</f>
        <v>1.5250689428860883E-3</v>
      </c>
      <c r="J221" s="101">
        <f>FDtab!J221</f>
        <v>3.1541062574674478E-3</v>
      </c>
      <c r="K221" s="101">
        <f>FDtab!K221</f>
        <v>2.4668642780672173E-3</v>
      </c>
      <c r="L221" s="101">
        <f>FDtab!L221</f>
        <v>2.5955477342893408E-3</v>
      </c>
    </row>
    <row r="222" spans="3:12" x14ac:dyDescent="0.35">
      <c r="C222" s="73" t="str">
        <f>FDtab!C222</f>
        <v>AqAg</v>
      </c>
      <c r="D222" s="73" t="str">
        <f>FDtab!D222</f>
        <v>prod</v>
      </c>
      <c r="E222" s="73" t="str">
        <f>FDtab!E222</f>
        <v>OUT</v>
      </c>
      <c r="F222" s="73" t="str">
        <f>FDtab!F222</f>
        <v>mean</v>
      </c>
      <c r="G222" s="101">
        <f>FDtab!G222</f>
        <v>-3.5002463264465094E-3</v>
      </c>
      <c r="H222" s="101">
        <f>FDtab!H222</f>
        <v>-3.0385915400574044E-3</v>
      </c>
      <c r="I222" s="101">
        <f>FDtab!I222</f>
        <v>-1.3010635752040694E-3</v>
      </c>
      <c r="J222" s="101">
        <f>FDtab!J222</f>
        <v>-2.3927056775285716E-3</v>
      </c>
      <c r="K222" s="101">
        <f>FDtab!K222</f>
        <v>-1.8993945139770937E-3</v>
      </c>
      <c r="L222" s="101">
        <f>FDtab!L222</f>
        <v>-2.1879632202698434E-3</v>
      </c>
    </row>
    <row r="223" spans="3:12" x14ac:dyDescent="0.35">
      <c r="C223" s="73" t="str">
        <f>FDtab!C223</f>
        <v>AqAg</v>
      </c>
      <c r="D223" s="73" t="str">
        <f>FDtab!D223</f>
        <v>prod</v>
      </c>
      <c r="E223" s="73" t="str">
        <f>FDtab!E223</f>
        <v>OUT</v>
      </c>
      <c r="F223" s="73" t="str">
        <f>FDtab!F223</f>
        <v>stdev</v>
      </c>
      <c r="G223" s="101">
        <f>FDtab!G223</f>
        <v>2.6300647012970526E-3</v>
      </c>
      <c r="H223" s="101">
        <f>FDtab!H223</f>
        <v>2.2284433290984014E-3</v>
      </c>
      <c r="I223" s="101">
        <f>FDtab!I223</f>
        <v>9.4284544588079332E-4</v>
      </c>
      <c r="J223" s="101">
        <f>FDtab!J223</f>
        <v>1.9499674528125682E-3</v>
      </c>
      <c r="K223" s="101">
        <f>FDtab!K223</f>
        <v>1.525092888916784E-3</v>
      </c>
      <c r="L223" s="101">
        <f>FDtab!L223</f>
        <v>1.604649020742842E-3</v>
      </c>
    </row>
    <row r="224" spans="3:12" x14ac:dyDescent="0.35">
      <c r="C224" s="73" t="str">
        <f>FDtab!C224</f>
        <v>AqAg</v>
      </c>
      <c r="D224" s="73" t="str">
        <f>FDtab!D224</f>
        <v>ret</v>
      </c>
      <c r="E224" s="73" t="str">
        <f>FDtab!E224</f>
        <v>ret</v>
      </c>
      <c r="F224" s="73" t="str">
        <f>FDtab!F224</f>
        <v>mean</v>
      </c>
      <c r="G224" s="101">
        <f>FDtab!G224</f>
        <v>0.10302857055229143</v>
      </c>
      <c r="H224" s="101">
        <f>FDtab!H224</f>
        <v>9.2579234543551298E-2</v>
      </c>
      <c r="I224" s="101">
        <f>FDtab!I224</f>
        <v>4.01827947871242E-2</v>
      </c>
      <c r="J224" s="101">
        <f>FDtab!J224</f>
        <v>7.0726879912166363E-2</v>
      </c>
      <c r="K224" s="101">
        <f>FDtab!K224</f>
        <v>5.6778618289421386E-2</v>
      </c>
      <c r="L224" s="101">
        <f>FDtab!L224</f>
        <v>6.6660108952471805E-2</v>
      </c>
    </row>
    <row r="225" spans="3:12" x14ac:dyDescent="0.35">
      <c r="C225" s="73" t="str">
        <f>FDtab!C225</f>
        <v>AqAg</v>
      </c>
      <c r="D225" s="73" t="str">
        <f>FDtab!D225</f>
        <v>ret</v>
      </c>
      <c r="E225" s="73" t="str">
        <f>FDtab!E225</f>
        <v>ret</v>
      </c>
      <c r="F225" s="73" t="str">
        <f>FDtab!F225</f>
        <v>stdev</v>
      </c>
      <c r="G225" s="101">
        <f>FDtab!G225</f>
        <v>5.4857374812163372E-2</v>
      </c>
      <c r="H225" s="101">
        <f>FDtab!H225</f>
        <v>4.7283380868251887E-2</v>
      </c>
      <c r="I225" s="101">
        <f>FDtab!I225</f>
        <v>2.0248899030858549E-2</v>
      </c>
      <c r="J225" s="101">
        <f>FDtab!J225</f>
        <v>4.1495455334519822E-2</v>
      </c>
      <c r="K225" s="101">
        <f>FDtab!K225</f>
        <v>3.1838605658616882E-2</v>
      </c>
      <c r="L225" s="101">
        <f>FDtab!L225</f>
        <v>3.4045673194558083E-2</v>
      </c>
    </row>
    <row r="226" spans="3:12" x14ac:dyDescent="0.35">
      <c r="C226" s="73" t="str">
        <f>FDtab!C226</f>
        <v>AqAg</v>
      </c>
      <c r="D226" s="73" t="str">
        <f>FDtab!D226</f>
        <v>ret</v>
      </c>
      <c r="E226" s="73" t="str">
        <f>FDtab!E226</f>
        <v>OUT</v>
      </c>
      <c r="F226" s="73" t="str">
        <f>FDtab!F226</f>
        <v>mean</v>
      </c>
      <c r="G226" s="101">
        <f>FDtab!G226</f>
        <v>0.12789364265570646</v>
      </c>
      <c r="H226" s="101">
        <f>FDtab!H226</f>
        <v>0.11492244791895415</v>
      </c>
      <c r="I226" s="101">
        <f>FDtab!I226</f>
        <v>4.9880571328301711E-2</v>
      </c>
      <c r="J226" s="101">
        <f>FDtab!J226</f>
        <v>8.7796212643037108E-2</v>
      </c>
      <c r="K226" s="101">
        <f>FDtab!K226</f>
        <v>7.0481656215492169E-2</v>
      </c>
      <c r="L226" s="101">
        <f>FDtab!L226</f>
        <v>8.2747960947332777E-2</v>
      </c>
    </row>
    <row r="227" spans="3:12" x14ac:dyDescent="0.35">
      <c r="C227" s="73" t="str">
        <f>FDtab!C227</f>
        <v>AqAg</v>
      </c>
      <c r="D227" s="73" t="str">
        <f>FDtab!D227</f>
        <v>ret</v>
      </c>
      <c r="E227" s="73" t="str">
        <f>FDtab!E227</f>
        <v>OUT</v>
      </c>
      <c r="F227" s="73" t="str">
        <f>FDtab!F227</f>
        <v>stdev</v>
      </c>
      <c r="G227" s="101">
        <f>FDtab!G227</f>
        <v>6.8096737247525782E-2</v>
      </c>
      <c r="H227" s="101">
        <f>FDtab!H227</f>
        <v>5.8694823904452971E-2</v>
      </c>
      <c r="I227" s="101">
        <f>FDtab!I227</f>
        <v>2.5135799153484309E-2</v>
      </c>
      <c r="J227" s="101">
        <f>FDtab!J227</f>
        <v>5.1510031775992705E-2</v>
      </c>
      <c r="K227" s="101">
        <f>FDtab!K227</f>
        <v>3.9522583104280418E-2</v>
      </c>
      <c r="L227" s="101">
        <f>FDtab!L227</f>
        <v>4.2262307654790457E-2</v>
      </c>
    </row>
    <row r="228" spans="3:12" x14ac:dyDescent="0.35">
      <c r="C228" s="73" t="str">
        <f>FDtab!C228</f>
        <v>AqAg</v>
      </c>
      <c r="D228" s="73" t="str">
        <f>FDtab!D228</f>
        <v>ser</v>
      </c>
      <c r="E228" s="73" t="str">
        <f>FDtab!E228</f>
        <v>ret</v>
      </c>
      <c r="F228" s="73" t="str">
        <f>FDtab!F228</f>
        <v>mean</v>
      </c>
      <c r="G228" s="101">
        <f>FDtab!G228</f>
        <v>8.8062193674721834E-3</v>
      </c>
      <c r="H228" s="101">
        <f>FDtab!H228</f>
        <v>6.9647302206177451E-3</v>
      </c>
      <c r="I228" s="101">
        <f>FDtab!I228</f>
        <v>2.2523272703424699E-3</v>
      </c>
      <c r="J228" s="101">
        <f>FDtab!J228</f>
        <v>5.9996324140176704E-3</v>
      </c>
      <c r="K228" s="101">
        <f>FDtab!K228</f>
        <v>4.3223426969722879E-3</v>
      </c>
      <c r="L228" s="101">
        <f>FDtab!L228</f>
        <v>5.0148496610828049E-3</v>
      </c>
    </row>
    <row r="229" spans="3:12" x14ac:dyDescent="0.35">
      <c r="C229" s="73" t="str">
        <f>FDtab!C229</f>
        <v>AqAg</v>
      </c>
      <c r="D229" s="73" t="str">
        <f>FDtab!D229</f>
        <v>ser</v>
      </c>
      <c r="E229" s="73" t="str">
        <f>FDtab!E229</f>
        <v>ret</v>
      </c>
      <c r="F229" s="73" t="str">
        <f>FDtab!F229</f>
        <v>stdev</v>
      </c>
      <c r="G229" s="101">
        <f>FDtab!G229</f>
        <v>6.2646373304662004E-3</v>
      </c>
      <c r="H229" s="101">
        <f>FDtab!H229</f>
        <v>4.6413082155050351E-3</v>
      </c>
      <c r="I229" s="101">
        <f>FDtab!I229</f>
        <v>1.4869567614928217E-3</v>
      </c>
      <c r="J229" s="101">
        <f>FDtab!J229</f>
        <v>4.6451326772208494E-3</v>
      </c>
      <c r="K229" s="101">
        <f>FDtab!K229</f>
        <v>3.1116771763705395E-3</v>
      </c>
      <c r="L229" s="101">
        <f>FDtab!L229</f>
        <v>3.3419285214682146E-3</v>
      </c>
    </row>
    <row r="230" spans="3:12" x14ac:dyDescent="0.35">
      <c r="C230" s="73" t="str">
        <f>FDtab!C230</f>
        <v>AqAg</v>
      </c>
      <c r="D230" s="73" t="str">
        <f>FDtab!D230</f>
        <v>ser</v>
      </c>
      <c r="E230" s="73" t="str">
        <f>FDtab!E230</f>
        <v>OUT</v>
      </c>
      <c r="F230" s="73" t="str">
        <f>FDtab!F230</f>
        <v>mean</v>
      </c>
      <c r="G230" s="101">
        <f>FDtab!G230</f>
        <v>5.4264472846027294E-3</v>
      </c>
      <c r="H230" s="101">
        <f>FDtab!H230</f>
        <v>4.2917101841666964E-3</v>
      </c>
      <c r="I230" s="101">
        <f>FDtab!I230</f>
        <v>1.3878980877068522E-3</v>
      </c>
      <c r="J230" s="101">
        <f>FDtab!J230</f>
        <v>3.6970108953126362E-3</v>
      </c>
      <c r="K230" s="101">
        <f>FDtab!K230</f>
        <v>2.6634545079002175E-3</v>
      </c>
      <c r="L230" s="101">
        <f>FDtab!L230</f>
        <v>3.0901816189077237E-3</v>
      </c>
    </row>
    <row r="231" spans="3:12" x14ac:dyDescent="0.35">
      <c r="C231" s="73" t="str">
        <f>FDtab!C231</f>
        <v>AqAg</v>
      </c>
      <c r="D231" s="73" t="str">
        <f>FDtab!D231</f>
        <v>ser</v>
      </c>
      <c r="E231" s="73" t="str">
        <f>FDtab!E231</f>
        <v>OUT</v>
      </c>
      <c r="F231" s="73" t="str">
        <f>FDtab!F231</f>
        <v>stdev</v>
      </c>
      <c r="G231" s="101">
        <f>FDtab!G231</f>
        <v>3.8603085850402326E-3</v>
      </c>
      <c r="H231" s="101">
        <f>FDtab!H231</f>
        <v>2.8600030587678633E-3</v>
      </c>
      <c r="I231" s="101">
        <f>FDtab!I231</f>
        <v>9.1627201912702373E-4</v>
      </c>
      <c r="J231" s="101">
        <f>FDtab!J231</f>
        <v>2.8623597199539425E-3</v>
      </c>
      <c r="K231" s="101">
        <f>FDtab!K231</f>
        <v>1.9174348760216788E-3</v>
      </c>
      <c r="L231" s="101">
        <f>FDtab!L231</f>
        <v>2.0593171873377184E-3</v>
      </c>
    </row>
    <row r="232" spans="3:12" x14ac:dyDescent="0.35">
      <c r="C232" s="73" t="str">
        <f>FDtab!C232</f>
        <v>AqLL</v>
      </c>
      <c r="D232" s="73" t="str">
        <f>FDtab!D232</f>
        <v>crop</v>
      </c>
      <c r="E232" s="73" t="str">
        <f>FDtab!E232</f>
        <v>crop</v>
      </c>
      <c r="F232" s="73" t="str">
        <f>FDtab!F232</f>
        <v>mean</v>
      </c>
      <c r="G232" s="101">
        <f>FDtab!G232</f>
        <v>-9.4914721046654648E-7</v>
      </c>
      <c r="H232" s="101">
        <f>FDtab!H232</f>
        <v>-5.9377621586309825E-7</v>
      </c>
      <c r="I232" s="101">
        <f>FDtab!I232</f>
        <v>-2.204455764776907E-7</v>
      </c>
      <c r="J232" s="101">
        <f>FDtab!J232</f>
        <v>-7.1437265789051561E-7</v>
      </c>
      <c r="K232" s="101">
        <f>FDtab!K232</f>
        <v>-3.691465857770812E-7</v>
      </c>
      <c r="L232" s="101">
        <f>FDtab!L232</f>
        <v>-4.276567908868327E-7</v>
      </c>
    </row>
    <row r="233" spans="3:12" x14ac:dyDescent="0.35">
      <c r="C233" s="73" t="str">
        <f>FDtab!C233</f>
        <v>AqLL</v>
      </c>
      <c r="D233" s="73" t="str">
        <f>FDtab!D233</f>
        <v>crop</v>
      </c>
      <c r="E233" s="73" t="str">
        <f>FDtab!E233</f>
        <v>crop</v>
      </c>
      <c r="F233" s="73" t="str">
        <f>FDtab!F233</f>
        <v>stdev</v>
      </c>
      <c r="G233" s="101">
        <f>FDtab!G233</f>
        <v>7.4438526185797685E-7</v>
      </c>
      <c r="H233" s="101">
        <f>FDtab!H233</f>
        <v>4.0238793211635978E-7</v>
      </c>
      <c r="I233" s="101">
        <f>FDtab!I233</f>
        <v>1.5518253234032248E-7</v>
      </c>
      <c r="J233" s="101">
        <f>FDtab!J233</f>
        <v>6.4132275151233863E-7</v>
      </c>
      <c r="K233" s="101">
        <f>FDtab!K233</f>
        <v>2.9487013771316321E-7</v>
      </c>
      <c r="L233" s="101">
        <f>FDtab!L233</f>
        <v>2.8977577007692896E-7</v>
      </c>
    </row>
    <row r="234" spans="3:12" x14ac:dyDescent="0.35">
      <c r="C234" s="73" t="str">
        <f>FDtab!C234</f>
        <v>AqLL</v>
      </c>
      <c r="D234" s="73" t="str">
        <f>FDtab!D234</f>
        <v>crop</v>
      </c>
      <c r="E234" s="73" t="str">
        <f>FDtab!E234</f>
        <v>OUT</v>
      </c>
      <c r="F234" s="73" t="str">
        <f>FDtab!F234</f>
        <v>mean</v>
      </c>
      <c r="G234" s="101">
        <f>FDtab!G234</f>
        <v>-1.2980480310720802E-7</v>
      </c>
      <c r="H234" s="101">
        <f>FDtab!H234</f>
        <v>-8.1204479062286483E-8</v>
      </c>
      <c r="I234" s="101">
        <f>FDtab!I234</f>
        <v>-3.0148004786090926E-8</v>
      </c>
      <c r="J234" s="101">
        <f>FDtab!J234</f>
        <v>-9.7697176139674761E-8</v>
      </c>
      <c r="K234" s="101">
        <f>FDtab!K234</f>
        <v>-5.0484265612717468E-8</v>
      </c>
      <c r="L234" s="101">
        <f>FDtab!L234</f>
        <v>-5.8486086161706722E-8</v>
      </c>
    </row>
    <row r="235" spans="3:12" x14ac:dyDescent="0.35">
      <c r="C235" s="73" t="str">
        <f>FDtab!C235</f>
        <v>AqLL</v>
      </c>
      <c r="D235" s="73" t="str">
        <f>FDtab!D235</f>
        <v>crop</v>
      </c>
      <c r="E235" s="73" t="str">
        <f>FDtab!E235</f>
        <v>OUT</v>
      </c>
      <c r="F235" s="73" t="str">
        <f>FDtab!F235</f>
        <v>stdev</v>
      </c>
      <c r="G235" s="101">
        <f>FDtab!G235</f>
        <v>1.0180168185991193E-7</v>
      </c>
      <c r="H235" s="101">
        <f>FDtab!H235</f>
        <v>5.503033220905829E-8</v>
      </c>
      <c r="I235" s="101">
        <f>FDtab!I235</f>
        <v>2.1222670026231149E-8</v>
      </c>
      <c r="J235" s="101">
        <f>FDtab!J235</f>
        <v>8.7706914777090934E-8</v>
      </c>
      <c r="K235" s="101">
        <f>FDtab!K235</f>
        <v>4.032626313760133E-8</v>
      </c>
      <c r="L235" s="101">
        <f>FDtab!L235</f>
        <v>3.9629560473244465E-8</v>
      </c>
    </row>
    <row r="236" spans="3:12" x14ac:dyDescent="0.35">
      <c r="C236" s="73" t="str">
        <f>FDtab!C236</f>
        <v>AqLL</v>
      </c>
      <c r="D236" s="73" t="str">
        <f>FDtab!D236</f>
        <v>prod</v>
      </c>
      <c r="E236" s="73" t="str">
        <f>FDtab!E236</f>
        <v>ret</v>
      </c>
      <c r="F236" s="73" t="str">
        <f>FDtab!F236</f>
        <v>mean</v>
      </c>
      <c r="G236" s="101">
        <f>FDtab!G236</f>
        <v>-2.234307932410582E-2</v>
      </c>
      <c r="H236" s="101">
        <f>FDtab!H236</f>
        <v>-1.8707774707699763E-2</v>
      </c>
      <c r="I236" s="101">
        <f>FDtab!I236</f>
        <v>-7.9852982915637506E-3</v>
      </c>
      <c r="J236" s="101">
        <f>FDtab!J236</f>
        <v>-1.5642042753422892E-2</v>
      </c>
      <c r="K236" s="101">
        <f>FDtab!K236</f>
        <v>-1.1582510944021096E-2</v>
      </c>
      <c r="L236" s="101">
        <f>FDtab!L236</f>
        <v>-1.3470690954530634E-2</v>
      </c>
    </row>
    <row r="237" spans="3:12" x14ac:dyDescent="0.35">
      <c r="C237" s="73" t="str">
        <f>FDtab!C237</f>
        <v>AqLL</v>
      </c>
      <c r="D237" s="73" t="str">
        <f>FDtab!D237</f>
        <v>prod</v>
      </c>
      <c r="E237" s="73" t="str">
        <f>FDtab!E237</f>
        <v>ret</v>
      </c>
      <c r="F237" s="73" t="str">
        <f>FDtab!F237</f>
        <v>stdev</v>
      </c>
      <c r="G237" s="101">
        <f>FDtab!G237</f>
        <v>1.7231341908569262E-2</v>
      </c>
      <c r="H237" s="101">
        <f>FDtab!H237</f>
        <v>1.251944727302298E-2</v>
      </c>
      <c r="I237" s="101">
        <f>FDtab!I237</f>
        <v>5.3055905742080862E-3</v>
      </c>
      <c r="J237" s="101">
        <f>FDtab!J237</f>
        <v>1.3754954835373407E-2</v>
      </c>
      <c r="K237" s="101">
        <f>FDtab!K237</f>
        <v>8.5412691487519628E-3</v>
      </c>
      <c r="L237" s="101">
        <f>FDtab!L237</f>
        <v>9.014813018860186E-3</v>
      </c>
    </row>
    <row r="238" spans="3:12" x14ac:dyDescent="0.35">
      <c r="C238" s="73" t="str">
        <f>FDtab!C238</f>
        <v>AqLL</v>
      </c>
      <c r="D238" s="73" t="str">
        <f>FDtab!D238</f>
        <v>prod</v>
      </c>
      <c r="E238" s="73" t="str">
        <f>FDtab!E238</f>
        <v>OUT</v>
      </c>
      <c r="F238" s="73" t="str">
        <f>FDtab!F238</f>
        <v>mean</v>
      </c>
      <c r="G238" s="101">
        <f>FDtab!G238</f>
        <v>-1.3813192547532804E-2</v>
      </c>
      <c r="H238" s="101">
        <f>FDtab!H238</f>
        <v>-1.1565733119732156E-2</v>
      </c>
      <c r="I238" s="101">
        <f>FDtab!I238</f>
        <v>-4.9367616939117176E-3</v>
      </c>
      <c r="J238" s="101">
        <f>FDtab!J238</f>
        <v>-9.6704014486799009E-3</v>
      </c>
      <c r="K238" s="101">
        <f>FDtab!K238</f>
        <v>-7.1606714470234959E-3</v>
      </c>
      <c r="L238" s="101">
        <f>FDtab!L238</f>
        <v>-8.3280035954903815E-3</v>
      </c>
    </row>
    <row r="239" spans="3:12" x14ac:dyDescent="0.35">
      <c r="C239" s="73" t="str">
        <f>FDtab!C239</f>
        <v>AqLL</v>
      </c>
      <c r="D239" s="73" t="str">
        <f>FDtab!D239</f>
        <v>prod</v>
      </c>
      <c r="E239" s="73" t="str">
        <f>FDtab!E239</f>
        <v>OUT</v>
      </c>
      <c r="F239" s="73" t="str">
        <f>FDtab!F239</f>
        <v>stdev</v>
      </c>
      <c r="G239" s="101">
        <f>FDtab!G239</f>
        <v>1.0652956222786192E-2</v>
      </c>
      <c r="H239" s="101">
        <f>FDtab!H239</f>
        <v>7.7399150224000618E-3</v>
      </c>
      <c r="I239" s="101">
        <f>FDtab!I239</f>
        <v>3.2800824377420394E-3</v>
      </c>
      <c r="J239" s="101">
        <f>FDtab!J239</f>
        <v>8.5037446692923218E-3</v>
      </c>
      <c r="K239" s="101">
        <f>FDtab!K239</f>
        <v>5.280480485924899E-3</v>
      </c>
      <c r="L239" s="101">
        <f>FDtab!L239</f>
        <v>5.5732401469394408E-3</v>
      </c>
    </row>
    <row r="240" spans="3:12" x14ac:dyDescent="0.35">
      <c r="C240" s="73" t="str">
        <f>FDtab!C240</f>
        <v>AqLL</v>
      </c>
      <c r="D240" s="73" t="str">
        <f>FDtab!D240</f>
        <v>ret</v>
      </c>
      <c r="E240" s="73" t="str">
        <f>FDtab!E240</f>
        <v>ret</v>
      </c>
      <c r="F240" s="73" t="str">
        <f>FDtab!F240</f>
        <v>mean</v>
      </c>
      <c r="G240" s="101">
        <f>FDtab!G240</f>
        <v>0.28512347413604616</v>
      </c>
      <c r="H240" s="101">
        <f>FDtab!H240</f>
        <v>0.25605546627645054</v>
      </c>
      <c r="I240" s="101">
        <f>FDtab!I240</f>
        <v>0.11051825104039555</v>
      </c>
      <c r="J240" s="101">
        <f>FDtab!J240</f>
        <v>0.19499885837551539</v>
      </c>
      <c r="K240" s="101">
        <f>FDtab!K240</f>
        <v>0.15863284165230587</v>
      </c>
      <c r="L240" s="101">
        <f>FDtab!L240</f>
        <v>0.18436905865849043</v>
      </c>
    </row>
    <row r="241" spans="3:12" x14ac:dyDescent="0.35">
      <c r="C241" s="73" t="str">
        <f>FDtab!C241</f>
        <v>AqLL</v>
      </c>
      <c r="D241" s="73" t="str">
        <f>FDtab!D241</f>
        <v>ret</v>
      </c>
      <c r="E241" s="73" t="str">
        <f>FDtab!E241</f>
        <v>ret</v>
      </c>
      <c r="F241" s="73" t="str">
        <f>FDtab!F241</f>
        <v>stdev</v>
      </c>
      <c r="G241" s="101">
        <f>FDtab!G241</f>
        <v>9.8624325241953831E-2</v>
      </c>
      <c r="H241" s="101">
        <f>FDtab!H241</f>
        <v>8.1411649045781978E-2</v>
      </c>
      <c r="I241" s="101">
        <f>FDtab!I241</f>
        <v>3.1826102627437694E-2</v>
      </c>
      <c r="J241" s="101">
        <f>FDtab!J241</f>
        <v>8.7005458939925256E-2</v>
      </c>
      <c r="K241" s="101">
        <f>FDtab!K241</f>
        <v>6.1663811402434245E-2</v>
      </c>
      <c r="L241" s="101">
        <f>FDtab!L241</f>
        <v>5.8620373839553278E-2</v>
      </c>
    </row>
    <row r="242" spans="3:12" x14ac:dyDescent="0.35">
      <c r="C242" s="73" t="str">
        <f>FDtab!C242</f>
        <v>AqLL</v>
      </c>
      <c r="D242" s="73" t="str">
        <f>FDtab!D242</f>
        <v>ret</v>
      </c>
      <c r="E242" s="73" t="str">
        <f>FDtab!E242</f>
        <v>OUT</v>
      </c>
      <c r="F242" s="73" t="str">
        <f>FDtab!F242</f>
        <v>mean</v>
      </c>
      <c r="G242" s="101">
        <f>FDtab!G242</f>
        <v>0.35393560764590182</v>
      </c>
      <c r="H242" s="101">
        <f>FDtab!H242</f>
        <v>0.31785228229821783</v>
      </c>
      <c r="I242" s="101">
        <f>FDtab!I242</f>
        <v>0.13719089286225891</v>
      </c>
      <c r="J242" s="101">
        <f>FDtab!J242</f>
        <v>0.24206017913948658</v>
      </c>
      <c r="K242" s="101">
        <f>FDtab!K242</f>
        <v>0.19691753242457607</v>
      </c>
      <c r="L242" s="101">
        <f>FDtab!L242</f>
        <v>0.22886496741947798</v>
      </c>
    </row>
    <row r="243" spans="3:12" x14ac:dyDescent="0.35">
      <c r="C243" s="73" t="str">
        <f>FDtab!C243</f>
        <v>AqLL</v>
      </c>
      <c r="D243" s="73" t="str">
        <f>FDtab!D243</f>
        <v>ret</v>
      </c>
      <c r="E243" s="73" t="str">
        <f>FDtab!E243</f>
        <v>OUT</v>
      </c>
      <c r="F243" s="73" t="str">
        <f>FDtab!F243</f>
        <v>stdev</v>
      </c>
      <c r="G243" s="101">
        <f>FDtab!G243</f>
        <v>0.12242647061186415</v>
      </c>
      <c r="H243" s="101">
        <f>FDtab!H243</f>
        <v>0.10105966069991953</v>
      </c>
      <c r="I243" s="101">
        <f>FDtab!I243</f>
        <v>3.9507062180160056E-2</v>
      </c>
      <c r="J243" s="101">
        <f>FDtab!J243</f>
        <v>0.10800348909037051</v>
      </c>
      <c r="K243" s="101">
        <f>FDtab!K243</f>
        <v>7.6545849775573382E-2</v>
      </c>
      <c r="L243" s="101">
        <f>FDtab!L243</f>
        <v>7.2767904090692656E-2</v>
      </c>
    </row>
    <row r="244" spans="3:12" x14ac:dyDescent="0.35">
      <c r="C244" s="73" t="str">
        <f>FDtab!C244</f>
        <v>AqLL</v>
      </c>
      <c r="D244" s="73" t="str">
        <f>FDtab!D244</f>
        <v>ser</v>
      </c>
      <c r="E244" s="73" t="str">
        <f>FDtab!E244</f>
        <v>ret</v>
      </c>
      <c r="F244" s="73" t="str">
        <f>FDtab!F244</f>
        <v>mean</v>
      </c>
      <c r="G244" s="101">
        <f>FDtab!G244</f>
        <v>6.2707360770203807E-2</v>
      </c>
      <c r="H244" s="101">
        <f>FDtab!H244</f>
        <v>4.9630914846797915E-2</v>
      </c>
      <c r="I244" s="101">
        <f>FDtab!I244</f>
        <v>1.6087097245315991E-2</v>
      </c>
      <c r="J244" s="101">
        <f>FDtab!J244</f>
        <v>4.213949700254685E-2</v>
      </c>
      <c r="K244" s="101">
        <f>FDtab!K244</f>
        <v>3.0816850524749483E-2</v>
      </c>
      <c r="L244" s="101">
        <f>FDtab!L244</f>
        <v>3.5735968256769418E-2</v>
      </c>
    </row>
    <row r="245" spans="3:12" x14ac:dyDescent="0.35">
      <c r="C245" s="73" t="str">
        <f>FDtab!C245</f>
        <v>AqLL</v>
      </c>
      <c r="D245" s="73" t="str">
        <f>FDtab!D245</f>
        <v>ser</v>
      </c>
      <c r="E245" s="73" t="str">
        <f>FDtab!E245</f>
        <v>ret</v>
      </c>
      <c r="F245" s="73" t="str">
        <f>FDtab!F245</f>
        <v>stdev</v>
      </c>
      <c r="G245" s="101">
        <f>FDtab!G245</f>
        <v>2.0655199128255884E-2</v>
      </c>
      <c r="H245" s="101">
        <f>FDtab!H245</f>
        <v>1.470184383240641E-2</v>
      </c>
      <c r="I245" s="101">
        <f>FDtab!I245</f>
        <v>4.7077202123841132E-3</v>
      </c>
      <c r="J245" s="101">
        <f>FDtab!J245</f>
        <v>1.6841651962090955E-2</v>
      </c>
      <c r="K245" s="101">
        <f>FDtab!K245</f>
        <v>1.0956738642692624E-2</v>
      </c>
      <c r="L245" s="101">
        <f>FDtab!L245</f>
        <v>1.0586013776703752E-2</v>
      </c>
    </row>
    <row r="246" spans="3:12" x14ac:dyDescent="0.35">
      <c r="C246" s="73" t="str">
        <f>FDtab!C246</f>
        <v>AqLL</v>
      </c>
      <c r="D246" s="73" t="str">
        <f>FDtab!D246</f>
        <v>ser</v>
      </c>
      <c r="E246" s="73" t="str">
        <f>FDtab!E246</f>
        <v>OUT</v>
      </c>
      <c r="F246" s="73" t="str">
        <f>FDtab!F246</f>
        <v>mean</v>
      </c>
      <c r="G246" s="101">
        <f>FDtab!G246</f>
        <v>3.8640666730967568E-2</v>
      </c>
      <c r="H246" s="101">
        <f>FDtab!H246</f>
        <v>3.0582879150282925E-2</v>
      </c>
      <c r="I246" s="101">
        <f>FDtab!I246</f>
        <v>9.9129694769747971E-3</v>
      </c>
      <c r="J246" s="101">
        <f>FDtab!J246</f>
        <v>2.5966620754180766E-2</v>
      </c>
      <c r="K246" s="101">
        <f>FDtab!K246</f>
        <v>1.8989535342940948E-2</v>
      </c>
      <c r="L246" s="101">
        <f>FDtab!L246</f>
        <v>2.2020726374266039E-2</v>
      </c>
    </row>
    <row r="247" spans="3:12" x14ac:dyDescent="0.35">
      <c r="C247" s="73" t="str">
        <f>FDtab!C247</f>
        <v>AqLL</v>
      </c>
      <c r="D247" s="73" t="str">
        <f>FDtab!D247</f>
        <v>ser</v>
      </c>
      <c r="E247" s="73" t="str">
        <f>FDtab!E247</f>
        <v>OUT</v>
      </c>
      <c r="F247" s="73" t="str">
        <f>FDtab!F247</f>
        <v>stdev</v>
      </c>
      <c r="G247" s="101">
        <f>FDtab!G247</f>
        <v>1.2727862560615052E-2</v>
      </c>
      <c r="H247" s="101">
        <f>FDtab!H247</f>
        <v>9.0593678425890199E-3</v>
      </c>
      <c r="I247" s="101">
        <f>FDtab!I247</f>
        <v>2.9009264850334772E-3</v>
      </c>
      <c r="J247" s="101">
        <f>FDtab!J247</f>
        <v>1.0377930962558631E-2</v>
      </c>
      <c r="K247" s="101">
        <f>FDtab!K247</f>
        <v>6.7516106619369227E-3</v>
      </c>
      <c r="L247" s="101">
        <f>FDtab!L247</f>
        <v>6.5231676582476836E-3</v>
      </c>
    </row>
    <row r="248" spans="3:12" x14ac:dyDescent="0.35">
      <c r="C248" s="73">
        <f>FDtab!C248</f>
        <v>0</v>
      </c>
      <c r="D248" s="73">
        <f>FDtab!D248</f>
        <v>0</v>
      </c>
      <c r="E248" s="73">
        <f>FDtab!E248</f>
        <v>0</v>
      </c>
      <c r="F248" s="73">
        <f>FDtab!F248</f>
        <v>0</v>
      </c>
      <c r="G248" s="101">
        <f>FDtab!G248</f>
        <v>0</v>
      </c>
      <c r="H248" s="101">
        <f>FDtab!H248</f>
        <v>0</v>
      </c>
      <c r="I248" s="101">
        <f>FDtab!I248</f>
        <v>0</v>
      </c>
      <c r="J248" s="101">
        <f>FDtab!J248</f>
        <v>0</v>
      </c>
      <c r="K248" s="101">
        <f>FDtab!K248</f>
        <v>0</v>
      </c>
      <c r="L248" s="101">
        <f>FDtab!L248</f>
        <v>0</v>
      </c>
    </row>
    <row r="249" spans="3:12" x14ac:dyDescent="0.35">
      <c r="C249" s="73">
        <f>FDtab!C249</f>
        <v>0</v>
      </c>
      <c r="D249" s="73">
        <f>FDtab!D249</f>
        <v>0</v>
      </c>
      <c r="E249" s="73">
        <f>FDtab!E249</f>
        <v>0</v>
      </c>
      <c r="F249" s="73">
        <f>FDtab!F249</f>
        <v>0</v>
      </c>
      <c r="G249" s="101">
        <f>FDtab!G249</f>
        <v>0</v>
      </c>
      <c r="H249" s="101">
        <f>FDtab!H249</f>
        <v>0</v>
      </c>
      <c r="I249" s="101">
        <f>FDtab!I249</f>
        <v>0</v>
      </c>
      <c r="J249" s="101">
        <f>FDtab!J249</f>
        <v>0</v>
      </c>
      <c r="K249" s="101">
        <f>FDtab!K249</f>
        <v>0</v>
      </c>
      <c r="L249" s="101">
        <f>FDtab!L249</f>
        <v>0</v>
      </c>
    </row>
    <row r="250" spans="3:12" x14ac:dyDescent="0.35">
      <c r="C250" s="73">
        <f>FDtab!C250</f>
        <v>0</v>
      </c>
      <c r="D250" s="73">
        <f>FDtab!D250</f>
        <v>0</v>
      </c>
      <c r="E250" s="73">
        <f>FDtab!E250</f>
        <v>0</v>
      </c>
      <c r="F250" s="73">
        <f>FDtab!F250</f>
        <v>0</v>
      </c>
      <c r="G250" s="101">
        <f>FDtab!G250</f>
        <v>0</v>
      </c>
      <c r="H250" s="101">
        <f>FDtab!H250</f>
        <v>0</v>
      </c>
      <c r="I250" s="101">
        <f>FDtab!I250</f>
        <v>0</v>
      </c>
      <c r="J250" s="101">
        <f>FDtab!J250</f>
        <v>0</v>
      </c>
      <c r="K250" s="101">
        <f>FDtab!K250</f>
        <v>0</v>
      </c>
      <c r="L250" s="101">
        <f>FDtab!L250</f>
        <v>0</v>
      </c>
    </row>
    <row r="251" spans="3:12" x14ac:dyDescent="0.35">
      <c r="C251" s="73">
        <f>FDtab!C251</f>
        <v>0</v>
      </c>
      <c r="D251" s="73">
        <f>FDtab!D251</f>
        <v>0</v>
      </c>
      <c r="E251" s="73">
        <f>FDtab!E251</f>
        <v>0</v>
      </c>
      <c r="F251" s="73">
        <f>FDtab!F251</f>
        <v>0</v>
      </c>
      <c r="G251" s="101">
        <f>FDtab!G251</f>
        <v>0</v>
      </c>
      <c r="H251" s="101">
        <f>FDtab!H251</f>
        <v>0</v>
      </c>
      <c r="I251" s="101">
        <f>FDtab!I251</f>
        <v>0</v>
      </c>
      <c r="J251" s="101">
        <f>FDtab!J251</f>
        <v>0</v>
      </c>
      <c r="K251" s="101">
        <f>FDtab!K251</f>
        <v>0</v>
      </c>
      <c r="L251" s="101">
        <f>FDtab!L251</f>
        <v>0</v>
      </c>
    </row>
    <row r="252" spans="3:12" x14ac:dyDescent="0.35">
      <c r="C252" s="73">
        <f>FDtab!C252</f>
        <v>0</v>
      </c>
      <c r="D252" s="73">
        <f>FDtab!D252</f>
        <v>0</v>
      </c>
      <c r="E252" s="73">
        <f>FDtab!E252</f>
        <v>0</v>
      </c>
      <c r="F252" s="73">
        <f>FDtab!F252</f>
        <v>0</v>
      </c>
      <c r="G252" s="101">
        <f>FDtab!G252</f>
        <v>0</v>
      </c>
      <c r="H252" s="101">
        <f>FDtab!H252</f>
        <v>0</v>
      </c>
      <c r="I252" s="101">
        <f>FDtab!I252</f>
        <v>0</v>
      </c>
      <c r="J252" s="101">
        <f>FDtab!J252</f>
        <v>0</v>
      </c>
      <c r="K252" s="101">
        <f>FDtab!K252</f>
        <v>0</v>
      </c>
      <c r="L252" s="101">
        <f>FDtab!L252</f>
        <v>0</v>
      </c>
    </row>
    <row r="253" spans="3:12" x14ac:dyDescent="0.35">
      <c r="C253" s="73">
        <f>FDtab!C253</f>
        <v>0</v>
      </c>
      <c r="D253" s="73">
        <f>FDtab!D253</f>
        <v>0</v>
      </c>
      <c r="E253" s="73">
        <f>FDtab!E253</f>
        <v>0</v>
      </c>
      <c r="F253" s="73">
        <f>FDtab!F253</f>
        <v>0</v>
      </c>
      <c r="G253" s="101">
        <f>FDtab!G253</f>
        <v>0</v>
      </c>
      <c r="H253" s="101">
        <f>FDtab!H253</f>
        <v>0</v>
      </c>
      <c r="I253" s="101">
        <f>FDtab!I253</f>
        <v>0</v>
      </c>
      <c r="J253" s="101">
        <f>FDtab!J253</f>
        <v>0</v>
      </c>
      <c r="K253" s="101">
        <f>FDtab!K253</f>
        <v>0</v>
      </c>
      <c r="L253" s="101">
        <f>FDtab!L253</f>
        <v>0</v>
      </c>
    </row>
    <row r="254" spans="3:12" x14ac:dyDescent="0.35">
      <c r="C254" s="73">
        <f>FDtab!C254</f>
        <v>0</v>
      </c>
      <c r="D254" s="73">
        <f>FDtab!D254</f>
        <v>0</v>
      </c>
      <c r="E254" s="73">
        <f>FDtab!E254</f>
        <v>0</v>
      </c>
      <c r="F254" s="73">
        <f>FDtab!F254</f>
        <v>0</v>
      </c>
      <c r="G254" s="101">
        <f>FDtab!G254</f>
        <v>0</v>
      </c>
      <c r="H254" s="101">
        <f>FDtab!H254</f>
        <v>0</v>
      </c>
      <c r="I254" s="101">
        <f>FDtab!I254</f>
        <v>0</v>
      </c>
      <c r="J254" s="101">
        <f>FDtab!J254</f>
        <v>0</v>
      </c>
      <c r="K254" s="101">
        <f>FDtab!K254</f>
        <v>0</v>
      </c>
      <c r="L254" s="101">
        <f>FDtab!L254</f>
        <v>0</v>
      </c>
    </row>
    <row r="255" spans="3:12" x14ac:dyDescent="0.35">
      <c r="C255" s="73">
        <f>FDtab!C255</f>
        <v>0</v>
      </c>
      <c r="D255" s="73">
        <f>FDtab!D255</f>
        <v>0</v>
      </c>
      <c r="E255" s="73">
        <f>FDtab!E255</f>
        <v>0</v>
      </c>
      <c r="F255" s="73">
        <f>FDtab!F255</f>
        <v>0</v>
      </c>
      <c r="G255" s="101">
        <f>FDtab!G255</f>
        <v>0</v>
      </c>
      <c r="H255" s="101">
        <f>FDtab!H255</f>
        <v>0</v>
      </c>
      <c r="I255" s="101">
        <f>FDtab!I255</f>
        <v>0</v>
      </c>
      <c r="J255" s="101">
        <f>FDtab!J255</f>
        <v>0</v>
      </c>
      <c r="K255" s="101">
        <f>FDtab!K255</f>
        <v>0</v>
      </c>
      <c r="L255" s="101">
        <f>FDtab!L255</f>
        <v>0</v>
      </c>
    </row>
    <row r="256" spans="3:12" x14ac:dyDescent="0.35">
      <c r="C256" s="73">
        <f>FDtab!C256</f>
        <v>0</v>
      </c>
      <c r="D256" s="73">
        <f>FDtab!D256</f>
        <v>0</v>
      </c>
      <c r="E256" s="73">
        <f>FDtab!E256</f>
        <v>0</v>
      </c>
      <c r="F256" s="73">
        <f>FDtab!F256</f>
        <v>0</v>
      </c>
      <c r="G256" s="101">
        <f>FDtab!G256</f>
        <v>0</v>
      </c>
      <c r="H256" s="101">
        <f>FDtab!H256</f>
        <v>0</v>
      </c>
      <c r="I256" s="101">
        <f>FDtab!I256</f>
        <v>0</v>
      </c>
      <c r="J256" s="101">
        <f>FDtab!J256</f>
        <v>0</v>
      </c>
      <c r="K256" s="101">
        <f>FDtab!K256</f>
        <v>0</v>
      </c>
      <c r="L256" s="101">
        <f>FDtab!L256</f>
        <v>0</v>
      </c>
    </row>
    <row r="257" spans="3:12" x14ac:dyDescent="0.35">
      <c r="C257" s="73">
        <f>FDtab!C257</f>
        <v>0</v>
      </c>
      <c r="D257" s="73">
        <f>FDtab!D257</f>
        <v>0</v>
      </c>
      <c r="E257" s="73">
        <f>FDtab!E257</f>
        <v>0</v>
      </c>
      <c r="F257" s="73">
        <f>FDtab!F257</f>
        <v>0</v>
      </c>
      <c r="G257" s="101">
        <f>FDtab!G257</f>
        <v>0</v>
      </c>
      <c r="H257" s="101">
        <f>FDtab!H257</f>
        <v>0</v>
      </c>
      <c r="I257" s="101">
        <f>FDtab!I257</f>
        <v>0</v>
      </c>
      <c r="J257" s="101">
        <f>FDtab!J257</f>
        <v>0</v>
      </c>
      <c r="K257" s="101">
        <f>FDtab!K257</f>
        <v>0</v>
      </c>
      <c r="L257" s="101">
        <f>FDtab!L257</f>
        <v>0</v>
      </c>
    </row>
    <row r="258" spans="3:12" x14ac:dyDescent="0.35">
      <c r="C258" s="73">
        <f>FDtab!C258</f>
        <v>0</v>
      </c>
      <c r="D258" s="73">
        <f>FDtab!D258</f>
        <v>0</v>
      </c>
      <c r="E258" s="73">
        <f>FDtab!E258</f>
        <v>0</v>
      </c>
      <c r="F258" s="73">
        <f>FDtab!F258</f>
        <v>0</v>
      </c>
      <c r="G258" s="101">
        <f>FDtab!G258</f>
        <v>0</v>
      </c>
      <c r="H258" s="101">
        <f>FDtab!H258</f>
        <v>0</v>
      </c>
      <c r="I258" s="101">
        <f>FDtab!I258</f>
        <v>0</v>
      </c>
      <c r="J258" s="101">
        <f>FDtab!J258</f>
        <v>0</v>
      </c>
      <c r="K258" s="101">
        <f>FDtab!K258</f>
        <v>0</v>
      </c>
      <c r="L258" s="101">
        <f>FDtab!L258</f>
        <v>0</v>
      </c>
    </row>
    <row r="259" spans="3:12" x14ac:dyDescent="0.35">
      <c r="C259" s="73">
        <f>FDtab!C259</f>
        <v>0</v>
      </c>
      <c r="D259" s="73">
        <f>FDtab!D259</f>
        <v>0</v>
      </c>
      <c r="E259" s="73">
        <f>FDtab!E259</f>
        <v>0</v>
      </c>
      <c r="F259" s="73">
        <f>FDtab!F259</f>
        <v>0</v>
      </c>
      <c r="G259" s="101">
        <f>FDtab!G259</f>
        <v>0</v>
      </c>
      <c r="H259" s="101">
        <f>FDtab!H259</f>
        <v>0</v>
      </c>
      <c r="I259" s="101">
        <f>FDtab!I259</f>
        <v>0</v>
      </c>
      <c r="J259" s="101">
        <f>FDtab!J259</f>
        <v>0</v>
      </c>
      <c r="K259" s="101">
        <f>FDtab!K259</f>
        <v>0</v>
      </c>
      <c r="L259" s="101">
        <f>FDtab!L259</f>
        <v>0</v>
      </c>
    </row>
    <row r="260" spans="3:12" x14ac:dyDescent="0.35">
      <c r="C260" s="73">
        <f>FDtab!C260</f>
        <v>0</v>
      </c>
      <c r="D260" s="73">
        <f>FDtab!D260</f>
        <v>0</v>
      </c>
      <c r="E260" s="73">
        <f>FDtab!E260</f>
        <v>0</v>
      </c>
      <c r="F260" s="73">
        <f>FDtab!F260</f>
        <v>0</v>
      </c>
      <c r="G260" s="101">
        <f>FDtab!G260</f>
        <v>0</v>
      </c>
      <c r="H260" s="101">
        <f>FDtab!H260</f>
        <v>0</v>
      </c>
      <c r="I260" s="101">
        <f>FDtab!I260</f>
        <v>0</v>
      </c>
      <c r="J260" s="101">
        <f>FDtab!J260</f>
        <v>0</v>
      </c>
      <c r="K260" s="101">
        <f>FDtab!K260</f>
        <v>0</v>
      </c>
      <c r="L260" s="101">
        <f>FDtab!L260</f>
        <v>0</v>
      </c>
    </row>
    <row r="261" spans="3:12" x14ac:dyDescent="0.35">
      <c r="C261" s="73">
        <f>FDtab!C261</f>
        <v>0</v>
      </c>
      <c r="D261" s="73">
        <f>FDtab!D261</f>
        <v>0</v>
      </c>
      <c r="E261" s="73">
        <f>FDtab!E261</f>
        <v>0</v>
      </c>
      <c r="F261" s="73">
        <f>FDtab!F261</f>
        <v>0</v>
      </c>
      <c r="G261" s="101">
        <f>FDtab!G261</f>
        <v>0</v>
      </c>
      <c r="H261" s="101">
        <f>FDtab!H261</f>
        <v>0</v>
      </c>
      <c r="I261" s="101">
        <f>FDtab!I261</f>
        <v>0</v>
      </c>
      <c r="J261" s="101">
        <f>FDtab!J261</f>
        <v>0</v>
      </c>
      <c r="K261" s="101">
        <f>FDtab!K261</f>
        <v>0</v>
      </c>
      <c r="L261" s="101">
        <f>FDtab!L261</f>
        <v>0</v>
      </c>
    </row>
    <row r="262" spans="3:12" x14ac:dyDescent="0.35">
      <c r="C262" s="73">
        <f>FDtab!C262</f>
        <v>0</v>
      </c>
      <c r="D262" s="73">
        <f>FDtab!D262</f>
        <v>0</v>
      </c>
      <c r="E262" s="73">
        <f>FDtab!E262</f>
        <v>0</v>
      </c>
      <c r="F262" s="73">
        <f>FDtab!F262</f>
        <v>0</v>
      </c>
      <c r="G262" s="101">
        <f>FDtab!G262</f>
        <v>0</v>
      </c>
      <c r="H262" s="101">
        <f>FDtab!H262</f>
        <v>0</v>
      </c>
      <c r="I262" s="101">
        <f>FDtab!I262</f>
        <v>0</v>
      </c>
      <c r="J262" s="101">
        <f>FDtab!J262</f>
        <v>0</v>
      </c>
      <c r="K262" s="101">
        <f>FDtab!K262</f>
        <v>0</v>
      </c>
      <c r="L262" s="101">
        <f>FDtab!L262</f>
        <v>0</v>
      </c>
    </row>
    <row r="263" spans="3:12" x14ac:dyDescent="0.35">
      <c r="C263" s="73">
        <f>FDtab!C263</f>
        <v>0</v>
      </c>
      <c r="D263" s="73">
        <f>FDtab!D263</f>
        <v>0</v>
      </c>
      <c r="E263" s="73">
        <f>FDtab!E263</f>
        <v>0</v>
      </c>
      <c r="F263" s="73">
        <f>FDtab!F263</f>
        <v>0</v>
      </c>
      <c r="G263" s="101">
        <f>FDtab!G263</f>
        <v>0</v>
      </c>
      <c r="H263" s="101">
        <f>FDtab!H263</f>
        <v>0</v>
      </c>
      <c r="I263" s="101">
        <f>FDtab!I263</f>
        <v>0</v>
      </c>
      <c r="J263" s="101">
        <f>FDtab!J263</f>
        <v>0</v>
      </c>
      <c r="K263" s="101">
        <f>FDtab!K263</f>
        <v>0</v>
      </c>
      <c r="L263" s="101">
        <f>FDtab!L263</f>
        <v>0</v>
      </c>
    </row>
    <row r="264" spans="3:12" x14ac:dyDescent="0.35">
      <c r="C264" s="73">
        <f>FDtab!C264</f>
        <v>0</v>
      </c>
      <c r="D264" s="73">
        <f>FDtab!D264</f>
        <v>0</v>
      </c>
      <c r="E264" s="73">
        <f>FDtab!E264</f>
        <v>0</v>
      </c>
      <c r="F264" s="73">
        <f>FDtab!F264</f>
        <v>0</v>
      </c>
      <c r="G264" s="101">
        <f>FDtab!G264</f>
        <v>0</v>
      </c>
      <c r="H264" s="101">
        <f>FDtab!H264</f>
        <v>0</v>
      </c>
      <c r="I264" s="101">
        <f>FDtab!I264</f>
        <v>0</v>
      </c>
      <c r="J264" s="101">
        <f>FDtab!J264</f>
        <v>0</v>
      </c>
      <c r="K264" s="101">
        <f>FDtab!K264</f>
        <v>0</v>
      </c>
      <c r="L264" s="101">
        <f>FDtab!L264</f>
        <v>0</v>
      </c>
    </row>
    <row r="265" spans="3:12" x14ac:dyDescent="0.35">
      <c r="C265" s="73">
        <f>FDtab!C265</f>
        <v>0</v>
      </c>
      <c r="D265" s="73">
        <f>FDtab!D265</f>
        <v>0</v>
      </c>
      <c r="E265" s="73">
        <f>FDtab!E265</f>
        <v>0</v>
      </c>
      <c r="F265" s="73">
        <f>FDtab!F265</f>
        <v>0</v>
      </c>
      <c r="G265" s="101">
        <f>FDtab!G265</f>
        <v>0</v>
      </c>
      <c r="H265" s="101">
        <f>FDtab!H265</f>
        <v>0</v>
      </c>
      <c r="I265" s="101">
        <f>FDtab!I265</f>
        <v>0</v>
      </c>
      <c r="J265" s="101">
        <f>FDtab!J265</f>
        <v>0</v>
      </c>
      <c r="K265" s="101">
        <f>FDtab!K265</f>
        <v>0</v>
      </c>
      <c r="L265" s="101">
        <f>FDtab!L265</f>
        <v>0</v>
      </c>
    </row>
    <row r="266" spans="3:12" x14ac:dyDescent="0.35">
      <c r="C266" s="73">
        <f>FDtab!C266</f>
        <v>0</v>
      </c>
      <c r="D266" s="73">
        <f>FDtab!D266</f>
        <v>0</v>
      </c>
      <c r="E266" s="73">
        <f>FDtab!E266</f>
        <v>0</v>
      </c>
      <c r="F266" s="73">
        <f>FDtab!F266</f>
        <v>0</v>
      </c>
      <c r="G266" s="101">
        <f>FDtab!G266</f>
        <v>0</v>
      </c>
      <c r="H266" s="101">
        <f>FDtab!H266</f>
        <v>0</v>
      </c>
      <c r="I266" s="101">
        <f>FDtab!I266</f>
        <v>0</v>
      </c>
      <c r="J266" s="101">
        <f>FDtab!J266</f>
        <v>0</v>
      </c>
      <c r="K266" s="101">
        <f>FDtab!K266</f>
        <v>0</v>
      </c>
      <c r="L266" s="101">
        <f>FDtab!L266</f>
        <v>0</v>
      </c>
    </row>
    <row r="267" spans="3:12" x14ac:dyDescent="0.35">
      <c r="C267" s="73">
        <f>FDtab!C267</f>
        <v>0</v>
      </c>
      <c r="D267" s="73">
        <f>FDtab!D267</f>
        <v>0</v>
      </c>
      <c r="E267" s="73">
        <f>FDtab!E267</f>
        <v>0</v>
      </c>
      <c r="F267" s="73">
        <f>FDtab!F267</f>
        <v>0</v>
      </c>
      <c r="G267" s="101">
        <f>FDtab!G267</f>
        <v>0</v>
      </c>
      <c r="H267" s="101">
        <f>FDtab!H267</f>
        <v>0</v>
      </c>
      <c r="I267" s="101">
        <f>FDtab!I267</f>
        <v>0</v>
      </c>
      <c r="J267" s="101">
        <f>FDtab!J267</f>
        <v>0</v>
      </c>
      <c r="K267" s="101">
        <f>FDtab!K267</f>
        <v>0</v>
      </c>
      <c r="L267" s="101">
        <f>FDtab!L267</f>
        <v>0</v>
      </c>
    </row>
    <row r="268" spans="3:12" x14ac:dyDescent="0.35">
      <c r="C268" s="73">
        <f>FDtab!C268</f>
        <v>0</v>
      </c>
      <c r="D268" s="73">
        <f>FDtab!D268</f>
        <v>0</v>
      </c>
      <c r="E268" s="73">
        <f>FDtab!E268</f>
        <v>0</v>
      </c>
      <c r="F268" s="73">
        <f>FDtab!F268</f>
        <v>0</v>
      </c>
      <c r="G268" s="101">
        <f>FDtab!G268</f>
        <v>0</v>
      </c>
      <c r="H268" s="101">
        <f>FDtab!H268</f>
        <v>0</v>
      </c>
      <c r="I268" s="101">
        <f>FDtab!I268</f>
        <v>0</v>
      </c>
      <c r="J268" s="101">
        <f>FDtab!J268</f>
        <v>0</v>
      </c>
      <c r="K268" s="101">
        <f>FDtab!K268</f>
        <v>0</v>
      </c>
      <c r="L268" s="101">
        <f>FDtab!L268</f>
        <v>0</v>
      </c>
    </row>
    <row r="269" spans="3:12" x14ac:dyDescent="0.35">
      <c r="C269" s="73">
        <f>FDtab!C269</f>
        <v>0</v>
      </c>
      <c r="D269" s="73">
        <f>FDtab!D269</f>
        <v>0</v>
      </c>
      <c r="E269" s="73">
        <f>FDtab!E269</f>
        <v>0</v>
      </c>
      <c r="F269" s="73">
        <f>FDtab!F269</f>
        <v>0</v>
      </c>
      <c r="G269" s="101">
        <f>FDtab!G269</f>
        <v>0</v>
      </c>
      <c r="H269" s="101">
        <f>FDtab!H269</f>
        <v>0</v>
      </c>
      <c r="I269" s="101">
        <f>FDtab!I269</f>
        <v>0</v>
      </c>
      <c r="J269" s="101">
        <f>FDtab!J269</f>
        <v>0</v>
      </c>
      <c r="K269" s="101">
        <f>FDtab!K269</f>
        <v>0</v>
      </c>
      <c r="L269" s="101">
        <f>FDtab!L269</f>
        <v>0</v>
      </c>
    </row>
    <row r="270" spans="3:12" x14ac:dyDescent="0.35">
      <c r="C270" s="73">
        <f>FDtab!C270</f>
        <v>0</v>
      </c>
      <c r="D270" s="73">
        <f>FDtab!D270</f>
        <v>0</v>
      </c>
      <c r="E270" s="73">
        <f>FDtab!E270</f>
        <v>0</v>
      </c>
      <c r="F270" s="73">
        <f>FDtab!F270</f>
        <v>0</v>
      </c>
      <c r="G270" s="101">
        <f>FDtab!G270</f>
        <v>0</v>
      </c>
      <c r="H270" s="101">
        <f>FDtab!H270</f>
        <v>0</v>
      </c>
      <c r="I270" s="101">
        <f>FDtab!I270</f>
        <v>0</v>
      </c>
      <c r="J270" s="101">
        <f>FDtab!J270</f>
        <v>0</v>
      </c>
      <c r="K270" s="101">
        <f>FDtab!K270</f>
        <v>0</v>
      </c>
      <c r="L270" s="101">
        <f>FDtab!L270</f>
        <v>0</v>
      </c>
    </row>
    <row r="271" spans="3:12" x14ac:dyDescent="0.35">
      <c r="C271" s="73">
        <f>FDtab!C271</f>
        <v>0</v>
      </c>
      <c r="D271" s="73">
        <f>FDtab!D271</f>
        <v>0</v>
      </c>
      <c r="E271" s="73">
        <f>FDtab!E271</f>
        <v>0</v>
      </c>
      <c r="F271" s="73">
        <f>FDtab!F271</f>
        <v>0</v>
      </c>
      <c r="G271" s="101">
        <f>FDtab!G271</f>
        <v>0</v>
      </c>
      <c r="H271" s="101">
        <f>FDtab!H271</f>
        <v>0</v>
      </c>
      <c r="I271" s="101">
        <f>FDtab!I271</f>
        <v>0</v>
      </c>
      <c r="J271" s="101">
        <f>FDtab!J271</f>
        <v>0</v>
      </c>
      <c r="K271" s="101">
        <f>FDtab!K271</f>
        <v>0</v>
      </c>
      <c r="L271" s="101">
        <f>FDtab!L271</f>
        <v>0</v>
      </c>
    </row>
    <row r="272" spans="3:12" x14ac:dyDescent="0.35">
      <c r="C272" s="73">
        <f>FDtab!C272</f>
        <v>0</v>
      </c>
      <c r="D272" s="73">
        <f>FDtab!D272</f>
        <v>0</v>
      </c>
      <c r="E272" s="73">
        <f>FDtab!E272</f>
        <v>0</v>
      </c>
      <c r="F272" s="73">
        <f>FDtab!F272</f>
        <v>0</v>
      </c>
      <c r="G272" s="101">
        <f>FDtab!G272</f>
        <v>0</v>
      </c>
      <c r="H272" s="101">
        <f>FDtab!H272</f>
        <v>0</v>
      </c>
      <c r="I272" s="101">
        <f>FDtab!I272</f>
        <v>0</v>
      </c>
      <c r="J272" s="101">
        <f>FDtab!J272</f>
        <v>0</v>
      </c>
      <c r="K272" s="101">
        <f>FDtab!K272</f>
        <v>0</v>
      </c>
      <c r="L272" s="101">
        <f>FDtab!L272</f>
        <v>0</v>
      </c>
    </row>
    <row r="273" spans="3:12" x14ac:dyDescent="0.35">
      <c r="C273" s="73">
        <f>FDtab!C273</f>
        <v>0</v>
      </c>
      <c r="D273" s="73">
        <f>FDtab!D273</f>
        <v>0</v>
      </c>
      <c r="E273" s="73">
        <f>FDtab!E273</f>
        <v>0</v>
      </c>
      <c r="F273" s="73">
        <f>FDtab!F273</f>
        <v>0</v>
      </c>
      <c r="G273" s="101">
        <f>FDtab!G273</f>
        <v>0</v>
      </c>
      <c r="H273" s="101">
        <f>FDtab!H273</f>
        <v>0</v>
      </c>
      <c r="I273" s="101">
        <f>FDtab!I273</f>
        <v>0</v>
      </c>
      <c r="J273" s="101">
        <f>FDtab!J273</f>
        <v>0</v>
      </c>
      <c r="K273" s="101">
        <f>FDtab!K273</f>
        <v>0</v>
      </c>
      <c r="L273" s="101">
        <f>FDtab!L273</f>
        <v>0</v>
      </c>
    </row>
    <row r="274" spans="3:12" x14ac:dyDescent="0.35">
      <c r="C274" s="73">
        <f>FDtab!C274</f>
        <v>0</v>
      </c>
      <c r="D274" s="73">
        <f>FDtab!D274</f>
        <v>0</v>
      </c>
      <c r="E274" s="73">
        <f>FDtab!E274</f>
        <v>0</v>
      </c>
      <c r="F274" s="73">
        <f>FDtab!F274</f>
        <v>0</v>
      </c>
      <c r="G274" s="101">
        <f>FDtab!G274</f>
        <v>0</v>
      </c>
      <c r="H274" s="101">
        <f>FDtab!H274</f>
        <v>0</v>
      </c>
      <c r="I274" s="101">
        <f>FDtab!I274</f>
        <v>0</v>
      </c>
      <c r="J274" s="101">
        <f>FDtab!J274</f>
        <v>0</v>
      </c>
      <c r="K274" s="101">
        <f>FDtab!K274</f>
        <v>0</v>
      </c>
      <c r="L274" s="101">
        <f>FDtab!L274</f>
        <v>0</v>
      </c>
    </row>
    <row r="275" spans="3:12" x14ac:dyDescent="0.35">
      <c r="C275" s="73">
        <f>FDtab!C275</f>
        <v>0</v>
      </c>
      <c r="D275" s="73">
        <f>FDtab!D275</f>
        <v>0</v>
      </c>
      <c r="E275" s="73">
        <f>FDtab!E275</f>
        <v>0</v>
      </c>
      <c r="F275" s="73">
        <f>FDtab!F275</f>
        <v>0</v>
      </c>
      <c r="G275" s="101">
        <f>FDtab!G275</f>
        <v>0</v>
      </c>
      <c r="H275" s="101">
        <f>FDtab!H275</f>
        <v>0</v>
      </c>
      <c r="I275" s="101">
        <f>FDtab!I275</f>
        <v>0</v>
      </c>
      <c r="J275" s="101">
        <f>FDtab!J275</f>
        <v>0</v>
      </c>
      <c r="K275" s="101">
        <f>FDtab!K275</f>
        <v>0</v>
      </c>
      <c r="L275" s="101">
        <f>FDtab!L275</f>
        <v>0</v>
      </c>
    </row>
    <row r="276" spans="3:12" x14ac:dyDescent="0.35">
      <c r="C276" s="73">
        <f>FDtab!C276</f>
        <v>0</v>
      </c>
      <c r="D276" s="73">
        <f>FDtab!D276</f>
        <v>0</v>
      </c>
      <c r="E276" s="73">
        <f>FDtab!E276</f>
        <v>0</v>
      </c>
      <c r="F276" s="73">
        <f>FDtab!F276</f>
        <v>0</v>
      </c>
      <c r="G276" s="101">
        <f>FDtab!G276</f>
        <v>0</v>
      </c>
      <c r="H276" s="101">
        <f>FDtab!H276</f>
        <v>0</v>
      </c>
      <c r="I276" s="101">
        <f>FDtab!I276</f>
        <v>0</v>
      </c>
      <c r="J276" s="101">
        <f>FDtab!J276</f>
        <v>0</v>
      </c>
      <c r="K276" s="101">
        <f>FDtab!K276</f>
        <v>0</v>
      </c>
      <c r="L276" s="101">
        <f>FDtab!L276</f>
        <v>0</v>
      </c>
    </row>
    <row r="277" spans="3:12" x14ac:dyDescent="0.35">
      <c r="C277" s="73">
        <f>FDtab!C277</f>
        <v>0</v>
      </c>
      <c r="D277" s="73">
        <f>FDtab!D277</f>
        <v>0</v>
      </c>
      <c r="E277" s="73">
        <f>FDtab!E277</f>
        <v>0</v>
      </c>
      <c r="F277" s="73">
        <f>FDtab!F277</f>
        <v>0</v>
      </c>
      <c r="G277" s="101">
        <f>FDtab!G277</f>
        <v>0</v>
      </c>
      <c r="H277" s="101">
        <f>FDtab!H277</f>
        <v>0</v>
      </c>
      <c r="I277" s="101">
        <f>FDtab!I277</f>
        <v>0</v>
      </c>
      <c r="J277" s="101">
        <f>FDtab!J277</f>
        <v>0</v>
      </c>
      <c r="K277" s="101">
        <f>FDtab!K277</f>
        <v>0</v>
      </c>
      <c r="L277" s="101">
        <f>FDtab!L277</f>
        <v>0</v>
      </c>
    </row>
    <row r="278" spans="3:12" x14ac:dyDescent="0.35">
      <c r="C278" s="73">
        <f>FDtab!C278</f>
        <v>0</v>
      </c>
      <c r="D278" s="73">
        <f>FDtab!D278</f>
        <v>0</v>
      </c>
      <c r="E278" s="73">
        <f>FDtab!E278</f>
        <v>0</v>
      </c>
      <c r="F278" s="73">
        <f>FDtab!F278</f>
        <v>0</v>
      </c>
      <c r="G278" s="101">
        <f>FDtab!G278</f>
        <v>0</v>
      </c>
      <c r="H278" s="101">
        <f>FDtab!H278</f>
        <v>0</v>
      </c>
      <c r="I278" s="101">
        <f>FDtab!I278</f>
        <v>0</v>
      </c>
      <c r="J278" s="101">
        <f>FDtab!J278</f>
        <v>0</v>
      </c>
      <c r="K278" s="101">
        <f>FDtab!K278</f>
        <v>0</v>
      </c>
      <c r="L278" s="101">
        <f>FDtab!L278</f>
        <v>0</v>
      </c>
    </row>
    <row r="279" spans="3:12" x14ac:dyDescent="0.35">
      <c r="C279" s="73">
        <f>FDtab!C279</f>
        <v>0</v>
      </c>
      <c r="D279" s="73">
        <f>FDtab!D279</f>
        <v>0</v>
      </c>
      <c r="E279" s="73">
        <f>FDtab!E279</f>
        <v>0</v>
      </c>
      <c r="F279" s="73">
        <f>FDtab!F279</f>
        <v>0</v>
      </c>
      <c r="G279" s="101">
        <f>FDtab!G279</f>
        <v>0</v>
      </c>
      <c r="H279" s="101">
        <f>FDtab!H279</f>
        <v>0</v>
      </c>
      <c r="I279" s="101">
        <f>FDtab!I279</f>
        <v>0</v>
      </c>
      <c r="J279" s="101">
        <f>FDtab!J279</f>
        <v>0</v>
      </c>
      <c r="K279" s="101">
        <f>FDtab!K279</f>
        <v>0</v>
      </c>
      <c r="L279" s="101">
        <f>FDtab!L279</f>
        <v>0</v>
      </c>
    </row>
    <row r="280" spans="3:12" x14ac:dyDescent="0.35">
      <c r="C280" s="73">
        <f>FDtab!C280</f>
        <v>0</v>
      </c>
      <c r="D280" s="73">
        <f>FDtab!D280</f>
        <v>0</v>
      </c>
      <c r="E280" s="73">
        <f>FDtab!E280</f>
        <v>0</v>
      </c>
      <c r="F280" s="73">
        <f>FDtab!F280</f>
        <v>0</v>
      </c>
      <c r="G280" s="101">
        <f>FDtab!G280</f>
        <v>0</v>
      </c>
      <c r="H280" s="101">
        <f>FDtab!H280</f>
        <v>0</v>
      </c>
      <c r="I280" s="101">
        <f>FDtab!I280</f>
        <v>0</v>
      </c>
      <c r="J280" s="101">
        <f>FDtab!J280</f>
        <v>0</v>
      </c>
      <c r="K280" s="101">
        <f>FDtab!K280</f>
        <v>0</v>
      </c>
      <c r="L280" s="101">
        <f>FDtab!L280</f>
        <v>0</v>
      </c>
    </row>
    <row r="281" spans="3:12" x14ac:dyDescent="0.35">
      <c r="C281" s="73">
        <f>FDtab!C281</f>
        <v>0</v>
      </c>
      <c r="D281" s="73">
        <f>FDtab!D281</f>
        <v>0</v>
      </c>
      <c r="E281" s="73">
        <f>FDtab!E281</f>
        <v>0</v>
      </c>
      <c r="F281" s="73">
        <f>FDtab!F281</f>
        <v>0</v>
      </c>
      <c r="G281" s="101">
        <f>FDtab!G281</f>
        <v>0</v>
      </c>
      <c r="H281" s="101">
        <f>FDtab!H281</f>
        <v>0</v>
      </c>
      <c r="I281" s="101">
        <f>FDtab!I281</f>
        <v>0</v>
      </c>
      <c r="J281" s="101">
        <f>FDtab!J281</f>
        <v>0</v>
      </c>
      <c r="K281" s="101">
        <f>FDtab!K281</f>
        <v>0</v>
      </c>
      <c r="L281" s="101">
        <f>FDtab!L281</f>
        <v>0</v>
      </c>
    </row>
    <row r="282" spans="3:12" x14ac:dyDescent="0.35">
      <c r="C282" s="73">
        <f>FDtab!C282</f>
        <v>0</v>
      </c>
      <c r="D282" s="73">
        <f>FDtab!D282</f>
        <v>0</v>
      </c>
      <c r="E282" s="73">
        <f>FDtab!E282</f>
        <v>0</v>
      </c>
      <c r="F282" s="73">
        <f>FDtab!F282</f>
        <v>0</v>
      </c>
      <c r="G282" s="101">
        <f>FDtab!G282</f>
        <v>0</v>
      </c>
      <c r="H282" s="101">
        <f>FDtab!H282</f>
        <v>0</v>
      </c>
      <c r="I282" s="101">
        <f>FDtab!I282</f>
        <v>0</v>
      </c>
      <c r="J282" s="101">
        <f>FDtab!J282</f>
        <v>0</v>
      </c>
      <c r="K282" s="101">
        <f>FDtab!K282</f>
        <v>0</v>
      </c>
      <c r="L282" s="101">
        <f>FDtab!L282</f>
        <v>0</v>
      </c>
    </row>
    <row r="283" spans="3:12" x14ac:dyDescent="0.35">
      <c r="C283" s="73">
        <f>FDtab!C283</f>
        <v>0</v>
      </c>
      <c r="D283" s="73">
        <f>FDtab!D283</f>
        <v>0</v>
      </c>
      <c r="E283" s="73">
        <f>FDtab!E283</f>
        <v>0</v>
      </c>
      <c r="F283" s="73">
        <f>FDtab!F283</f>
        <v>0</v>
      </c>
      <c r="G283" s="101">
        <f>FDtab!G283</f>
        <v>0</v>
      </c>
      <c r="H283" s="101">
        <f>FDtab!H283</f>
        <v>0</v>
      </c>
      <c r="I283" s="101">
        <f>FDtab!I283</f>
        <v>0</v>
      </c>
      <c r="J283" s="101">
        <f>FDtab!J283</f>
        <v>0</v>
      </c>
      <c r="K283" s="101">
        <f>FDtab!K283</f>
        <v>0</v>
      </c>
      <c r="L283" s="101">
        <f>FDtab!L283</f>
        <v>0</v>
      </c>
    </row>
    <row r="284" spans="3:12" x14ac:dyDescent="0.35">
      <c r="C284" s="73">
        <f>FDtab!C284</f>
        <v>0</v>
      </c>
      <c r="D284" s="73">
        <f>FDtab!D284</f>
        <v>0</v>
      </c>
      <c r="E284" s="73">
        <f>FDtab!E284</f>
        <v>0</v>
      </c>
      <c r="F284" s="73">
        <f>FDtab!F284</f>
        <v>0</v>
      </c>
      <c r="G284" s="101">
        <f>FDtab!G284</f>
        <v>0</v>
      </c>
      <c r="H284" s="101">
        <f>FDtab!H284</f>
        <v>0</v>
      </c>
      <c r="I284" s="101">
        <f>FDtab!I284</f>
        <v>0</v>
      </c>
      <c r="J284" s="101">
        <f>FDtab!J284</f>
        <v>0</v>
      </c>
      <c r="K284" s="101">
        <f>FDtab!K284</f>
        <v>0</v>
      </c>
      <c r="L284" s="101">
        <f>FDtab!L284</f>
        <v>0</v>
      </c>
    </row>
    <row r="285" spans="3:12" x14ac:dyDescent="0.35">
      <c r="C285" s="73">
        <f>FDtab!C285</f>
        <v>0</v>
      </c>
      <c r="D285" s="73">
        <f>FDtab!D285</f>
        <v>0</v>
      </c>
      <c r="E285" s="73">
        <f>FDtab!E285</f>
        <v>0</v>
      </c>
      <c r="F285" s="73">
        <f>FDtab!F285</f>
        <v>0</v>
      </c>
      <c r="G285" s="101">
        <f>FDtab!G285</f>
        <v>0</v>
      </c>
      <c r="H285" s="101">
        <f>FDtab!H285</f>
        <v>0</v>
      </c>
      <c r="I285" s="101">
        <f>FDtab!I285</f>
        <v>0</v>
      </c>
      <c r="J285" s="101">
        <f>FDtab!J285</f>
        <v>0</v>
      </c>
      <c r="K285" s="101">
        <f>FDtab!K285</f>
        <v>0</v>
      </c>
      <c r="L285" s="101">
        <f>FDtab!L285</f>
        <v>0</v>
      </c>
    </row>
    <row r="286" spans="3:12" x14ac:dyDescent="0.35">
      <c r="C286" s="73">
        <f>FDtab!C286</f>
        <v>0</v>
      </c>
      <c r="D286" s="73">
        <f>FDtab!D286</f>
        <v>0</v>
      </c>
      <c r="E286" s="73">
        <f>FDtab!E286</f>
        <v>0</v>
      </c>
      <c r="F286" s="73">
        <f>FDtab!F286</f>
        <v>0</v>
      </c>
      <c r="G286" s="101">
        <f>FDtab!G286</f>
        <v>0</v>
      </c>
      <c r="H286" s="101">
        <f>FDtab!H286</f>
        <v>0</v>
      </c>
      <c r="I286" s="101">
        <f>FDtab!I286</f>
        <v>0</v>
      </c>
      <c r="J286" s="101">
        <f>FDtab!J286</f>
        <v>0</v>
      </c>
      <c r="K286" s="101">
        <f>FDtab!K286</f>
        <v>0</v>
      </c>
      <c r="L286" s="101">
        <f>FDtab!L286</f>
        <v>0</v>
      </c>
    </row>
    <row r="287" spans="3:12" x14ac:dyDescent="0.35">
      <c r="C287" s="73">
        <f>FDtab!C287</f>
        <v>0</v>
      </c>
      <c r="D287" s="73">
        <f>FDtab!D287</f>
        <v>0</v>
      </c>
      <c r="E287" s="73">
        <f>FDtab!E287</f>
        <v>0</v>
      </c>
      <c r="F287" s="73">
        <f>FDtab!F287</f>
        <v>0</v>
      </c>
      <c r="G287" s="101">
        <f>FDtab!G287</f>
        <v>0</v>
      </c>
      <c r="H287" s="101">
        <f>FDtab!H287</f>
        <v>0</v>
      </c>
      <c r="I287" s="101">
        <f>FDtab!I287</f>
        <v>0</v>
      </c>
      <c r="J287" s="101">
        <f>FDtab!J287</f>
        <v>0</v>
      </c>
      <c r="K287" s="101">
        <f>FDtab!K287</f>
        <v>0</v>
      </c>
      <c r="L287" s="101">
        <f>FDtab!L287</f>
        <v>0</v>
      </c>
    </row>
    <row r="288" spans="3:12" x14ac:dyDescent="0.35">
      <c r="C288" s="73">
        <f>FDtab!C288</f>
        <v>0</v>
      </c>
      <c r="D288" s="73">
        <f>FDtab!D288</f>
        <v>0</v>
      </c>
      <c r="E288" s="73">
        <f>FDtab!E288</f>
        <v>0</v>
      </c>
      <c r="F288" s="73">
        <f>FDtab!F288</f>
        <v>0</v>
      </c>
      <c r="G288" s="101">
        <f>FDtab!G288</f>
        <v>0</v>
      </c>
      <c r="H288" s="101">
        <f>FDtab!H288</f>
        <v>0</v>
      </c>
      <c r="I288" s="101">
        <f>FDtab!I288</f>
        <v>0</v>
      </c>
      <c r="J288" s="101">
        <f>FDtab!J288</f>
        <v>0</v>
      </c>
      <c r="K288" s="101">
        <f>FDtab!K288</f>
        <v>0</v>
      </c>
      <c r="L288" s="101">
        <f>FDtab!L288</f>
        <v>0</v>
      </c>
    </row>
    <row r="289" spans="3:12" x14ac:dyDescent="0.35">
      <c r="C289" s="73">
        <f>FDtab!C289</f>
        <v>0</v>
      </c>
      <c r="D289" s="73">
        <f>FDtab!D289</f>
        <v>0</v>
      </c>
      <c r="E289" s="73">
        <f>FDtab!E289</f>
        <v>0</v>
      </c>
      <c r="F289" s="73">
        <f>FDtab!F289</f>
        <v>0</v>
      </c>
      <c r="G289" s="101">
        <f>FDtab!G289</f>
        <v>0</v>
      </c>
      <c r="H289" s="101">
        <f>FDtab!H289</f>
        <v>0</v>
      </c>
      <c r="I289" s="101">
        <f>FDtab!I289</f>
        <v>0</v>
      </c>
      <c r="J289" s="101">
        <f>FDtab!J289</f>
        <v>0</v>
      </c>
      <c r="K289" s="101">
        <f>FDtab!K289</f>
        <v>0</v>
      </c>
      <c r="L289" s="101">
        <f>FDtab!L289</f>
        <v>0</v>
      </c>
    </row>
    <row r="290" spans="3:12" x14ac:dyDescent="0.35">
      <c r="C290" s="73">
        <f>FDtab!C290</f>
        <v>0</v>
      </c>
      <c r="D290" s="73">
        <f>FDtab!D290</f>
        <v>0</v>
      </c>
      <c r="E290" s="73">
        <f>FDtab!E290</f>
        <v>0</v>
      </c>
      <c r="F290" s="73">
        <f>FDtab!F290</f>
        <v>0</v>
      </c>
      <c r="G290" s="101">
        <f>FDtab!G290</f>
        <v>0</v>
      </c>
      <c r="H290" s="101">
        <f>FDtab!H290</f>
        <v>0</v>
      </c>
      <c r="I290" s="101">
        <f>FDtab!I290</f>
        <v>0</v>
      </c>
      <c r="J290" s="101">
        <f>FDtab!J290</f>
        <v>0</v>
      </c>
      <c r="K290" s="101">
        <f>FDtab!K290</f>
        <v>0</v>
      </c>
      <c r="L290" s="101">
        <f>FDtab!L290</f>
        <v>0</v>
      </c>
    </row>
    <row r="291" spans="3:12" x14ac:dyDescent="0.35">
      <c r="C291" s="73">
        <f>FDtab!C291</f>
        <v>0</v>
      </c>
      <c r="D291" s="73">
        <f>FDtab!D291</f>
        <v>0</v>
      </c>
      <c r="E291" s="73">
        <f>FDtab!E291</f>
        <v>0</v>
      </c>
      <c r="F291" s="73">
        <f>FDtab!F291</f>
        <v>0</v>
      </c>
      <c r="G291" s="101">
        <f>FDtab!G291</f>
        <v>0</v>
      </c>
      <c r="H291" s="101">
        <f>FDtab!H291</f>
        <v>0</v>
      </c>
      <c r="I291" s="101">
        <f>FDtab!I291</f>
        <v>0</v>
      </c>
      <c r="J291" s="101">
        <f>FDtab!J291</f>
        <v>0</v>
      </c>
      <c r="K291" s="101">
        <f>FDtab!K291</f>
        <v>0</v>
      </c>
      <c r="L291" s="101">
        <f>FDtab!L291</f>
        <v>0</v>
      </c>
    </row>
    <row r="292" spans="3:12" x14ac:dyDescent="0.35">
      <c r="C292" s="73">
        <f>FDtab!C292</f>
        <v>0</v>
      </c>
      <c r="D292" s="73">
        <f>FDtab!D292</f>
        <v>0</v>
      </c>
      <c r="E292" s="73">
        <f>FDtab!E292</f>
        <v>0</v>
      </c>
      <c r="F292" s="73">
        <f>FDtab!F292</f>
        <v>0</v>
      </c>
      <c r="G292" s="101">
        <f>FDtab!G292</f>
        <v>0</v>
      </c>
      <c r="H292" s="101">
        <f>FDtab!H292</f>
        <v>0</v>
      </c>
      <c r="I292" s="101">
        <f>FDtab!I292</f>
        <v>0</v>
      </c>
      <c r="J292" s="101">
        <f>FDtab!J292</f>
        <v>0</v>
      </c>
      <c r="K292" s="101">
        <f>FDtab!K292</f>
        <v>0</v>
      </c>
      <c r="L292" s="101">
        <f>FDtab!L292</f>
        <v>0</v>
      </c>
    </row>
    <row r="293" spans="3:12" x14ac:dyDescent="0.35">
      <c r="C293" s="73">
        <f>FDtab!C293</f>
        <v>0</v>
      </c>
      <c r="D293" s="73">
        <f>FDtab!D293</f>
        <v>0</v>
      </c>
      <c r="E293" s="73">
        <f>FDtab!E293</f>
        <v>0</v>
      </c>
      <c r="F293" s="73">
        <f>FDtab!F293</f>
        <v>0</v>
      </c>
      <c r="G293" s="101">
        <f>FDtab!G293</f>
        <v>0</v>
      </c>
      <c r="H293" s="101">
        <f>FDtab!H293</f>
        <v>0</v>
      </c>
      <c r="I293" s="101">
        <f>FDtab!I293</f>
        <v>0</v>
      </c>
      <c r="J293" s="101">
        <f>FDtab!J293</f>
        <v>0</v>
      </c>
      <c r="K293" s="101">
        <f>FDtab!K293</f>
        <v>0</v>
      </c>
      <c r="L293" s="101">
        <f>FDtab!L293</f>
        <v>0</v>
      </c>
    </row>
    <row r="294" spans="3:12" x14ac:dyDescent="0.35">
      <c r="C294" s="73">
        <f>FDtab!C294</f>
        <v>0</v>
      </c>
      <c r="D294" s="73">
        <f>FDtab!D294</f>
        <v>0</v>
      </c>
      <c r="E294" s="73">
        <f>FDtab!E294</f>
        <v>0</v>
      </c>
      <c r="F294" s="73">
        <f>FDtab!F294</f>
        <v>0</v>
      </c>
      <c r="G294" s="101">
        <f>FDtab!G294</f>
        <v>0</v>
      </c>
      <c r="H294" s="101">
        <f>FDtab!H294</f>
        <v>0</v>
      </c>
      <c r="I294" s="101">
        <f>FDtab!I294</f>
        <v>0</v>
      </c>
      <c r="J294" s="101">
        <f>FDtab!J294</f>
        <v>0</v>
      </c>
      <c r="K294" s="101">
        <f>FDtab!K294</f>
        <v>0</v>
      </c>
      <c r="L294" s="101">
        <f>FDtab!L294</f>
        <v>0</v>
      </c>
    </row>
    <row r="295" spans="3:12" x14ac:dyDescent="0.35">
      <c r="C295" s="73">
        <f>FDtab!C295</f>
        <v>0</v>
      </c>
      <c r="D295" s="73">
        <f>FDtab!D295</f>
        <v>0</v>
      </c>
      <c r="E295" s="73">
        <f>FDtab!E295</f>
        <v>0</v>
      </c>
      <c r="F295" s="73">
        <f>FDtab!F295</f>
        <v>0</v>
      </c>
      <c r="G295" s="101">
        <f>FDtab!G295</f>
        <v>0</v>
      </c>
      <c r="H295" s="101">
        <f>FDtab!H295</f>
        <v>0</v>
      </c>
      <c r="I295" s="101">
        <f>FDtab!I295</f>
        <v>0</v>
      </c>
      <c r="J295" s="101">
        <f>FDtab!J295</f>
        <v>0</v>
      </c>
      <c r="K295" s="101">
        <f>FDtab!K295</f>
        <v>0</v>
      </c>
      <c r="L295" s="101">
        <f>FDtab!L295</f>
        <v>0</v>
      </c>
    </row>
    <row r="296" spans="3:12" x14ac:dyDescent="0.35">
      <c r="C296" s="73">
        <f>FDtab!C296</f>
        <v>0</v>
      </c>
      <c r="D296" s="73">
        <f>FDtab!D296</f>
        <v>0</v>
      </c>
      <c r="E296" s="73">
        <f>FDtab!E296</f>
        <v>0</v>
      </c>
      <c r="F296" s="73">
        <f>FDtab!F296</f>
        <v>0</v>
      </c>
      <c r="G296" s="101">
        <f>FDtab!G296</f>
        <v>0</v>
      </c>
      <c r="H296" s="101">
        <f>FDtab!H296</f>
        <v>0</v>
      </c>
      <c r="I296" s="101">
        <f>FDtab!I296</f>
        <v>0</v>
      </c>
      <c r="J296" s="101">
        <f>FDtab!J296</f>
        <v>0</v>
      </c>
      <c r="K296" s="101">
        <f>FDtab!K296</f>
        <v>0</v>
      </c>
      <c r="L296" s="101">
        <f>FDtab!L296</f>
        <v>0</v>
      </c>
    </row>
    <row r="297" spans="3:12" x14ac:dyDescent="0.35">
      <c r="C297" s="73">
        <f>FDtab!C297</f>
        <v>0</v>
      </c>
      <c r="D297" s="73">
        <f>FDtab!D297</f>
        <v>0</v>
      </c>
      <c r="E297" s="73">
        <f>FDtab!E297</f>
        <v>0</v>
      </c>
      <c r="F297" s="73">
        <f>FDtab!F297</f>
        <v>0</v>
      </c>
      <c r="G297" s="101">
        <f>FDtab!G297</f>
        <v>0</v>
      </c>
      <c r="H297" s="101">
        <f>FDtab!H297</f>
        <v>0</v>
      </c>
      <c r="I297" s="101">
        <f>FDtab!I297</f>
        <v>0</v>
      </c>
      <c r="J297" s="101">
        <f>FDtab!J297</f>
        <v>0</v>
      </c>
      <c r="K297" s="101">
        <f>FDtab!K297</f>
        <v>0</v>
      </c>
      <c r="L297" s="101">
        <f>FDtab!L297</f>
        <v>0</v>
      </c>
    </row>
    <row r="298" spans="3:12" x14ac:dyDescent="0.35">
      <c r="C298" s="73">
        <f>FDtab!C298</f>
        <v>0</v>
      </c>
      <c r="D298" s="73">
        <f>FDtab!D298</f>
        <v>0</v>
      </c>
      <c r="E298" s="73">
        <f>FDtab!E298</f>
        <v>0</v>
      </c>
      <c r="F298" s="73">
        <f>FDtab!F298</f>
        <v>0</v>
      </c>
      <c r="G298" s="101">
        <f>FDtab!G298</f>
        <v>0</v>
      </c>
      <c r="H298" s="101">
        <f>FDtab!H298</f>
        <v>0</v>
      </c>
      <c r="I298" s="101">
        <f>FDtab!I298</f>
        <v>0</v>
      </c>
      <c r="J298" s="101">
        <f>FDtab!J298</f>
        <v>0</v>
      </c>
      <c r="K298" s="101">
        <f>FDtab!K298</f>
        <v>0</v>
      </c>
      <c r="L298" s="101">
        <f>FDtab!L298</f>
        <v>0</v>
      </c>
    </row>
    <row r="299" spans="3:12" x14ac:dyDescent="0.35">
      <c r="C299" s="73">
        <f>FDtab!C299</f>
        <v>0</v>
      </c>
      <c r="D299" s="73">
        <f>FDtab!D299</f>
        <v>0</v>
      </c>
      <c r="E299" s="73">
        <f>FDtab!E299</f>
        <v>0</v>
      </c>
      <c r="F299" s="73">
        <f>FDtab!F299</f>
        <v>0</v>
      </c>
      <c r="G299" s="101">
        <f>FDtab!G299</f>
        <v>0</v>
      </c>
      <c r="H299" s="101">
        <f>FDtab!H299</f>
        <v>0</v>
      </c>
      <c r="I299" s="101">
        <f>FDtab!I299</f>
        <v>0</v>
      </c>
      <c r="J299" s="101">
        <f>FDtab!J299</f>
        <v>0</v>
      </c>
      <c r="K299" s="101">
        <f>FDtab!K299</f>
        <v>0</v>
      </c>
      <c r="L299" s="101">
        <f>FDtab!L299</f>
        <v>0</v>
      </c>
    </row>
    <row r="300" spans="3:12" x14ac:dyDescent="0.35">
      <c r="C300" s="73">
        <f>FDtab!C300</f>
        <v>0</v>
      </c>
      <c r="D300" s="73">
        <f>FDtab!D300</f>
        <v>0</v>
      </c>
      <c r="E300" s="73">
        <f>FDtab!E300</f>
        <v>0</v>
      </c>
      <c r="F300" s="73">
        <f>FDtab!F300</f>
        <v>0</v>
      </c>
      <c r="G300" s="101">
        <f>FDtab!G300</f>
        <v>0</v>
      </c>
      <c r="H300" s="101">
        <f>FDtab!H300</f>
        <v>0</v>
      </c>
      <c r="I300" s="101">
        <f>FDtab!I300</f>
        <v>0</v>
      </c>
      <c r="J300" s="101">
        <f>FDtab!J300</f>
        <v>0</v>
      </c>
      <c r="K300" s="101">
        <f>FDtab!K300</f>
        <v>0</v>
      </c>
      <c r="L300" s="101">
        <f>FDtab!L300</f>
        <v>0</v>
      </c>
    </row>
    <row r="301" spans="3:12" x14ac:dyDescent="0.35">
      <c r="C301" s="73">
        <f>FDtab!C301</f>
        <v>0</v>
      </c>
      <c r="D301" s="73">
        <f>FDtab!D301</f>
        <v>0</v>
      </c>
      <c r="E301" s="73">
        <f>FDtab!E301</f>
        <v>0</v>
      </c>
      <c r="F301" s="73">
        <f>FDtab!F301</f>
        <v>0</v>
      </c>
      <c r="G301" s="101">
        <f>FDtab!G301</f>
        <v>0</v>
      </c>
      <c r="H301" s="101">
        <f>FDtab!H301</f>
        <v>0</v>
      </c>
      <c r="I301" s="101">
        <f>FDtab!I301</f>
        <v>0</v>
      </c>
      <c r="J301" s="101">
        <f>FDtab!J301</f>
        <v>0</v>
      </c>
      <c r="K301" s="101">
        <f>FDtab!K301</f>
        <v>0</v>
      </c>
      <c r="L301" s="101">
        <f>FDtab!L301</f>
        <v>0</v>
      </c>
    </row>
    <row r="302" spans="3:12" x14ac:dyDescent="0.35">
      <c r="C302" s="73">
        <f>FDtab!C302</f>
        <v>0</v>
      </c>
      <c r="D302" s="73">
        <f>FDtab!D302</f>
        <v>0</v>
      </c>
      <c r="E302" s="73">
        <f>FDtab!E302</f>
        <v>0</v>
      </c>
      <c r="F302" s="73">
        <f>FDtab!F302</f>
        <v>0</v>
      </c>
      <c r="G302" s="101">
        <f>FDtab!G302</f>
        <v>0</v>
      </c>
      <c r="H302" s="101">
        <f>FDtab!H302</f>
        <v>0</v>
      </c>
      <c r="I302" s="101">
        <f>FDtab!I302</f>
        <v>0</v>
      </c>
      <c r="J302" s="101">
        <f>FDtab!J302</f>
        <v>0</v>
      </c>
      <c r="K302" s="101">
        <f>FDtab!K302</f>
        <v>0</v>
      </c>
      <c r="L302" s="101">
        <f>FDtab!L302</f>
        <v>0</v>
      </c>
    </row>
    <row r="303" spans="3:12" x14ac:dyDescent="0.35">
      <c r="C303" s="73">
        <f>FDtab!C303</f>
        <v>0</v>
      </c>
      <c r="D303" s="73">
        <f>FDtab!D303</f>
        <v>0</v>
      </c>
      <c r="E303" s="73">
        <f>FDtab!E303</f>
        <v>0</v>
      </c>
      <c r="F303" s="73">
        <f>FDtab!F303</f>
        <v>0</v>
      </c>
      <c r="G303" s="101">
        <f>FDtab!G303</f>
        <v>0</v>
      </c>
      <c r="H303" s="101">
        <f>FDtab!H303</f>
        <v>0</v>
      </c>
      <c r="I303" s="101">
        <f>FDtab!I303</f>
        <v>0</v>
      </c>
      <c r="J303" s="101">
        <f>FDtab!J303</f>
        <v>0</v>
      </c>
      <c r="K303" s="101">
        <f>FDtab!K303</f>
        <v>0</v>
      </c>
      <c r="L303" s="101">
        <f>FDtab!L303</f>
        <v>0</v>
      </c>
    </row>
    <row r="304" spans="3:12" x14ac:dyDescent="0.35">
      <c r="C304" s="73">
        <f>FDtab!C304</f>
        <v>0</v>
      </c>
      <c r="D304" s="73">
        <f>FDtab!D304</f>
        <v>0</v>
      </c>
      <c r="E304" s="73">
        <f>FDtab!E304</f>
        <v>0</v>
      </c>
      <c r="F304" s="73">
        <f>FDtab!F304</f>
        <v>0</v>
      </c>
      <c r="G304" s="101">
        <f>FDtab!G304</f>
        <v>0</v>
      </c>
      <c r="H304" s="101">
        <f>FDtab!H304</f>
        <v>0</v>
      </c>
      <c r="I304" s="101">
        <f>FDtab!I304</f>
        <v>0</v>
      </c>
      <c r="J304" s="101">
        <f>FDtab!J304</f>
        <v>0</v>
      </c>
      <c r="K304" s="101">
        <f>FDtab!K304</f>
        <v>0</v>
      </c>
      <c r="L304" s="101">
        <f>FDtab!L304</f>
        <v>0</v>
      </c>
    </row>
    <row r="305" spans="3:12" x14ac:dyDescent="0.35">
      <c r="C305" s="73">
        <f>FDtab!C305</f>
        <v>0</v>
      </c>
      <c r="D305" s="73">
        <f>FDtab!D305</f>
        <v>0</v>
      </c>
      <c r="E305" s="73">
        <f>FDtab!E305</f>
        <v>0</v>
      </c>
      <c r="F305" s="73">
        <f>FDtab!F305</f>
        <v>0</v>
      </c>
      <c r="G305" s="101">
        <f>FDtab!G305</f>
        <v>0</v>
      </c>
      <c r="H305" s="101">
        <f>FDtab!H305</f>
        <v>0</v>
      </c>
      <c r="I305" s="101">
        <f>FDtab!I305</f>
        <v>0</v>
      </c>
      <c r="J305" s="101">
        <f>FDtab!J305</f>
        <v>0</v>
      </c>
      <c r="K305" s="101">
        <f>FDtab!K305</f>
        <v>0</v>
      </c>
      <c r="L305" s="101">
        <f>FDtab!L305</f>
        <v>0</v>
      </c>
    </row>
    <row r="306" spans="3:12" x14ac:dyDescent="0.35">
      <c r="C306" s="73">
        <f>FDtab!C306</f>
        <v>0</v>
      </c>
      <c r="D306" s="73">
        <f>FDtab!D306</f>
        <v>0</v>
      </c>
      <c r="E306" s="73">
        <f>FDtab!E306</f>
        <v>0</v>
      </c>
      <c r="F306" s="73">
        <f>FDtab!F306</f>
        <v>0</v>
      </c>
      <c r="G306" s="101">
        <f>FDtab!G306</f>
        <v>0</v>
      </c>
      <c r="H306" s="101">
        <f>FDtab!H306</f>
        <v>0</v>
      </c>
      <c r="I306" s="101">
        <f>FDtab!I306</f>
        <v>0</v>
      </c>
      <c r="J306" s="101">
        <f>FDtab!J306</f>
        <v>0</v>
      </c>
      <c r="K306" s="101">
        <f>FDtab!K306</f>
        <v>0</v>
      </c>
      <c r="L306" s="101">
        <f>FDtab!L306</f>
        <v>0</v>
      </c>
    </row>
    <row r="307" spans="3:12" x14ac:dyDescent="0.35">
      <c r="C307" s="73">
        <f>FDtab!C307</f>
        <v>0</v>
      </c>
      <c r="D307" s="73">
        <f>FDtab!D307</f>
        <v>0</v>
      </c>
      <c r="E307" s="73">
        <f>FDtab!E307</f>
        <v>0</v>
      </c>
      <c r="F307" s="73">
        <f>FDtab!F307</f>
        <v>0</v>
      </c>
      <c r="G307" s="101">
        <f>FDtab!G307</f>
        <v>0</v>
      </c>
      <c r="H307" s="101">
        <f>FDtab!H307</f>
        <v>0</v>
      </c>
      <c r="I307" s="101">
        <f>FDtab!I307</f>
        <v>0</v>
      </c>
      <c r="J307" s="101">
        <f>FDtab!J307</f>
        <v>0</v>
      </c>
      <c r="K307" s="101">
        <f>FDtab!K307</f>
        <v>0</v>
      </c>
      <c r="L307" s="101">
        <f>FDtab!L307</f>
        <v>0</v>
      </c>
    </row>
    <row r="308" spans="3:12" x14ac:dyDescent="0.35">
      <c r="C308" s="73">
        <f>FDtab!C308</f>
        <v>0</v>
      </c>
      <c r="D308" s="73">
        <f>FDtab!D308</f>
        <v>0</v>
      </c>
      <c r="E308" s="73">
        <f>FDtab!E308</f>
        <v>0</v>
      </c>
      <c r="F308" s="73">
        <f>FDtab!F308</f>
        <v>0</v>
      </c>
      <c r="G308" s="101">
        <f>FDtab!G308</f>
        <v>0</v>
      </c>
      <c r="H308" s="101">
        <f>FDtab!H308</f>
        <v>0</v>
      </c>
      <c r="I308" s="101">
        <f>FDtab!I308</f>
        <v>0</v>
      </c>
      <c r="J308" s="101">
        <f>FDtab!J308</f>
        <v>0</v>
      </c>
      <c r="K308" s="101">
        <f>FDtab!K308</f>
        <v>0</v>
      </c>
      <c r="L308" s="101">
        <f>FDtab!L308</f>
        <v>0</v>
      </c>
    </row>
    <row r="309" spans="3:12" x14ac:dyDescent="0.35">
      <c r="C309" s="73">
        <f>FDtab!C309</f>
        <v>0</v>
      </c>
      <c r="D309" s="73">
        <f>FDtab!D309</f>
        <v>0</v>
      </c>
      <c r="E309" s="73">
        <f>FDtab!E309</f>
        <v>0</v>
      </c>
      <c r="F309" s="73">
        <f>FDtab!F309</f>
        <v>0</v>
      </c>
      <c r="G309" s="101">
        <f>FDtab!G309</f>
        <v>0</v>
      </c>
      <c r="H309" s="101">
        <f>FDtab!H309</f>
        <v>0</v>
      </c>
      <c r="I309" s="101">
        <f>FDtab!I309</f>
        <v>0</v>
      </c>
      <c r="J309" s="101">
        <f>FDtab!J309</f>
        <v>0</v>
      </c>
      <c r="K309" s="101">
        <f>FDtab!K309</f>
        <v>0</v>
      </c>
      <c r="L309" s="101">
        <f>FDtab!L309</f>
        <v>0</v>
      </c>
    </row>
    <row r="310" spans="3:12" x14ac:dyDescent="0.35">
      <c r="C310" s="73">
        <f>FDtab!C310</f>
        <v>0</v>
      </c>
      <c r="D310" s="73">
        <f>FDtab!D310</f>
        <v>0</v>
      </c>
      <c r="E310" s="73">
        <f>FDtab!E310</f>
        <v>0</v>
      </c>
      <c r="F310" s="73">
        <f>FDtab!F310</f>
        <v>0</v>
      </c>
      <c r="G310" s="101">
        <f>FDtab!G310</f>
        <v>0</v>
      </c>
      <c r="H310" s="101">
        <f>FDtab!H310</f>
        <v>0</v>
      </c>
      <c r="I310" s="101">
        <f>FDtab!I310</f>
        <v>0</v>
      </c>
      <c r="J310" s="101">
        <f>FDtab!J310</f>
        <v>0</v>
      </c>
      <c r="K310" s="101">
        <f>FDtab!K310</f>
        <v>0</v>
      </c>
      <c r="L310" s="101">
        <f>FDtab!L310</f>
        <v>0</v>
      </c>
    </row>
    <row r="311" spans="3:12" x14ac:dyDescent="0.35">
      <c r="C311" s="73">
        <f>FDtab!C311</f>
        <v>0</v>
      </c>
      <c r="D311" s="73">
        <f>FDtab!D311</f>
        <v>0</v>
      </c>
      <c r="E311" s="73">
        <f>FDtab!E311</f>
        <v>0</v>
      </c>
      <c r="F311" s="73">
        <f>FDtab!F311</f>
        <v>0</v>
      </c>
      <c r="G311" s="101">
        <f>FDtab!G311</f>
        <v>0</v>
      </c>
      <c r="H311" s="101">
        <f>FDtab!H311</f>
        <v>0</v>
      </c>
      <c r="I311" s="101">
        <f>FDtab!I311</f>
        <v>0</v>
      </c>
      <c r="J311" s="101">
        <f>FDtab!J311</f>
        <v>0</v>
      </c>
      <c r="K311" s="101">
        <f>FDtab!K311</f>
        <v>0</v>
      </c>
      <c r="L311" s="101">
        <f>FDtab!L311</f>
        <v>0</v>
      </c>
    </row>
    <row r="312" spans="3:12" x14ac:dyDescent="0.35">
      <c r="C312" s="73">
        <f>FDtab!C312</f>
        <v>0</v>
      </c>
      <c r="D312" s="73">
        <f>FDtab!D312</f>
        <v>0</v>
      </c>
      <c r="E312" s="73">
        <f>FDtab!E312</f>
        <v>0</v>
      </c>
      <c r="F312" s="73">
        <f>FDtab!F312</f>
        <v>0</v>
      </c>
      <c r="G312" s="101">
        <f>FDtab!G312</f>
        <v>0</v>
      </c>
      <c r="H312" s="101">
        <f>FDtab!H312</f>
        <v>0</v>
      </c>
      <c r="I312" s="101">
        <f>FDtab!I312</f>
        <v>0</v>
      </c>
      <c r="J312" s="101">
        <f>FDtab!J312</f>
        <v>0</v>
      </c>
      <c r="K312" s="101">
        <f>FDtab!K312</f>
        <v>0</v>
      </c>
      <c r="L312" s="101">
        <f>FDtab!L312</f>
        <v>0</v>
      </c>
    </row>
    <row r="313" spans="3:12" x14ac:dyDescent="0.35">
      <c r="C313" s="73">
        <f>FDtab!C313</f>
        <v>0</v>
      </c>
      <c r="D313" s="73">
        <f>FDtab!D313</f>
        <v>0</v>
      </c>
      <c r="E313" s="73">
        <f>FDtab!E313</f>
        <v>0</v>
      </c>
      <c r="F313" s="73">
        <f>FDtab!F313</f>
        <v>0</v>
      </c>
      <c r="G313" s="101">
        <f>FDtab!G313</f>
        <v>0</v>
      </c>
      <c r="H313" s="101">
        <f>FDtab!H313</f>
        <v>0</v>
      </c>
      <c r="I313" s="101">
        <f>FDtab!I313</f>
        <v>0</v>
      </c>
      <c r="J313" s="101">
        <f>FDtab!J313</f>
        <v>0</v>
      </c>
      <c r="K313" s="101">
        <f>FDtab!K313</f>
        <v>0</v>
      </c>
      <c r="L313" s="101">
        <f>FDtab!L313</f>
        <v>0</v>
      </c>
    </row>
    <row r="314" spans="3:12" x14ac:dyDescent="0.35">
      <c r="C314" s="73">
        <f>FDtab!C314</f>
        <v>0</v>
      </c>
      <c r="D314" s="73">
        <f>FDtab!D314</f>
        <v>0</v>
      </c>
      <c r="E314" s="73">
        <f>FDtab!E314</f>
        <v>0</v>
      </c>
      <c r="F314" s="73">
        <f>FDtab!F314</f>
        <v>0</v>
      </c>
      <c r="G314" s="101">
        <f>FDtab!G314</f>
        <v>0</v>
      </c>
      <c r="H314" s="101">
        <f>FDtab!H314</f>
        <v>0</v>
      </c>
      <c r="I314" s="101">
        <f>FDtab!I314</f>
        <v>0</v>
      </c>
      <c r="J314" s="101">
        <f>FDtab!J314</f>
        <v>0</v>
      </c>
      <c r="K314" s="101">
        <f>FDtab!K314</f>
        <v>0</v>
      </c>
      <c r="L314" s="101">
        <f>FDtab!L314</f>
        <v>0</v>
      </c>
    </row>
    <row r="315" spans="3:12" x14ac:dyDescent="0.35">
      <c r="C315" s="73">
        <f>FDtab!C315</f>
        <v>0</v>
      </c>
      <c r="D315" s="73">
        <f>FDtab!D315</f>
        <v>0</v>
      </c>
      <c r="E315" s="73">
        <f>FDtab!E315</f>
        <v>0</v>
      </c>
      <c r="F315" s="73">
        <f>FDtab!F315</f>
        <v>0</v>
      </c>
      <c r="G315" s="101">
        <f>FDtab!G315</f>
        <v>0</v>
      </c>
      <c r="H315" s="101">
        <f>FDtab!H315</f>
        <v>0</v>
      </c>
      <c r="I315" s="101">
        <f>FDtab!I315</f>
        <v>0</v>
      </c>
      <c r="J315" s="101">
        <f>FDtab!J315</f>
        <v>0</v>
      </c>
      <c r="K315" s="101">
        <f>FDtab!K315</f>
        <v>0</v>
      </c>
      <c r="L315" s="101">
        <f>FDtab!L315</f>
        <v>0</v>
      </c>
    </row>
    <row r="316" spans="3:12" x14ac:dyDescent="0.35">
      <c r="C316" s="73">
        <f>FDtab!C316</f>
        <v>0</v>
      </c>
      <c r="D316" s="73">
        <f>FDtab!D316</f>
        <v>0</v>
      </c>
      <c r="E316" s="73">
        <f>FDtab!E316</f>
        <v>0</v>
      </c>
      <c r="F316" s="73">
        <f>FDtab!F316</f>
        <v>0</v>
      </c>
      <c r="G316" s="101">
        <f>FDtab!G316</f>
        <v>0</v>
      </c>
      <c r="H316" s="101">
        <f>FDtab!H316</f>
        <v>0</v>
      </c>
      <c r="I316" s="101">
        <f>FDtab!I316</f>
        <v>0</v>
      </c>
      <c r="J316" s="101">
        <f>FDtab!J316</f>
        <v>0</v>
      </c>
      <c r="K316" s="101">
        <f>FDtab!K316</f>
        <v>0</v>
      </c>
      <c r="L316" s="101">
        <f>FDtab!L316</f>
        <v>0</v>
      </c>
    </row>
    <row r="317" spans="3:12" x14ac:dyDescent="0.35">
      <c r="C317" s="73">
        <f>FDtab!C317</f>
        <v>0</v>
      </c>
      <c r="D317" s="73">
        <f>FDtab!D317</f>
        <v>0</v>
      </c>
      <c r="E317" s="73">
        <f>FDtab!E317</f>
        <v>0</v>
      </c>
      <c r="F317" s="73">
        <f>FDtab!F317</f>
        <v>0</v>
      </c>
      <c r="G317" s="101">
        <f>FDtab!G317</f>
        <v>0</v>
      </c>
      <c r="H317" s="101">
        <f>FDtab!H317</f>
        <v>0</v>
      </c>
      <c r="I317" s="101">
        <f>FDtab!I317</f>
        <v>0</v>
      </c>
      <c r="J317" s="101">
        <f>FDtab!J317</f>
        <v>0</v>
      </c>
      <c r="K317" s="101">
        <f>FDtab!K317</f>
        <v>0</v>
      </c>
      <c r="L317" s="101">
        <f>FDtab!L317</f>
        <v>0</v>
      </c>
    </row>
    <row r="318" spans="3:12" x14ac:dyDescent="0.35">
      <c r="C318" s="73">
        <f>FDtab!C318</f>
        <v>0</v>
      </c>
      <c r="D318" s="73">
        <f>FDtab!D318</f>
        <v>0</v>
      </c>
      <c r="E318" s="73">
        <f>FDtab!E318</f>
        <v>0</v>
      </c>
      <c r="F318" s="73">
        <f>FDtab!F318</f>
        <v>0</v>
      </c>
      <c r="G318" s="101">
        <f>FDtab!G318</f>
        <v>0</v>
      </c>
      <c r="H318" s="101">
        <f>FDtab!H318</f>
        <v>0</v>
      </c>
      <c r="I318" s="101">
        <f>FDtab!I318</f>
        <v>0</v>
      </c>
      <c r="J318" s="101">
        <f>FDtab!J318</f>
        <v>0</v>
      </c>
      <c r="K318" s="101">
        <f>FDtab!K318</f>
        <v>0</v>
      </c>
      <c r="L318" s="101">
        <f>FDtab!L318</f>
        <v>0</v>
      </c>
    </row>
    <row r="319" spans="3:12" x14ac:dyDescent="0.35">
      <c r="C319" s="73">
        <f>FDtab!C319</f>
        <v>0</v>
      </c>
      <c r="D319" s="73">
        <f>FDtab!D319</f>
        <v>0</v>
      </c>
      <c r="E319" s="73">
        <f>FDtab!E319</f>
        <v>0</v>
      </c>
      <c r="F319" s="73">
        <f>FDtab!F319</f>
        <v>0</v>
      </c>
      <c r="G319" s="101">
        <f>FDtab!G319</f>
        <v>0</v>
      </c>
      <c r="H319" s="101">
        <f>FDtab!H319</f>
        <v>0</v>
      </c>
      <c r="I319" s="101">
        <f>FDtab!I319</f>
        <v>0</v>
      </c>
      <c r="J319" s="101">
        <f>FDtab!J319</f>
        <v>0</v>
      </c>
      <c r="K319" s="101">
        <f>FDtab!K319</f>
        <v>0</v>
      </c>
      <c r="L319" s="101">
        <f>FDtab!L319</f>
        <v>0</v>
      </c>
    </row>
    <row r="320" spans="3:12" x14ac:dyDescent="0.35">
      <c r="C320" s="73">
        <f>FDtab!C320</f>
        <v>0</v>
      </c>
      <c r="D320" s="73">
        <f>FDtab!D320</f>
        <v>0</v>
      </c>
      <c r="E320" s="73">
        <f>FDtab!E320</f>
        <v>0</v>
      </c>
      <c r="F320" s="73">
        <f>FDtab!F320</f>
        <v>0</v>
      </c>
      <c r="G320" s="101">
        <f>FDtab!G320</f>
        <v>0</v>
      </c>
      <c r="H320" s="101">
        <f>FDtab!H320</f>
        <v>0</v>
      </c>
      <c r="I320" s="101">
        <f>FDtab!I320</f>
        <v>0</v>
      </c>
      <c r="J320" s="101">
        <f>FDtab!J320</f>
        <v>0</v>
      </c>
      <c r="K320" s="101">
        <f>FDtab!K320</f>
        <v>0</v>
      </c>
      <c r="L320" s="101">
        <f>FDtab!L320</f>
        <v>0</v>
      </c>
    </row>
    <row r="321" spans="3:12" x14ac:dyDescent="0.35">
      <c r="C321" s="73">
        <f>FDtab!C321</f>
        <v>0</v>
      </c>
      <c r="D321" s="73">
        <f>FDtab!D321</f>
        <v>0</v>
      </c>
      <c r="E321" s="73">
        <f>FDtab!E321</f>
        <v>0</v>
      </c>
      <c r="F321" s="73">
        <f>FDtab!F321</f>
        <v>0</v>
      </c>
      <c r="G321" s="101">
        <f>FDtab!G321</f>
        <v>0</v>
      </c>
      <c r="H321" s="101">
        <f>FDtab!H321</f>
        <v>0</v>
      </c>
      <c r="I321" s="101">
        <f>FDtab!I321</f>
        <v>0</v>
      </c>
      <c r="J321" s="101">
        <f>FDtab!J321</f>
        <v>0</v>
      </c>
      <c r="K321" s="101">
        <f>FDtab!K321</f>
        <v>0</v>
      </c>
      <c r="L321" s="101">
        <f>FDtab!L321</f>
        <v>0</v>
      </c>
    </row>
    <row r="322" spans="3:12" x14ac:dyDescent="0.35">
      <c r="C322" s="73">
        <f>FDtab!C322</f>
        <v>0</v>
      </c>
      <c r="D322" s="73">
        <f>FDtab!D322</f>
        <v>0</v>
      </c>
      <c r="E322" s="73">
        <f>FDtab!E322</f>
        <v>0</v>
      </c>
      <c r="F322" s="73">
        <f>FDtab!F322</f>
        <v>0</v>
      </c>
      <c r="G322" s="101">
        <f>FDtab!G322</f>
        <v>0</v>
      </c>
      <c r="H322" s="101">
        <f>FDtab!H322</f>
        <v>0</v>
      </c>
      <c r="I322" s="101">
        <f>FDtab!I322</f>
        <v>0</v>
      </c>
      <c r="J322" s="101">
        <f>FDtab!J322</f>
        <v>0</v>
      </c>
      <c r="K322" s="101">
        <f>FDtab!K322</f>
        <v>0</v>
      </c>
      <c r="L322" s="101">
        <f>FDtab!L322</f>
        <v>0</v>
      </c>
    </row>
    <row r="323" spans="3:12" x14ac:dyDescent="0.35">
      <c r="C323" s="73">
        <f>FDtab!C323</f>
        <v>0</v>
      </c>
      <c r="D323" s="73">
        <f>FDtab!D323</f>
        <v>0</v>
      </c>
      <c r="E323" s="73">
        <f>FDtab!E323</f>
        <v>0</v>
      </c>
      <c r="F323" s="73">
        <f>FDtab!F323</f>
        <v>0</v>
      </c>
      <c r="G323" s="101">
        <f>FDtab!G323</f>
        <v>0</v>
      </c>
      <c r="H323" s="101">
        <f>FDtab!H323</f>
        <v>0</v>
      </c>
      <c r="I323" s="101">
        <f>FDtab!I323</f>
        <v>0</v>
      </c>
      <c r="J323" s="101">
        <f>FDtab!J323</f>
        <v>0</v>
      </c>
      <c r="K323" s="101">
        <f>FDtab!K323</f>
        <v>0</v>
      </c>
      <c r="L323" s="101">
        <f>FDtab!L323</f>
        <v>0</v>
      </c>
    </row>
    <row r="324" spans="3:12" x14ac:dyDescent="0.35">
      <c r="C324" s="73">
        <f>FDtab!C324</f>
        <v>0</v>
      </c>
      <c r="D324" s="73">
        <f>FDtab!D324</f>
        <v>0</v>
      </c>
      <c r="E324" s="73">
        <f>FDtab!E324</f>
        <v>0</v>
      </c>
      <c r="F324" s="73">
        <f>FDtab!F324</f>
        <v>0</v>
      </c>
      <c r="G324" s="101">
        <f>FDtab!G324</f>
        <v>0</v>
      </c>
      <c r="H324" s="101">
        <f>FDtab!H324</f>
        <v>0</v>
      </c>
      <c r="I324" s="101">
        <f>FDtab!I324</f>
        <v>0</v>
      </c>
      <c r="J324" s="101">
        <f>FDtab!J324</f>
        <v>0</v>
      </c>
      <c r="K324" s="101">
        <f>FDtab!K324</f>
        <v>0</v>
      </c>
      <c r="L324" s="101">
        <f>FDtab!L324</f>
        <v>0</v>
      </c>
    </row>
    <row r="325" spans="3:12" x14ac:dyDescent="0.35">
      <c r="C325" s="73">
        <f>FDtab!C325</f>
        <v>0</v>
      </c>
      <c r="D325" s="73">
        <f>FDtab!D325</f>
        <v>0</v>
      </c>
      <c r="E325" s="73">
        <f>FDtab!E325</f>
        <v>0</v>
      </c>
      <c r="F325" s="73">
        <f>FDtab!F325</f>
        <v>0</v>
      </c>
      <c r="G325" s="101">
        <f>FDtab!G325</f>
        <v>0</v>
      </c>
      <c r="H325" s="101">
        <f>FDtab!H325</f>
        <v>0</v>
      </c>
      <c r="I325" s="101">
        <f>FDtab!I325</f>
        <v>0</v>
      </c>
      <c r="J325" s="101">
        <f>FDtab!J325</f>
        <v>0</v>
      </c>
      <c r="K325" s="101">
        <f>FDtab!K325</f>
        <v>0</v>
      </c>
      <c r="L325" s="101">
        <f>FDtab!L325</f>
        <v>0</v>
      </c>
    </row>
    <row r="326" spans="3:12" x14ac:dyDescent="0.35">
      <c r="C326" s="73">
        <f>FDtab!C326</f>
        <v>0</v>
      </c>
      <c r="D326" s="73">
        <f>FDtab!D326</f>
        <v>0</v>
      </c>
      <c r="E326" s="73">
        <f>FDtab!E326</f>
        <v>0</v>
      </c>
      <c r="F326" s="73">
        <f>FDtab!F326</f>
        <v>0</v>
      </c>
      <c r="G326" s="101">
        <f>FDtab!G326</f>
        <v>0</v>
      </c>
      <c r="H326" s="101">
        <f>FDtab!H326</f>
        <v>0</v>
      </c>
      <c r="I326" s="101">
        <f>FDtab!I326</f>
        <v>0</v>
      </c>
      <c r="J326" s="101">
        <f>FDtab!J326</f>
        <v>0</v>
      </c>
      <c r="K326" s="101">
        <f>FDtab!K326</f>
        <v>0</v>
      </c>
      <c r="L326" s="101">
        <f>FDtab!L326</f>
        <v>0</v>
      </c>
    </row>
    <row r="327" spans="3:12" x14ac:dyDescent="0.35">
      <c r="C327" s="73">
        <f>FDtab!C327</f>
        <v>0</v>
      </c>
      <c r="D327" s="73">
        <f>FDtab!D327</f>
        <v>0</v>
      </c>
      <c r="E327" s="73">
        <f>FDtab!E327</f>
        <v>0</v>
      </c>
      <c r="F327" s="73">
        <f>FDtab!F327</f>
        <v>0</v>
      </c>
      <c r="G327" s="101">
        <f>FDtab!G327</f>
        <v>0</v>
      </c>
      <c r="H327" s="101">
        <f>FDtab!H327</f>
        <v>0</v>
      </c>
      <c r="I327" s="101">
        <f>FDtab!I327</f>
        <v>0</v>
      </c>
      <c r="J327" s="101">
        <f>FDtab!J327</f>
        <v>0</v>
      </c>
      <c r="K327" s="101">
        <f>FDtab!K327</f>
        <v>0</v>
      </c>
      <c r="L327" s="101">
        <f>FDtab!L327</f>
        <v>0</v>
      </c>
    </row>
    <row r="328" spans="3:12" x14ac:dyDescent="0.35">
      <c r="C328" s="73">
        <f>FDtab!C328</f>
        <v>0</v>
      </c>
      <c r="D328" s="73">
        <f>FDtab!D328</f>
        <v>0</v>
      </c>
      <c r="E328" s="73">
        <f>FDtab!E328</f>
        <v>0</v>
      </c>
      <c r="F328" s="73">
        <f>FDtab!F328</f>
        <v>0</v>
      </c>
      <c r="G328" s="101">
        <f>FDtab!G328</f>
        <v>0</v>
      </c>
      <c r="H328" s="101">
        <f>FDtab!H328</f>
        <v>0</v>
      </c>
      <c r="I328" s="101">
        <f>FDtab!I328</f>
        <v>0</v>
      </c>
      <c r="J328" s="101">
        <f>FDtab!J328</f>
        <v>0</v>
      </c>
      <c r="K328" s="101">
        <f>FDtab!K328</f>
        <v>0</v>
      </c>
      <c r="L328" s="101">
        <f>FDtab!L328</f>
        <v>0</v>
      </c>
    </row>
    <row r="329" spans="3:12" x14ac:dyDescent="0.35">
      <c r="C329" s="73">
        <f>FDtab!C329</f>
        <v>0</v>
      </c>
      <c r="D329" s="73">
        <f>FDtab!D329</f>
        <v>0</v>
      </c>
      <c r="E329" s="73">
        <f>FDtab!E329</f>
        <v>0</v>
      </c>
      <c r="F329" s="73">
        <f>FDtab!F329</f>
        <v>0</v>
      </c>
      <c r="G329" s="101">
        <f>FDtab!G329</f>
        <v>0</v>
      </c>
      <c r="H329" s="101">
        <f>FDtab!H329</f>
        <v>0</v>
      </c>
      <c r="I329" s="101">
        <f>FDtab!I329</f>
        <v>0</v>
      </c>
      <c r="J329" s="101">
        <f>FDtab!J329</f>
        <v>0</v>
      </c>
      <c r="K329" s="101">
        <f>FDtab!K329</f>
        <v>0</v>
      </c>
      <c r="L329" s="101">
        <f>FDtab!L329</f>
        <v>0</v>
      </c>
    </row>
    <row r="330" spans="3:12" x14ac:dyDescent="0.35">
      <c r="C330" s="73">
        <f>FDtab!C330</f>
        <v>0</v>
      </c>
      <c r="D330" s="73">
        <f>FDtab!D330</f>
        <v>0</v>
      </c>
      <c r="E330" s="73">
        <f>FDtab!E330</f>
        <v>0</v>
      </c>
      <c r="F330" s="73">
        <f>FDtab!F330</f>
        <v>0</v>
      </c>
      <c r="G330" s="101">
        <f>FDtab!G330</f>
        <v>0</v>
      </c>
      <c r="H330" s="101">
        <f>FDtab!H330</f>
        <v>0</v>
      </c>
      <c r="I330" s="101">
        <f>FDtab!I330</f>
        <v>0</v>
      </c>
      <c r="J330" s="101">
        <f>FDtab!J330</f>
        <v>0</v>
      </c>
      <c r="K330" s="101">
        <f>FDtab!K330</f>
        <v>0</v>
      </c>
      <c r="L330" s="101">
        <f>FDtab!L330</f>
        <v>0</v>
      </c>
    </row>
    <row r="331" spans="3:12" x14ac:dyDescent="0.35">
      <c r="C331" s="73">
        <f>FDtab!C331</f>
        <v>0</v>
      </c>
      <c r="D331" s="73">
        <f>FDtab!D331</f>
        <v>0</v>
      </c>
      <c r="E331" s="73">
        <f>FDtab!E331</f>
        <v>0</v>
      </c>
      <c r="F331" s="73">
        <f>FDtab!F331</f>
        <v>0</v>
      </c>
      <c r="G331" s="101">
        <f>FDtab!G331</f>
        <v>0</v>
      </c>
      <c r="H331" s="101">
        <f>FDtab!H331</f>
        <v>0</v>
      </c>
      <c r="I331" s="101">
        <f>FDtab!I331</f>
        <v>0</v>
      </c>
      <c r="J331" s="101">
        <f>FDtab!J331</f>
        <v>0</v>
      </c>
      <c r="K331" s="101">
        <f>FDtab!K331</f>
        <v>0</v>
      </c>
      <c r="L331" s="101">
        <f>FDtab!L331</f>
        <v>0</v>
      </c>
    </row>
    <row r="332" spans="3:12" x14ac:dyDescent="0.35">
      <c r="C332" s="73">
        <f>FDtab!C332</f>
        <v>0</v>
      </c>
      <c r="D332" s="73">
        <f>FDtab!D332</f>
        <v>0</v>
      </c>
      <c r="E332" s="73">
        <f>FDtab!E332</f>
        <v>0</v>
      </c>
      <c r="F332" s="73">
        <f>FDtab!F332</f>
        <v>0</v>
      </c>
      <c r="G332" s="101">
        <f>FDtab!G332</f>
        <v>0</v>
      </c>
      <c r="H332" s="101">
        <f>FDtab!H332</f>
        <v>0</v>
      </c>
      <c r="I332" s="101">
        <f>FDtab!I332</f>
        <v>0</v>
      </c>
      <c r="J332" s="101">
        <f>FDtab!J332</f>
        <v>0</v>
      </c>
      <c r="K332" s="101">
        <f>FDtab!K332</f>
        <v>0</v>
      </c>
      <c r="L332" s="101">
        <f>FDtab!L332</f>
        <v>0</v>
      </c>
    </row>
    <row r="333" spans="3:12" x14ac:dyDescent="0.35">
      <c r="C333" s="73">
        <f>FDtab!C333</f>
        <v>0</v>
      </c>
      <c r="D333" s="73">
        <f>FDtab!D333</f>
        <v>0</v>
      </c>
      <c r="E333" s="73">
        <f>FDtab!E333</f>
        <v>0</v>
      </c>
      <c r="F333" s="73">
        <f>FDtab!F333</f>
        <v>0</v>
      </c>
      <c r="G333" s="101">
        <f>FDtab!G333</f>
        <v>0</v>
      </c>
      <c r="H333" s="101">
        <f>FDtab!H333</f>
        <v>0</v>
      </c>
      <c r="I333" s="101">
        <f>FDtab!I333</f>
        <v>0</v>
      </c>
      <c r="J333" s="101">
        <f>FDtab!J333</f>
        <v>0</v>
      </c>
      <c r="K333" s="101">
        <f>FDtab!K333</f>
        <v>0</v>
      </c>
      <c r="L333" s="101">
        <f>FDtab!L333</f>
        <v>0</v>
      </c>
    </row>
    <row r="334" spans="3:12" x14ac:dyDescent="0.35">
      <c r="C334" s="73">
        <f>FDtab!C334</f>
        <v>0</v>
      </c>
      <c r="D334" s="73">
        <f>FDtab!D334</f>
        <v>0</v>
      </c>
      <c r="E334" s="73">
        <f>FDtab!E334</f>
        <v>0</v>
      </c>
      <c r="F334" s="73">
        <f>FDtab!F334</f>
        <v>0</v>
      </c>
      <c r="G334" s="101">
        <f>FDtab!G334</f>
        <v>0</v>
      </c>
      <c r="H334" s="101">
        <f>FDtab!H334</f>
        <v>0</v>
      </c>
      <c r="I334" s="101">
        <f>FDtab!I334</f>
        <v>0</v>
      </c>
      <c r="J334" s="101">
        <f>FDtab!J334</f>
        <v>0</v>
      </c>
      <c r="K334" s="101">
        <f>FDtab!K334</f>
        <v>0</v>
      </c>
      <c r="L334" s="101">
        <f>FDtab!L334</f>
        <v>0</v>
      </c>
    </row>
    <row r="335" spans="3:12" x14ac:dyDescent="0.35">
      <c r="C335" s="73">
        <f>FDtab!C335</f>
        <v>0</v>
      </c>
      <c r="D335" s="73">
        <f>FDtab!D335</f>
        <v>0</v>
      </c>
      <c r="E335" s="73">
        <f>FDtab!E335</f>
        <v>0</v>
      </c>
      <c r="F335" s="73">
        <f>FDtab!F335</f>
        <v>0</v>
      </c>
      <c r="G335" s="101">
        <f>FDtab!G335</f>
        <v>0</v>
      </c>
      <c r="H335" s="101">
        <f>FDtab!H335</f>
        <v>0</v>
      </c>
      <c r="I335" s="101">
        <f>FDtab!I335</f>
        <v>0</v>
      </c>
      <c r="J335" s="101">
        <f>FDtab!J335</f>
        <v>0</v>
      </c>
      <c r="K335" s="101">
        <f>FDtab!K335</f>
        <v>0</v>
      </c>
      <c r="L335" s="101">
        <f>FDtab!L335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abSelected="1" topLeftCell="A67" workbookViewId="0">
      <selection activeCell="D72" sqref="D72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85</v>
      </c>
      <c r="B4" t="s">
        <v>36</v>
      </c>
      <c r="C4" t="s">
        <v>86</v>
      </c>
    </row>
    <row r="5" spans="1:12" x14ac:dyDescent="0.35">
      <c r="D5" s="22" t="s">
        <v>32</v>
      </c>
      <c r="E5" s="22" t="s">
        <v>33</v>
      </c>
      <c r="F5" s="22" t="s">
        <v>50</v>
      </c>
      <c r="G5" s="22" t="s">
        <v>34</v>
      </c>
      <c r="H5" s="22" t="s">
        <v>35</v>
      </c>
      <c r="L5" s="74"/>
    </row>
    <row r="6" spans="1:12" x14ac:dyDescent="0.35">
      <c r="B6" s="22" t="s">
        <v>36</v>
      </c>
      <c r="C6" s="22" t="s">
        <v>89</v>
      </c>
      <c r="D6" s="67">
        <v>0.18796849495340168</v>
      </c>
      <c r="E6" s="67">
        <v>0.18775393036712587</v>
      </c>
      <c r="F6" s="67">
        <v>0.20083127709587523</v>
      </c>
      <c r="G6" s="67">
        <v>0.20319572721064222</v>
      </c>
      <c r="H6" s="67">
        <v>0.19970461996844352</v>
      </c>
      <c r="L6" s="72"/>
    </row>
    <row r="7" spans="1:12" x14ac:dyDescent="0.35">
      <c r="B7" s="22" t="s">
        <v>36</v>
      </c>
      <c r="C7" s="22" t="s">
        <v>90</v>
      </c>
      <c r="D7" s="67">
        <v>0.10313219276363571</v>
      </c>
      <c r="E7" s="67">
        <v>9.7841173712763657E-2</v>
      </c>
      <c r="F7" s="67">
        <v>9.9127944506849641E-2</v>
      </c>
      <c r="G7" s="67">
        <v>9.5554833965003527E-2</v>
      </c>
      <c r="H7" s="67">
        <v>9.930239395734608E-2</v>
      </c>
      <c r="L7" s="72"/>
    </row>
    <row r="8" spans="1:12" x14ac:dyDescent="0.35">
      <c r="B8" s="22" t="s">
        <v>36</v>
      </c>
      <c r="C8" s="22" t="s">
        <v>91</v>
      </c>
      <c r="D8" s="67">
        <v>0.25813309159658293</v>
      </c>
      <c r="E8" s="67">
        <v>0.25981496224117284</v>
      </c>
      <c r="F8" s="67">
        <v>0.25989274501411108</v>
      </c>
      <c r="G8" s="67">
        <v>0.2533959021179002</v>
      </c>
      <c r="H8" s="67">
        <v>0.26295342448321513</v>
      </c>
      <c r="L8" s="72"/>
    </row>
    <row r="9" spans="1:12" x14ac:dyDescent="0.35">
      <c r="B9" s="22" t="s">
        <v>36</v>
      </c>
      <c r="C9" s="22" t="s">
        <v>92</v>
      </c>
      <c r="D9" s="67">
        <v>0.45076622068637973</v>
      </c>
      <c r="E9" s="67">
        <v>0.45458993367893763</v>
      </c>
      <c r="F9" s="67">
        <v>0.44014803338316427</v>
      </c>
      <c r="G9" s="67">
        <v>0.44785353670645361</v>
      </c>
      <c r="H9" s="67">
        <v>0.43803956159099522</v>
      </c>
      <c r="L9" s="72"/>
    </row>
    <row r="10" spans="1:12" x14ac:dyDescent="0.35">
      <c r="B10" s="70" t="s">
        <v>37</v>
      </c>
      <c r="C10" s="70" t="s">
        <v>89</v>
      </c>
      <c r="D10" s="71">
        <v>0.32048991665953402</v>
      </c>
      <c r="E10" s="71">
        <v>0.26476916403006284</v>
      </c>
      <c r="F10" s="71"/>
      <c r="G10" s="71"/>
      <c r="H10" s="71"/>
      <c r="L10" s="72"/>
    </row>
    <row r="11" spans="1:12" x14ac:dyDescent="0.35">
      <c r="B11" s="70" t="s">
        <v>37</v>
      </c>
      <c r="C11" s="70" t="s">
        <v>90</v>
      </c>
      <c r="D11" s="71">
        <v>0.16423174225541867</v>
      </c>
      <c r="E11" s="71">
        <v>8.0457771952635759E-2</v>
      </c>
      <c r="F11" s="71"/>
      <c r="G11" s="71"/>
      <c r="H11" s="71"/>
      <c r="L11" s="72"/>
    </row>
    <row r="12" spans="1:12" x14ac:dyDescent="0.35">
      <c r="B12" s="70" t="s">
        <v>37</v>
      </c>
      <c r="C12" s="70" t="s">
        <v>91</v>
      </c>
      <c r="D12" s="71">
        <v>1.9271742957144507E-2</v>
      </c>
      <c r="E12" s="71">
        <v>7.2462177423244997E-2</v>
      </c>
      <c r="F12" s="71"/>
      <c r="G12" s="71"/>
      <c r="H12" s="71"/>
      <c r="L12" s="78"/>
    </row>
    <row r="13" spans="1:12" x14ac:dyDescent="0.35">
      <c r="B13" s="70" t="s">
        <v>37</v>
      </c>
      <c r="C13" s="70" t="s">
        <v>92</v>
      </c>
      <c r="D13" s="71">
        <v>0.49600659812790271</v>
      </c>
      <c r="E13" s="71">
        <v>0.58231088659405617</v>
      </c>
      <c r="F13" s="71"/>
      <c r="G13" s="71"/>
      <c r="H13" s="71"/>
    </row>
    <row r="14" spans="1:12" x14ac:dyDescent="0.35">
      <c r="B14" s="22" t="s">
        <v>51</v>
      </c>
      <c r="C14" s="22" t="s">
        <v>89</v>
      </c>
      <c r="D14" s="67">
        <v>0.43361739879194872</v>
      </c>
      <c r="E14" s="67">
        <v>0.42473468697421274</v>
      </c>
      <c r="F14" s="67">
        <v>0.42468441663684137</v>
      </c>
      <c r="G14" s="67"/>
      <c r="H14" s="67"/>
    </row>
    <row r="15" spans="1:12" x14ac:dyDescent="0.35">
      <c r="B15" s="22" t="s">
        <v>51</v>
      </c>
      <c r="C15" s="22" t="s">
        <v>90</v>
      </c>
      <c r="D15" s="67">
        <v>0.16552211357511479</v>
      </c>
      <c r="E15" s="67">
        <v>0.17410944208923909</v>
      </c>
      <c r="F15" s="67">
        <v>0.16571677077081104</v>
      </c>
      <c r="G15" s="67"/>
      <c r="H15" s="67"/>
    </row>
    <row r="16" spans="1:12" x14ac:dyDescent="0.35">
      <c r="B16" s="22" t="s">
        <v>51</v>
      </c>
      <c r="C16" s="22" t="s">
        <v>91</v>
      </c>
      <c r="D16" s="67">
        <v>0.10899691746957607</v>
      </c>
      <c r="E16" s="67">
        <v>0.12441423165329493</v>
      </c>
      <c r="F16" s="67">
        <v>0.12273302150450252</v>
      </c>
      <c r="G16" s="67"/>
      <c r="H16" s="67"/>
    </row>
    <row r="17" spans="1:8" x14ac:dyDescent="0.35">
      <c r="B17" s="22" t="s">
        <v>51</v>
      </c>
      <c r="C17" s="22" t="s">
        <v>92</v>
      </c>
      <c r="D17" s="67">
        <v>0.29186357016336062</v>
      </c>
      <c r="E17" s="67">
        <v>0.27674163928325335</v>
      </c>
      <c r="F17" s="67">
        <v>0.28686579108784527</v>
      </c>
      <c r="G17" s="67"/>
      <c r="H17" s="67"/>
    </row>
    <row r="18" spans="1:8" x14ac:dyDescent="0.35">
      <c r="B18" s="70" t="s">
        <v>38</v>
      </c>
      <c r="C18" s="70" t="s">
        <v>90</v>
      </c>
      <c r="D18" s="71">
        <v>0.31983730437048485</v>
      </c>
      <c r="E18" s="71">
        <v>0.32336099978870103</v>
      </c>
      <c r="F18" s="71">
        <v>0.30778511620920473</v>
      </c>
      <c r="G18" s="71">
        <v>0.30518994092905238</v>
      </c>
      <c r="H18" s="71">
        <v>0.31276097612570219</v>
      </c>
    </row>
    <row r="19" spans="1:8" x14ac:dyDescent="0.35">
      <c r="B19" s="70" t="s">
        <v>38</v>
      </c>
      <c r="C19" s="70" t="s">
        <v>91</v>
      </c>
      <c r="D19" s="71">
        <v>0.68016269562951492</v>
      </c>
      <c r="E19" s="71">
        <v>0.67663900021129919</v>
      </c>
      <c r="F19" s="71">
        <v>0.69221488379079499</v>
      </c>
      <c r="G19" s="71">
        <v>0.69481005907094739</v>
      </c>
      <c r="H19" s="71">
        <v>0.68723902387429792</v>
      </c>
    </row>
    <row r="20" spans="1:8" x14ac:dyDescent="0.35">
      <c r="B20" s="22" t="s">
        <v>39</v>
      </c>
      <c r="C20" s="22" t="s">
        <v>90</v>
      </c>
      <c r="D20" s="67">
        <v>0.39749378419931714</v>
      </c>
      <c r="E20" s="67">
        <v>0.39166140608406202</v>
      </c>
      <c r="F20" s="67">
        <v>0.40543032164451331</v>
      </c>
      <c r="G20" s="67">
        <v>0.40092152851552354</v>
      </c>
      <c r="H20" s="67">
        <v>0.39142760134069987</v>
      </c>
    </row>
    <row r="21" spans="1:8" x14ac:dyDescent="0.35">
      <c r="B21" s="22" t="s">
        <v>39</v>
      </c>
      <c r="C21" s="22" t="s">
        <v>91</v>
      </c>
      <c r="D21" s="67">
        <v>0.60250621580068286</v>
      </c>
      <c r="E21" s="67">
        <v>0.60833859391593825</v>
      </c>
      <c r="F21" s="67">
        <v>0.5945696783554868</v>
      </c>
      <c r="G21" s="67">
        <v>0.59907847148447646</v>
      </c>
      <c r="H21" s="67">
        <v>0.60857239865930024</v>
      </c>
    </row>
    <row r="22" spans="1:8" x14ac:dyDescent="0.35">
      <c r="B22" s="22" t="s">
        <v>40</v>
      </c>
      <c r="C22" s="22" t="s">
        <v>90</v>
      </c>
      <c r="D22" s="67"/>
      <c r="E22" s="67">
        <v>0.39581831866028261</v>
      </c>
      <c r="F22" s="67">
        <v>0.41401682534120726</v>
      </c>
      <c r="G22" s="67">
        <v>0.40853601661619288</v>
      </c>
      <c r="H22" s="67">
        <v>0.40937242863450607</v>
      </c>
    </row>
    <row r="23" spans="1:8" x14ac:dyDescent="0.35">
      <c r="B23" s="22" t="s">
        <v>40</v>
      </c>
      <c r="C23" s="22" t="s">
        <v>91</v>
      </c>
      <c r="D23" s="67"/>
      <c r="E23" s="67">
        <v>0.60418168133971717</v>
      </c>
      <c r="F23" s="67">
        <v>0.58598317465879268</v>
      </c>
      <c r="G23" s="67">
        <v>0.5914639833838069</v>
      </c>
      <c r="H23" s="67">
        <v>0.5906275713654936</v>
      </c>
    </row>
    <row r="27" spans="1:8" x14ac:dyDescent="0.35">
      <c r="A27" s="66" t="s">
        <v>93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32</v>
      </c>
      <c r="E29" s="22" t="s">
        <v>33</v>
      </c>
      <c r="F29" s="22" t="s">
        <v>50</v>
      </c>
      <c r="G29" s="22" t="s">
        <v>34</v>
      </c>
      <c r="H29" s="22" t="s">
        <v>35</v>
      </c>
    </row>
    <row r="30" spans="1:8" x14ac:dyDescent="0.35">
      <c r="B30" s="22" t="s">
        <v>36</v>
      </c>
      <c r="C30" s="22" t="s">
        <v>89</v>
      </c>
      <c r="D30" s="67">
        <v>7.7746927534806914E-2</v>
      </c>
      <c r="E30" s="67">
        <v>8.2583669195363044E-2</v>
      </c>
      <c r="F30" s="67">
        <v>7.0195905316989854E-2</v>
      </c>
      <c r="G30" s="67">
        <v>7.3100489339904567E-2</v>
      </c>
      <c r="H30" s="67">
        <v>7.5838528383501455E-2</v>
      </c>
    </row>
    <row r="31" spans="1:8" x14ac:dyDescent="0.35">
      <c r="B31" s="22" t="s">
        <v>36</v>
      </c>
      <c r="C31" s="22" t="s">
        <v>90</v>
      </c>
      <c r="D31" s="67">
        <v>3.9675752034527341E-2</v>
      </c>
      <c r="E31" s="67">
        <v>4.2455548234553706E-2</v>
      </c>
      <c r="F31" s="67">
        <v>4.108554272501945E-2</v>
      </c>
      <c r="G31" s="67">
        <v>3.8899781328398803E-2</v>
      </c>
      <c r="H31" s="67">
        <v>4.4847730743668289E-2</v>
      </c>
    </row>
    <row r="32" spans="1:8" x14ac:dyDescent="0.35">
      <c r="B32" s="22" t="s">
        <v>36</v>
      </c>
      <c r="C32" s="22" t="s">
        <v>91</v>
      </c>
      <c r="D32" s="67">
        <v>6.7088744311694287E-2</v>
      </c>
      <c r="E32" s="67">
        <v>6.7408539695274716E-2</v>
      </c>
      <c r="F32" s="67">
        <v>6.0626454325534984E-2</v>
      </c>
      <c r="G32" s="67">
        <v>6.1264968699578169E-2</v>
      </c>
      <c r="H32" s="67">
        <v>5.9357694255261481E-2</v>
      </c>
    </row>
    <row r="33" spans="2:8" x14ac:dyDescent="0.35">
      <c r="B33" s="22" t="s">
        <v>36</v>
      </c>
      <c r="C33" s="22" t="s">
        <v>92</v>
      </c>
      <c r="D33" s="67">
        <v>7.2713310711533488E-2</v>
      </c>
      <c r="E33" s="67">
        <v>7.3566274855473776E-2</v>
      </c>
      <c r="F33" s="67">
        <v>6.8626968571223898E-2</v>
      </c>
      <c r="G33" s="67">
        <v>6.6927329632138918E-2</v>
      </c>
      <c r="H33" s="67">
        <v>7.0814212656683834E-2</v>
      </c>
    </row>
    <row r="34" spans="2:8" x14ac:dyDescent="0.35">
      <c r="B34" s="70" t="s">
        <v>37</v>
      </c>
      <c r="C34" s="70" t="s">
        <v>89</v>
      </c>
      <c r="D34" s="71">
        <v>6.6661160453329496E-2</v>
      </c>
      <c r="E34" s="71">
        <v>6.9727935758681039E-2</v>
      </c>
      <c r="F34" s="71"/>
      <c r="G34" s="71"/>
      <c r="H34" s="71"/>
    </row>
    <row r="35" spans="2:8" x14ac:dyDescent="0.35">
      <c r="B35" s="70" t="s">
        <v>37</v>
      </c>
      <c r="C35" s="70" t="s">
        <v>90</v>
      </c>
      <c r="D35" s="71">
        <v>6.6258310649030372E-2</v>
      </c>
      <c r="E35" s="71">
        <v>5.1858651750941696E-2</v>
      </c>
      <c r="F35" s="71"/>
      <c r="G35" s="71"/>
      <c r="H35" s="71"/>
    </row>
    <row r="36" spans="2:8" x14ac:dyDescent="0.35">
      <c r="B36" s="70" t="s">
        <v>37</v>
      </c>
      <c r="C36" s="70" t="s">
        <v>91</v>
      </c>
      <c r="D36" s="71">
        <v>1.726902170984285E-2</v>
      </c>
      <c r="E36" s="71">
        <v>3.6743421041814092E-2</v>
      </c>
      <c r="F36" s="71"/>
      <c r="G36" s="71"/>
      <c r="H36" s="71"/>
    </row>
    <row r="37" spans="2:8" x14ac:dyDescent="0.35">
      <c r="B37" s="70" t="s">
        <v>37</v>
      </c>
      <c r="C37" s="70" t="s">
        <v>92</v>
      </c>
      <c r="D37" s="71">
        <v>6.3041439182717957E-2</v>
      </c>
      <c r="E37" s="71">
        <v>7.7477262486263104E-2</v>
      </c>
      <c r="F37" s="71"/>
      <c r="G37" s="71"/>
      <c r="H37" s="71"/>
    </row>
    <row r="38" spans="2:8" x14ac:dyDescent="0.35">
      <c r="B38" s="22" t="s">
        <v>51</v>
      </c>
      <c r="C38" s="22" t="s">
        <v>89</v>
      </c>
      <c r="D38" s="67">
        <v>0.1359038568719293</v>
      </c>
      <c r="E38" s="67">
        <v>0.13936215622238471</v>
      </c>
      <c r="F38" s="67">
        <v>0.11778425140127206</v>
      </c>
      <c r="G38" s="67"/>
      <c r="H38" s="67"/>
    </row>
    <row r="39" spans="2:8" x14ac:dyDescent="0.35">
      <c r="B39" s="22" t="s">
        <v>51</v>
      </c>
      <c r="C39" s="22" t="s">
        <v>90</v>
      </c>
      <c r="D39" s="67">
        <v>8.516486823613896E-2</v>
      </c>
      <c r="E39" s="67">
        <v>8.8228965585439009E-2</v>
      </c>
      <c r="F39" s="67">
        <v>8.9844012521395872E-2</v>
      </c>
      <c r="G39" s="67"/>
      <c r="H39" s="67"/>
    </row>
    <row r="40" spans="2:8" x14ac:dyDescent="0.35">
      <c r="B40" s="22" t="s">
        <v>51</v>
      </c>
      <c r="C40" s="22" t="s">
        <v>91</v>
      </c>
      <c r="D40" s="67">
        <v>7.6553428651027253E-2</v>
      </c>
      <c r="E40" s="67">
        <v>8.3651702559306526E-2</v>
      </c>
      <c r="F40" s="67">
        <v>8.8109922584617556E-2</v>
      </c>
      <c r="G40" s="67"/>
      <c r="H40" s="67"/>
    </row>
    <row r="41" spans="2:8" x14ac:dyDescent="0.35">
      <c r="B41" s="22" t="s">
        <v>51</v>
      </c>
      <c r="C41" s="22" t="s">
        <v>92</v>
      </c>
      <c r="D41" s="67">
        <v>0.12771728141018854</v>
      </c>
      <c r="E41" s="67">
        <v>0.1298235074881787</v>
      </c>
      <c r="F41" s="67">
        <v>0.12264673972384482</v>
      </c>
      <c r="G41" s="67"/>
      <c r="H41" s="67"/>
    </row>
    <row r="42" spans="2:8" x14ac:dyDescent="0.35">
      <c r="B42" s="70" t="s">
        <v>38</v>
      </c>
      <c r="C42" s="70" t="s">
        <v>90</v>
      </c>
      <c r="D42" s="71">
        <v>0.13198659150431241</v>
      </c>
      <c r="E42" s="71">
        <v>0.13292195181562338</v>
      </c>
      <c r="F42" s="71">
        <v>0.14016558411691554</v>
      </c>
      <c r="G42" s="71">
        <v>0.14172704846145806</v>
      </c>
      <c r="H42" s="71">
        <v>0.13991686639937609</v>
      </c>
    </row>
    <row r="43" spans="2:8" x14ac:dyDescent="0.35">
      <c r="B43" s="70" t="s">
        <v>38</v>
      </c>
      <c r="C43" s="70" t="s">
        <v>91</v>
      </c>
      <c r="D43" s="71">
        <v>0.13198659150431238</v>
      </c>
      <c r="E43" s="71">
        <v>0.13292195181562336</v>
      </c>
      <c r="F43" s="71">
        <v>0.14016558411691549</v>
      </c>
      <c r="G43" s="71">
        <v>0.14172704846145806</v>
      </c>
      <c r="H43" s="71">
        <v>0.13991686639937609</v>
      </c>
    </row>
    <row r="44" spans="2:8" x14ac:dyDescent="0.35">
      <c r="B44" s="22" t="s">
        <v>39</v>
      </c>
      <c r="C44" s="22" t="s">
        <v>90</v>
      </c>
      <c r="D44" s="67">
        <v>0.12395247436777172</v>
      </c>
      <c r="E44" s="67">
        <v>0.12838629639809662</v>
      </c>
      <c r="F44" s="67">
        <v>0.11662740090122332</v>
      </c>
      <c r="G44" s="67">
        <v>0.12148993476027406</v>
      </c>
      <c r="H44" s="67">
        <v>0.11931403175783692</v>
      </c>
    </row>
    <row r="45" spans="2:8" x14ac:dyDescent="0.35">
      <c r="B45" s="22" t="s">
        <v>39</v>
      </c>
      <c r="C45" s="22" t="s">
        <v>91</v>
      </c>
      <c r="D45" s="67">
        <v>0.12395247436777174</v>
      </c>
      <c r="E45" s="67">
        <v>0.12838629639809665</v>
      </c>
      <c r="F45" s="67">
        <v>0.1166274009012233</v>
      </c>
      <c r="G45" s="67">
        <v>0.12148993476027406</v>
      </c>
      <c r="H45" s="67">
        <v>0.11931403175783692</v>
      </c>
    </row>
    <row r="46" spans="2:8" x14ac:dyDescent="0.35">
      <c r="B46" s="22" t="s">
        <v>40</v>
      </c>
      <c r="C46" s="22" t="s">
        <v>90</v>
      </c>
      <c r="D46" s="67"/>
      <c r="E46" s="67">
        <v>0.13023183350019346</v>
      </c>
      <c r="F46" s="67">
        <v>0.13223394971460009</v>
      </c>
      <c r="G46" s="67">
        <v>0.14181783291744066</v>
      </c>
      <c r="H46" s="67">
        <v>0.12942782370899975</v>
      </c>
    </row>
    <row r="47" spans="2:8" x14ac:dyDescent="0.35">
      <c r="B47" s="22" t="s">
        <v>40</v>
      </c>
      <c r="C47" s="22" t="s">
        <v>91</v>
      </c>
      <c r="D47" s="67"/>
      <c r="E47" s="67">
        <v>0.13023183350019343</v>
      </c>
      <c r="F47" s="67">
        <v>0.13223394971460006</v>
      </c>
      <c r="G47" s="67">
        <v>0.14181783291744068</v>
      </c>
      <c r="H47" s="67">
        <v>0.12942782370899975</v>
      </c>
    </row>
    <row r="50" spans="1:8" x14ac:dyDescent="0.35">
      <c r="A50" s="66" t="s">
        <v>97</v>
      </c>
    </row>
    <row r="51" spans="1:8" x14ac:dyDescent="0.35">
      <c r="D51" s="22" t="s">
        <v>32</v>
      </c>
      <c r="E51" s="22" t="s">
        <v>33</v>
      </c>
      <c r="F51" s="22" t="s">
        <v>50</v>
      </c>
      <c r="G51" s="22" t="s">
        <v>34</v>
      </c>
      <c r="H51" s="22" t="s">
        <v>35</v>
      </c>
    </row>
    <row r="52" spans="1:8" x14ac:dyDescent="0.35">
      <c r="B52" s="22" t="s">
        <v>36</v>
      </c>
      <c r="C52" s="22" t="s">
        <v>36</v>
      </c>
      <c r="D52" s="67">
        <v>0.10270669649856537</v>
      </c>
      <c r="E52" s="67">
        <v>0.10270669649856537</v>
      </c>
      <c r="F52" s="67">
        <v>0.10270669649856537</v>
      </c>
      <c r="G52" s="67">
        <v>0.10270669649856537</v>
      </c>
      <c r="H52" s="67">
        <v>0.10270669649856537</v>
      </c>
    </row>
    <row r="53" spans="1:8" x14ac:dyDescent="0.35">
      <c r="B53" s="22" t="s">
        <v>36</v>
      </c>
      <c r="C53" s="22" t="s">
        <v>64</v>
      </c>
      <c r="D53">
        <v>1.4046106199844444E-2</v>
      </c>
      <c r="E53">
        <v>1.4046106199844444E-2</v>
      </c>
      <c r="F53">
        <v>1.4046106199844444E-2</v>
      </c>
      <c r="G53">
        <v>1.4046106199844444E-2</v>
      </c>
      <c r="H53">
        <v>1.4046106199844444E-2</v>
      </c>
    </row>
    <row r="54" spans="1:8" x14ac:dyDescent="0.35">
      <c r="B54" s="22" t="s">
        <v>37</v>
      </c>
      <c r="C54" s="22" t="s">
        <v>51</v>
      </c>
      <c r="D54" s="67">
        <v>0.11411485697008671</v>
      </c>
      <c r="E54" s="67">
        <v>8.9996141320725045E-2</v>
      </c>
      <c r="F54" s="67"/>
      <c r="G54" s="67"/>
      <c r="H54" s="67"/>
    </row>
    <row r="55" spans="1:8" x14ac:dyDescent="0.35">
      <c r="B55" s="22" t="s">
        <v>37</v>
      </c>
      <c r="C55" s="22" t="s">
        <v>64</v>
      </c>
      <c r="D55" s="67">
        <v>0.15026443869660588</v>
      </c>
      <c r="E55" s="67">
        <v>8.2452484663229034E-2</v>
      </c>
      <c r="F55" s="67"/>
      <c r="G55" s="67"/>
      <c r="H55" s="67"/>
    </row>
    <row r="56" spans="1:8" x14ac:dyDescent="0.35">
      <c r="B56" s="22" t="s">
        <v>51</v>
      </c>
      <c r="C56" s="22" t="s">
        <v>51</v>
      </c>
      <c r="D56" s="67">
        <v>0.54471593702584076</v>
      </c>
      <c r="E56" s="67">
        <v>0.54471593702584076</v>
      </c>
      <c r="F56" s="67">
        <v>0.54471593702584076</v>
      </c>
      <c r="G56" s="67"/>
      <c r="H56" s="67"/>
    </row>
    <row r="57" spans="1:8" x14ac:dyDescent="0.35">
      <c r="B57" s="22" t="s">
        <v>51</v>
      </c>
      <c r="C57" s="22" t="s">
        <v>64</v>
      </c>
      <c r="D57" s="67">
        <v>0.27530932263038299</v>
      </c>
      <c r="E57" s="67">
        <v>0.27530932263038299</v>
      </c>
      <c r="F57" s="67">
        <v>0.27530932263038299</v>
      </c>
      <c r="G57" s="67"/>
      <c r="H57" s="67"/>
    </row>
    <row r="58" spans="1:8" x14ac:dyDescent="0.35">
      <c r="B58" s="22" t="s">
        <v>38</v>
      </c>
      <c r="C58" s="22" t="s">
        <v>39</v>
      </c>
      <c r="D58" s="67">
        <v>0.23985033140971992</v>
      </c>
      <c r="E58" s="67">
        <v>0.23985033140971992</v>
      </c>
      <c r="F58" s="67">
        <v>0.23985033140971992</v>
      </c>
      <c r="G58" s="67">
        <v>0.23985033140971992</v>
      </c>
      <c r="H58" s="67">
        <v>0.23985033140971992</v>
      </c>
    </row>
    <row r="59" spans="1:8" x14ac:dyDescent="0.35">
      <c r="B59" s="22" t="s">
        <v>38</v>
      </c>
      <c r="C59" s="22" t="s">
        <v>64</v>
      </c>
      <c r="D59" s="67">
        <v>0.14828300141565623</v>
      </c>
      <c r="E59" s="67">
        <v>0.14828300141565623</v>
      </c>
      <c r="F59" s="67">
        <v>0.14828300141565623</v>
      </c>
      <c r="G59" s="67">
        <v>0.14828300141565623</v>
      </c>
      <c r="H59" s="67">
        <v>0.14828300141565623</v>
      </c>
    </row>
    <row r="60" spans="1:8" x14ac:dyDescent="0.35">
      <c r="B60" s="22" t="s">
        <v>39</v>
      </c>
      <c r="C60" s="22" t="s">
        <v>39</v>
      </c>
      <c r="D60" s="67">
        <v>0.30252753785658371</v>
      </c>
      <c r="E60" s="67">
        <v>0.30252753785658371</v>
      </c>
      <c r="F60" s="67">
        <v>0.30252753785658371</v>
      </c>
      <c r="G60" s="67">
        <v>0.30252753785658371</v>
      </c>
      <c r="H60" s="67">
        <v>0.30252753785658371</v>
      </c>
    </row>
    <row r="61" spans="1:8" x14ac:dyDescent="0.35">
      <c r="B61" s="22" t="s">
        <v>39</v>
      </c>
      <c r="C61" s="22" t="s">
        <v>64</v>
      </c>
      <c r="D61" s="67">
        <v>0.37553999646588776</v>
      </c>
      <c r="E61" s="67">
        <v>0.37553999646588776</v>
      </c>
      <c r="F61" s="67">
        <v>0.37553999646588776</v>
      </c>
      <c r="G61" s="67">
        <v>0.37553999646588776</v>
      </c>
      <c r="H61" s="67">
        <v>0.37553999646588776</v>
      </c>
    </row>
    <row r="62" spans="1:8" x14ac:dyDescent="0.35">
      <c r="B62" s="22" t="s">
        <v>40</v>
      </c>
      <c r="C62" s="22" t="s">
        <v>39</v>
      </c>
      <c r="D62" s="67"/>
      <c r="E62" s="67">
        <v>0.22132619720658184</v>
      </c>
      <c r="F62" s="67">
        <v>0.22132619720658184</v>
      </c>
      <c r="G62" s="67">
        <v>0.22132619720658184</v>
      </c>
      <c r="H62" s="67">
        <v>0.22132619720658184</v>
      </c>
    </row>
    <row r="63" spans="1:8" x14ac:dyDescent="0.35">
      <c r="B63" s="22" t="s">
        <v>40</v>
      </c>
      <c r="C63" s="22" t="s">
        <v>64</v>
      </c>
      <c r="E63">
        <v>0.13638258336647247</v>
      </c>
      <c r="F63">
        <v>0.13638258336647247</v>
      </c>
      <c r="G63">
        <v>0.13638258336647247</v>
      </c>
      <c r="H63">
        <v>0.13638258336647247</v>
      </c>
    </row>
    <row r="70" spans="1:8" x14ac:dyDescent="0.35">
      <c r="A70" s="66" t="s">
        <v>98</v>
      </c>
    </row>
    <row r="71" spans="1:8" x14ac:dyDescent="0.35">
      <c r="D71" s="22" t="s">
        <v>32</v>
      </c>
      <c r="E71" s="22" t="s">
        <v>33</v>
      </c>
      <c r="F71" s="22" t="s">
        <v>50</v>
      </c>
      <c r="G71" s="22" t="s">
        <v>34</v>
      </c>
      <c r="H71" s="22" t="s">
        <v>35</v>
      </c>
    </row>
    <row r="72" spans="1:8" x14ac:dyDescent="0.35">
      <c r="B72" s="22" t="s">
        <v>36</v>
      </c>
      <c r="C72" s="22" t="s">
        <v>36</v>
      </c>
      <c r="D72" s="67">
        <v>5.2867929119097129E-16</v>
      </c>
      <c r="E72" s="67">
        <v>5.2867929119097129E-16</v>
      </c>
      <c r="F72" s="67">
        <v>5.2867929119097129E-16</v>
      </c>
      <c r="G72" s="67">
        <v>5.2867929119097129E-16</v>
      </c>
      <c r="H72" s="67">
        <v>5.2867929119097129E-16</v>
      </c>
    </row>
    <row r="73" spans="1:8" x14ac:dyDescent="0.35">
      <c r="B73" s="22" t="s">
        <v>36</v>
      </c>
      <c r="C73" s="22" t="s">
        <v>64</v>
      </c>
      <c r="D73" s="67">
        <v>3.9998762162474797E-17</v>
      </c>
      <c r="E73" s="67">
        <v>3.9998762162474797E-17</v>
      </c>
      <c r="F73" s="67">
        <v>3.9998762162474797E-17</v>
      </c>
      <c r="G73" s="67">
        <v>3.9998762162474797E-17</v>
      </c>
      <c r="H73" s="67">
        <v>3.9998762162474797E-17</v>
      </c>
    </row>
    <row r="74" spans="1:8" x14ac:dyDescent="0.35">
      <c r="B74" s="22" t="s">
        <v>37</v>
      </c>
      <c r="C74" s="22" t="s">
        <v>51</v>
      </c>
      <c r="D74" s="67">
        <v>1.2521351633470372E-16</v>
      </c>
      <c r="E74" s="67">
        <v>1.6695135511293829E-16</v>
      </c>
      <c r="F74" s="67"/>
      <c r="G74" s="67"/>
      <c r="H74" s="67"/>
    </row>
    <row r="75" spans="1:8" x14ac:dyDescent="0.35">
      <c r="B75" s="22" t="s">
        <v>37</v>
      </c>
      <c r="C75" s="22" t="s">
        <v>64</v>
      </c>
      <c r="D75" s="67">
        <v>4.4520361363450214E-16</v>
      </c>
      <c r="E75" s="67">
        <v>2.6433964559548564E-16</v>
      </c>
      <c r="F75" s="67"/>
      <c r="G75" s="67"/>
      <c r="H75" s="67"/>
    </row>
    <row r="76" spans="1:8" x14ac:dyDescent="0.35">
      <c r="B76" s="22" t="s">
        <v>51</v>
      </c>
      <c r="C76" s="22" t="s">
        <v>51</v>
      </c>
      <c r="D76" s="67">
        <v>2.2260180681725108E-15</v>
      </c>
      <c r="E76" s="67">
        <v>2.2260180681725108E-15</v>
      </c>
      <c r="F76" s="67">
        <v>2.2260180681725108E-15</v>
      </c>
      <c r="G76" s="67"/>
      <c r="H76" s="67"/>
    </row>
    <row r="77" spans="1:8" x14ac:dyDescent="0.35">
      <c r="B77" s="22" t="s">
        <v>51</v>
      </c>
      <c r="C77" s="22" t="s">
        <v>64</v>
      </c>
      <c r="D77" s="67">
        <v>9.4605767897331692E-16</v>
      </c>
      <c r="E77" s="67">
        <v>9.4605767897331692E-16</v>
      </c>
      <c r="F77" s="67">
        <v>9.4605767897331692E-16</v>
      </c>
      <c r="G77" s="67"/>
      <c r="H77" s="67"/>
    </row>
    <row r="78" spans="1:8" x14ac:dyDescent="0.35">
      <c r="B78" s="22" t="s">
        <v>38</v>
      </c>
      <c r="C78" s="22" t="s">
        <v>39</v>
      </c>
      <c r="D78" s="67">
        <v>6.6780542045175316E-16</v>
      </c>
      <c r="E78" s="67">
        <v>6.6780542045175316E-16</v>
      </c>
      <c r="F78" s="67">
        <v>6.6780542045175316E-16</v>
      </c>
      <c r="G78" s="67">
        <v>6.6780542045175316E-16</v>
      </c>
      <c r="H78" s="67">
        <v>6.6780542045175316E-16</v>
      </c>
    </row>
    <row r="79" spans="1:8" x14ac:dyDescent="0.35">
      <c r="B79" s="22" t="s">
        <v>38</v>
      </c>
      <c r="C79" s="22" t="s">
        <v>64</v>
      </c>
      <c r="D79" s="67">
        <v>5.5650451704312768E-17</v>
      </c>
      <c r="E79" s="67">
        <v>5.5650451704312768E-17</v>
      </c>
      <c r="F79" s="67">
        <v>5.5650451704312768E-17</v>
      </c>
      <c r="G79" s="67">
        <v>5.5650451704312768E-17</v>
      </c>
      <c r="H79" s="67">
        <v>5.5650451704312768E-17</v>
      </c>
    </row>
    <row r="80" spans="1:8" x14ac:dyDescent="0.35">
      <c r="B80" s="22" t="s">
        <v>39</v>
      </c>
      <c r="C80" s="22" t="s">
        <v>64</v>
      </c>
      <c r="D80">
        <v>1.446911744312132E-15</v>
      </c>
      <c r="E80">
        <v>1.446911744312132E-15</v>
      </c>
      <c r="F80">
        <v>1.446911744312132E-15</v>
      </c>
      <c r="G80">
        <v>1.446911744312132E-15</v>
      </c>
      <c r="H80">
        <v>1.446911744312132E-15</v>
      </c>
    </row>
    <row r="81" spans="1:8" x14ac:dyDescent="0.35">
      <c r="B81" s="22" t="s">
        <v>40</v>
      </c>
      <c r="C81" s="22" t="s">
        <v>39</v>
      </c>
      <c r="E81">
        <v>4.7302883948665846E-16</v>
      </c>
      <c r="F81">
        <v>4.7302883948665846E-16</v>
      </c>
      <c r="G81">
        <v>4.7302883948665846E-16</v>
      </c>
      <c r="H81">
        <v>4.7302883948665846E-16</v>
      </c>
    </row>
    <row r="82" spans="1:8" x14ac:dyDescent="0.35">
      <c r="B82" s="22" t="s">
        <v>40</v>
      </c>
      <c r="C82" s="22" t="s">
        <v>64</v>
      </c>
      <c r="E82">
        <v>3.61727936078033E-16</v>
      </c>
      <c r="F82">
        <v>3.61727936078033E-16</v>
      </c>
      <c r="G82">
        <v>3.61727936078033E-16</v>
      </c>
      <c r="H82">
        <v>3.61727936078033E-16</v>
      </c>
    </row>
    <row r="90" spans="1:8" x14ac:dyDescent="0.35">
      <c r="A90" t="s">
        <v>96</v>
      </c>
    </row>
    <row r="91" spans="1:8" x14ac:dyDescent="0.35">
      <c r="C91" s="22" t="s">
        <v>32</v>
      </c>
      <c r="D91" s="22" t="s">
        <v>33</v>
      </c>
      <c r="E91" s="22" t="s">
        <v>50</v>
      </c>
      <c r="F91" s="22" t="s">
        <v>34</v>
      </c>
      <c r="G91" s="22" t="s">
        <v>35</v>
      </c>
    </row>
    <row r="92" spans="1:8" x14ac:dyDescent="0.35">
      <c r="B92" s="22" t="s">
        <v>36</v>
      </c>
      <c r="C92" s="67">
        <v>0.1609556427396529</v>
      </c>
      <c r="D92" s="67">
        <v>5.6164317797228885E-2</v>
      </c>
      <c r="E92" s="67">
        <v>0.11007461106664965</v>
      </c>
      <c r="F92" s="67">
        <v>0.18613232471163546</v>
      </c>
      <c r="G92" s="67">
        <v>0.18651954968665929</v>
      </c>
    </row>
    <row r="93" spans="1:8" x14ac:dyDescent="0.35">
      <c r="B93" s="22" t="s">
        <v>63</v>
      </c>
      <c r="C93" s="67">
        <v>0.10616524594770503</v>
      </c>
      <c r="D93" s="67">
        <v>5.1159559092455752E-2</v>
      </c>
      <c r="E93" s="67">
        <v>8.937799176316695E-2</v>
      </c>
      <c r="F93" s="67">
        <v>9.7762381683113075E-2</v>
      </c>
      <c r="G93" s="67">
        <v>0.1064291907433727</v>
      </c>
    </row>
    <row r="94" spans="1:8" x14ac:dyDescent="0.35">
      <c r="B94" s="22" t="s">
        <v>37</v>
      </c>
      <c r="C94" s="67">
        <v>5.2561650737629355E-2</v>
      </c>
      <c r="D94" s="67">
        <v>2.8632971889137149E-2</v>
      </c>
      <c r="E94" s="67">
        <v>4.2567947434102298E-2</v>
      </c>
      <c r="F94" s="67">
        <v>4.9886999867595441E-2</v>
      </c>
      <c r="G94" s="67">
        <v>5.6667351661038895E-2</v>
      </c>
    </row>
    <row r="95" spans="1:8" x14ac:dyDescent="0.35">
      <c r="B95" s="22" t="s">
        <v>38</v>
      </c>
      <c r="C95" s="67">
        <v>2.483065692658723E-2</v>
      </c>
      <c r="D95" s="67">
        <v>5.3632331744754611E-2</v>
      </c>
      <c r="E95" s="67">
        <v>3.1602919841098011E-2</v>
      </c>
      <c r="F95" s="67">
        <v>2.1298030723043516E-2</v>
      </c>
      <c r="G95" s="67">
        <v>7.1052354435823431E-2</v>
      </c>
    </row>
    <row r="96" spans="1:8" x14ac:dyDescent="0.35">
      <c r="B96" s="22" t="s">
        <v>39</v>
      </c>
      <c r="C96" s="67">
        <v>0.21735376241392992</v>
      </c>
      <c r="D96" s="67">
        <v>0.27182888463475341</v>
      </c>
      <c r="E96" s="67">
        <v>0.28174482408039164</v>
      </c>
      <c r="F96" s="67">
        <v>0.3897564460808145</v>
      </c>
      <c r="G96" s="67">
        <v>0.28723341728389962</v>
      </c>
    </row>
    <row r="97" spans="1:7" x14ac:dyDescent="0.35">
      <c r="B97" s="22" t="s">
        <v>40</v>
      </c>
      <c r="C97" s="67">
        <v>0.13656168263461005</v>
      </c>
      <c r="D97" s="67">
        <v>0.11744143154423321</v>
      </c>
      <c r="E97" s="67">
        <v>0.14118196720019008</v>
      </c>
      <c r="F97" s="67">
        <v>9.2691229240891293E-2</v>
      </c>
      <c r="G97" s="67">
        <v>8.2583345443174083E-2</v>
      </c>
    </row>
    <row r="98" spans="1:7" x14ac:dyDescent="0.35">
      <c r="B98" s="22" t="s">
        <v>64</v>
      </c>
      <c r="C98" s="67">
        <v>0.30157135859988543</v>
      </c>
      <c r="D98" s="67">
        <v>0.42114050329743763</v>
      </c>
      <c r="E98" s="67">
        <v>0.30344973861440167</v>
      </c>
      <c r="F98" s="67">
        <v>0.16247258769290687</v>
      </c>
      <c r="G98" s="67">
        <v>0.20951479074603227</v>
      </c>
    </row>
    <row r="100" spans="1:7" x14ac:dyDescent="0.35">
      <c r="A100" t="s">
        <v>99</v>
      </c>
    </row>
    <row r="101" spans="1:7" x14ac:dyDescent="0.35">
      <c r="C101" s="22" t="s">
        <v>32</v>
      </c>
      <c r="D101" s="22" t="s">
        <v>33</v>
      </c>
      <c r="E101" s="22" t="s">
        <v>50</v>
      </c>
      <c r="F101" s="22" t="s">
        <v>34</v>
      </c>
      <c r="G101" s="22" t="s">
        <v>35</v>
      </c>
    </row>
    <row r="102" spans="1:7" x14ac:dyDescent="0.35">
      <c r="B102" s="22" t="s">
        <v>36</v>
      </c>
      <c r="C102" s="67">
        <v>1.4437564225221399E-2</v>
      </c>
      <c r="D102" s="67">
        <v>6.655602273071215E-3</v>
      </c>
      <c r="E102" s="67">
        <v>1.150707386387108E-2</v>
      </c>
      <c r="F102" s="67">
        <v>1.6659024687828424E-2</v>
      </c>
      <c r="G102" s="67">
        <v>1.7007351173052618E-2</v>
      </c>
    </row>
    <row r="103" spans="1:7" x14ac:dyDescent="0.35">
      <c r="B103" s="22" t="s">
        <v>63</v>
      </c>
      <c r="C103" s="67">
        <v>1.0484342903159975E-2</v>
      </c>
      <c r="D103" s="67">
        <v>6.0169126449010762E-3</v>
      </c>
      <c r="E103" s="67">
        <v>8.8704613639931911E-3</v>
      </c>
      <c r="F103" s="67">
        <v>1.0200747294886381E-2</v>
      </c>
      <c r="G103" s="67">
        <v>1.0237932210452733E-2</v>
      </c>
    </row>
    <row r="104" spans="1:7" x14ac:dyDescent="0.35">
      <c r="B104" s="22" t="s">
        <v>37</v>
      </c>
      <c r="C104" s="67">
        <v>5.6006408792475077E-3</v>
      </c>
      <c r="D104" s="67">
        <v>2.8660834651275213E-3</v>
      </c>
      <c r="E104" s="67">
        <v>4.6305266807206919E-3</v>
      </c>
      <c r="F104" s="67">
        <v>5.9941249648037785E-3</v>
      </c>
      <c r="G104" s="67">
        <v>6.1497495612908119E-3</v>
      </c>
    </row>
    <row r="105" spans="1:7" x14ac:dyDescent="0.35">
      <c r="B105" s="22" t="s">
        <v>38</v>
      </c>
      <c r="C105" s="67">
        <v>2.5212727417589938E-3</v>
      </c>
      <c r="D105" s="67">
        <v>5.5623461489041756E-3</v>
      </c>
      <c r="E105" s="67">
        <v>3.3149667261073057E-3</v>
      </c>
      <c r="F105" s="67">
        <v>2.1542642433800682E-3</v>
      </c>
      <c r="G105" s="67">
        <v>6.7420891130607029E-3</v>
      </c>
    </row>
    <row r="106" spans="1:7" x14ac:dyDescent="0.35">
      <c r="B106" s="22" t="s">
        <v>39</v>
      </c>
      <c r="C106" s="67">
        <v>2.009904378616598E-2</v>
      </c>
      <c r="D106" s="67">
        <v>2.4474681825072883E-2</v>
      </c>
      <c r="E106" s="67">
        <v>2.1922680074027756E-2</v>
      </c>
      <c r="F106" s="67">
        <v>2.5009962457755223E-2</v>
      </c>
      <c r="G106" s="67">
        <v>2.2462671596871365E-2</v>
      </c>
    </row>
    <row r="107" spans="1:7" x14ac:dyDescent="0.35">
      <c r="B107" s="22" t="s">
        <v>40</v>
      </c>
      <c r="C107" s="67">
        <v>1.2591958198418402E-2</v>
      </c>
      <c r="D107" s="67">
        <v>1.2737962506983908E-2</v>
      </c>
      <c r="E107" s="67">
        <v>1.4020135441564574E-2</v>
      </c>
      <c r="F107" s="67">
        <v>9.3786664822139622E-3</v>
      </c>
      <c r="G107" s="67">
        <v>8.5977330778752251E-3</v>
      </c>
    </row>
    <row r="108" spans="1:7" x14ac:dyDescent="0.35">
      <c r="B108" s="22" t="s">
        <v>64</v>
      </c>
      <c r="C108" s="67">
        <v>2.4550339013646102E-2</v>
      </c>
      <c r="D108" s="67">
        <v>3.0508635444008315E-2</v>
      </c>
      <c r="E108" s="67">
        <v>2.2460807314242569E-2</v>
      </c>
      <c r="F108" s="67">
        <v>1.5935998846068673E-2</v>
      </c>
      <c r="G108" s="67">
        <v>1.8416222920553175E-2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W1" workbookViewId="0">
      <selection activeCell="AF6" sqref="AF6:AJ24"/>
    </sheetView>
  </sheetViews>
  <sheetFormatPr defaultColWidth="9.1796875" defaultRowHeight="14.5" x14ac:dyDescent="0.35"/>
  <cols>
    <col min="1" max="1" width="28.269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240</v>
      </c>
    </row>
    <row r="4" spans="1:36" ht="14.25" customHeight="1" x14ac:dyDescent="0.35">
      <c r="A4" s="73" t="s">
        <v>85</v>
      </c>
      <c r="B4" s="73" t="s">
        <v>36</v>
      </c>
      <c r="C4" s="73" t="s">
        <v>86</v>
      </c>
      <c r="M4" s="73" t="s">
        <v>109</v>
      </c>
      <c r="S4" s="73" t="s">
        <v>108</v>
      </c>
      <c r="X4" s="84"/>
      <c r="Y4" s="84" t="s">
        <v>153</v>
      </c>
      <c r="Z4" s="84"/>
      <c r="AA4" s="84"/>
      <c r="AB4" s="84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AqFSm</v>
      </c>
      <c r="E5" s="73" t="str">
        <f>input_pars!E5</f>
        <v>AqFBg</v>
      </c>
      <c r="F5" s="73" t="str">
        <f>input_pars!F5</f>
        <v>AqNurs</v>
      </c>
      <c r="G5" s="73" t="str">
        <f>input_pars!G5</f>
        <v>AqAg</v>
      </c>
      <c r="H5" s="73" t="str">
        <f>input_pars!H5</f>
        <v>AqLL</v>
      </c>
      <c r="L5" s="74"/>
      <c r="M5" s="75" t="s">
        <v>110</v>
      </c>
      <c r="N5" s="75" t="s">
        <v>111</v>
      </c>
      <c r="O5" s="73" t="s">
        <v>112</v>
      </c>
      <c r="P5" s="75" t="s">
        <v>118</v>
      </c>
      <c r="R5" s="73" t="s">
        <v>119</v>
      </c>
      <c r="S5" s="75" t="s">
        <v>110</v>
      </c>
      <c r="T5" s="75" t="s">
        <v>111</v>
      </c>
      <c r="U5" s="73" t="s">
        <v>112</v>
      </c>
      <c r="V5" s="75" t="s">
        <v>118</v>
      </c>
      <c r="X5" s="84"/>
      <c r="Y5" s="84"/>
      <c r="Z5" s="84"/>
      <c r="AA5" s="84"/>
      <c r="AB5" s="84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0.18796849495340168</v>
      </c>
      <c r="E6" s="67">
        <f>input_pars!E6</f>
        <v>0.18775393036712587</v>
      </c>
      <c r="F6" s="67">
        <f>input_pars!F6</f>
        <v>0.20083127709587523</v>
      </c>
      <c r="G6" s="67">
        <f>input_pars!G6</f>
        <v>0.20319572721064222</v>
      </c>
      <c r="H6" s="67">
        <f>input_pars!H6</f>
        <v>0.19970461996844352</v>
      </c>
      <c r="L6" s="76" t="s">
        <v>113</v>
      </c>
      <c r="M6" s="77">
        <f>D10</f>
        <v>0.32048991665953402</v>
      </c>
      <c r="N6" s="77">
        <f>E10</f>
        <v>0.26476916403006284</v>
      </c>
      <c r="O6" s="77">
        <f t="shared" ref="O6:P9" si="0">F6</f>
        <v>0.20083127709587523</v>
      </c>
      <c r="P6" s="77">
        <f t="shared" si="0"/>
        <v>0.20319572721064222</v>
      </c>
      <c r="R6" s="77" t="str">
        <f>L6</f>
        <v xml:space="preserve">land </v>
      </c>
      <c r="S6" s="72">
        <f>M6</f>
        <v>0.32048991665953402</v>
      </c>
      <c r="T6" s="72">
        <f t="shared" ref="T6:V9" si="1">N6</f>
        <v>0.26476916403006284</v>
      </c>
      <c r="U6" s="72">
        <f t="shared" si="1"/>
        <v>0.20083127709587523</v>
      </c>
      <c r="V6" s="72">
        <f t="shared" si="1"/>
        <v>0.20319572721064222</v>
      </c>
      <c r="X6" s="84" t="s">
        <v>154</v>
      </c>
      <c r="Y6" s="85">
        <f>S6/(1+SUM(S$12+S$13))</f>
        <v>0.25347608724527826</v>
      </c>
      <c r="Z6" s="85">
        <f t="shared" ref="Z6:AB9" si="2">T6/(1+SUM(T$12+T$13))</f>
        <v>0.2258258128861387</v>
      </c>
      <c r="AA6" s="85">
        <f t="shared" si="2"/>
        <v>0.11034532407193585</v>
      </c>
      <c r="AB6" s="85">
        <f t="shared" si="2"/>
        <v>0.18195228766801422</v>
      </c>
      <c r="AF6" s="73" t="s">
        <v>241</v>
      </c>
      <c r="AG6" s="73" t="s">
        <v>262</v>
      </c>
      <c r="AH6" s="73" t="s">
        <v>263</v>
      </c>
      <c r="AI6" s="73" t="s">
        <v>260</v>
      </c>
      <c r="AJ6" s="73" t="s">
        <v>261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0.10313219276363571</v>
      </c>
      <c r="E7" s="67">
        <f>input_pars!E7</f>
        <v>9.7841173712763657E-2</v>
      </c>
      <c r="F7" s="67">
        <f>input_pars!F7</f>
        <v>9.9127944506849641E-2</v>
      </c>
      <c r="G7" s="67">
        <f>input_pars!G7</f>
        <v>9.5554833965003527E-2</v>
      </c>
      <c r="H7" s="67">
        <f>input_pars!H7</f>
        <v>9.930239395734608E-2</v>
      </c>
      <c r="L7" s="76" t="s">
        <v>114</v>
      </c>
      <c r="M7" s="77">
        <f t="shared" ref="M7:N9" si="3">D11</f>
        <v>0.16423174225541867</v>
      </c>
      <c r="N7" s="77">
        <f t="shared" si="3"/>
        <v>8.0457771952635759E-2</v>
      </c>
      <c r="O7" s="77">
        <f t="shared" si="0"/>
        <v>9.9127944506849641E-2</v>
      </c>
      <c r="P7" s="77">
        <f t="shared" si="0"/>
        <v>9.5554833965003527E-2</v>
      </c>
      <c r="R7" s="77" t="str">
        <f t="shared" ref="R7:R9" si="4">L7</f>
        <v>labor</v>
      </c>
      <c r="S7" s="72">
        <f t="shared" ref="S7:S9" si="5">M7</f>
        <v>0.16423174225541867</v>
      </c>
      <c r="T7" s="72">
        <f t="shared" si="1"/>
        <v>8.0457771952635759E-2</v>
      </c>
      <c r="U7" s="72">
        <f t="shared" si="1"/>
        <v>9.9127944506849641E-2</v>
      </c>
      <c r="V7" s="72">
        <f t="shared" si="1"/>
        <v>9.5554833965003527E-2</v>
      </c>
      <c r="X7" s="84"/>
      <c r="Y7" s="85">
        <f t="shared" ref="Y7:Y9" si="6">S7/(1+SUM(S$12+S$13))</f>
        <v>0.12989119864448678</v>
      </c>
      <c r="Z7" s="85">
        <f t="shared" si="2"/>
        <v>6.8623707827806246E-2</v>
      </c>
      <c r="AA7" s="85">
        <f t="shared" si="2"/>
        <v>5.4465147657111891E-2</v>
      </c>
      <c r="AB7" s="85">
        <f t="shared" si="2"/>
        <v>8.556489290567651E-2</v>
      </c>
      <c r="AF7" s="73" t="s">
        <v>264</v>
      </c>
    </row>
    <row r="8" spans="1:36" x14ac:dyDescent="0.35">
      <c r="B8" s="22" t="str">
        <f>input_pars!B8</f>
        <v>crop</v>
      </c>
      <c r="C8" s="22" t="str">
        <f>input_pars!C8</f>
        <v>Capital</v>
      </c>
      <c r="D8" s="67">
        <f>input_pars!D8</f>
        <v>0.25813309159658293</v>
      </c>
      <c r="E8" s="67">
        <f>input_pars!E8</f>
        <v>0.25981496224117284</v>
      </c>
      <c r="F8" s="67">
        <f>input_pars!F8</f>
        <v>0.25989274501411108</v>
      </c>
      <c r="G8" s="67">
        <f>input_pars!G8</f>
        <v>0.2533959021179002</v>
      </c>
      <c r="H8" s="67">
        <f>input_pars!H8</f>
        <v>0.26295342448321513</v>
      </c>
      <c r="L8" s="76" t="s">
        <v>115</v>
      </c>
      <c r="M8" s="77">
        <f t="shared" si="3"/>
        <v>1.9271742957144507E-2</v>
      </c>
      <c r="N8" s="77">
        <f t="shared" si="3"/>
        <v>7.2462177423244997E-2</v>
      </c>
      <c r="O8" s="77">
        <f t="shared" si="0"/>
        <v>0.25989274501411108</v>
      </c>
      <c r="P8" s="77">
        <f t="shared" si="0"/>
        <v>0.2533959021179002</v>
      </c>
      <c r="R8" s="77" t="str">
        <f t="shared" si="4"/>
        <v>capital</v>
      </c>
      <c r="S8" s="72">
        <f t="shared" si="5"/>
        <v>1.9271742957144507E-2</v>
      </c>
      <c r="T8" s="72">
        <f t="shared" si="1"/>
        <v>7.2462177423244997E-2</v>
      </c>
      <c r="U8" s="72">
        <f t="shared" si="1"/>
        <v>0.25989274501411108</v>
      </c>
      <c r="V8" s="72">
        <f t="shared" si="1"/>
        <v>0.2533959021179002</v>
      </c>
      <c r="X8" s="84"/>
      <c r="Y8" s="85">
        <f t="shared" si="6"/>
        <v>1.5242058315248464E-2</v>
      </c>
      <c r="Z8" s="85">
        <f t="shared" si="2"/>
        <v>6.1804138635441326E-2</v>
      </c>
      <c r="AA8" s="85">
        <f t="shared" si="2"/>
        <v>0.14279622968705447</v>
      </c>
      <c r="AB8" s="85">
        <f t="shared" si="2"/>
        <v>0.22690420073772785</v>
      </c>
      <c r="AF8" s="73" t="s">
        <v>90</v>
      </c>
      <c r="AG8" s="63">
        <v>0.1707275</v>
      </c>
      <c r="AH8" s="63">
        <v>2.7781799999999999E-2</v>
      </c>
      <c r="AI8" s="63">
        <v>0.17399999999999999</v>
      </c>
      <c r="AJ8" s="100" t="s">
        <v>254</v>
      </c>
    </row>
    <row r="9" spans="1:36" x14ac:dyDescent="0.35">
      <c r="B9" s="22" t="str">
        <f>input_pars!B9</f>
        <v>crop</v>
      </c>
      <c r="C9" s="22" t="str">
        <f>input_pars!C9</f>
        <v>Input</v>
      </c>
      <c r="D9" s="67">
        <f>input_pars!D9</f>
        <v>0.45076622068637973</v>
      </c>
      <c r="E9" s="67">
        <f>input_pars!E9</f>
        <v>0.45458993367893763</v>
      </c>
      <c r="F9" s="67">
        <f>input_pars!F9</f>
        <v>0.44014803338316427</v>
      </c>
      <c r="G9" s="67">
        <f>input_pars!G9</f>
        <v>0.44785353670645361</v>
      </c>
      <c r="H9" s="67">
        <f>input_pars!H9</f>
        <v>0.43803956159099522</v>
      </c>
      <c r="L9" s="76" t="s">
        <v>116</v>
      </c>
      <c r="M9" s="77">
        <f t="shared" si="3"/>
        <v>0.49600659812790271</v>
      </c>
      <c r="N9" s="77">
        <f t="shared" si="3"/>
        <v>0.58231088659405617</v>
      </c>
      <c r="O9" s="77">
        <f t="shared" si="0"/>
        <v>0.44014803338316427</v>
      </c>
      <c r="P9" s="77">
        <f t="shared" si="0"/>
        <v>0.44785353670645361</v>
      </c>
      <c r="R9" s="77" t="str">
        <f t="shared" si="4"/>
        <v>commercial inputs</v>
      </c>
      <c r="S9" s="72">
        <f t="shared" si="5"/>
        <v>0.49600659812790271</v>
      </c>
      <c r="T9" s="72">
        <f t="shared" si="1"/>
        <v>0.58231088659405617</v>
      </c>
      <c r="U9" s="72">
        <f t="shared" si="1"/>
        <v>0.44014803338316427</v>
      </c>
      <c r="V9" s="72">
        <f t="shared" si="1"/>
        <v>0.44785353670645361</v>
      </c>
      <c r="X9" s="84"/>
      <c r="Y9" s="85">
        <f t="shared" si="6"/>
        <v>0.39229256586834899</v>
      </c>
      <c r="Z9" s="85">
        <f t="shared" si="2"/>
        <v>0.49666217665218665</v>
      </c>
      <c r="AA9" s="85">
        <f t="shared" si="2"/>
        <v>0.24183622235347535</v>
      </c>
      <c r="AB9" s="85">
        <f t="shared" si="2"/>
        <v>0.40103193439434859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fish</v>
      </c>
      <c r="C10" s="70" t="str">
        <f>input_pars!C10</f>
        <v>Land</v>
      </c>
      <c r="D10" s="71">
        <f>input_pars!D10</f>
        <v>0.32048991665953402</v>
      </c>
      <c r="E10" s="71">
        <f>input_pars!E10</f>
        <v>0.26476916403006284</v>
      </c>
      <c r="F10" s="71">
        <f>input_pars!F10</f>
        <v>0</v>
      </c>
      <c r="G10" s="71">
        <f>input_pars!G10</f>
        <v>0</v>
      </c>
      <c r="H10" s="71">
        <f>input_pars!H10</f>
        <v>0</v>
      </c>
      <c r="L10" s="76" t="s">
        <v>53</v>
      </c>
      <c r="M10" s="72">
        <f>D54</f>
        <v>0.11411485697008671</v>
      </c>
      <c r="N10" s="72">
        <f>E54</f>
        <v>8.9996141320725045E-2</v>
      </c>
      <c r="O10" s="72">
        <f>F56</f>
        <v>0.54471593702584076</v>
      </c>
      <c r="P10" s="72">
        <f>D52</f>
        <v>0.10270669649856537</v>
      </c>
      <c r="S10" s="72"/>
      <c r="V10" s="72"/>
      <c r="X10" s="84" t="s">
        <v>155</v>
      </c>
      <c r="Y10" s="85">
        <f t="shared" ref="Y10:AB11" si="7">S12/(1+SUM(S$12+S$13))</f>
        <v>9.0253658345390148E-2</v>
      </c>
      <c r="Z10" s="85">
        <f t="shared" si="7"/>
        <v>7.6759134111481928E-2</v>
      </c>
      <c r="AA10" s="85">
        <f t="shared" si="7"/>
        <v>0.29929031706336295</v>
      </c>
      <c r="AB10" s="85">
        <f t="shared" si="7"/>
        <v>9.1969051924826309E-2</v>
      </c>
      <c r="AF10" s="73" t="s">
        <v>89</v>
      </c>
      <c r="AG10" s="112" t="s">
        <v>248</v>
      </c>
      <c r="AH10" s="100" t="s">
        <v>247</v>
      </c>
      <c r="AI10" s="100" t="s">
        <v>246</v>
      </c>
      <c r="AJ10" s="100" t="s">
        <v>243</v>
      </c>
    </row>
    <row r="11" spans="1:36" x14ac:dyDescent="0.35">
      <c r="B11" s="70" t="str">
        <f>input_pars!B11</f>
        <v>fish</v>
      </c>
      <c r="C11" s="70" t="str">
        <f>input_pars!C11</f>
        <v>Labor</v>
      </c>
      <c r="D11" s="71">
        <f>input_pars!D11</f>
        <v>0.16423174225541867</v>
      </c>
      <c r="E11" s="71">
        <f>input_pars!E11</f>
        <v>8.0457771952635759E-2</v>
      </c>
      <c r="F11" s="71">
        <f>input_pars!F11</f>
        <v>0</v>
      </c>
      <c r="G11" s="71">
        <f>input_pars!G11</f>
        <v>0</v>
      </c>
      <c r="H11" s="71">
        <f>input_pars!H11</f>
        <v>0</v>
      </c>
      <c r="L11" s="76" t="s">
        <v>117</v>
      </c>
      <c r="M11" s="72">
        <f>D55</f>
        <v>0.15026443869660588</v>
      </c>
      <c r="N11" s="72">
        <f>E55</f>
        <v>8.2452484663229034E-2</v>
      </c>
      <c r="O11" s="72">
        <f>F57</f>
        <v>0.27530932263038299</v>
      </c>
      <c r="P11" s="72">
        <f>D53</f>
        <v>1.4046106199844444E-2</v>
      </c>
      <c r="R11" s="73" t="s">
        <v>120</v>
      </c>
      <c r="V11" s="72"/>
      <c r="X11" s="84"/>
      <c r="Y11" s="85">
        <f t="shared" si="7"/>
        <v>0.11884443158124729</v>
      </c>
      <c r="Z11" s="85">
        <f t="shared" si="7"/>
        <v>7.0325029886944876E-2</v>
      </c>
      <c r="AA11" s="85">
        <f t="shared" si="7"/>
        <v>0.15126675916705953</v>
      </c>
      <c r="AB11" s="85">
        <f t="shared" si="7"/>
        <v>1.2577632369406046E-2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fish</v>
      </c>
      <c r="C12" s="70" t="str">
        <f>input_pars!C12</f>
        <v>Capital</v>
      </c>
      <c r="D12" s="71">
        <f>input_pars!D12</f>
        <v>1.9271742957144507E-2</v>
      </c>
      <c r="E12" s="71">
        <f>input_pars!E12</f>
        <v>7.2462177423244997E-2</v>
      </c>
      <c r="F12" s="71">
        <f>input_pars!F12</f>
        <v>0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0.11411485697008671</v>
      </c>
      <c r="T12" s="72">
        <f t="shared" ref="T12:V12" si="9">N10</f>
        <v>8.9996141320725045E-2</v>
      </c>
      <c r="U12" s="72">
        <f t="shared" si="9"/>
        <v>0.54471593702584076</v>
      </c>
      <c r="V12" s="72">
        <f t="shared" si="9"/>
        <v>0.10270669649856537</v>
      </c>
      <c r="Y12" s="67">
        <f>SUM(Y6:Y11)</f>
        <v>0.99999999999999989</v>
      </c>
      <c r="Z12" s="67">
        <f t="shared" ref="Z12:AB12" si="10">SUM(Z6:Z11)</f>
        <v>0.99999999999999978</v>
      </c>
      <c r="AA12" s="67">
        <f t="shared" si="10"/>
        <v>1</v>
      </c>
      <c r="AB12" s="67">
        <f t="shared" si="10"/>
        <v>0.99999999999999944</v>
      </c>
      <c r="AF12" s="73" t="s">
        <v>91</v>
      </c>
      <c r="AG12" s="63">
        <v>-4.2695200000000003E-2</v>
      </c>
      <c r="AH12" s="63">
        <v>7.3137300000000002E-2</v>
      </c>
      <c r="AI12" s="63">
        <v>3.1E-2</v>
      </c>
      <c r="AJ12" s="73" t="s">
        <v>257</v>
      </c>
    </row>
    <row r="13" spans="1:36" x14ac:dyDescent="0.35">
      <c r="B13" s="70" t="str">
        <f>input_pars!B13</f>
        <v>fish</v>
      </c>
      <c r="C13" s="70" t="str">
        <f>input_pars!C13</f>
        <v>Input</v>
      </c>
      <c r="D13" s="71">
        <f>input_pars!D13</f>
        <v>0.49600659812790271</v>
      </c>
      <c r="E13" s="71">
        <f>input_pars!E13</f>
        <v>0.58231088659405617</v>
      </c>
      <c r="F13" s="71">
        <f>input_pars!F13</f>
        <v>0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0.15026443869660588</v>
      </c>
      <c r="T13" s="72">
        <f t="shared" ref="T13" si="11">N11</f>
        <v>8.2452484663229034E-2</v>
      </c>
      <c r="U13" s="72">
        <f t="shared" ref="U13" si="12">O11</f>
        <v>0.27530932263038299</v>
      </c>
      <c r="V13" s="72">
        <f t="shared" ref="V13" si="13">P11</f>
        <v>1.4046106199844444E-2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fseed</v>
      </c>
      <c r="C14" s="22" t="str">
        <f>input_pars!C14</f>
        <v>Land</v>
      </c>
      <c r="D14" s="67">
        <f>input_pars!D14</f>
        <v>0.43361739879194872</v>
      </c>
      <c r="E14" s="67">
        <f>input_pars!E14</f>
        <v>0.42473468697421274</v>
      </c>
      <c r="F14" s="67">
        <f>input_pars!F14</f>
        <v>0.42468441663684137</v>
      </c>
      <c r="G14" s="67">
        <f>input_pars!G14</f>
        <v>0</v>
      </c>
      <c r="H14" s="67">
        <f>input_pars!H14</f>
        <v>0</v>
      </c>
      <c r="AF14" s="73" t="s">
        <v>265</v>
      </c>
      <c r="AG14" s="112" t="s">
        <v>249</v>
      </c>
      <c r="AH14" s="100" t="s">
        <v>244</v>
      </c>
      <c r="AI14" s="100" t="s">
        <v>245</v>
      </c>
      <c r="AJ14" s="100" t="s">
        <v>255</v>
      </c>
    </row>
    <row r="15" spans="1:36" x14ac:dyDescent="0.35">
      <c r="B15" s="22" t="str">
        <f>input_pars!B15</f>
        <v>fseed</v>
      </c>
      <c r="C15" s="22" t="str">
        <f>input_pars!C15</f>
        <v>Labor</v>
      </c>
      <c r="D15" s="67">
        <f>input_pars!D15</f>
        <v>0.16552211357511479</v>
      </c>
      <c r="E15" s="67">
        <f>input_pars!E15</f>
        <v>0.17410944208923909</v>
      </c>
      <c r="F15" s="67">
        <f>input_pars!F15</f>
        <v>0.16571677077081104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256</v>
      </c>
    </row>
    <row r="16" spans="1:36" x14ac:dyDescent="0.35">
      <c r="B16" s="22" t="str">
        <f>input_pars!B16</f>
        <v>fseed</v>
      </c>
      <c r="C16" s="22" t="str">
        <f>input_pars!C16</f>
        <v>Capital</v>
      </c>
      <c r="D16" s="67">
        <f>input_pars!D16</f>
        <v>0.10899691746957607</v>
      </c>
      <c r="E16" s="67">
        <f>input_pars!E16</f>
        <v>0.12441423165329493</v>
      </c>
      <c r="F16" s="67">
        <f>input_pars!F16</f>
        <v>0.12273302150450252</v>
      </c>
      <c r="G16" s="67">
        <f>input_pars!G16</f>
        <v>0</v>
      </c>
      <c r="H16" s="67">
        <f>input_pars!H16</f>
        <v>0</v>
      </c>
      <c r="AF16" s="73" t="s">
        <v>242</v>
      </c>
      <c r="AG16" s="100" t="s">
        <v>250</v>
      </c>
      <c r="AH16" s="100" t="s">
        <v>251</v>
      </c>
      <c r="AI16" s="100" t="s">
        <v>252</v>
      </c>
      <c r="AJ16" s="100" t="s">
        <v>253</v>
      </c>
    </row>
    <row r="17" spans="1:36" x14ac:dyDescent="0.35">
      <c r="B17" s="22" t="str">
        <f>input_pars!B17</f>
        <v>fseed</v>
      </c>
      <c r="C17" s="22" t="str">
        <f>input_pars!C17</f>
        <v>Input</v>
      </c>
      <c r="D17" s="67">
        <f>input_pars!D17</f>
        <v>0.29186357016336062</v>
      </c>
      <c r="E17" s="67">
        <f>input_pars!E17</f>
        <v>0.27674163928325335</v>
      </c>
      <c r="F17" s="67">
        <f>input_pars!F17</f>
        <v>0.28686579108784527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prod</v>
      </c>
      <c r="C18" s="70" t="str">
        <f>input_pars!C18</f>
        <v>Labor</v>
      </c>
      <c r="D18" s="71">
        <f>input_pars!D18</f>
        <v>0.31983730437048485</v>
      </c>
      <c r="E18" s="71">
        <f>input_pars!E18</f>
        <v>0.32336099978870103</v>
      </c>
      <c r="F18" s="71">
        <f>input_pars!F18</f>
        <v>0.30778511620920473</v>
      </c>
      <c r="G18" s="71">
        <f>input_pars!G18</f>
        <v>0.30518994092905238</v>
      </c>
      <c r="H18" s="71">
        <f>input_pars!H18</f>
        <v>0.31276097612570219</v>
      </c>
      <c r="M18" s="72"/>
      <c r="N18" s="72"/>
      <c r="O18" s="72"/>
      <c r="P18" s="72"/>
    </row>
    <row r="19" spans="1:36" x14ac:dyDescent="0.35">
      <c r="B19" s="70" t="str">
        <f>input_pars!B19</f>
        <v>prod</v>
      </c>
      <c r="C19" s="70" t="str">
        <f>input_pars!C19</f>
        <v>Capital</v>
      </c>
      <c r="D19" s="71">
        <f>input_pars!D19</f>
        <v>0.68016269562951492</v>
      </c>
      <c r="E19" s="71">
        <f>input_pars!E19</f>
        <v>0.67663900021129919</v>
      </c>
      <c r="F19" s="71">
        <f>input_pars!F19</f>
        <v>0.69221488379079499</v>
      </c>
      <c r="G19" s="71">
        <f>input_pars!G19</f>
        <v>0.69481005907094739</v>
      </c>
      <c r="H19" s="71">
        <f>input_pars!H19</f>
        <v>0.68723902387429792</v>
      </c>
      <c r="M19" s="72"/>
      <c r="N19" s="72"/>
      <c r="O19" s="72"/>
      <c r="P19" s="72"/>
      <c r="AF19" s="73" t="s">
        <v>259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Labor</v>
      </c>
      <c r="D20" s="67">
        <f>input_pars!D20</f>
        <v>0.39749378419931714</v>
      </c>
      <c r="E20" s="67">
        <f>input_pars!E20</f>
        <v>0.39166140608406202</v>
      </c>
      <c r="F20" s="67">
        <f>input_pars!F20</f>
        <v>0.40543032164451331</v>
      </c>
      <c r="G20" s="67">
        <f>input_pars!G20</f>
        <v>0.40092152851552354</v>
      </c>
      <c r="H20" s="67">
        <f>input_pars!H20</f>
        <v>0.39142760134069987</v>
      </c>
      <c r="M20" s="72"/>
      <c r="N20" s="72"/>
      <c r="O20" s="72"/>
      <c r="P20" s="72"/>
      <c r="AF20" s="73" t="s">
        <v>258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ret</v>
      </c>
      <c r="C21" s="22" t="str">
        <f>input_pars!C21</f>
        <v>Capital</v>
      </c>
      <c r="D21" s="67">
        <f>input_pars!D21</f>
        <v>0.60250621580068286</v>
      </c>
      <c r="E21" s="67">
        <f>input_pars!E21</f>
        <v>0.60833859391593825</v>
      </c>
      <c r="F21" s="67">
        <f>input_pars!F21</f>
        <v>0.5945696783554868</v>
      </c>
      <c r="G21" s="67">
        <f>input_pars!G21</f>
        <v>0.59907847148447646</v>
      </c>
      <c r="H21" s="67">
        <f>input_pars!H21</f>
        <v>0.60857239865930024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Labor</v>
      </c>
      <c r="D22" s="67">
        <f>input_pars!D22</f>
        <v>0</v>
      </c>
      <c r="E22" s="67">
        <f>input_pars!E22</f>
        <v>0.39581831866028261</v>
      </c>
      <c r="F22" s="67">
        <f>input_pars!F22</f>
        <v>0.41401682534120726</v>
      </c>
      <c r="G22" s="67">
        <f>input_pars!G22</f>
        <v>0.40853601661619288</v>
      </c>
      <c r="H22" s="67">
        <f>input_pars!H22</f>
        <v>0.40937242863450607</v>
      </c>
      <c r="M22" s="72" t="s">
        <v>121</v>
      </c>
      <c r="N22" s="72"/>
      <c r="O22" s="72"/>
      <c r="P22" s="72"/>
      <c r="AF22" s="73" t="s">
        <v>266</v>
      </c>
    </row>
    <row r="23" spans="1:36" x14ac:dyDescent="0.35">
      <c r="B23" s="22" t="str">
        <f>input_pars!B23</f>
        <v>ser</v>
      </c>
      <c r="C23" s="22" t="str">
        <f>input_pars!C23</f>
        <v>Capital</v>
      </c>
      <c r="D23" s="67">
        <f>input_pars!D23</f>
        <v>0</v>
      </c>
      <c r="E23" s="67">
        <f>input_pars!E23</f>
        <v>0.60418168133971717</v>
      </c>
      <c r="F23" s="67">
        <f>input_pars!F23</f>
        <v>0.58598317465879268</v>
      </c>
      <c r="G23" s="67">
        <f>input_pars!G23</f>
        <v>0.5914639833838069</v>
      </c>
      <c r="H23" s="67">
        <f>input_pars!H23</f>
        <v>0.5906275713654936</v>
      </c>
      <c r="M23" s="72" t="str">
        <f>C91</f>
        <v>AqFSm</v>
      </c>
      <c r="N23" s="72" t="str">
        <f t="shared" ref="N23:Q23" si="14">D91</f>
        <v>AqFBg</v>
      </c>
      <c r="O23" s="72" t="str">
        <f t="shared" si="14"/>
        <v>AqNurs</v>
      </c>
      <c r="P23" s="72" t="str">
        <f t="shared" si="14"/>
        <v>AqAg</v>
      </c>
      <c r="Q23" s="72" t="str">
        <f t="shared" si="14"/>
        <v>AqLL</v>
      </c>
      <c r="S23" s="73" t="s">
        <v>129</v>
      </c>
      <c r="T23" s="73" t="s">
        <v>130</v>
      </c>
      <c r="U23" s="73" t="s">
        <v>131</v>
      </c>
      <c r="V23" s="73" t="s">
        <v>132</v>
      </c>
      <c r="W23" s="73" t="s">
        <v>8</v>
      </c>
      <c r="AF23" s="73" t="s">
        <v>206</v>
      </c>
      <c r="AG23" s="67">
        <f>Y10</f>
        <v>9.0253658345390148E-2</v>
      </c>
      <c r="AH23" s="67">
        <f t="shared" ref="AH23:AJ23" si="15">Z10</f>
        <v>7.6759134111481928E-2</v>
      </c>
      <c r="AI23" s="67">
        <f t="shared" si="15"/>
        <v>0.29929031706336295</v>
      </c>
      <c r="AJ23" s="67">
        <f t="shared" si="15"/>
        <v>9.1969051924826309E-2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0.1609556427396529</v>
      </c>
      <c r="N24" s="72">
        <f t="shared" ref="N24:N30" si="17">D92</f>
        <v>5.6164317797228885E-2</v>
      </c>
      <c r="O24" s="72">
        <f t="shared" ref="O24:O30" si="18">E92</f>
        <v>0.11007461106664965</v>
      </c>
      <c r="P24" s="72">
        <f t="shared" ref="P24:P30" si="19">F92</f>
        <v>0.18613232471163546</v>
      </c>
      <c r="Q24" s="72">
        <f t="shared" ref="Q24:Q30" si="20">G92</f>
        <v>0.18651954968665929</v>
      </c>
      <c r="R24" s="73" t="s">
        <v>122</v>
      </c>
      <c r="S24" s="72">
        <f>M24</f>
        <v>0.1609556427396529</v>
      </c>
      <c r="T24" s="72">
        <f>N24</f>
        <v>5.6164317797228885E-2</v>
      </c>
      <c r="U24" s="72">
        <f>O24</f>
        <v>0.11007461106664965</v>
      </c>
      <c r="V24" s="72">
        <f>P24</f>
        <v>0.18613232471163546</v>
      </c>
      <c r="W24" s="72">
        <f>Q24</f>
        <v>0.18651954968665929</v>
      </c>
      <c r="AF24" s="73" t="s">
        <v>267</v>
      </c>
      <c r="AG24" s="67">
        <f>Y11</f>
        <v>0.11884443158124729</v>
      </c>
      <c r="AH24" s="67">
        <f t="shared" ref="AH24:AJ24" si="21">Z11</f>
        <v>7.0325029886944876E-2</v>
      </c>
      <c r="AI24" s="67">
        <f t="shared" si="21"/>
        <v>0.15126675916705953</v>
      </c>
      <c r="AJ24" s="67">
        <f t="shared" si="21"/>
        <v>1.2577632369406046E-2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0.10616524594770503</v>
      </c>
      <c r="N25" s="72">
        <f t="shared" si="17"/>
        <v>5.1159559092455752E-2</v>
      </c>
      <c r="O25" s="72">
        <f t="shared" si="18"/>
        <v>8.937799176316695E-2</v>
      </c>
      <c r="P25" s="72">
        <f t="shared" si="19"/>
        <v>9.7762381683113075E-2</v>
      </c>
      <c r="Q25" s="72">
        <f t="shared" si="20"/>
        <v>0.1064291907433727</v>
      </c>
      <c r="S25" s="111">
        <f>M35</f>
        <v>1.4437564225221399E-2</v>
      </c>
      <c r="T25" s="111">
        <f t="shared" ref="T25:W25" si="22">N35</f>
        <v>6.655602273071215E-3</v>
      </c>
      <c r="U25" s="111">
        <f t="shared" si="22"/>
        <v>1.150707386387108E-2</v>
      </c>
      <c r="V25" s="111">
        <f t="shared" si="22"/>
        <v>1.6659024687828424E-2</v>
      </c>
      <c r="W25" s="111">
        <f t="shared" si="22"/>
        <v>1.7007351173052618E-2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5.2561650737629355E-2</v>
      </c>
      <c r="N26" s="72">
        <f t="shared" si="17"/>
        <v>2.8632971889137149E-2</v>
      </c>
      <c r="O26" s="72">
        <f t="shared" si="18"/>
        <v>4.2567947434102298E-2</v>
      </c>
      <c r="P26" s="72">
        <f t="shared" si="19"/>
        <v>4.9886999867595441E-2</v>
      </c>
      <c r="Q26" s="72">
        <f t="shared" si="20"/>
        <v>5.6667351661038895E-2</v>
      </c>
      <c r="R26" s="73" t="s">
        <v>123</v>
      </c>
      <c r="S26" s="72">
        <f>M25</f>
        <v>0.10616524594770503</v>
      </c>
      <c r="T26" s="72">
        <f>N25</f>
        <v>5.1159559092455752E-2</v>
      </c>
      <c r="U26" s="72">
        <f>O25</f>
        <v>8.937799176316695E-2</v>
      </c>
      <c r="V26" s="72">
        <f>P25</f>
        <v>9.7762381683113075E-2</v>
      </c>
      <c r="W26" s="72">
        <f>Q25</f>
        <v>0.1064291907433727</v>
      </c>
    </row>
    <row r="27" spans="1:36" x14ac:dyDescent="0.35">
      <c r="A27" s="73" t="s">
        <v>93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prod</v>
      </c>
      <c r="M27" s="72">
        <f t="shared" si="16"/>
        <v>2.483065692658723E-2</v>
      </c>
      <c r="N27" s="72">
        <f t="shared" si="17"/>
        <v>5.3632331744754611E-2</v>
      </c>
      <c r="O27" s="72">
        <f t="shared" si="18"/>
        <v>3.1602919841098011E-2</v>
      </c>
      <c r="P27" s="72">
        <f t="shared" si="19"/>
        <v>2.1298030723043516E-2</v>
      </c>
      <c r="Q27" s="72">
        <f t="shared" si="20"/>
        <v>7.1052354435823431E-2</v>
      </c>
      <c r="S27" s="109">
        <f>M36</f>
        <v>1.0484342903159975E-2</v>
      </c>
      <c r="T27" s="109">
        <f t="shared" ref="T27:W27" si="23">N36</f>
        <v>6.0169126449010762E-3</v>
      </c>
      <c r="U27" s="109">
        <f t="shared" si="23"/>
        <v>8.8704613639931911E-3</v>
      </c>
      <c r="V27" s="109">
        <f t="shared" si="23"/>
        <v>1.0200747294886381E-2</v>
      </c>
      <c r="W27" s="109">
        <f t="shared" si="23"/>
        <v>1.0237932210452733E-2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ret</v>
      </c>
      <c r="M28" s="72">
        <f t="shared" si="16"/>
        <v>0.21735376241392992</v>
      </c>
      <c r="N28" s="72">
        <f t="shared" si="17"/>
        <v>0.27182888463475341</v>
      </c>
      <c r="O28" s="72">
        <f t="shared" si="18"/>
        <v>0.28174482408039164</v>
      </c>
      <c r="P28" s="72">
        <f t="shared" si="19"/>
        <v>0.3897564460808145</v>
      </c>
      <c r="Q28" s="72">
        <f t="shared" si="20"/>
        <v>0.28723341728389962</v>
      </c>
      <c r="R28" s="73" t="s">
        <v>124</v>
      </c>
      <c r="S28" s="72">
        <f>M26</f>
        <v>5.2561650737629355E-2</v>
      </c>
      <c r="T28" s="72">
        <f>N26</f>
        <v>2.8632971889137149E-2</v>
      </c>
      <c r="U28" s="72">
        <f>O26</f>
        <v>4.2567947434102298E-2</v>
      </c>
      <c r="V28" s="72">
        <f>P26</f>
        <v>4.9886999867595441E-2</v>
      </c>
      <c r="W28" s="72">
        <f>Q26</f>
        <v>5.6667351661038895E-2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AqFSm</v>
      </c>
      <c r="E29" s="22" t="str">
        <f>input_pars!E29</f>
        <v>AqFBg</v>
      </c>
      <c r="F29" s="22" t="str">
        <f>input_pars!F29</f>
        <v>AqNurs</v>
      </c>
      <c r="G29" s="22" t="str">
        <f>input_pars!G29</f>
        <v>AqAg</v>
      </c>
      <c r="H29" s="22" t="str">
        <f>input_pars!H29</f>
        <v>AqLL</v>
      </c>
      <c r="L29" s="72" t="str">
        <f t="shared" si="16"/>
        <v>ser</v>
      </c>
      <c r="M29" s="72">
        <f t="shared" si="16"/>
        <v>0.13656168263461005</v>
      </c>
      <c r="N29" s="72">
        <f t="shared" si="17"/>
        <v>0.11744143154423321</v>
      </c>
      <c r="O29" s="72">
        <f t="shared" si="18"/>
        <v>0.14118196720019008</v>
      </c>
      <c r="P29" s="72">
        <f t="shared" si="19"/>
        <v>9.2691229240891293E-2</v>
      </c>
      <c r="Q29" s="72">
        <f t="shared" si="20"/>
        <v>8.2583345443174083E-2</v>
      </c>
      <c r="S29" s="109">
        <f>M37</f>
        <v>5.6006408792475077E-3</v>
      </c>
      <c r="T29" s="109">
        <f t="shared" ref="T29:W29" si="24">N37</f>
        <v>2.8660834651275213E-3</v>
      </c>
      <c r="U29" s="109">
        <f t="shared" si="24"/>
        <v>4.6305266807206919E-3</v>
      </c>
      <c r="V29" s="109">
        <f t="shared" si="24"/>
        <v>5.9941249648037785E-3</v>
      </c>
      <c r="W29" s="109">
        <f t="shared" si="24"/>
        <v>6.1497495612908119E-3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7.7746927534806914E-2</v>
      </c>
      <c r="E30" s="67">
        <f>input_pars!E30</f>
        <v>8.2583669195363044E-2</v>
      </c>
      <c r="F30" s="67">
        <f>input_pars!F30</f>
        <v>7.0195905316989854E-2</v>
      </c>
      <c r="G30" s="67">
        <f>input_pars!G30</f>
        <v>7.3100489339904567E-2</v>
      </c>
      <c r="H30" s="67">
        <f>input_pars!H30</f>
        <v>7.5838528383501455E-2</v>
      </c>
      <c r="L30" s="72" t="str">
        <f t="shared" si="16"/>
        <v>OUT</v>
      </c>
      <c r="M30" s="72">
        <f t="shared" si="16"/>
        <v>0.30157135859988543</v>
      </c>
      <c r="N30" s="72">
        <f t="shared" si="17"/>
        <v>0.42114050329743763</v>
      </c>
      <c r="O30" s="72">
        <f t="shared" si="18"/>
        <v>0.30344973861440167</v>
      </c>
      <c r="P30" s="72">
        <f t="shared" si="19"/>
        <v>0.16247258769290687</v>
      </c>
      <c r="Q30" s="72">
        <f t="shared" si="20"/>
        <v>0.20951479074603227</v>
      </c>
      <c r="R30" s="73" t="s">
        <v>128</v>
      </c>
      <c r="S30" s="72">
        <f>M27</f>
        <v>2.483065692658723E-2</v>
      </c>
      <c r="T30" s="72">
        <f>N27</f>
        <v>5.3632331744754611E-2</v>
      </c>
      <c r="U30" s="72">
        <f>O27</f>
        <v>3.1602919841098011E-2</v>
      </c>
      <c r="V30" s="72">
        <f>P27</f>
        <v>2.1298030723043516E-2</v>
      </c>
      <c r="W30" s="72">
        <f>Q27</f>
        <v>7.1052354435823431E-2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3.9675752034527341E-2</v>
      </c>
      <c r="E31" s="67">
        <f>input_pars!E31</f>
        <v>4.2455548234553706E-2</v>
      </c>
      <c r="F31" s="67">
        <f>input_pars!F31</f>
        <v>4.108554272501945E-2</v>
      </c>
      <c r="G31" s="67">
        <f>input_pars!G31</f>
        <v>3.8899781328398803E-2</v>
      </c>
      <c r="H31" s="67">
        <f>input_pars!H31</f>
        <v>4.4847730743668289E-2</v>
      </c>
      <c r="L31" s="72"/>
      <c r="M31" s="72">
        <f>SUM(M24:M30)</f>
        <v>0.99999999999999978</v>
      </c>
      <c r="N31" s="72">
        <f t="shared" ref="N31:Q31" si="25">SUM(N24:N30)</f>
        <v>1.0000000000000007</v>
      </c>
      <c r="O31" s="72">
        <f t="shared" si="25"/>
        <v>1.0000000000000002</v>
      </c>
      <c r="P31" s="72">
        <f t="shared" si="25"/>
        <v>1.0000000000000002</v>
      </c>
      <c r="Q31" s="72">
        <f t="shared" si="25"/>
        <v>1.0000000000000002</v>
      </c>
      <c r="S31" s="110">
        <f>M38</f>
        <v>2.5212727417589938E-3</v>
      </c>
      <c r="T31" s="110">
        <f t="shared" ref="T31:W31" si="26">N38</f>
        <v>5.5623461489041756E-3</v>
      </c>
      <c r="U31" s="110">
        <f t="shared" si="26"/>
        <v>3.3149667261073057E-3</v>
      </c>
      <c r="V31" s="110">
        <f t="shared" si="26"/>
        <v>2.1542642433800682E-3</v>
      </c>
      <c r="W31" s="110">
        <f t="shared" si="26"/>
        <v>6.7420891130607029E-3</v>
      </c>
    </row>
    <row r="32" spans="1:36" x14ac:dyDescent="0.35">
      <c r="B32" s="22" t="str">
        <f>input_pars!B32</f>
        <v>crop</v>
      </c>
      <c r="C32" s="22" t="str">
        <f>input_pars!C32</f>
        <v>Capital</v>
      </c>
      <c r="D32" s="67">
        <f>input_pars!D32</f>
        <v>6.7088744311694287E-2</v>
      </c>
      <c r="E32" s="67">
        <f>input_pars!E32</f>
        <v>6.7408539695274716E-2</v>
      </c>
      <c r="F32" s="67">
        <f>input_pars!F32</f>
        <v>6.0626454325534984E-2</v>
      </c>
      <c r="G32" s="67">
        <f>input_pars!G32</f>
        <v>6.1264968699578169E-2</v>
      </c>
      <c r="H32" s="67">
        <f>input_pars!H32</f>
        <v>5.9357694255261481E-2</v>
      </c>
      <c r="R32" s="73" t="s">
        <v>126</v>
      </c>
      <c r="S32" s="67">
        <f>M28</f>
        <v>0.21735376241392992</v>
      </c>
      <c r="T32" s="72">
        <f>N28</f>
        <v>0.27182888463475341</v>
      </c>
      <c r="U32" s="72">
        <f>O28</f>
        <v>0.28174482408039164</v>
      </c>
      <c r="V32" s="72">
        <f>P28</f>
        <v>0.3897564460808145</v>
      </c>
      <c r="W32" s="72">
        <f>Q28</f>
        <v>0.28723341728389962</v>
      </c>
    </row>
    <row r="33" spans="2:23" x14ac:dyDescent="0.35">
      <c r="B33" s="22" t="str">
        <f>input_pars!B33</f>
        <v>crop</v>
      </c>
      <c r="C33" s="22" t="str">
        <f>input_pars!C33</f>
        <v>Input</v>
      </c>
      <c r="D33" s="67">
        <f>input_pars!D33</f>
        <v>7.2713310711533488E-2</v>
      </c>
      <c r="E33" s="67">
        <f>input_pars!E33</f>
        <v>7.3566274855473776E-2</v>
      </c>
      <c r="F33" s="67">
        <f>input_pars!F33</f>
        <v>6.8626968571223898E-2</v>
      </c>
      <c r="G33" s="67">
        <f>input_pars!G33</f>
        <v>6.6927329632138918E-2</v>
      </c>
      <c r="H33" s="67">
        <f>input_pars!H33</f>
        <v>7.0814212656683834E-2</v>
      </c>
      <c r="L33" s="73" t="s">
        <v>137</v>
      </c>
      <c r="S33" s="110">
        <f>M39</f>
        <v>2.009904378616598E-2</v>
      </c>
      <c r="T33" s="110">
        <f t="shared" ref="T33:W33" si="27">N39</f>
        <v>2.4474681825072883E-2</v>
      </c>
      <c r="U33" s="110">
        <f t="shared" si="27"/>
        <v>2.1922680074027756E-2</v>
      </c>
      <c r="V33" s="110">
        <f t="shared" si="27"/>
        <v>2.5009962457755223E-2</v>
      </c>
      <c r="W33" s="110">
        <f t="shared" si="27"/>
        <v>2.2462671596871365E-2</v>
      </c>
    </row>
    <row r="34" spans="2:23" x14ac:dyDescent="0.35">
      <c r="B34" s="70" t="str">
        <f>input_pars!B34</f>
        <v>fish</v>
      </c>
      <c r="C34" s="70" t="str">
        <f>input_pars!C34</f>
        <v>Land</v>
      </c>
      <c r="D34" s="71">
        <f>input_pars!D34</f>
        <v>6.6661160453329496E-2</v>
      </c>
      <c r="E34" s="71">
        <f>input_pars!E34</f>
        <v>6.9727935758681039E-2</v>
      </c>
      <c r="F34" s="71">
        <f>input_pars!F34</f>
        <v>0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AqFSm</v>
      </c>
      <c r="N34" s="73" t="str">
        <f t="shared" ref="N34:Q34" si="28">D101</f>
        <v>AqFBg</v>
      </c>
      <c r="O34" s="73" t="str">
        <f t="shared" si="28"/>
        <v>AqNurs</v>
      </c>
      <c r="P34" s="73" t="str">
        <f t="shared" si="28"/>
        <v>AqAg</v>
      </c>
      <c r="Q34" s="73" t="str">
        <f t="shared" si="28"/>
        <v>AqLL</v>
      </c>
      <c r="R34" s="73" t="s">
        <v>127</v>
      </c>
      <c r="S34" s="67">
        <f>M29</f>
        <v>0.13656168263461005</v>
      </c>
      <c r="T34" s="72">
        <f>N29</f>
        <v>0.11744143154423321</v>
      </c>
      <c r="U34" s="72">
        <f>O29</f>
        <v>0.14118196720019008</v>
      </c>
      <c r="V34" s="72">
        <f>P29</f>
        <v>9.2691229240891293E-2</v>
      </c>
      <c r="W34" s="72">
        <f>Q29</f>
        <v>8.2583345443174083E-2</v>
      </c>
    </row>
    <row r="35" spans="2:23" x14ac:dyDescent="0.35">
      <c r="B35" s="70" t="str">
        <f>input_pars!B35</f>
        <v>fish</v>
      </c>
      <c r="C35" s="70" t="str">
        <f>input_pars!C35</f>
        <v>Labor</v>
      </c>
      <c r="D35" s="71">
        <f>input_pars!D35</f>
        <v>6.6258310649030372E-2</v>
      </c>
      <c r="E35" s="71">
        <f>input_pars!E35</f>
        <v>5.1858651750941696E-2</v>
      </c>
      <c r="F35" s="71">
        <f>input_pars!F35</f>
        <v>0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1.4437564225221399E-2</v>
      </c>
      <c r="N35" s="73">
        <f t="shared" ref="N35:N42" si="30">D102</f>
        <v>6.655602273071215E-3</v>
      </c>
      <c r="O35" s="73">
        <f t="shared" ref="O35:O42" si="31">E102</f>
        <v>1.150707386387108E-2</v>
      </c>
      <c r="P35" s="73">
        <f t="shared" ref="P35:P42" si="32">F102</f>
        <v>1.6659024687828424E-2</v>
      </c>
      <c r="Q35" s="73">
        <f t="shared" ref="Q35:Q42" si="33">G102</f>
        <v>1.7007351173052618E-2</v>
      </c>
      <c r="S35" s="110">
        <f>M40</f>
        <v>1.2591958198418402E-2</v>
      </c>
      <c r="T35" s="110">
        <f t="shared" ref="T35:W35" si="34">N40</f>
        <v>1.2737962506983908E-2</v>
      </c>
      <c r="U35" s="110">
        <f t="shared" si="34"/>
        <v>1.4020135441564574E-2</v>
      </c>
      <c r="V35" s="110">
        <f t="shared" si="34"/>
        <v>9.3786664822139622E-3</v>
      </c>
      <c r="W35" s="110">
        <f t="shared" si="34"/>
        <v>8.5977330778752251E-3</v>
      </c>
    </row>
    <row r="36" spans="2:23" x14ac:dyDescent="0.35">
      <c r="B36" s="70" t="str">
        <f>input_pars!B36</f>
        <v>fish</v>
      </c>
      <c r="C36" s="70" t="str">
        <f>input_pars!C36</f>
        <v>Capital</v>
      </c>
      <c r="D36" s="71">
        <f>input_pars!D36</f>
        <v>1.726902170984285E-2</v>
      </c>
      <c r="E36" s="71">
        <f>input_pars!E36</f>
        <v>3.6743421041814092E-2</v>
      </c>
      <c r="F36" s="71">
        <f>input_pars!F36</f>
        <v>0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1.0484342903159975E-2</v>
      </c>
      <c r="N36" s="73">
        <f t="shared" si="30"/>
        <v>6.0169126449010762E-3</v>
      </c>
      <c r="O36" s="73">
        <f t="shared" si="31"/>
        <v>8.8704613639931911E-3</v>
      </c>
      <c r="P36" s="73">
        <f t="shared" si="32"/>
        <v>1.0200747294886381E-2</v>
      </c>
      <c r="Q36" s="73">
        <f t="shared" si="33"/>
        <v>1.0237932210452733E-2</v>
      </c>
      <c r="R36" s="73" t="s">
        <v>125</v>
      </c>
      <c r="S36" s="67">
        <f>M30</f>
        <v>0.30157135859988543</v>
      </c>
      <c r="T36" s="72">
        <f>N30</f>
        <v>0.42114050329743763</v>
      </c>
      <c r="U36" s="72">
        <f>O30</f>
        <v>0.30344973861440167</v>
      </c>
      <c r="V36" s="72">
        <f>P30</f>
        <v>0.16247258769290687</v>
      </c>
      <c r="W36" s="72">
        <f>Q30</f>
        <v>0.20951479074603227</v>
      </c>
    </row>
    <row r="37" spans="2:23" x14ac:dyDescent="0.35">
      <c r="B37" s="70" t="str">
        <f>input_pars!B37</f>
        <v>fish</v>
      </c>
      <c r="C37" s="70" t="str">
        <f>input_pars!C37</f>
        <v>Input</v>
      </c>
      <c r="D37" s="71">
        <f>input_pars!D37</f>
        <v>6.3041439182717957E-2</v>
      </c>
      <c r="E37" s="71">
        <f>input_pars!E37</f>
        <v>7.7477262486263104E-2</v>
      </c>
      <c r="F37" s="71">
        <f>input_pars!F37</f>
        <v>0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5.6006408792475077E-3</v>
      </c>
      <c r="N37" s="73">
        <f t="shared" si="30"/>
        <v>2.8660834651275213E-3</v>
      </c>
      <c r="O37" s="73">
        <f t="shared" si="31"/>
        <v>4.6305266807206919E-3</v>
      </c>
      <c r="P37" s="73">
        <f t="shared" si="32"/>
        <v>5.9941249648037785E-3</v>
      </c>
      <c r="Q37" s="73">
        <f t="shared" si="33"/>
        <v>6.1497495612908119E-3</v>
      </c>
      <c r="S37" s="110">
        <f>M41</f>
        <v>2.4550339013646102E-2</v>
      </c>
      <c r="T37" s="110">
        <f t="shared" ref="T37:W37" si="37">N41</f>
        <v>3.0508635444008315E-2</v>
      </c>
      <c r="U37" s="110">
        <f t="shared" si="37"/>
        <v>2.2460807314242569E-2</v>
      </c>
      <c r="V37" s="110">
        <f t="shared" si="37"/>
        <v>1.5935998846068673E-2</v>
      </c>
      <c r="W37" s="110">
        <f t="shared" si="37"/>
        <v>1.8416222920553175E-2</v>
      </c>
    </row>
    <row r="38" spans="2:23" x14ac:dyDescent="0.35">
      <c r="B38" s="22" t="str">
        <f>input_pars!B38</f>
        <v>fseed</v>
      </c>
      <c r="C38" s="22" t="str">
        <f>input_pars!C38</f>
        <v>Land</v>
      </c>
      <c r="D38" s="67">
        <f>input_pars!D38</f>
        <v>0.1359038568719293</v>
      </c>
      <c r="E38" s="67">
        <f>input_pars!E38</f>
        <v>0.13936215622238471</v>
      </c>
      <c r="F38" s="67">
        <f>input_pars!F38</f>
        <v>0.11778425140127206</v>
      </c>
      <c r="G38" s="67">
        <f>input_pars!G38</f>
        <v>0</v>
      </c>
      <c r="H38" s="67">
        <f>input_pars!H38</f>
        <v>0</v>
      </c>
      <c r="L38" s="73" t="str">
        <f t="shared" ref="L38:M38" si="38">B105</f>
        <v>prod</v>
      </c>
      <c r="M38" s="73">
        <f t="shared" si="38"/>
        <v>2.5212727417589938E-3</v>
      </c>
      <c r="N38" s="73">
        <f t="shared" si="30"/>
        <v>5.5623461489041756E-3</v>
      </c>
      <c r="O38" s="73">
        <f t="shared" si="31"/>
        <v>3.3149667261073057E-3</v>
      </c>
      <c r="P38" s="73">
        <f t="shared" si="32"/>
        <v>2.1542642433800682E-3</v>
      </c>
      <c r="Q38" s="73">
        <f t="shared" si="33"/>
        <v>6.7420891130607029E-3</v>
      </c>
    </row>
    <row r="39" spans="2:23" x14ac:dyDescent="0.35">
      <c r="B39" s="22" t="str">
        <f>input_pars!B39</f>
        <v>fseed</v>
      </c>
      <c r="C39" s="22" t="str">
        <f>input_pars!C39</f>
        <v>Labor</v>
      </c>
      <c r="D39" s="67">
        <f>input_pars!D39</f>
        <v>8.516486823613896E-2</v>
      </c>
      <c r="E39" s="67">
        <f>input_pars!E39</f>
        <v>8.8228965585439009E-2</v>
      </c>
      <c r="F39" s="67">
        <f>input_pars!F39</f>
        <v>8.9844012521395872E-2</v>
      </c>
      <c r="G39" s="67">
        <f>input_pars!G39</f>
        <v>0</v>
      </c>
      <c r="H39" s="67">
        <f>input_pars!H39</f>
        <v>0</v>
      </c>
      <c r="L39" s="73" t="str">
        <f t="shared" ref="L39:M39" si="39">B106</f>
        <v>ret</v>
      </c>
      <c r="M39" s="73">
        <f t="shared" si="39"/>
        <v>2.009904378616598E-2</v>
      </c>
      <c r="N39" s="73">
        <f t="shared" si="30"/>
        <v>2.4474681825072883E-2</v>
      </c>
      <c r="O39" s="73">
        <f t="shared" si="31"/>
        <v>2.1922680074027756E-2</v>
      </c>
      <c r="P39" s="73">
        <f t="shared" si="32"/>
        <v>2.5009962457755223E-2</v>
      </c>
      <c r="Q39" s="73">
        <f t="shared" si="33"/>
        <v>2.2462671596871365E-2</v>
      </c>
    </row>
    <row r="40" spans="2:23" x14ac:dyDescent="0.35">
      <c r="B40" s="22" t="str">
        <f>input_pars!B40</f>
        <v>fseed</v>
      </c>
      <c r="C40" s="22" t="str">
        <f>input_pars!C40</f>
        <v>Capital</v>
      </c>
      <c r="D40" s="67">
        <f>input_pars!D40</f>
        <v>7.6553428651027253E-2</v>
      </c>
      <c r="E40" s="67">
        <f>input_pars!E40</f>
        <v>8.3651702559306526E-2</v>
      </c>
      <c r="F40" s="67">
        <f>input_pars!F40</f>
        <v>8.8109922584617556E-2</v>
      </c>
      <c r="G40" s="67">
        <f>input_pars!G40</f>
        <v>0</v>
      </c>
      <c r="H40" s="67">
        <f>input_pars!H40</f>
        <v>0</v>
      </c>
      <c r="L40" s="73" t="str">
        <f t="shared" ref="L40:M40" si="40">B107</f>
        <v>ser</v>
      </c>
      <c r="M40" s="73">
        <f t="shared" si="40"/>
        <v>1.2591958198418402E-2</v>
      </c>
      <c r="N40" s="73">
        <f t="shared" si="30"/>
        <v>1.2737962506983908E-2</v>
      </c>
      <c r="O40" s="73">
        <f t="shared" si="31"/>
        <v>1.4020135441564574E-2</v>
      </c>
      <c r="P40" s="73">
        <f t="shared" si="32"/>
        <v>9.3786664822139622E-3</v>
      </c>
      <c r="Q40" s="73">
        <f t="shared" si="33"/>
        <v>8.5977330778752251E-3</v>
      </c>
    </row>
    <row r="41" spans="2:23" x14ac:dyDescent="0.35">
      <c r="B41" s="22" t="str">
        <f>input_pars!B41</f>
        <v>fseed</v>
      </c>
      <c r="C41" s="22" t="str">
        <f>input_pars!C41</f>
        <v>Input</v>
      </c>
      <c r="D41" s="67">
        <f>input_pars!D41</f>
        <v>0.12771728141018854</v>
      </c>
      <c r="E41" s="67">
        <f>input_pars!E41</f>
        <v>0.1298235074881787</v>
      </c>
      <c r="F41" s="67">
        <f>input_pars!F41</f>
        <v>0.12264673972384482</v>
      </c>
      <c r="G41" s="67">
        <f>input_pars!G41</f>
        <v>0</v>
      </c>
      <c r="H41" s="67">
        <f>input_pars!H41</f>
        <v>0</v>
      </c>
      <c r="L41" s="73" t="str">
        <f t="shared" ref="L41:M41" si="41">B108</f>
        <v>OUT</v>
      </c>
      <c r="M41" s="73">
        <f t="shared" si="41"/>
        <v>2.4550339013646102E-2</v>
      </c>
      <c r="N41" s="73">
        <f t="shared" si="30"/>
        <v>3.0508635444008315E-2</v>
      </c>
      <c r="O41" s="73">
        <f t="shared" si="31"/>
        <v>2.2460807314242569E-2</v>
      </c>
      <c r="P41" s="73">
        <f t="shared" si="32"/>
        <v>1.5935998846068673E-2</v>
      </c>
      <c r="Q41" s="73">
        <f t="shared" si="33"/>
        <v>1.8416222920553175E-2</v>
      </c>
    </row>
    <row r="42" spans="2:23" x14ac:dyDescent="0.35">
      <c r="B42" s="70" t="str">
        <f>input_pars!B42</f>
        <v>prod</v>
      </c>
      <c r="C42" s="70" t="str">
        <f>input_pars!C42</f>
        <v>Labor</v>
      </c>
      <c r="D42" s="71">
        <f>input_pars!D42</f>
        <v>0.13198659150431241</v>
      </c>
      <c r="E42" s="71">
        <f>input_pars!E42</f>
        <v>0.13292195181562338</v>
      </c>
      <c r="F42" s="71">
        <f>input_pars!F42</f>
        <v>0.14016558411691554</v>
      </c>
      <c r="G42" s="71">
        <f>input_pars!G42</f>
        <v>0.14172704846145806</v>
      </c>
      <c r="H42" s="71">
        <f>input_pars!H42</f>
        <v>0.13991686639937609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prod</v>
      </c>
      <c r="C43" s="70" t="str">
        <f>input_pars!C43</f>
        <v>Capital</v>
      </c>
      <c r="D43" s="71">
        <f>input_pars!D43</f>
        <v>0.13198659150431238</v>
      </c>
      <c r="E43" s="71">
        <f>input_pars!E43</f>
        <v>0.13292195181562336</v>
      </c>
      <c r="F43" s="71">
        <f>input_pars!F43</f>
        <v>0.14016558411691549</v>
      </c>
      <c r="G43" s="71">
        <f>input_pars!G43</f>
        <v>0.14172704846145806</v>
      </c>
      <c r="H43" s="71">
        <f>input_pars!H43</f>
        <v>0.13991686639937609</v>
      </c>
    </row>
    <row r="44" spans="2:23" x14ac:dyDescent="0.35">
      <c r="B44" s="22" t="str">
        <f>input_pars!B44</f>
        <v>ret</v>
      </c>
      <c r="C44" s="22" t="str">
        <f>input_pars!C44</f>
        <v>Labor</v>
      </c>
      <c r="D44" s="67">
        <f>input_pars!D44</f>
        <v>0.12395247436777172</v>
      </c>
      <c r="E44" s="67">
        <f>input_pars!E44</f>
        <v>0.12838629639809662</v>
      </c>
      <c r="F44" s="67">
        <f>input_pars!F44</f>
        <v>0.11662740090122332</v>
      </c>
      <c r="G44" s="67">
        <f>input_pars!G44</f>
        <v>0.12148993476027406</v>
      </c>
      <c r="H44" s="67">
        <f>input_pars!H44</f>
        <v>0.11931403175783692</v>
      </c>
    </row>
    <row r="45" spans="2:23" x14ac:dyDescent="0.35">
      <c r="B45" s="22" t="str">
        <f>input_pars!B45</f>
        <v>ret</v>
      </c>
      <c r="C45" s="22" t="str">
        <f>input_pars!C45</f>
        <v>Capital</v>
      </c>
      <c r="D45" s="67">
        <f>input_pars!D45</f>
        <v>0.12395247436777174</v>
      </c>
      <c r="E45" s="67">
        <f>input_pars!E45</f>
        <v>0.12838629639809665</v>
      </c>
      <c r="F45" s="67">
        <f>input_pars!F45</f>
        <v>0.1166274009012233</v>
      </c>
      <c r="G45" s="67">
        <f>input_pars!G45</f>
        <v>0.12148993476027406</v>
      </c>
      <c r="H45" s="67">
        <f>input_pars!H45</f>
        <v>0.11931403175783692</v>
      </c>
    </row>
    <row r="46" spans="2:23" x14ac:dyDescent="0.35">
      <c r="B46" s="22" t="str">
        <f>input_pars!B46</f>
        <v>ser</v>
      </c>
      <c r="C46" s="22" t="str">
        <f>input_pars!C46</f>
        <v>Labor</v>
      </c>
      <c r="D46" s="67">
        <f>input_pars!D46</f>
        <v>0</v>
      </c>
      <c r="E46" s="67">
        <f>input_pars!E46</f>
        <v>0.13023183350019346</v>
      </c>
      <c r="F46" s="67">
        <f>input_pars!F46</f>
        <v>0.13223394971460009</v>
      </c>
      <c r="G46" s="67">
        <f>input_pars!G46</f>
        <v>0.14181783291744066</v>
      </c>
      <c r="H46" s="67">
        <f>input_pars!H46</f>
        <v>0.12942782370899975</v>
      </c>
    </row>
    <row r="47" spans="2:23" x14ac:dyDescent="0.35">
      <c r="B47" s="22" t="str">
        <f>input_pars!B47</f>
        <v>ser</v>
      </c>
      <c r="C47" s="22" t="str">
        <f>input_pars!C47</f>
        <v>Capital</v>
      </c>
      <c r="D47" s="67">
        <f>input_pars!D47</f>
        <v>0</v>
      </c>
      <c r="E47" s="67">
        <f>input_pars!E47</f>
        <v>0.13023183350019343</v>
      </c>
      <c r="F47" s="67">
        <f>input_pars!F47</f>
        <v>0.13223394971460006</v>
      </c>
      <c r="G47" s="67">
        <f>input_pars!G47</f>
        <v>0.14181783291744068</v>
      </c>
      <c r="H47" s="67">
        <f>input_pars!H47</f>
        <v>0.12942782370899975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97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AqFSm</v>
      </c>
      <c r="E51" s="22" t="str">
        <f>input_pars!E51</f>
        <v>AqFBg</v>
      </c>
      <c r="F51" s="22" t="str">
        <f>input_pars!F51</f>
        <v>AqNurs</v>
      </c>
      <c r="G51" s="22" t="str">
        <f>input_pars!G51</f>
        <v>AqAg</v>
      </c>
      <c r="H51" s="22" t="str">
        <f>input_pars!H51</f>
        <v>AqLL</v>
      </c>
    </row>
    <row r="52" spans="1:8" x14ac:dyDescent="0.35">
      <c r="B52" s="22" t="str">
        <f>input_pars!B52</f>
        <v>crop</v>
      </c>
      <c r="C52" s="22" t="str">
        <f>input_pars!C52</f>
        <v>crop</v>
      </c>
      <c r="D52" s="22">
        <f>input_pars!D52</f>
        <v>0.10270669649856537</v>
      </c>
      <c r="E52" s="22">
        <f>input_pars!E52</f>
        <v>0.10270669649856537</v>
      </c>
      <c r="F52" s="22">
        <f>input_pars!F52</f>
        <v>0.10270669649856537</v>
      </c>
      <c r="G52" s="22">
        <f>input_pars!G52</f>
        <v>0.10270669649856537</v>
      </c>
      <c r="H52" s="22">
        <f>input_pars!H52</f>
        <v>0.10270669649856537</v>
      </c>
    </row>
    <row r="53" spans="1:8" x14ac:dyDescent="0.35">
      <c r="B53" s="22" t="str">
        <f>input_pars!B53</f>
        <v>crop</v>
      </c>
      <c r="C53" s="22" t="str">
        <f>input_pars!C53</f>
        <v>OUT</v>
      </c>
      <c r="D53" s="22">
        <f>input_pars!D53</f>
        <v>1.4046106199844444E-2</v>
      </c>
      <c r="E53" s="22">
        <f>input_pars!E53</f>
        <v>1.4046106199844444E-2</v>
      </c>
      <c r="F53" s="22">
        <f>input_pars!F53</f>
        <v>1.4046106199844444E-2</v>
      </c>
      <c r="G53" s="22">
        <f>input_pars!G53</f>
        <v>1.4046106199844444E-2</v>
      </c>
      <c r="H53" s="22">
        <f>input_pars!H53</f>
        <v>1.4046106199844444E-2</v>
      </c>
    </row>
    <row r="54" spans="1:8" x14ac:dyDescent="0.35">
      <c r="B54" s="22" t="str">
        <f>input_pars!B54</f>
        <v>fish</v>
      </c>
      <c r="C54" s="22" t="str">
        <f>input_pars!C54</f>
        <v>fseed</v>
      </c>
      <c r="D54" s="22">
        <f>input_pars!D54</f>
        <v>0.11411485697008671</v>
      </c>
      <c r="E54" s="22">
        <f>input_pars!E54</f>
        <v>8.9996141320725045E-2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fish</v>
      </c>
      <c r="C55" s="22" t="str">
        <f>input_pars!C55</f>
        <v>OUT</v>
      </c>
      <c r="D55" s="22">
        <f>input_pars!D55</f>
        <v>0.15026443869660588</v>
      </c>
      <c r="E55" s="22">
        <f>input_pars!E55</f>
        <v>8.2452484663229034E-2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fseed</v>
      </c>
      <c r="C56" s="22" t="str">
        <f>input_pars!C56</f>
        <v>fseed</v>
      </c>
      <c r="D56" s="22">
        <f>input_pars!D56</f>
        <v>0.54471593702584076</v>
      </c>
      <c r="E56" s="22">
        <f>input_pars!E56</f>
        <v>0.54471593702584076</v>
      </c>
      <c r="F56" s="22">
        <f>input_pars!F56</f>
        <v>0.54471593702584076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fseed</v>
      </c>
      <c r="C57" s="22" t="str">
        <f>input_pars!C57</f>
        <v>OUT</v>
      </c>
      <c r="D57" s="22">
        <f>input_pars!D57</f>
        <v>0.27530932263038299</v>
      </c>
      <c r="E57" s="22">
        <f>input_pars!E57</f>
        <v>0.27530932263038299</v>
      </c>
      <c r="F57" s="22">
        <f>input_pars!F57</f>
        <v>0.27530932263038299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prod</v>
      </c>
      <c r="C58" s="22" t="str">
        <f>input_pars!C58</f>
        <v>ret</v>
      </c>
      <c r="D58" s="22">
        <f>input_pars!D58</f>
        <v>0.23985033140971992</v>
      </c>
      <c r="E58" s="22">
        <f>input_pars!E58</f>
        <v>0.23985033140971992</v>
      </c>
      <c r="F58" s="22">
        <f>input_pars!F58</f>
        <v>0.23985033140971992</v>
      </c>
      <c r="G58" s="22">
        <f>input_pars!G58</f>
        <v>0.23985033140971992</v>
      </c>
      <c r="H58" s="22">
        <f>input_pars!H58</f>
        <v>0.23985033140971992</v>
      </c>
    </row>
    <row r="59" spans="1:8" x14ac:dyDescent="0.35">
      <c r="B59" s="22" t="str">
        <f>input_pars!B59</f>
        <v>prod</v>
      </c>
      <c r="C59" s="22" t="str">
        <f>input_pars!C59</f>
        <v>OUT</v>
      </c>
      <c r="D59" s="22">
        <f>input_pars!D59</f>
        <v>0.14828300141565623</v>
      </c>
      <c r="E59" s="22">
        <f>input_pars!E59</f>
        <v>0.14828300141565623</v>
      </c>
      <c r="F59" s="22">
        <f>input_pars!F59</f>
        <v>0.14828300141565623</v>
      </c>
      <c r="G59" s="22">
        <f>input_pars!G59</f>
        <v>0.14828300141565623</v>
      </c>
      <c r="H59" s="22">
        <f>input_pars!H59</f>
        <v>0.14828300141565623</v>
      </c>
    </row>
    <row r="60" spans="1:8" x14ac:dyDescent="0.35">
      <c r="B60" s="22" t="str">
        <f>input_pars!B60</f>
        <v>ret</v>
      </c>
      <c r="C60" s="22" t="str">
        <f>input_pars!C60</f>
        <v>ret</v>
      </c>
      <c r="D60" s="22">
        <f>input_pars!D60</f>
        <v>0.30252753785658371</v>
      </c>
      <c r="E60" s="22">
        <f>input_pars!E60</f>
        <v>0.30252753785658371</v>
      </c>
      <c r="F60" s="22">
        <f>input_pars!F60</f>
        <v>0.30252753785658371</v>
      </c>
      <c r="G60" s="22">
        <f>input_pars!G60</f>
        <v>0.30252753785658371</v>
      </c>
      <c r="H60" s="22">
        <f>input_pars!H60</f>
        <v>0.30252753785658371</v>
      </c>
    </row>
    <row r="61" spans="1:8" x14ac:dyDescent="0.35">
      <c r="B61" s="22" t="str">
        <f>input_pars!B61</f>
        <v>ret</v>
      </c>
      <c r="C61" s="22" t="str">
        <f>input_pars!C61</f>
        <v>OUT</v>
      </c>
      <c r="D61" s="22">
        <f>input_pars!D61</f>
        <v>0.37553999646588776</v>
      </c>
      <c r="E61" s="22">
        <f>input_pars!E61</f>
        <v>0.37553999646588776</v>
      </c>
      <c r="F61" s="22">
        <f>input_pars!F61</f>
        <v>0.37553999646588776</v>
      </c>
      <c r="G61" s="22">
        <f>input_pars!G61</f>
        <v>0.37553999646588776</v>
      </c>
      <c r="H61" s="22">
        <f>input_pars!H61</f>
        <v>0.37553999646588776</v>
      </c>
    </row>
    <row r="62" spans="1:8" x14ac:dyDescent="0.35">
      <c r="B62" s="22" t="str">
        <f>input_pars!B62</f>
        <v>ser</v>
      </c>
      <c r="C62" s="22" t="str">
        <f>input_pars!C62</f>
        <v>ret</v>
      </c>
      <c r="D62" s="22">
        <f>input_pars!D62</f>
        <v>0</v>
      </c>
      <c r="E62" s="22">
        <f>input_pars!E62</f>
        <v>0.22132619720658184</v>
      </c>
      <c r="F62" s="22">
        <f>input_pars!F62</f>
        <v>0.22132619720658184</v>
      </c>
      <c r="G62" s="22">
        <f>input_pars!G62</f>
        <v>0.22132619720658184</v>
      </c>
      <c r="H62" s="22">
        <f>input_pars!H62</f>
        <v>0.22132619720658184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</v>
      </c>
      <c r="E63" s="22">
        <f>input_pars!E63</f>
        <v>0.13638258336647247</v>
      </c>
      <c r="F63" s="22">
        <f>input_pars!F63</f>
        <v>0.13638258336647247</v>
      </c>
      <c r="G63" s="22">
        <f>input_pars!G63</f>
        <v>0.13638258336647247</v>
      </c>
      <c r="H63" s="22">
        <f>input_pars!H63</f>
        <v>0.13638258336647247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98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AqFSm</v>
      </c>
      <c r="E71" s="22" t="str">
        <f>input_pars!E71</f>
        <v>AqFBg</v>
      </c>
      <c r="F71" s="22" t="str">
        <f>input_pars!F71</f>
        <v>AqNurs</v>
      </c>
      <c r="G71" s="22" t="str">
        <f>input_pars!G71</f>
        <v>AqAg</v>
      </c>
      <c r="H71" s="22" t="str">
        <f>input_pars!H71</f>
        <v>AqLL</v>
      </c>
    </row>
    <row r="72" spans="1:8" x14ac:dyDescent="0.35">
      <c r="B72" s="22" t="str">
        <f>input_pars!B72</f>
        <v>crop</v>
      </c>
      <c r="C72" s="22" t="str">
        <f>input_pars!C72</f>
        <v>crop</v>
      </c>
      <c r="D72" s="67">
        <f>input_pars!D72</f>
        <v>5.2867929119097129E-16</v>
      </c>
      <c r="E72" s="67">
        <f>input_pars!E72</f>
        <v>5.2867929119097129E-16</v>
      </c>
      <c r="F72" s="67">
        <f>input_pars!F72</f>
        <v>5.2867929119097129E-16</v>
      </c>
      <c r="G72" s="67">
        <f>input_pars!G72</f>
        <v>5.2867929119097129E-16</v>
      </c>
      <c r="H72" s="67">
        <f>input_pars!H72</f>
        <v>5.2867929119097129E-16</v>
      </c>
    </row>
    <row r="73" spans="1:8" x14ac:dyDescent="0.35">
      <c r="B73" s="22" t="str">
        <f>input_pars!B73</f>
        <v>crop</v>
      </c>
      <c r="C73" s="22" t="str">
        <f>input_pars!C73</f>
        <v>OUT</v>
      </c>
      <c r="D73" s="67">
        <f>input_pars!D73</f>
        <v>3.9998762162474797E-17</v>
      </c>
      <c r="E73" s="67">
        <f>input_pars!E73</f>
        <v>3.9998762162474797E-17</v>
      </c>
      <c r="F73" s="67">
        <f>input_pars!F73</f>
        <v>3.9998762162474797E-17</v>
      </c>
      <c r="G73" s="67">
        <f>input_pars!G73</f>
        <v>3.9998762162474797E-17</v>
      </c>
      <c r="H73" s="67">
        <f>input_pars!H73</f>
        <v>3.9998762162474797E-17</v>
      </c>
    </row>
    <row r="74" spans="1:8" x14ac:dyDescent="0.35">
      <c r="B74" s="22" t="str">
        <f>input_pars!B74</f>
        <v>fish</v>
      </c>
      <c r="C74" s="22" t="str">
        <f>input_pars!C74</f>
        <v>fseed</v>
      </c>
      <c r="D74" s="67">
        <f>input_pars!D74</f>
        <v>1.2521351633470372E-16</v>
      </c>
      <c r="E74" s="67">
        <f>input_pars!E74</f>
        <v>1.6695135511293829E-16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fish</v>
      </c>
      <c r="C75" s="22" t="str">
        <f>input_pars!C75</f>
        <v>OUT</v>
      </c>
      <c r="D75" s="67">
        <f>input_pars!D75</f>
        <v>4.4520361363450214E-16</v>
      </c>
      <c r="E75" s="67">
        <f>input_pars!E75</f>
        <v>2.6433964559548564E-16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fseed</v>
      </c>
      <c r="C76" s="22" t="str">
        <f>input_pars!C76</f>
        <v>fseed</v>
      </c>
      <c r="D76" s="67">
        <f>input_pars!D76</f>
        <v>2.2260180681725108E-15</v>
      </c>
      <c r="E76" s="67">
        <f>input_pars!E76</f>
        <v>2.2260180681725108E-15</v>
      </c>
      <c r="F76" s="67">
        <f>input_pars!F76</f>
        <v>2.2260180681725108E-15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fseed</v>
      </c>
      <c r="C77" s="22" t="str">
        <f>input_pars!C77</f>
        <v>OUT</v>
      </c>
      <c r="D77" s="67">
        <f>input_pars!D77</f>
        <v>9.4605767897331692E-16</v>
      </c>
      <c r="E77" s="67">
        <f>input_pars!E77</f>
        <v>9.4605767897331692E-16</v>
      </c>
      <c r="F77" s="67">
        <f>input_pars!F77</f>
        <v>9.4605767897331692E-16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prod</v>
      </c>
      <c r="C78" s="22" t="str">
        <f>input_pars!C78</f>
        <v>ret</v>
      </c>
      <c r="D78" s="67">
        <f>input_pars!D78</f>
        <v>6.6780542045175316E-16</v>
      </c>
      <c r="E78" s="67">
        <f>input_pars!E78</f>
        <v>6.6780542045175316E-16</v>
      </c>
      <c r="F78" s="67">
        <f>input_pars!F78</f>
        <v>6.6780542045175316E-16</v>
      </c>
      <c r="G78" s="67">
        <f>input_pars!G78</f>
        <v>6.6780542045175316E-16</v>
      </c>
      <c r="H78" s="67">
        <f>input_pars!H78</f>
        <v>6.6780542045175316E-16</v>
      </c>
    </row>
    <row r="79" spans="1:8" x14ac:dyDescent="0.35">
      <c r="B79" s="22" t="str">
        <f>input_pars!B79</f>
        <v>prod</v>
      </c>
      <c r="C79" s="22" t="str">
        <f>input_pars!C79</f>
        <v>OUT</v>
      </c>
      <c r="D79" s="67">
        <f>input_pars!D79</f>
        <v>5.5650451704312768E-17</v>
      </c>
      <c r="E79" s="67">
        <f>input_pars!E79</f>
        <v>5.5650451704312768E-17</v>
      </c>
      <c r="F79" s="67">
        <f>input_pars!F79</f>
        <v>5.5650451704312768E-17</v>
      </c>
      <c r="G79" s="67">
        <f>input_pars!G79</f>
        <v>5.5650451704312768E-17</v>
      </c>
      <c r="H79" s="67">
        <f>input_pars!H79</f>
        <v>5.5650451704312768E-17</v>
      </c>
    </row>
    <row r="80" spans="1:8" x14ac:dyDescent="0.35">
      <c r="B80" s="22" t="str">
        <f>input_pars!B80</f>
        <v>ret</v>
      </c>
      <c r="C80" s="22" t="str">
        <f>input_pars!C80</f>
        <v>OUT</v>
      </c>
      <c r="D80" s="73">
        <f>input_pars!D80</f>
        <v>1.446911744312132E-15</v>
      </c>
      <c r="E80" s="73">
        <f>input_pars!E80</f>
        <v>1.446911744312132E-15</v>
      </c>
      <c r="F80" s="73">
        <f>input_pars!F80</f>
        <v>1.446911744312132E-15</v>
      </c>
      <c r="G80" s="73">
        <f>input_pars!G80</f>
        <v>1.446911744312132E-15</v>
      </c>
      <c r="H80" s="73">
        <f>input_pars!H80</f>
        <v>1.446911744312132E-15</v>
      </c>
    </row>
    <row r="81" spans="1:8" x14ac:dyDescent="0.35">
      <c r="B81" s="73" t="str">
        <f>input_pars!B81</f>
        <v>ser</v>
      </c>
      <c r="C81" s="73" t="str">
        <f>input_pars!C81</f>
        <v>ret</v>
      </c>
      <c r="D81" s="73">
        <f>input_pars!D81</f>
        <v>0</v>
      </c>
      <c r="E81" s="73">
        <f>input_pars!E81</f>
        <v>4.7302883948665846E-16</v>
      </c>
      <c r="F81" s="73">
        <f>input_pars!F81</f>
        <v>4.7302883948665846E-16</v>
      </c>
      <c r="G81" s="73">
        <f>input_pars!G81</f>
        <v>4.7302883948665846E-16</v>
      </c>
      <c r="H81" s="73">
        <f>input_pars!H81</f>
        <v>4.7302883948665846E-16</v>
      </c>
    </row>
    <row r="82" spans="1:8" x14ac:dyDescent="0.35">
      <c r="B82" s="73" t="str">
        <f>input_pars!B82</f>
        <v>ser</v>
      </c>
      <c r="C82" s="73" t="str">
        <f>input_pars!C82</f>
        <v>OUT</v>
      </c>
      <c r="D82" s="73">
        <f>input_pars!D82</f>
        <v>0</v>
      </c>
      <c r="E82" s="73">
        <f>input_pars!E82</f>
        <v>3.61727936078033E-16</v>
      </c>
      <c r="F82" s="73">
        <f>input_pars!F82</f>
        <v>3.61727936078033E-16</v>
      </c>
      <c r="G82" s="73">
        <f>input_pars!G82</f>
        <v>3.61727936078033E-16</v>
      </c>
      <c r="H82" s="73">
        <f>input_pars!H82</f>
        <v>3.61727936078033E-16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96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AqFSm</v>
      </c>
      <c r="D91" s="22" t="str">
        <f>input_pars!D91</f>
        <v>AqFBg</v>
      </c>
      <c r="E91" s="22" t="str">
        <f>input_pars!E91</f>
        <v>AqNurs</v>
      </c>
      <c r="F91" s="22" t="str">
        <f>input_pars!F91</f>
        <v>AqAg</v>
      </c>
      <c r="G91" s="22" t="str">
        <f>input_pars!G91</f>
        <v>AqLL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0.1609556427396529</v>
      </c>
      <c r="D92" s="67">
        <f>input_pars!D92</f>
        <v>5.6164317797228885E-2</v>
      </c>
      <c r="E92" s="67">
        <f>input_pars!E92</f>
        <v>0.11007461106664965</v>
      </c>
      <c r="F92" s="67">
        <f>input_pars!F92</f>
        <v>0.18613232471163546</v>
      </c>
      <c r="G92" s="67">
        <f>input_pars!G92</f>
        <v>0.18651954968665929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0.10616524594770503</v>
      </c>
      <c r="D93" s="67">
        <f>input_pars!D93</f>
        <v>5.1159559092455752E-2</v>
      </c>
      <c r="E93" s="67">
        <f>input_pars!E93</f>
        <v>8.937799176316695E-2</v>
      </c>
      <c r="F93" s="67">
        <f>input_pars!F93</f>
        <v>9.7762381683113075E-2</v>
      </c>
      <c r="G93" s="67">
        <f>input_pars!G93</f>
        <v>0.1064291907433727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5.2561650737629355E-2</v>
      </c>
      <c r="D94" s="67">
        <f>input_pars!D94</f>
        <v>2.8632971889137149E-2</v>
      </c>
      <c r="E94" s="67">
        <f>input_pars!E94</f>
        <v>4.2567947434102298E-2</v>
      </c>
      <c r="F94" s="67">
        <f>input_pars!F94</f>
        <v>4.9886999867595441E-2</v>
      </c>
      <c r="G94" s="67">
        <f>input_pars!G94</f>
        <v>5.6667351661038895E-2</v>
      </c>
      <c r="H94" s="73">
        <f>input_pars!H94</f>
        <v>0</v>
      </c>
    </row>
    <row r="95" spans="1:8" x14ac:dyDescent="0.35">
      <c r="B95" s="22" t="str">
        <f>input_pars!B95</f>
        <v>prod</v>
      </c>
      <c r="C95" s="67">
        <f>input_pars!C95</f>
        <v>2.483065692658723E-2</v>
      </c>
      <c r="D95" s="67">
        <f>input_pars!D95</f>
        <v>5.3632331744754611E-2</v>
      </c>
      <c r="E95" s="67">
        <f>input_pars!E95</f>
        <v>3.1602919841098011E-2</v>
      </c>
      <c r="F95" s="67">
        <f>input_pars!F95</f>
        <v>2.1298030723043516E-2</v>
      </c>
      <c r="G95" s="67">
        <f>input_pars!G95</f>
        <v>7.1052354435823431E-2</v>
      </c>
      <c r="H95" s="73">
        <f>input_pars!H95</f>
        <v>0</v>
      </c>
    </row>
    <row r="96" spans="1:8" x14ac:dyDescent="0.35">
      <c r="B96" s="22" t="str">
        <f>input_pars!B96</f>
        <v>ret</v>
      </c>
      <c r="C96" s="67">
        <f>input_pars!C96</f>
        <v>0.21735376241392992</v>
      </c>
      <c r="D96" s="67">
        <f>input_pars!D96</f>
        <v>0.27182888463475341</v>
      </c>
      <c r="E96" s="67">
        <f>input_pars!E96</f>
        <v>0.28174482408039164</v>
      </c>
      <c r="F96" s="67">
        <f>input_pars!F96</f>
        <v>0.3897564460808145</v>
      </c>
      <c r="G96" s="67">
        <f>input_pars!G96</f>
        <v>0.28723341728389962</v>
      </c>
      <c r="H96" s="73">
        <f>input_pars!H96</f>
        <v>0</v>
      </c>
    </row>
    <row r="97" spans="1:8" x14ac:dyDescent="0.35">
      <c r="B97" s="22" t="str">
        <f>input_pars!B97</f>
        <v>ser</v>
      </c>
      <c r="C97" s="67">
        <f>input_pars!C97</f>
        <v>0.13656168263461005</v>
      </c>
      <c r="D97" s="67">
        <f>input_pars!D97</f>
        <v>0.11744143154423321</v>
      </c>
      <c r="E97" s="67">
        <f>input_pars!E97</f>
        <v>0.14118196720019008</v>
      </c>
      <c r="F97" s="67">
        <f>input_pars!F97</f>
        <v>9.2691229240891293E-2</v>
      </c>
      <c r="G97" s="67">
        <f>input_pars!G97</f>
        <v>8.2583345443174083E-2</v>
      </c>
      <c r="H97" s="73">
        <f>input_pars!H97</f>
        <v>0</v>
      </c>
    </row>
    <row r="98" spans="1:8" x14ac:dyDescent="0.35">
      <c r="B98" s="22" t="str">
        <f>input_pars!B98</f>
        <v>OUT</v>
      </c>
      <c r="C98" s="67">
        <f>input_pars!C98</f>
        <v>0.30157135859988543</v>
      </c>
      <c r="D98" s="67">
        <f>input_pars!D98</f>
        <v>0.42114050329743763</v>
      </c>
      <c r="E98" s="67">
        <f>input_pars!E98</f>
        <v>0.30344973861440167</v>
      </c>
      <c r="F98" s="67">
        <f>input_pars!F98</f>
        <v>0.16247258769290687</v>
      </c>
      <c r="G98" s="67">
        <f>input_pars!G98</f>
        <v>0.20951479074603227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99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AqFSm</v>
      </c>
      <c r="D101" s="22" t="str">
        <f>input_pars!D101</f>
        <v>AqFBg</v>
      </c>
      <c r="E101" s="22" t="str">
        <f>input_pars!E101</f>
        <v>AqNurs</v>
      </c>
      <c r="F101" s="22" t="str">
        <f>input_pars!F101</f>
        <v>AqAg</v>
      </c>
      <c r="G101" s="22" t="str">
        <f>input_pars!G101</f>
        <v>AqLL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1.4437564225221399E-2</v>
      </c>
      <c r="D102" s="67">
        <f>input_pars!D102</f>
        <v>6.655602273071215E-3</v>
      </c>
      <c r="E102" s="67">
        <f>input_pars!E102</f>
        <v>1.150707386387108E-2</v>
      </c>
      <c r="F102" s="67">
        <f>input_pars!F102</f>
        <v>1.6659024687828424E-2</v>
      </c>
      <c r="G102" s="67">
        <f>input_pars!G102</f>
        <v>1.7007351173052618E-2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1.0484342903159975E-2</v>
      </c>
      <c r="D103" s="67">
        <f>input_pars!D103</f>
        <v>6.0169126449010762E-3</v>
      </c>
      <c r="E103" s="67">
        <f>input_pars!E103</f>
        <v>8.8704613639931911E-3</v>
      </c>
      <c r="F103" s="67">
        <f>input_pars!F103</f>
        <v>1.0200747294886381E-2</v>
      </c>
      <c r="G103" s="67">
        <f>input_pars!G103</f>
        <v>1.0237932210452733E-2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5.6006408792475077E-3</v>
      </c>
      <c r="D104" s="67">
        <f>input_pars!D104</f>
        <v>2.8660834651275213E-3</v>
      </c>
      <c r="E104" s="67">
        <f>input_pars!E104</f>
        <v>4.6305266807206919E-3</v>
      </c>
      <c r="F104" s="67">
        <f>input_pars!F104</f>
        <v>5.9941249648037785E-3</v>
      </c>
      <c r="G104" s="67">
        <f>input_pars!G104</f>
        <v>6.1497495612908119E-3</v>
      </c>
      <c r="H104" s="73">
        <f>input_pars!H104</f>
        <v>0</v>
      </c>
    </row>
    <row r="105" spans="1:8" x14ac:dyDescent="0.35">
      <c r="B105" s="22" t="str">
        <f>input_pars!B105</f>
        <v>prod</v>
      </c>
      <c r="C105" s="67">
        <f>input_pars!C105</f>
        <v>2.5212727417589938E-3</v>
      </c>
      <c r="D105" s="67">
        <f>input_pars!D105</f>
        <v>5.5623461489041756E-3</v>
      </c>
      <c r="E105" s="67">
        <f>input_pars!E105</f>
        <v>3.3149667261073057E-3</v>
      </c>
      <c r="F105" s="67">
        <f>input_pars!F105</f>
        <v>2.1542642433800682E-3</v>
      </c>
      <c r="G105" s="67">
        <f>input_pars!G105</f>
        <v>6.7420891130607029E-3</v>
      </c>
      <c r="H105" s="73">
        <f>input_pars!H105</f>
        <v>0</v>
      </c>
    </row>
    <row r="106" spans="1:8" x14ac:dyDescent="0.35">
      <c r="B106" s="22" t="str">
        <f>input_pars!B106</f>
        <v>ret</v>
      </c>
      <c r="C106" s="67">
        <f>input_pars!C106</f>
        <v>2.009904378616598E-2</v>
      </c>
      <c r="D106" s="67">
        <f>input_pars!D106</f>
        <v>2.4474681825072883E-2</v>
      </c>
      <c r="E106" s="67">
        <f>input_pars!E106</f>
        <v>2.1922680074027756E-2</v>
      </c>
      <c r="F106" s="67">
        <f>input_pars!F106</f>
        <v>2.5009962457755223E-2</v>
      </c>
      <c r="G106" s="67">
        <f>input_pars!G106</f>
        <v>2.2462671596871365E-2</v>
      </c>
      <c r="H106" s="73">
        <f>input_pars!H106</f>
        <v>0</v>
      </c>
    </row>
    <row r="107" spans="1:8" x14ac:dyDescent="0.35">
      <c r="B107" s="22" t="str">
        <f>input_pars!B107</f>
        <v>ser</v>
      </c>
      <c r="C107" s="67">
        <f>input_pars!C107</f>
        <v>1.2591958198418402E-2</v>
      </c>
      <c r="D107" s="67">
        <f>input_pars!D107</f>
        <v>1.2737962506983908E-2</v>
      </c>
      <c r="E107" s="67">
        <f>input_pars!E107</f>
        <v>1.4020135441564574E-2</v>
      </c>
      <c r="F107" s="67">
        <f>input_pars!F107</f>
        <v>9.3786664822139622E-3</v>
      </c>
      <c r="G107" s="67">
        <f>input_pars!G107</f>
        <v>8.5977330778752251E-3</v>
      </c>
      <c r="H107" s="73">
        <f>input_pars!H107</f>
        <v>0</v>
      </c>
    </row>
    <row r="108" spans="1:8" x14ac:dyDescent="0.35">
      <c r="B108" s="22" t="str">
        <f>input_pars!B108</f>
        <v>OUT</v>
      </c>
      <c r="C108" s="67">
        <f>input_pars!C108</f>
        <v>2.4550339013646102E-2</v>
      </c>
      <c r="D108" s="67">
        <f>input_pars!D108</f>
        <v>3.0508635444008315E-2</v>
      </c>
      <c r="E108" s="67">
        <f>input_pars!E108</f>
        <v>2.2460807314242569E-2</v>
      </c>
      <c r="F108" s="67">
        <f>input_pars!F108</f>
        <v>1.5935998846068673E-2</v>
      </c>
      <c r="G108" s="67">
        <f>input_pars!G108</f>
        <v>1.8416222920553175E-2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2018-01-03T16:59:39Z</dcterms:modified>
</cp:coreProperties>
</file>