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2580" windowHeight="11190" tabRatio="675" activeTab="1"/>
  </bookViews>
  <sheets>
    <sheet name="index" sheetId="3" r:id="rId1"/>
    <sheet name="table" sheetId="2" r:id="rId2"/>
    <sheet name="graphs" sheetId="4" r:id="rId3"/>
    <sheet name="QPtab" sheetId="11" r:id="rId4"/>
    <sheet name="QPgraphs" sheetId="13" r:id="rId5"/>
    <sheet name="FDtab" sheetId="14" r:id="rId6"/>
    <sheet name="FDgraphs" sheetId="12" r:id="rId7"/>
    <sheet name="input_pars" sheetId="5" r:id="rId8"/>
    <sheet name="input_tables" sheetId="7" r:id="rId9"/>
    <sheet name="Sheet3" sheetId="8" r:id="rId10"/>
    <sheet name="LongTab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7" l="1"/>
  <c r="M42" i="7"/>
  <c r="N42" i="7"/>
  <c r="O42" i="7"/>
  <c r="P42" i="7"/>
  <c r="Q42" i="7"/>
  <c r="B121" i="13" l="1"/>
  <c r="C121" i="13"/>
  <c r="D121" i="13"/>
  <c r="E121" i="13"/>
  <c r="F121" i="13"/>
  <c r="G121" i="13"/>
  <c r="H121" i="13"/>
  <c r="I121" i="13"/>
  <c r="J121" i="13"/>
  <c r="B122" i="13"/>
  <c r="C122" i="13"/>
  <c r="D122" i="13"/>
  <c r="E122" i="13"/>
  <c r="F122" i="13"/>
  <c r="G122" i="13"/>
  <c r="H122" i="13"/>
  <c r="Q61" i="13" s="1"/>
  <c r="I122" i="13"/>
  <c r="J122" i="13"/>
  <c r="B123" i="13"/>
  <c r="C123" i="13"/>
  <c r="D123" i="13"/>
  <c r="E123" i="13"/>
  <c r="F123" i="13"/>
  <c r="G123" i="13"/>
  <c r="H123" i="13"/>
  <c r="I123" i="13"/>
  <c r="R61" i="13" s="1"/>
  <c r="J123" i="13"/>
  <c r="B124" i="13"/>
  <c r="C124" i="13"/>
  <c r="D124" i="13"/>
  <c r="E124" i="13"/>
  <c r="F124" i="13"/>
  <c r="G124" i="13"/>
  <c r="H124" i="13"/>
  <c r="I124" i="13"/>
  <c r="J124" i="13"/>
  <c r="B125" i="13"/>
  <c r="C125" i="13"/>
  <c r="D125" i="13"/>
  <c r="E125" i="13"/>
  <c r="F125" i="13"/>
  <c r="G125" i="13"/>
  <c r="P61" i="13" s="1"/>
  <c r="P62" i="13" s="1"/>
  <c r="H125" i="13"/>
  <c r="I125" i="13"/>
  <c r="J125" i="13"/>
  <c r="B126" i="13"/>
  <c r="C126" i="13"/>
  <c r="D126" i="13"/>
  <c r="E126" i="13"/>
  <c r="F126" i="13"/>
  <c r="G126" i="13"/>
  <c r="H126" i="13"/>
  <c r="I126" i="13"/>
  <c r="J126" i="13"/>
  <c r="B127" i="13"/>
  <c r="C127" i="13"/>
  <c r="D127" i="13"/>
  <c r="E127" i="13"/>
  <c r="N60" i="13" s="1"/>
  <c r="N62" i="13" s="1"/>
  <c r="F127" i="13"/>
  <c r="G127" i="13"/>
  <c r="H127" i="13"/>
  <c r="Q60" i="13" s="1"/>
  <c r="I127" i="13"/>
  <c r="J127" i="13"/>
  <c r="B128" i="13"/>
  <c r="C128" i="13"/>
  <c r="D128" i="13"/>
  <c r="E128" i="13"/>
  <c r="F128" i="13"/>
  <c r="O60" i="13" s="1"/>
  <c r="O62" i="13" s="1"/>
  <c r="G128" i="13"/>
  <c r="H128" i="13"/>
  <c r="I128" i="13"/>
  <c r="R60" i="13" s="1"/>
  <c r="R62" i="13" s="1"/>
  <c r="J128" i="13"/>
  <c r="B129" i="13"/>
  <c r="C129" i="13"/>
  <c r="D129" i="13"/>
  <c r="E129" i="13"/>
  <c r="F129" i="13"/>
  <c r="G129" i="13"/>
  <c r="H129" i="13"/>
  <c r="I129" i="13"/>
  <c r="J129" i="13"/>
  <c r="B130" i="13"/>
  <c r="C130" i="13"/>
  <c r="D130" i="13"/>
  <c r="E130" i="13"/>
  <c r="F130" i="13"/>
  <c r="G130" i="13"/>
  <c r="H130" i="13"/>
  <c r="I130" i="13"/>
  <c r="J130" i="13"/>
  <c r="B131" i="13"/>
  <c r="C131" i="13"/>
  <c r="D131" i="13"/>
  <c r="E131" i="13"/>
  <c r="F131" i="13"/>
  <c r="G131" i="13"/>
  <c r="H131" i="13"/>
  <c r="I131" i="13"/>
  <c r="J131" i="13"/>
  <c r="B132" i="13"/>
  <c r="C132" i="13"/>
  <c r="D132" i="13"/>
  <c r="E132" i="13"/>
  <c r="F132" i="13"/>
  <c r="G132" i="13"/>
  <c r="H132" i="13"/>
  <c r="I132" i="13"/>
  <c r="J132" i="13"/>
  <c r="B133" i="13"/>
  <c r="C133" i="13"/>
  <c r="D133" i="13"/>
  <c r="E133" i="13"/>
  <c r="F133" i="13"/>
  <c r="G133" i="13"/>
  <c r="H133" i="13"/>
  <c r="I133" i="13"/>
  <c r="J133" i="13"/>
  <c r="B134" i="13"/>
  <c r="C134" i="13"/>
  <c r="D134" i="13"/>
  <c r="E134" i="13"/>
  <c r="F134" i="13"/>
  <c r="G134" i="13"/>
  <c r="H134" i="13"/>
  <c r="I134" i="13"/>
  <c r="J134" i="13"/>
  <c r="B135" i="13"/>
  <c r="C135" i="13"/>
  <c r="D135" i="13"/>
  <c r="E135" i="13"/>
  <c r="F135" i="13"/>
  <c r="G135" i="13"/>
  <c r="H135" i="13"/>
  <c r="I135" i="13"/>
  <c r="J135" i="13"/>
  <c r="B136" i="13"/>
  <c r="C136" i="13"/>
  <c r="D136" i="13"/>
  <c r="E136" i="13"/>
  <c r="F136" i="13"/>
  <c r="G136" i="13"/>
  <c r="H136" i="13"/>
  <c r="I136" i="13"/>
  <c r="J136" i="13"/>
  <c r="B137" i="13"/>
  <c r="C137" i="13"/>
  <c r="D137" i="13"/>
  <c r="E137" i="13"/>
  <c r="F137" i="13"/>
  <c r="G137" i="13"/>
  <c r="H137" i="13"/>
  <c r="I137" i="13"/>
  <c r="J137" i="13"/>
  <c r="B138" i="13"/>
  <c r="C138" i="13"/>
  <c r="D138" i="13"/>
  <c r="E138" i="13"/>
  <c r="F138" i="13"/>
  <c r="G138" i="13"/>
  <c r="H138" i="13"/>
  <c r="I138" i="13"/>
  <c r="J138" i="13"/>
  <c r="B139" i="13"/>
  <c r="C139" i="13"/>
  <c r="D139" i="13"/>
  <c r="E139" i="13"/>
  <c r="F139" i="13"/>
  <c r="G139" i="13"/>
  <c r="H139" i="13"/>
  <c r="I139" i="13"/>
  <c r="J139" i="13"/>
  <c r="B140" i="13"/>
  <c r="C140" i="13"/>
  <c r="D140" i="13"/>
  <c r="E140" i="13"/>
  <c r="F140" i="13"/>
  <c r="G140" i="13"/>
  <c r="H140" i="13"/>
  <c r="I140" i="13"/>
  <c r="J140" i="13"/>
  <c r="B141" i="13"/>
  <c r="C141" i="13"/>
  <c r="D141" i="13"/>
  <c r="E141" i="13"/>
  <c r="F141" i="13"/>
  <c r="G141" i="13"/>
  <c r="H141" i="13"/>
  <c r="I141" i="13"/>
  <c r="J141" i="13"/>
  <c r="B142" i="13"/>
  <c r="C142" i="13"/>
  <c r="D142" i="13"/>
  <c r="E142" i="13"/>
  <c r="F142" i="13"/>
  <c r="G142" i="13"/>
  <c r="H142" i="13"/>
  <c r="I142" i="13"/>
  <c r="J142" i="13"/>
  <c r="B143" i="13"/>
  <c r="C143" i="13"/>
  <c r="D143" i="13"/>
  <c r="E143" i="13"/>
  <c r="F143" i="13"/>
  <c r="G143" i="13"/>
  <c r="H143" i="13"/>
  <c r="I143" i="13"/>
  <c r="J143" i="13"/>
  <c r="B144" i="13"/>
  <c r="C144" i="13"/>
  <c r="D144" i="13"/>
  <c r="E144" i="13"/>
  <c r="F144" i="13"/>
  <c r="G144" i="13"/>
  <c r="H144" i="13"/>
  <c r="I144" i="13"/>
  <c r="J144" i="13"/>
  <c r="B145" i="13"/>
  <c r="C145" i="13"/>
  <c r="D145" i="13"/>
  <c r="E145" i="13"/>
  <c r="F145" i="13"/>
  <c r="G145" i="13"/>
  <c r="H145" i="13"/>
  <c r="I145" i="13"/>
  <c r="J145" i="13"/>
  <c r="B146" i="13"/>
  <c r="C146" i="13"/>
  <c r="D146" i="13"/>
  <c r="E146" i="13"/>
  <c r="F146" i="13"/>
  <c r="G146" i="13"/>
  <c r="H146" i="13"/>
  <c r="I146" i="13"/>
  <c r="J146" i="13"/>
  <c r="B147" i="13"/>
  <c r="C147" i="13"/>
  <c r="D147" i="13"/>
  <c r="E147" i="13"/>
  <c r="F147" i="13"/>
  <c r="G147" i="13"/>
  <c r="H147" i="13"/>
  <c r="I147" i="13"/>
  <c r="J147" i="13"/>
  <c r="B148" i="13"/>
  <c r="C148" i="13"/>
  <c r="D148" i="13"/>
  <c r="E148" i="13"/>
  <c r="F148" i="13"/>
  <c r="G148" i="13"/>
  <c r="H148" i="13"/>
  <c r="I148" i="13"/>
  <c r="J148" i="13"/>
  <c r="B149" i="13"/>
  <c r="C149" i="13"/>
  <c r="D149" i="13"/>
  <c r="E149" i="13"/>
  <c r="F149" i="13"/>
  <c r="G149" i="13"/>
  <c r="H149" i="13"/>
  <c r="I149" i="13"/>
  <c r="J149" i="13"/>
  <c r="B150" i="13"/>
  <c r="C150" i="13"/>
  <c r="D150" i="13"/>
  <c r="E150" i="13"/>
  <c r="F150" i="13"/>
  <c r="G150" i="13"/>
  <c r="H150" i="13"/>
  <c r="I150" i="13"/>
  <c r="J150" i="13"/>
  <c r="B151" i="13"/>
  <c r="C151" i="13"/>
  <c r="D151" i="13"/>
  <c r="E151" i="13"/>
  <c r="F151" i="13"/>
  <c r="G151" i="13"/>
  <c r="H151" i="13"/>
  <c r="I151" i="13"/>
  <c r="J151" i="13"/>
  <c r="B152" i="13"/>
  <c r="C152" i="13"/>
  <c r="D152" i="13"/>
  <c r="E152" i="13"/>
  <c r="F152" i="13"/>
  <c r="G152" i="13"/>
  <c r="H152" i="13"/>
  <c r="I152" i="13"/>
  <c r="J152" i="13"/>
  <c r="B153" i="13"/>
  <c r="C153" i="13"/>
  <c r="D153" i="13"/>
  <c r="E153" i="13"/>
  <c r="F153" i="13"/>
  <c r="G153" i="13"/>
  <c r="H153" i="13"/>
  <c r="I153" i="13"/>
  <c r="J153" i="13"/>
  <c r="B154" i="13"/>
  <c r="C154" i="13"/>
  <c r="D154" i="13"/>
  <c r="E154" i="13"/>
  <c r="F154" i="13"/>
  <c r="G154" i="13"/>
  <c r="H154" i="13"/>
  <c r="I154" i="13"/>
  <c r="J154" i="13"/>
  <c r="B155" i="13"/>
  <c r="C155" i="13"/>
  <c r="D155" i="13"/>
  <c r="E155" i="13"/>
  <c r="F155" i="13"/>
  <c r="G155" i="13"/>
  <c r="H155" i="13"/>
  <c r="I155" i="13"/>
  <c r="J155" i="13"/>
  <c r="B156" i="13"/>
  <c r="C156" i="13"/>
  <c r="D156" i="13"/>
  <c r="E156" i="13"/>
  <c r="F156" i="13"/>
  <c r="G156" i="13"/>
  <c r="H156" i="13"/>
  <c r="I156" i="13"/>
  <c r="J156" i="13"/>
  <c r="B157" i="13"/>
  <c r="C157" i="13"/>
  <c r="D157" i="13"/>
  <c r="E157" i="13"/>
  <c r="F157" i="13"/>
  <c r="G157" i="13"/>
  <c r="H157" i="13"/>
  <c r="I157" i="13"/>
  <c r="J157" i="13"/>
  <c r="B158" i="13"/>
  <c r="C158" i="13"/>
  <c r="D158" i="13"/>
  <c r="E158" i="13"/>
  <c r="F158" i="13"/>
  <c r="G158" i="13"/>
  <c r="H158" i="13"/>
  <c r="I158" i="13"/>
  <c r="J158" i="13"/>
  <c r="B159" i="13"/>
  <c r="C159" i="13"/>
  <c r="D159" i="13"/>
  <c r="E159" i="13"/>
  <c r="F159" i="13"/>
  <c r="G159" i="13"/>
  <c r="H159" i="13"/>
  <c r="I159" i="13"/>
  <c r="J159" i="13"/>
  <c r="B160" i="13"/>
  <c r="C160" i="13"/>
  <c r="D160" i="13"/>
  <c r="E160" i="13"/>
  <c r="F160" i="13"/>
  <c r="G160" i="13"/>
  <c r="H160" i="13"/>
  <c r="I160" i="13"/>
  <c r="J160" i="13"/>
  <c r="B161" i="13"/>
  <c r="C161" i="13"/>
  <c r="D161" i="13"/>
  <c r="E161" i="13"/>
  <c r="F161" i="13"/>
  <c r="G161" i="13"/>
  <c r="H161" i="13"/>
  <c r="I161" i="13"/>
  <c r="J161" i="13"/>
  <c r="B162" i="13"/>
  <c r="C162" i="13"/>
  <c r="D162" i="13"/>
  <c r="E162" i="13"/>
  <c r="F162" i="13"/>
  <c r="G162" i="13"/>
  <c r="H162" i="13"/>
  <c r="I162" i="13"/>
  <c r="J162" i="13"/>
  <c r="B163" i="13"/>
  <c r="C163" i="13"/>
  <c r="D163" i="13"/>
  <c r="E163" i="13"/>
  <c r="F163" i="13"/>
  <c r="G163" i="13"/>
  <c r="H163" i="13"/>
  <c r="I163" i="13"/>
  <c r="J163" i="13"/>
  <c r="B164" i="13"/>
  <c r="C164" i="13"/>
  <c r="D164" i="13"/>
  <c r="E164" i="13"/>
  <c r="F164" i="13"/>
  <c r="G164" i="13"/>
  <c r="H164" i="13"/>
  <c r="I164" i="13"/>
  <c r="J164" i="13"/>
  <c r="B165" i="13"/>
  <c r="C165" i="13"/>
  <c r="D165" i="13"/>
  <c r="E165" i="13"/>
  <c r="F165" i="13"/>
  <c r="G165" i="13"/>
  <c r="H165" i="13"/>
  <c r="I165" i="13"/>
  <c r="J165" i="13"/>
  <c r="B166" i="13"/>
  <c r="C166" i="13"/>
  <c r="D166" i="13"/>
  <c r="E166" i="13"/>
  <c r="F166" i="13"/>
  <c r="G166" i="13"/>
  <c r="H166" i="13"/>
  <c r="I166" i="13"/>
  <c r="J166" i="13"/>
  <c r="B167" i="13"/>
  <c r="C167" i="13"/>
  <c r="D167" i="13"/>
  <c r="E167" i="13"/>
  <c r="F167" i="13"/>
  <c r="G167" i="13"/>
  <c r="H167" i="13"/>
  <c r="I167" i="13"/>
  <c r="J167" i="13"/>
  <c r="B168" i="13"/>
  <c r="C168" i="13"/>
  <c r="D168" i="13"/>
  <c r="E168" i="13"/>
  <c r="F168" i="13"/>
  <c r="G168" i="13"/>
  <c r="H168" i="13"/>
  <c r="I168" i="13"/>
  <c r="J168" i="13"/>
  <c r="B169" i="13"/>
  <c r="C169" i="13"/>
  <c r="D169" i="13"/>
  <c r="E169" i="13"/>
  <c r="F169" i="13"/>
  <c r="G169" i="13"/>
  <c r="H169" i="13"/>
  <c r="I169" i="13"/>
  <c r="J169" i="13"/>
  <c r="B170" i="13"/>
  <c r="C170" i="13"/>
  <c r="D170" i="13"/>
  <c r="E170" i="13"/>
  <c r="F170" i="13"/>
  <c r="G170" i="13"/>
  <c r="H170" i="13"/>
  <c r="I170" i="13"/>
  <c r="J170" i="13"/>
  <c r="B171" i="13"/>
  <c r="C171" i="13"/>
  <c r="D171" i="13"/>
  <c r="E171" i="13"/>
  <c r="F171" i="13"/>
  <c r="G171" i="13"/>
  <c r="H171" i="13"/>
  <c r="I171" i="13"/>
  <c r="J171" i="13"/>
  <c r="B172" i="13"/>
  <c r="C172" i="13"/>
  <c r="D172" i="13"/>
  <c r="E172" i="13"/>
  <c r="F172" i="13"/>
  <c r="G172" i="13"/>
  <c r="H172" i="13"/>
  <c r="I172" i="13"/>
  <c r="J172" i="13"/>
  <c r="B173" i="13"/>
  <c r="C173" i="13"/>
  <c r="D173" i="13"/>
  <c r="E173" i="13"/>
  <c r="F173" i="13"/>
  <c r="G173" i="13"/>
  <c r="H173" i="13"/>
  <c r="I173" i="13"/>
  <c r="J173" i="13"/>
  <c r="B174" i="13"/>
  <c r="C174" i="13"/>
  <c r="D174" i="13"/>
  <c r="E174" i="13"/>
  <c r="F174" i="13"/>
  <c r="G174" i="13"/>
  <c r="H174" i="13"/>
  <c r="I174" i="13"/>
  <c r="J174" i="13"/>
  <c r="B175" i="13"/>
  <c r="C175" i="13"/>
  <c r="D175" i="13"/>
  <c r="E175" i="13"/>
  <c r="F175" i="13"/>
  <c r="G175" i="13"/>
  <c r="H175" i="13"/>
  <c r="I175" i="13"/>
  <c r="J175" i="13"/>
  <c r="B176" i="13"/>
  <c r="C176" i="13"/>
  <c r="D176" i="13"/>
  <c r="E176" i="13"/>
  <c r="F176" i="13"/>
  <c r="G176" i="13"/>
  <c r="H176" i="13"/>
  <c r="I176" i="13"/>
  <c r="J176" i="13"/>
  <c r="B177" i="13"/>
  <c r="C177" i="13"/>
  <c r="D177" i="13"/>
  <c r="E177" i="13"/>
  <c r="F177" i="13"/>
  <c r="G177" i="13"/>
  <c r="H177" i="13"/>
  <c r="I177" i="13"/>
  <c r="J177" i="13"/>
  <c r="B178" i="13"/>
  <c r="C178" i="13"/>
  <c r="D178" i="13"/>
  <c r="E178" i="13"/>
  <c r="F178" i="13"/>
  <c r="G178" i="13"/>
  <c r="H178" i="13"/>
  <c r="I178" i="13"/>
  <c r="J178" i="13"/>
  <c r="B179" i="13"/>
  <c r="C179" i="13"/>
  <c r="D179" i="13"/>
  <c r="E179" i="13"/>
  <c r="F179" i="13"/>
  <c r="G179" i="13"/>
  <c r="H179" i="13"/>
  <c r="I179" i="13"/>
  <c r="J179" i="13"/>
  <c r="B180" i="13"/>
  <c r="C180" i="13"/>
  <c r="D180" i="13"/>
  <c r="E180" i="13"/>
  <c r="F180" i="13"/>
  <c r="G180" i="13"/>
  <c r="H180" i="13"/>
  <c r="I180" i="13"/>
  <c r="J180" i="13"/>
  <c r="B181" i="13"/>
  <c r="C181" i="13"/>
  <c r="D181" i="13"/>
  <c r="E181" i="13"/>
  <c r="F181" i="13"/>
  <c r="G181" i="13"/>
  <c r="H181" i="13"/>
  <c r="I181" i="13"/>
  <c r="J181" i="13"/>
  <c r="B182" i="13"/>
  <c r="C182" i="13"/>
  <c r="D182" i="13"/>
  <c r="E182" i="13"/>
  <c r="F182" i="13"/>
  <c r="G182" i="13"/>
  <c r="H182" i="13"/>
  <c r="I182" i="13"/>
  <c r="J182" i="13"/>
  <c r="B183" i="13"/>
  <c r="C183" i="13"/>
  <c r="D183" i="13"/>
  <c r="E183" i="13"/>
  <c r="F183" i="13"/>
  <c r="G183" i="13"/>
  <c r="H183" i="13"/>
  <c r="I183" i="13"/>
  <c r="J183" i="13"/>
  <c r="B184" i="13"/>
  <c r="C184" i="13"/>
  <c r="D184" i="13"/>
  <c r="E184" i="13"/>
  <c r="F184" i="13"/>
  <c r="G184" i="13"/>
  <c r="H184" i="13"/>
  <c r="I184" i="13"/>
  <c r="J184" i="13"/>
  <c r="B185" i="13"/>
  <c r="C185" i="13"/>
  <c r="D185" i="13"/>
  <c r="E185" i="13"/>
  <c r="F185" i="13"/>
  <c r="G185" i="13"/>
  <c r="H185" i="13"/>
  <c r="I185" i="13"/>
  <c r="J185" i="13"/>
  <c r="B186" i="13"/>
  <c r="C186" i="13"/>
  <c r="D186" i="13"/>
  <c r="E186" i="13"/>
  <c r="F186" i="13"/>
  <c r="G186" i="13"/>
  <c r="H186" i="13"/>
  <c r="I186" i="13"/>
  <c r="J186" i="13"/>
  <c r="B187" i="13"/>
  <c r="C187" i="13"/>
  <c r="D187" i="13"/>
  <c r="E187" i="13"/>
  <c r="F187" i="13"/>
  <c r="G187" i="13"/>
  <c r="H187" i="13"/>
  <c r="I187" i="13"/>
  <c r="J187" i="13"/>
  <c r="B188" i="13"/>
  <c r="C188" i="13"/>
  <c r="D188" i="13"/>
  <c r="E188" i="13"/>
  <c r="F188" i="13"/>
  <c r="G188" i="13"/>
  <c r="H188" i="13"/>
  <c r="I188" i="13"/>
  <c r="J188" i="13"/>
  <c r="B189" i="13"/>
  <c r="C189" i="13"/>
  <c r="D189" i="13"/>
  <c r="E189" i="13"/>
  <c r="F189" i="13"/>
  <c r="G189" i="13"/>
  <c r="H189" i="13"/>
  <c r="I189" i="13"/>
  <c r="J189" i="13"/>
  <c r="B190" i="13"/>
  <c r="C190" i="13"/>
  <c r="D190" i="13"/>
  <c r="E190" i="13"/>
  <c r="F190" i="13"/>
  <c r="G190" i="13"/>
  <c r="H190" i="13"/>
  <c r="I190" i="13"/>
  <c r="J190" i="13"/>
  <c r="B191" i="13"/>
  <c r="C191" i="13"/>
  <c r="D191" i="13"/>
  <c r="E191" i="13"/>
  <c r="F191" i="13"/>
  <c r="G191" i="13"/>
  <c r="H191" i="13"/>
  <c r="I191" i="13"/>
  <c r="J191" i="13"/>
  <c r="B192" i="13"/>
  <c r="C192" i="13"/>
  <c r="D192" i="13"/>
  <c r="E192" i="13"/>
  <c r="F192" i="13"/>
  <c r="G192" i="13"/>
  <c r="H192" i="13"/>
  <c r="I192" i="13"/>
  <c r="J192" i="13"/>
  <c r="B193" i="13"/>
  <c r="C193" i="13"/>
  <c r="D193" i="13"/>
  <c r="E193" i="13"/>
  <c r="F193" i="13"/>
  <c r="G193" i="13"/>
  <c r="H193" i="13"/>
  <c r="I193" i="13"/>
  <c r="J193" i="13"/>
  <c r="B194" i="13"/>
  <c r="C194" i="13"/>
  <c r="D194" i="13"/>
  <c r="E194" i="13"/>
  <c r="F194" i="13"/>
  <c r="G194" i="13"/>
  <c r="H194" i="13"/>
  <c r="I194" i="13"/>
  <c r="J194" i="13"/>
  <c r="B195" i="13"/>
  <c r="C195" i="13"/>
  <c r="D195" i="13"/>
  <c r="E195" i="13"/>
  <c r="F195" i="13"/>
  <c r="G195" i="13"/>
  <c r="H195" i="13"/>
  <c r="I195" i="13"/>
  <c r="J195" i="13"/>
  <c r="B196" i="13"/>
  <c r="C196" i="13"/>
  <c r="D196" i="13"/>
  <c r="E196" i="13"/>
  <c r="F196" i="13"/>
  <c r="G196" i="13"/>
  <c r="H196" i="13"/>
  <c r="I196" i="13"/>
  <c r="J196" i="13"/>
  <c r="B197" i="13"/>
  <c r="C197" i="13"/>
  <c r="D197" i="13"/>
  <c r="E197" i="13"/>
  <c r="F197" i="13"/>
  <c r="G197" i="13"/>
  <c r="H197" i="13"/>
  <c r="I197" i="13"/>
  <c r="J197" i="13"/>
  <c r="B198" i="13"/>
  <c r="C198" i="13"/>
  <c r="D198" i="13"/>
  <c r="E198" i="13"/>
  <c r="F198" i="13"/>
  <c r="G198" i="13"/>
  <c r="H198" i="13"/>
  <c r="I198" i="13"/>
  <c r="J198" i="13"/>
  <c r="B199" i="13"/>
  <c r="C199" i="13"/>
  <c r="D199" i="13"/>
  <c r="E199" i="13"/>
  <c r="F199" i="13"/>
  <c r="G199" i="13"/>
  <c r="H199" i="13"/>
  <c r="I199" i="13"/>
  <c r="J199" i="13"/>
  <c r="B200" i="13"/>
  <c r="C200" i="13"/>
  <c r="D200" i="13"/>
  <c r="E200" i="13"/>
  <c r="F200" i="13"/>
  <c r="G200" i="13"/>
  <c r="H200" i="13"/>
  <c r="I200" i="13"/>
  <c r="J200" i="13"/>
  <c r="B201" i="13"/>
  <c r="C201" i="13"/>
  <c r="D201" i="13"/>
  <c r="E201" i="13"/>
  <c r="F201" i="13"/>
  <c r="G201" i="13"/>
  <c r="H201" i="13"/>
  <c r="I201" i="13"/>
  <c r="J201" i="13"/>
  <c r="B202" i="13"/>
  <c r="C202" i="13"/>
  <c r="D202" i="13"/>
  <c r="E202" i="13"/>
  <c r="F202" i="13"/>
  <c r="G202" i="13"/>
  <c r="H202" i="13"/>
  <c r="I202" i="13"/>
  <c r="J202" i="13"/>
  <c r="B203" i="13"/>
  <c r="C203" i="13"/>
  <c r="D203" i="13"/>
  <c r="E203" i="13"/>
  <c r="F203" i="13"/>
  <c r="G203" i="13"/>
  <c r="H203" i="13"/>
  <c r="I203" i="13"/>
  <c r="J203" i="13"/>
  <c r="B204" i="13"/>
  <c r="C204" i="13"/>
  <c r="D204" i="13"/>
  <c r="E204" i="13"/>
  <c r="F204" i="13"/>
  <c r="G204" i="13"/>
  <c r="H204" i="13"/>
  <c r="I204" i="13"/>
  <c r="J204" i="13"/>
  <c r="B205" i="13"/>
  <c r="C205" i="13"/>
  <c r="D205" i="13"/>
  <c r="E205" i="13"/>
  <c r="F205" i="13"/>
  <c r="G205" i="13"/>
  <c r="H205" i="13"/>
  <c r="I205" i="13"/>
  <c r="J205" i="13"/>
  <c r="B206" i="13"/>
  <c r="C206" i="13"/>
  <c r="D206" i="13"/>
  <c r="E206" i="13"/>
  <c r="F206" i="13"/>
  <c r="G206" i="13"/>
  <c r="H206" i="13"/>
  <c r="I206" i="13"/>
  <c r="J206" i="13"/>
  <c r="B207" i="13"/>
  <c r="C207" i="13"/>
  <c r="D207" i="13"/>
  <c r="E207" i="13"/>
  <c r="F207" i="13"/>
  <c r="G207" i="13"/>
  <c r="H207" i="13"/>
  <c r="I207" i="13"/>
  <c r="J207" i="13"/>
  <c r="B208" i="13"/>
  <c r="C208" i="13"/>
  <c r="D208" i="13"/>
  <c r="E208" i="13"/>
  <c r="F208" i="13"/>
  <c r="G208" i="13"/>
  <c r="H208" i="13"/>
  <c r="I208" i="13"/>
  <c r="J208" i="13"/>
  <c r="B209" i="13"/>
  <c r="C209" i="13"/>
  <c r="D209" i="13"/>
  <c r="E209" i="13"/>
  <c r="F209" i="13"/>
  <c r="G209" i="13"/>
  <c r="H209" i="13"/>
  <c r="I209" i="13"/>
  <c r="J209" i="13"/>
  <c r="B115" i="13"/>
  <c r="C115" i="13"/>
  <c r="D115" i="13"/>
  <c r="E115" i="13"/>
  <c r="F115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J116" i="13"/>
  <c r="J117" i="13"/>
  <c r="J118" i="13"/>
  <c r="J119" i="13"/>
  <c r="J120" i="13"/>
  <c r="M29" i="13"/>
  <c r="N29" i="13"/>
  <c r="O29" i="13"/>
  <c r="P29" i="13"/>
  <c r="Q29" i="13"/>
  <c r="R29" i="13"/>
  <c r="S29" i="13"/>
  <c r="M30" i="13"/>
  <c r="N30" i="13"/>
  <c r="O30" i="13"/>
  <c r="P30" i="13"/>
  <c r="Q30" i="13"/>
  <c r="R30" i="13"/>
  <c r="S30" i="13"/>
  <c r="M31" i="13"/>
  <c r="N31" i="13"/>
  <c r="O31" i="13"/>
  <c r="P31" i="13"/>
  <c r="Q31" i="13"/>
  <c r="R31" i="13"/>
  <c r="S31" i="13"/>
  <c r="M32" i="13"/>
  <c r="N32" i="13"/>
  <c r="O32" i="13"/>
  <c r="P32" i="13"/>
  <c r="Q32" i="13"/>
  <c r="R32" i="13"/>
  <c r="S32" i="13"/>
  <c r="M33" i="13"/>
  <c r="N33" i="13"/>
  <c r="O33" i="13"/>
  <c r="P33" i="13"/>
  <c r="Q33" i="13"/>
  <c r="R33" i="13"/>
  <c r="S33" i="13"/>
  <c r="M34" i="13"/>
  <c r="N34" i="13"/>
  <c r="O34" i="13"/>
  <c r="P34" i="13"/>
  <c r="Q34" i="13"/>
  <c r="R34" i="13"/>
  <c r="S34" i="13"/>
  <c r="M35" i="13"/>
  <c r="N35" i="13"/>
  <c r="O35" i="13"/>
  <c r="P35" i="13"/>
  <c r="Q35" i="13"/>
  <c r="R35" i="13"/>
  <c r="S35" i="13"/>
  <c r="M36" i="13"/>
  <c r="N36" i="13"/>
  <c r="O36" i="13"/>
  <c r="P36" i="13"/>
  <c r="Q36" i="13"/>
  <c r="R36" i="13"/>
  <c r="S36" i="13"/>
  <c r="M37" i="13"/>
  <c r="N37" i="13"/>
  <c r="O37" i="13"/>
  <c r="P37" i="13"/>
  <c r="Q37" i="13"/>
  <c r="R37" i="13"/>
  <c r="S37" i="13"/>
  <c r="M38" i="13"/>
  <c r="N38" i="13"/>
  <c r="O38" i="13"/>
  <c r="P38" i="13"/>
  <c r="Q38" i="13"/>
  <c r="R38" i="13"/>
  <c r="S38" i="13"/>
  <c r="M39" i="13"/>
  <c r="N39" i="13"/>
  <c r="O39" i="13"/>
  <c r="P39" i="13"/>
  <c r="Q39" i="13"/>
  <c r="R39" i="13"/>
  <c r="S39" i="13"/>
  <c r="M40" i="13"/>
  <c r="N40" i="13"/>
  <c r="O40" i="13"/>
  <c r="P40" i="13"/>
  <c r="Q40" i="13"/>
  <c r="R40" i="13"/>
  <c r="S40" i="13"/>
  <c r="S28" i="13"/>
  <c r="N28" i="13"/>
  <c r="O28" i="13"/>
  <c r="P28" i="13"/>
  <c r="Q28" i="13"/>
  <c r="R28" i="13"/>
  <c r="M28" i="13"/>
  <c r="Q62" i="13" l="1"/>
  <c r="P69" i="12"/>
  <c r="P70" i="12"/>
  <c r="P71" i="12"/>
  <c r="P72" i="12"/>
  <c r="P73" i="12"/>
  <c r="P74" i="12"/>
  <c r="P75" i="12"/>
  <c r="P76" i="12"/>
  <c r="P67" i="12"/>
  <c r="P68" i="12"/>
  <c r="P60" i="12"/>
  <c r="P52" i="12"/>
  <c r="N65" i="12" l="1"/>
  <c r="O65" i="12"/>
  <c r="P65" i="12"/>
  <c r="N66" i="12"/>
  <c r="O66" i="12"/>
  <c r="P66" i="12"/>
  <c r="O1" i="12"/>
  <c r="N45" i="12"/>
  <c r="O45" i="12"/>
  <c r="P45" i="12"/>
  <c r="N46" i="12"/>
  <c r="O46" i="12"/>
  <c r="P46" i="12"/>
  <c r="N47" i="12"/>
  <c r="O47" i="12"/>
  <c r="P47" i="12"/>
  <c r="N48" i="12"/>
  <c r="O48" i="12"/>
  <c r="P48" i="12"/>
  <c r="N49" i="12"/>
  <c r="O49" i="12"/>
  <c r="P49" i="12"/>
  <c r="N50" i="12"/>
  <c r="O50" i="12"/>
  <c r="P50" i="12"/>
  <c r="N53" i="12"/>
  <c r="O53" i="12"/>
  <c r="P53" i="12"/>
  <c r="N54" i="12"/>
  <c r="O54" i="12"/>
  <c r="P54" i="12"/>
  <c r="N55" i="12"/>
  <c r="O55" i="12"/>
  <c r="P55" i="12"/>
  <c r="N56" i="12"/>
  <c r="O56" i="12"/>
  <c r="P56" i="12"/>
  <c r="N57" i="12"/>
  <c r="O57" i="12"/>
  <c r="P57" i="12"/>
  <c r="N58" i="12"/>
  <c r="O58" i="12"/>
  <c r="P58" i="12"/>
  <c r="N61" i="12"/>
  <c r="O61" i="12"/>
  <c r="P61" i="12"/>
  <c r="N62" i="12"/>
  <c r="O62" i="12"/>
  <c r="P62" i="12"/>
  <c r="N63" i="12"/>
  <c r="O63" i="12"/>
  <c r="P63" i="12"/>
  <c r="N64" i="12"/>
  <c r="O64" i="12"/>
  <c r="P64" i="12"/>
  <c r="O44" i="12"/>
  <c r="P44" i="12"/>
  <c r="N44" i="12"/>
  <c r="C140" i="12" l="1"/>
  <c r="D140" i="12"/>
  <c r="E140" i="12"/>
  <c r="F140" i="12"/>
  <c r="G140" i="12"/>
  <c r="H140" i="12"/>
  <c r="I140" i="12"/>
  <c r="J140" i="12"/>
  <c r="K140" i="12"/>
  <c r="L140" i="12"/>
  <c r="C141" i="12"/>
  <c r="D141" i="12"/>
  <c r="E141" i="12"/>
  <c r="F141" i="12"/>
  <c r="G141" i="12"/>
  <c r="H141" i="12"/>
  <c r="I141" i="12"/>
  <c r="J141" i="12"/>
  <c r="K141" i="12"/>
  <c r="L141" i="12"/>
  <c r="C142" i="12"/>
  <c r="D142" i="12"/>
  <c r="E142" i="12"/>
  <c r="F142" i="12"/>
  <c r="G142" i="12"/>
  <c r="H142" i="12"/>
  <c r="I142" i="12"/>
  <c r="J142" i="12"/>
  <c r="K142" i="12"/>
  <c r="L142" i="12"/>
  <c r="C143" i="12"/>
  <c r="D143" i="12"/>
  <c r="E143" i="12"/>
  <c r="F143" i="12"/>
  <c r="G143" i="12"/>
  <c r="H143" i="12"/>
  <c r="I143" i="12"/>
  <c r="J143" i="12"/>
  <c r="K143" i="12"/>
  <c r="L143" i="12"/>
  <c r="C144" i="12"/>
  <c r="D144" i="12"/>
  <c r="E144" i="12"/>
  <c r="F144" i="12"/>
  <c r="G144" i="12"/>
  <c r="H144" i="12"/>
  <c r="I144" i="12"/>
  <c r="J144" i="12"/>
  <c r="K144" i="12"/>
  <c r="L144" i="12"/>
  <c r="C145" i="12"/>
  <c r="D145" i="12"/>
  <c r="E145" i="12"/>
  <c r="F145" i="12"/>
  <c r="G145" i="12"/>
  <c r="H145" i="12"/>
  <c r="I145" i="12"/>
  <c r="J145" i="12"/>
  <c r="K145" i="12"/>
  <c r="L145" i="12"/>
  <c r="C146" i="12"/>
  <c r="D146" i="12"/>
  <c r="E146" i="12"/>
  <c r="F146" i="12"/>
  <c r="G146" i="12"/>
  <c r="H146" i="12"/>
  <c r="I146" i="12"/>
  <c r="J146" i="12"/>
  <c r="K146" i="12"/>
  <c r="L146" i="12"/>
  <c r="C147" i="12"/>
  <c r="D147" i="12"/>
  <c r="E147" i="12"/>
  <c r="F147" i="12"/>
  <c r="G147" i="12"/>
  <c r="H147" i="12"/>
  <c r="I147" i="12"/>
  <c r="J147" i="12"/>
  <c r="K147" i="12"/>
  <c r="L147" i="12"/>
  <c r="C148" i="12"/>
  <c r="D148" i="12"/>
  <c r="E148" i="12"/>
  <c r="F148" i="12"/>
  <c r="G148" i="12"/>
  <c r="H148" i="12"/>
  <c r="I148" i="12"/>
  <c r="J148" i="12"/>
  <c r="K148" i="12"/>
  <c r="L148" i="12"/>
  <c r="C149" i="12"/>
  <c r="D149" i="12"/>
  <c r="E149" i="12"/>
  <c r="F149" i="12"/>
  <c r="G149" i="12"/>
  <c r="H149" i="12"/>
  <c r="I149" i="12"/>
  <c r="J149" i="12"/>
  <c r="K149" i="12"/>
  <c r="L149" i="12"/>
  <c r="C150" i="12"/>
  <c r="D150" i="12"/>
  <c r="E150" i="12"/>
  <c r="F150" i="12"/>
  <c r="G150" i="12"/>
  <c r="H150" i="12"/>
  <c r="I150" i="12"/>
  <c r="J150" i="12"/>
  <c r="K150" i="12"/>
  <c r="L150" i="12"/>
  <c r="C151" i="12"/>
  <c r="D151" i="12"/>
  <c r="E151" i="12"/>
  <c r="F151" i="12"/>
  <c r="G151" i="12"/>
  <c r="H151" i="12"/>
  <c r="I151" i="12"/>
  <c r="J151" i="12"/>
  <c r="K151" i="12"/>
  <c r="L151" i="12"/>
  <c r="C152" i="12"/>
  <c r="D152" i="12"/>
  <c r="E152" i="12"/>
  <c r="F152" i="12"/>
  <c r="G152" i="12"/>
  <c r="H152" i="12"/>
  <c r="I152" i="12"/>
  <c r="J152" i="12"/>
  <c r="T32" i="12" s="1"/>
  <c r="K152" i="12"/>
  <c r="L152" i="12"/>
  <c r="C153" i="12"/>
  <c r="D153" i="12"/>
  <c r="E153" i="12"/>
  <c r="F153" i="12"/>
  <c r="G153" i="12"/>
  <c r="H153" i="12"/>
  <c r="I153" i="12"/>
  <c r="J153" i="12"/>
  <c r="T33" i="12" s="1"/>
  <c r="K153" i="12"/>
  <c r="L153" i="12"/>
  <c r="C154" i="12"/>
  <c r="D154" i="12"/>
  <c r="E154" i="12"/>
  <c r="F154" i="12"/>
  <c r="G154" i="12"/>
  <c r="H154" i="12"/>
  <c r="I154" i="12"/>
  <c r="J154" i="12"/>
  <c r="T34" i="12" s="1"/>
  <c r="K154" i="12"/>
  <c r="L154" i="12"/>
  <c r="C155" i="12"/>
  <c r="D155" i="12"/>
  <c r="E155" i="12"/>
  <c r="F155" i="12"/>
  <c r="G155" i="12"/>
  <c r="H155" i="12"/>
  <c r="I155" i="12"/>
  <c r="J155" i="12"/>
  <c r="T35" i="12" s="1"/>
  <c r="K155" i="12"/>
  <c r="L155" i="12"/>
  <c r="C156" i="12"/>
  <c r="D156" i="12"/>
  <c r="E156" i="12"/>
  <c r="F156" i="12"/>
  <c r="G156" i="12"/>
  <c r="Q8" i="12" s="1"/>
  <c r="H156" i="12"/>
  <c r="R8" i="12" s="1"/>
  <c r="I156" i="12"/>
  <c r="S8" i="12" s="1"/>
  <c r="J156" i="12"/>
  <c r="T8" i="12" s="1"/>
  <c r="K156" i="12"/>
  <c r="U8" i="12" s="1"/>
  <c r="L156" i="12"/>
  <c r="C157" i="12"/>
  <c r="D157" i="12"/>
  <c r="E157" i="12"/>
  <c r="F157" i="12"/>
  <c r="G157" i="12"/>
  <c r="Q9" i="12" s="1"/>
  <c r="H157" i="12"/>
  <c r="R9" i="12" s="1"/>
  <c r="I157" i="12"/>
  <c r="S9" i="12" s="1"/>
  <c r="J157" i="12"/>
  <c r="T9" i="12" s="1"/>
  <c r="K157" i="12"/>
  <c r="U9" i="12" s="1"/>
  <c r="L157" i="12"/>
  <c r="C158" i="12"/>
  <c r="D158" i="12"/>
  <c r="E158" i="12"/>
  <c r="F158" i="12"/>
  <c r="G158" i="12"/>
  <c r="Q10" i="12" s="1"/>
  <c r="H158" i="12"/>
  <c r="R10" i="12" s="1"/>
  <c r="I158" i="12"/>
  <c r="S10" i="12" s="1"/>
  <c r="J158" i="12"/>
  <c r="T10" i="12" s="1"/>
  <c r="K158" i="12"/>
  <c r="U10" i="12" s="1"/>
  <c r="L158" i="12"/>
  <c r="C159" i="12"/>
  <c r="D159" i="12"/>
  <c r="E159" i="12"/>
  <c r="F159" i="12"/>
  <c r="G159" i="12"/>
  <c r="Q11" i="12" s="1"/>
  <c r="H159" i="12"/>
  <c r="R11" i="12" s="1"/>
  <c r="I159" i="12"/>
  <c r="S11" i="12" s="1"/>
  <c r="J159" i="12"/>
  <c r="T11" i="12" s="1"/>
  <c r="K159" i="12"/>
  <c r="U11" i="12" s="1"/>
  <c r="L159" i="12"/>
  <c r="C160" i="12"/>
  <c r="D160" i="12"/>
  <c r="E160" i="12"/>
  <c r="F160" i="12"/>
  <c r="G160" i="12"/>
  <c r="H160" i="12"/>
  <c r="I160" i="12"/>
  <c r="J160" i="12"/>
  <c r="K160" i="12"/>
  <c r="L160" i="12"/>
  <c r="C161" i="12"/>
  <c r="D161" i="12"/>
  <c r="E161" i="12"/>
  <c r="F161" i="12"/>
  <c r="G161" i="12"/>
  <c r="H161" i="12"/>
  <c r="I161" i="12"/>
  <c r="J161" i="12"/>
  <c r="K161" i="12"/>
  <c r="L161" i="12"/>
  <c r="C162" i="12"/>
  <c r="D162" i="12"/>
  <c r="E162" i="12"/>
  <c r="F162" i="12"/>
  <c r="G162" i="12"/>
  <c r="H162" i="12"/>
  <c r="I162" i="12"/>
  <c r="J162" i="12"/>
  <c r="K162" i="12"/>
  <c r="L162" i="12"/>
  <c r="C163" i="12"/>
  <c r="D163" i="12"/>
  <c r="E163" i="12"/>
  <c r="F163" i="12"/>
  <c r="G163" i="12"/>
  <c r="H163" i="12"/>
  <c r="I163" i="12"/>
  <c r="J163" i="12"/>
  <c r="K163" i="12"/>
  <c r="L163" i="12"/>
  <c r="C164" i="12"/>
  <c r="D164" i="12"/>
  <c r="E164" i="12"/>
  <c r="F164" i="12"/>
  <c r="G164" i="12"/>
  <c r="H164" i="12"/>
  <c r="I164" i="12"/>
  <c r="J164" i="12"/>
  <c r="K164" i="12"/>
  <c r="L164" i="12"/>
  <c r="C165" i="12"/>
  <c r="D165" i="12"/>
  <c r="E165" i="12"/>
  <c r="F165" i="12"/>
  <c r="G165" i="12"/>
  <c r="H165" i="12"/>
  <c r="I165" i="12"/>
  <c r="J165" i="12"/>
  <c r="K165" i="12"/>
  <c r="L165" i="12"/>
  <c r="C166" i="12"/>
  <c r="D166" i="12"/>
  <c r="E166" i="12"/>
  <c r="F166" i="12"/>
  <c r="G166" i="12"/>
  <c r="H166" i="12"/>
  <c r="I166" i="12"/>
  <c r="J166" i="12"/>
  <c r="K166" i="12"/>
  <c r="L166" i="12"/>
  <c r="C167" i="12"/>
  <c r="D167" i="12"/>
  <c r="E167" i="12"/>
  <c r="F167" i="12"/>
  <c r="G167" i="12"/>
  <c r="H167" i="12"/>
  <c r="I167" i="12"/>
  <c r="J167" i="12"/>
  <c r="K167" i="12"/>
  <c r="L167" i="12"/>
  <c r="C168" i="12"/>
  <c r="D168" i="12"/>
  <c r="E168" i="12"/>
  <c r="F168" i="12"/>
  <c r="G168" i="12"/>
  <c r="H168" i="12"/>
  <c r="I168" i="12"/>
  <c r="J168" i="12"/>
  <c r="K168" i="12"/>
  <c r="L168" i="12"/>
  <c r="C169" i="12"/>
  <c r="D169" i="12"/>
  <c r="E169" i="12"/>
  <c r="F169" i="12"/>
  <c r="G169" i="12"/>
  <c r="H169" i="12"/>
  <c r="I169" i="12"/>
  <c r="J169" i="12"/>
  <c r="K169" i="12"/>
  <c r="L169" i="12"/>
  <c r="C170" i="12"/>
  <c r="D170" i="12"/>
  <c r="E170" i="12"/>
  <c r="F170" i="12"/>
  <c r="G170" i="12"/>
  <c r="H170" i="12"/>
  <c r="I170" i="12"/>
  <c r="J170" i="12"/>
  <c r="K170" i="12"/>
  <c r="L170" i="12"/>
  <c r="C171" i="12"/>
  <c r="D171" i="12"/>
  <c r="E171" i="12"/>
  <c r="F171" i="12"/>
  <c r="G171" i="12"/>
  <c r="H171" i="12"/>
  <c r="I171" i="12"/>
  <c r="J171" i="12"/>
  <c r="K171" i="12"/>
  <c r="L171" i="12"/>
  <c r="C172" i="12"/>
  <c r="D172" i="12"/>
  <c r="E172" i="12"/>
  <c r="F172" i="12"/>
  <c r="G172" i="12"/>
  <c r="H172" i="12"/>
  <c r="I172" i="12"/>
  <c r="J172" i="12"/>
  <c r="K172" i="12"/>
  <c r="U32" i="12" s="1"/>
  <c r="L172" i="12"/>
  <c r="C173" i="12"/>
  <c r="D173" i="12"/>
  <c r="E173" i="12"/>
  <c r="F173" i="12"/>
  <c r="G173" i="12"/>
  <c r="H173" i="12"/>
  <c r="I173" i="12"/>
  <c r="J173" i="12"/>
  <c r="K173" i="12"/>
  <c r="U33" i="12" s="1"/>
  <c r="L173" i="12"/>
  <c r="C174" i="12"/>
  <c r="D174" i="12"/>
  <c r="E174" i="12"/>
  <c r="F174" i="12"/>
  <c r="G174" i="12"/>
  <c r="H174" i="12"/>
  <c r="I174" i="12"/>
  <c r="J174" i="12"/>
  <c r="K174" i="12"/>
  <c r="U34" i="12" s="1"/>
  <c r="L174" i="12"/>
  <c r="C175" i="12"/>
  <c r="D175" i="12"/>
  <c r="E175" i="12"/>
  <c r="F175" i="12"/>
  <c r="G175" i="12"/>
  <c r="H175" i="12"/>
  <c r="I175" i="12"/>
  <c r="J175" i="12"/>
  <c r="K175" i="12"/>
  <c r="U35" i="12" s="1"/>
  <c r="L175" i="12"/>
  <c r="C176" i="12"/>
  <c r="D176" i="12"/>
  <c r="E176" i="12"/>
  <c r="F176" i="12"/>
  <c r="G176" i="12"/>
  <c r="Q16" i="12" s="1"/>
  <c r="H176" i="12"/>
  <c r="R16" i="12" s="1"/>
  <c r="I176" i="12"/>
  <c r="S16" i="12" s="1"/>
  <c r="J176" i="12"/>
  <c r="T16" i="12" s="1"/>
  <c r="K176" i="12"/>
  <c r="U16" i="12" s="1"/>
  <c r="L176" i="12"/>
  <c r="C177" i="12"/>
  <c r="D177" i="12"/>
  <c r="E177" i="12"/>
  <c r="F177" i="12"/>
  <c r="G177" i="12"/>
  <c r="Q17" i="12" s="1"/>
  <c r="H177" i="12"/>
  <c r="R17" i="12" s="1"/>
  <c r="I177" i="12"/>
  <c r="S17" i="12" s="1"/>
  <c r="J177" i="12"/>
  <c r="T17" i="12" s="1"/>
  <c r="K177" i="12"/>
  <c r="U17" i="12" s="1"/>
  <c r="L177" i="12"/>
  <c r="C178" i="12"/>
  <c r="D178" i="12"/>
  <c r="E178" i="12"/>
  <c r="F178" i="12"/>
  <c r="G178" i="12"/>
  <c r="Q18" i="12" s="1"/>
  <c r="H178" i="12"/>
  <c r="R18" i="12" s="1"/>
  <c r="I178" i="12"/>
  <c r="S18" i="12" s="1"/>
  <c r="J178" i="12"/>
  <c r="T18" i="12" s="1"/>
  <c r="K178" i="12"/>
  <c r="U18" i="12" s="1"/>
  <c r="L178" i="12"/>
  <c r="C179" i="12"/>
  <c r="D179" i="12"/>
  <c r="E179" i="12"/>
  <c r="F179" i="12"/>
  <c r="G179" i="12"/>
  <c r="Q19" i="12" s="1"/>
  <c r="H179" i="12"/>
  <c r="R19" i="12" s="1"/>
  <c r="I179" i="12"/>
  <c r="S19" i="12" s="1"/>
  <c r="J179" i="12"/>
  <c r="T19" i="12" s="1"/>
  <c r="K179" i="12"/>
  <c r="U19" i="12" s="1"/>
  <c r="L179" i="12"/>
  <c r="C180" i="12"/>
  <c r="D180" i="12"/>
  <c r="E180" i="12"/>
  <c r="F180" i="12"/>
  <c r="G180" i="12"/>
  <c r="H180" i="12"/>
  <c r="I180" i="12"/>
  <c r="J180" i="12"/>
  <c r="K180" i="12"/>
  <c r="L180" i="12"/>
  <c r="C181" i="12"/>
  <c r="D181" i="12"/>
  <c r="E181" i="12"/>
  <c r="F181" i="12"/>
  <c r="G181" i="12"/>
  <c r="H181" i="12"/>
  <c r="I181" i="12"/>
  <c r="J181" i="12"/>
  <c r="K181" i="12"/>
  <c r="L181" i="12"/>
  <c r="C182" i="12"/>
  <c r="D182" i="12"/>
  <c r="E182" i="12"/>
  <c r="F182" i="12"/>
  <c r="G182" i="12"/>
  <c r="H182" i="12"/>
  <c r="I182" i="12"/>
  <c r="J182" i="12"/>
  <c r="K182" i="12"/>
  <c r="L182" i="12"/>
  <c r="C183" i="12"/>
  <c r="D183" i="12"/>
  <c r="E183" i="12"/>
  <c r="F183" i="12"/>
  <c r="G183" i="12"/>
  <c r="H183" i="12"/>
  <c r="I183" i="12"/>
  <c r="J183" i="12"/>
  <c r="K183" i="12"/>
  <c r="L183" i="12"/>
  <c r="C184" i="12"/>
  <c r="D184" i="12"/>
  <c r="E184" i="12"/>
  <c r="F184" i="12"/>
  <c r="G184" i="12"/>
  <c r="H184" i="12"/>
  <c r="I184" i="12"/>
  <c r="J184" i="12"/>
  <c r="K184" i="12"/>
  <c r="L184" i="12"/>
  <c r="C185" i="12"/>
  <c r="D185" i="12"/>
  <c r="E185" i="12"/>
  <c r="F185" i="12"/>
  <c r="G185" i="12"/>
  <c r="H185" i="12"/>
  <c r="I185" i="12"/>
  <c r="J185" i="12"/>
  <c r="K185" i="12"/>
  <c r="L185" i="12"/>
  <c r="C186" i="12"/>
  <c r="D186" i="12"/>
  <c r="E186" i="12"/>
  <c r="F186" i="12"/>
  <c r="G186" i="12"/>
  <c r="H186" i="12"/>
  <c r="I186" i="12"/>
  <c r="J186" i="12"/>
  <c r="K186" i="12"/>
  <c r="L186" i="12"/>
  <c r="C187" i="12"/>
  <c r="D187" i="12"/>
  <c r="E187" i="12"/>
  <c r="F187" i="12"/>
  <c r="G187" i="12"/>
  <c r="H187" i="12"/>
  <c r="I187" i="12"/>
  <c r="J187" i="12"/>
  <c r="K187" i="12"/>
  <c r="L187" i="12"/>
  <c r="C188" i="12"/>
  <c r="D188" i="12"/>
  <c r="E188" i="12"/>
  <c r="F188" i="12"/>
  <c r="G188" i="12"/>
  <c r="H188" i="12"/>
  <c r="I188" i="12"/>
  <c r="J188" i="12"/>
  <c r="K188" i="12"/>
  <c r="L188" i="12"/>
  <c r="C189" i="12"/>
  <c r="D189" i="12"/>
  <c r="E189" i="12"/>
  <c r="F189" i="12"/>
  <c r="G189" i="12"/>
  <c r="H189" i="12"/>
  <c r="I189" i="12"/>
  <c r="J189" i="12"/>
  <c r="K189" i="12"/>
  <c r="L189" i="12"/>
  <c r="C190" i="12"/>
  <c r="D190" i="12"/>
  <c r="E190" i="12"/>
  <c r="F190" i="12"/>
  <c r="G190" i="12"/>
  <c r="H190" i="12"/>
  <c r="I190" i="12"/>
  <c r="J190" i="12"/>
  <c r="K190" i="12"/>
  <c r="L190" i="12"/>
  <c r="C191" i="12"/>
  <c r="D191" i="12"/>
  <c r="E191" i="12"/>
  <c r="F191" i="12"/>
  <c r="G191" i="12"/>
  <c r="H191" i="12"/>
  <c r="I191" i="12"/>
  <c r="J191" i="12"/>
  <c r="K191" i="12"/>
  <c r="L191" i="12"/>
  <c r="C192" i="12"/>
  <c r="D192" i="12"/>
  <c r="E192" i="12"/>
  <c r="F192" i="12"/>
  <c r="G192" i="12"/>
  <c r="H192" i="12"/>
  <c r="I192" i="12"/>
  <c r="J192" i="12"/>
  <c r="K192" i="12"/>
  <c r="L192" i="12"/>
  <c r="C193" i="12"/>
  <c r="D193" i="12"/>
  <c r="E193" i="12"/>
  <c r="F193" i="12"/>
  <c r="G193" i="12"/>
  <c r="H193" i="12"/>
  <c r="I193" i="12"/>
  <c r="J193" i="12"/>
  <c r="K193" i="12"/>
  <c r="L193" i="12"/>
  <c r="C194" i="12"/>
  <c r="D194" i="12"/>
  <c r="E194" i="12"/>
  <c r="F194" i="12"/>
  <c r="G194" i="12"/>
  <c r="H194" i="12"/>
  <c r="I194" i="12"/>
  <c r="J194" i="12"/>
  <c r="K194" i="12"/>
  <c r="L194" i="12"/>
  <c r="C195" i="12"/>
  <c r="D195" i="12"/>
  <c r="E195" i="12"/>
  <c r="F195" i="12"/>
  <c r="G195" i="12"/>
  <c r="H195" i="12"/>
  <c r="I195" i="12"/>
  <c r="J195" i="12"/>
  <c r="K195" i="12"/>
  <c r="L195" i="12"/>
  <c r="C196" i="12"/>
  <c r="D196" i="12"/>
  <c r="E196" i="12"/>
  <c r="F196" i="12"/>
  <c r="G196" i="12"/>
  <c r="H196" i="12"/>
  <c r="I196" i="12"/>
  <c r="J196" i="12"/>
  <c r="K196" i="12"/>
  <c r="L196" i="12"/>
  <c r="C197" i="12"/>
  <c r="D197" i="12"/>
  <c r="E197" i="12"/>
  <c r="F197" i="12"/>
  <c r="G197" i="12"/>
  <c r="H197" i="12"/>
  <c r="I197" i="12"/>
  <c r="J197" i="12"/>
  <c r="K197" i="12"/>
  <c r="L197" i="12"/>
  <c r="C198" i="12"/>
  <c r="D198" i="12"/>
  <c r="E198" i="12"/>
  <c r="F198" i="12"/>
  <c r="G198" i="12"/>
  <c r="H198" i="12"/>
  <c r="I198" i="12"/>
  <c r="J198" i="12"/>
  <c r="K198" i="12"/>
  <c r="L198" i="12"/>
  <c r="C199" i="12"/>
  <c r="D199" i="12"/>
  <c r="E199" i="12"/>
  <c r="F199" i="12"/>
  <c r="G199" i="12"/>
  <c r="H199" i="12"/>
  <c r="I199" i="12"/>
  <c r="J199" i="12"/>
  <c r="K199" i="12"/>
  <c r="L199" i="12"/>
  <c r="C200" i="12"/>
  <c r="D200" i="12"/>
  <c r="E200" i="12"/>
  <c r="F200" i="12"/>
  <c r="G200" i="12"/>
  <c r="H200" i="12"/>
  <c r="I200" i="12"/>
  <c r="J200" i="12"/>
  <c r="K200" i="12"/>
  <c r="L200" i="12"/>
  <c r="C201" i="12"/>
  <c r="D201" i="12"/>
  <c r="E201" i="12"/>
  <c r="F201" i="12"/>
  <c r="G201" i="12"/>
  <c r="H201" i="12"/>
  <c r="I201" i="12"/>
  <c r="J201" i="12"/>
  <c r="K201" i="12"/>
  <c r="L201" i="12"/>
  <c r="C202" i="12"/>
  <c r="D202" i="12"/>
  <c r="E202" i="12"/>
  <c r="F202" i="12"/>
  <c r="G202" i="12"/>
  <c r="H202" i="12"/>
  <c r="I202" i="12"/>
  <c r="J202" i="12"/>
  <c r="K202" i="12"/>
  <c r="L202" i="12"/>
  <c r="C203" i="12"/>
  <c r="D203" i="12"/>
  <c r="E203" i="12"/>
  <c r="F203" i="12"/>
  <c r="G203" i="12"/>
  <c r="H203" i="12"/>
  <c r="I203" i="12"/>
  <c r="J203" i="12"/>
  <c r="K203" i="12"/>
  <c r="L203" i="12"/>
  <c r="C204" i="12"/>
  <c r="D204" i="12"/>
  <c r="E204" i="12"/>
  <c r="F204" i="12"/>
  <c r="G204" i="12"/>
  <c r="H204" i="12"/>
  <c r="I204" i="12"/>
  <c r="J204" i="12"/>
  <c r="K204" i="12"/>
  <c r="L204" i="12"/>
  <c r="C205" i="12"/>
  <c r="D205" i="12"/>
  <c r="E205" i="12"/>
  <c r="F205" i="12"/>
  <c r="G205" i="12"/>
  <c r="H205" i="12"/>
  <c r="I205" i="12"/>
  <c r="J205" i="12"/>
  <c r="K205" i="12"/>
  <c r="L205" i="12"/>
  <c r="C206" i="12"/>
  <c r="D206" i="12"/>
  <c r="E206" i="12"/>
  <c r="F206" i="12"/>
  <c r="G206" i="12"/>
  <c r="H206" i="12"/>
  <c r="I206" i="12"/>
  <c r="J206" i="12"/>
  <c r="K206" i="12"/>
  <c r="L206" i="12"/>
  <c r="C207" i="12"/>
  <c r="D207" i="12"/>
  <c r="E207" i="12"/>
  <c r="F207" i="12"/>
  <c r="G207" i="12"/>
  <c r="H207" i="12"/>
  <c r="I207" i="12"/>
  <c r="J207" i="12"/>
  <c r="K207" i="12"/>
  <c r="L207" i="12"/>
  <c r="C208" i="12"/>
  <c r="D208" i="12"/>
  <c r="E208" i="12"/>
  <c r="F208" i="12"/>
  <c r="G208" i="12"/>
  <c r="H208" i="12"/>
  <c r="I208" i="12"/>
  <c r="J208" i="12"/>
  <c r="K208" i="12"/>
  <c r="L208" i="12"/>
  <c r="C209" i="12"/>
  <c r="D209" i="12"/>
  <c r="E209" i="12"/>
  <c r="F209" i="12"/>
  <c r="G209" i="12"/>
  <c r="H209" i="12"/>
  <c r="I209" i="12"/>
  <c r="J209" i="12"/>
  <c r="K209" i="12"/>
  <c r="L209" i="12"/>
  <c r="C210" i="12"/>
  <c r="D210" i="12"/>
  <c r="E210" i="12"/>
  <c r="F210" i="12"/>
  <c r="G210" i="12"/>
  <c r="H210" i="12"/>
  <c r="I210" i="12"/>
  <c r="J210" i="12"/>
  <c r="K210" i="12"/>
  <c r="L210" i="12"/>
  <c r="C211" i="12"/>
  <c r="D211" i="12"/>
  <c r="E211" i="12"/>
  <c r="F211" i="12"/>
  <c r="G211" i="12"/>
  <c r="H211" i="12"/>
  <c r="I211" i="12"/>
  <c r="J211" i="12"/>
  <c r="K211" i="12"/>
  <c r="L211" i="12"/>
  <c r="C212" i="12"/>
  <c r="D212" i="12"/>
  <c r="E212" i="12"/>
  <c r="F212" i="12"/>
  <c r="G212" i="12"/>
  <c r="H212" i="12"/>
  <c r="I212" i="12"/>
  <c r="J212" i="12"/>
  <c r="K212" i="12"/>
  <c r="L212" i="12"/>
  <c r="C213" i="12"/>
  <c r="D213" i="12"/>
  <c r="E213" i="12"/>
  <c r="F213" i="12"/>
  <c r="G213" i="12"/>
  <c r="H213" i="12"/>
  <c r="I213" i="12"/>
  <c r="J213" i="12"/>
  <c r="K213" i="12"/>
  <c r="L213" i="12"/>
  <c r="C214" i="12"/>
  <c r="D214" i="12"/>
  <c r="E214" i="12"/>
  <c r="F214" i="12"/>
  <c r="G214" i="12"/>
  <c r="H214" i="12"/>
  <c r="I214" i="12"/>
  <c r="J214" i="12"/>
  <c r="K214" i="12"/>
  <c r="L214" i="12"/>
  <c r="C215" i="12"/>
  <c r="D215" i="12"/>
  <c r="E215" i="12"/>
  <c r="F215" i="12"/>
  <c r="G215" i="12"/>
  <c r="H215" i="12"/>
  <c r="I215" i="12"/>
  <c r="J215" i="12"/>
  <c r="K215" i="12"/>
  <c r="L215" i="12"/>
  <c r="C216" i="12"/>
  <c r="D216" i="12"/>
  <c r="E216" i="12"/>
  <c r="F216" i="12"/>
  <c r="G216" i="12"/>
  <c r="Q24" i="12" s="1"/>
  <c r="H216" i="12"/>
  <c r="R24" i="12" s="1"/>
  <c r="I216" i="12"/>
  <c r="S24" i="12" s="1"/>
  <c r="J216" i="12"/>
  <c r="T24" i="12" s="1"/>
  <c r="K216" i="12"/>
  <c r="U24" i="12" s="1"/>
  <c r="L216" i="12"/>
  <c r="C217" i="12"/>
  <c r="D217" i="12"/>
  <c r="E217" i="12"/>
  <c r="F217" i="12"/>
  <c r="G217" i="12"/>
  <c r="Q25" i="12" s="1"/>
  <c r="H217" i="12"/>
  <c r="R25" i="12" s="1"/>
  <c r="I217" i="12"/>
  <c r="S25" i="12" s="1"/>
  <c r="J217" i="12"/>
  <c r="T25" i="12" s="1"/>
  <c r="K217" i="12"/>
  <c r="U25" i="12" s="1"/>
  <c r="L217" i="12"/>
  <c r="C218" i="12"/>
  <c r="D218" i="12"/>
  <c r="E218" i="12"/>
  <c r="F218" i="12"/>
  <c r="G218" i="12"/>
  <c r="Q26" i="12" s="1"/>
  <c r="H218" i="12"/>
  <c r="R26" i="12" s="1"/>
  <c r="I218" i="12"/>
  <c r="S26" i="12" s="1"/>
  <c r="J218" i="12"/>
  <c r="T26" i="12" s="1"/>
  <c r="K218" i="12"/>
  <c r="U26" i="12" s="1"/>
  <c r="L218" i="12"/>
  <c r="C219" i="12"/>
  <c r="D219" i="12"/>
  <c r="E219" i="12"/>
  <c r="F219" i="12"/>
  <c r="G219" i="12"/>
  <c r="Q27" i="12" s="1"/>
  <c r="H219" i="12"/>
  <c r="R27" i="12" s="1"/>
  <c r="I219" i="12"/>
  <c r="S27" i="12" s="1"/>
  <c r="J219" i="12"/>
  <c r="T27" i="12" s="1"/>
  <c r="K219" i="12"/>
  <c r="U27" i="12" s="1"/>
  <c r="L219" i="12"/>
  <c r="C220" i="12"/>
  <c r="D220" i="12"/>
  <c r="E220" i="12"/>
  <c r="F220" i="12"/>
  <c r="G220" i="12"/>
  <c r="H220" i="12"/>
  <c r="I220" i="12"/>
  <c r="J220" i="12"/>
  <c r="K220" i="12"/>
  <c r="L220" i="12"/>
  <c r="C221" i="12"/>
  <c r="D221" i="12"/>
  <c r="E221" i="12"/>
  <c r="F221" i="12"/>
  <c r="G221" i="12"/>
  <c r="H221" i="12"/>
  <c r="I221" i="12"/>
  <c r="J221" i="12"/>
  <c r="K221" i="12"/>
  <c r="L221" i="12"/>
  <c r="C222" i="12"/>
  <c r="D222" i="12"/>
  <c r="E222" i="12"/>
  <c r="F222" i="12"/>
  <c r="G222" i="12"/>
  <c r="H222" i="12"/>
  <c r="I222" i="12"/>
  <c r="J222" i="12"/>
  <c r="K222" i="12"/>
  <c r="L222" i="12"/>
  <c r="C223" i="12"/>
  <c r="D223" i="12"/>
  <c r="E223" i="12"/>
  <c r="F223" i="12"/>
  <c r="G223" i="12"/>
  <c r="H223" i="12"/>
  <c r="I223" i="12"/>
  <c r="J223" i="12"/>
  <c r="K223" i="12"/>
  <c r="L223" i="12"/>
  <c r="C224" i="12"/>
  <c r="D224" i="12"/>
  <c r="E224" i="12"/>
  <c r="F224" i="12"/>
  <c r="G224" i="12"/>
  <c r="H224" i="12"/>
  <c r="I224" i="12"/>
  <c r="J224" i="12"/>
  <c r="K224" i="12"/>
  <c r="L224" i="12"/>
  <c r="C225" i="12"/>
  <c r="D225" i="12"/>
  <c r="E225" i="12"/>
  <c r="F225" i="12"/>
  <c r="G225" i="12"/>
  <c r="H225" i="12"/>
  <c r="I225" i="12"/>
  <c r="J225" i="12"/>
  <c r="K225" i="12"/>
  <c r="L225" i="12"/>
  <c r="C226" i="12"/>
  <c r="D226" i="12"/>
  <c r="E226" i="12"/>
  <c r="F226" i="12"/>
  <c r="G226" i="12"/>
  <c r="H226" i="12"/>
  <c r="I226" i="12"/>
  <c r="J226" i="12"/>
  <c r="K226" i="12"/>
  <c r="L226" i="12"/>
  <c r="C227" i="12"/>
  <c r="D227" i="12"/>
  <c r="E227" i="12"/>
  <c r="F227" i="12"/>
  <c r="G227" i="12"/>
  <c r="H227" i="12"/>
  <c r="I227" i="12"/>
  <c r="J227" i="12"/>
  <c r="K227" i="12"/>
  <c r="L227" i="12"/>
  <c r="C228" i="12"/>
  <c r="D228" i="12"/>
  <c r="E228" i="12"/>
  <c r="F228" i="12"/>
  <c r="G228" i="12"/>
  <c r="H228" i="12"/>
  <c r="I228" i="12"/>
  <c r="J228" i="12"/>
  <c r="K228" i="12"/>
  <c r="L228" i="12"/>
  <c r="C229" i="12"/>
  <c r="D229" i="12"/>
  <c r="E229" i="12"/>
  <c r="F229" i="12"/>
  <c r="G229" i="12"/>
  <c r="H229" i="12"/>
  <c r="I229" i="12"/>
  <c r="J229" i="12"/>
  <c r="K229" i="12"/>
  <c r="L229" i="12"/>
  <c r="C230" i="12"/>
  <c r="D230" i="12"/>
  <c r="E230" i="12"/>
  <c r="F230" i="12"/>
  <c r="G230" i="12"/>
  <c r="H230" i="12"/>
  <c r="I230" i="12"/>
  <c r="J230" i="12"/>
  <c r="K230" i="12"/>
  <c r="L230" i="12"/>
  <c r="C231" i="12"/>
  <c r="D231" i="12"/>
  <c r="E231" i="12"/>
  <c r="F231" i="12"/>
  <c r="G231" i="12"/>
  <c r="H231" i="12"/>
  <c r="I231" i="12"/>
  <c r="J231" i="12"/>
  <c r="K231" i="12"/>
  <c r="L231" i="12"/>
  <c r="C232" i="12"/>
  <c r="D232" i="12"/>
  <c r="E232" i="12"/>
  <c r="F232" i="12"/>
  <c r="G232" i="12"/>
  <c r="H232" i="12"/>
  <c r="I232" i="12"/>
  <c r="J232" i="12"/>
  <c r="K232" i="12"/>
  <c r="L232" i="12"/>
  <c r="C233" i="12"/>
  <c r="D233" i="12"/>
  <c r="E233" i="12"/>
  <c r="F233" i="12"/>
  <c r="G233" i="12"/>
  <c r="H233" i="12"/>
  <c r="I233" i="12"/>
  <c r="J233" i="12"/>
  <c r="K233" i="12"/>
  <c r="L233" i="12"/>
  <c r="C234" i="12"/>
  <c r="D234" i="12"/>
  <c r="E234" i="12"/>
  <c r="F234" i="12"/>
  <c r="G234" i="12"/>
  <c r="H234" i="12"/>
  <c r="I234" i="12"/>
  <c r="J234" i="12"/>
  <c r="K234" i="12"/>
  <c r="L234" i="12"/>
  <c r="C235" i="12"/>
  <c r="D235" i="12"/>
  <c r="E235" i="12"/>
  <c r="F235" i="12"/>
  <c r="G235" i="12"/>
  <c r="H235" i="12"/>
  <c r="I235" i="12"/>
  <c r="J235" i="12"/>
  <c r="K235" i="12"/>
  <c r="L235" i="12"/>
  <c r="C236" i="12"/>
  <c r="D236" i="12"/>
  <c r="E236" i="12"/>
  <c r="F236" i="12"/>
  <c r="G236" i="12"/>
  <c r="H236" i="12"/>
  <c r="I236" i="12"/>
  <c r="J236" i="12"/>
  <c r="K236" i="12"/>
  <c r="L236" i="12"/>
  <c r="C237" i="12"/>
  <c r="D237" i="12"/>
  <c r="E237" i="12"/>
  <c r="F237" i="12"/>
  <c r="G237" i="12"/>
  <c r="H237" i="12"/>
  <c r="I237" i="12"/>
  <c r="J237" i="12"/>
  <c r="K237" i="12"/>
  <c r="L237" i="12"/>
  <c r="C238" i="12"/>
  <c r="D238" i="12"/>
  <c r="E238" i="12"/>
  <c r="F238" i="12"/>
  <c r="G238" i="12"/>
  <c r="H238" i="12"/>
  <c r="I238" i="12"/>
  <c r="J238" i="12"/>
  <c r="K238" i="12"/>
  <c r="L238" i="12"/>
  <c r="C239" i="12"/>
  <c r="D239" i="12"/>
  <c r="E239" i="12"/>
  <c r="F239" i="12"/>
  <c r="G239" i="12"/>
  <c r="H239" i="12"/>
  <c r="I239" i="12"/>
  <c r="J239" i="12"/>
  <c r="K239" i="12"/>
  <c r="L239" i="12"/>
  <c r="C240" i="12"/>
  <c r="D240" i="12"/>
  <c r="E240" i="12"/>
  <c r="F240" i="12"/>
  <c r="G240" i="12"/>
  <c r="H240" i="12"/>
  <c r="I240" i="12"/>
  <c r="J240" i="12"/>
  <c r="K240" i="12"/>
  <c r="L240" i="12"/>
  <c r="C241" i="12"/>
  <c r="D241" i="12"/>
  <c r="E241" i="12"/>
  <c r="F241" i="12"/>
  <c r="G241" i="12"/>
  <c r="H241" i="12"/>
  <c r="I241" i="12"/>
  <c r="J241" i="12"/>
  <c r="K241" i="12"/>
  <c r="L241" i="12"/>
  <c r="C242" i="12"/>
  <c r="D242" i="12"/>
  <c r="E242" i="12"/>
  <c r="F242" i="12"/>
  <c r="G242" i="12"/>
  <c r="H242" i="12"/>
  <c r="I242" i="12"/>
  <c r="J242" i="12"/>
  <c r="K242" i="12"/>
  <c r="L242" i="12"/>
  <c r="C243" i="12"/>
  <c r="D243" i="12"/>
  <c r="E243" i="12"/>
  <c r="F243" i="12"/>
  <c r="G243" i="12"/>
  <c r="H243" i="12"/>
  <c r="I243" i="12"/>
  <c r="J243" i="12"/>
  <c r="K243" i="12"/>
  <c r="L243" i="12"/>
  <c r="C244" i="12"/>
  <c r="D244" i="12"/>
  <c r="E244" i="12"/>
  <c r="F244" i="12"/>
  <c r="G244" i="12"/>
  <c r="H244" i="12"/>
  <c r="I244" i="12"/>
  <c r="J244" i="12"/>
  <c r="K244" i="12"/>
  <c r="L244" i="12"/>
  <c r="C245" i="12"/>
  <c r="D245" i="12"/>
  <c r="E245" i="12"/>
  <c r="F245" i="12"/>
  <c r="G245" i="12"/>
  <c r="H245" i="12"/>
  <c r="I245" i="12"/>
  <c r="J245" i="12"/>
  <c r="K245" i="12"/>
  <c r="L245" i="12"/>
  <c r="C246" i="12"/>
  <c r="D246" i="12"/>
  <c r="E246" i="12"/>
  <c r="F246" i="12"/>
  <c r="G246" i="12"/>
  <c r="H246" i="12"/>
  <c r="I246" i="12"/>
  <c r="J246" i="12"/>
  <c r="K246" i="12"/>
  <c r="L246" i="12"/>
  <c r="C247" i="12"/>
  <c r="D247" i="12"/>
  <c r="E247" i="12"/>
  <c r="F247" i="12"/>
  <c r="G247" i="12"/>
  <c r="H247" i="12"/>
  <c r="I247" i="12"/>
  <c r="J247" i="12"/>
  <c r="K247" i="12"/>
  <c r="L247" i="12"/>
  <c r="C248" i="12"/>
  <c r="D248" i="12"/>
  <c r="E248" i="12"/>
  <c r="F248" i="12"/>
  <c r="G248" i="12"/>
  <c r="H248" i="12"/>
  <c r="I248" i="12"/>
  <c r="J248" i="12"/>
  <c r="K248" i="12"/>
  <c r="L248" i="12"/>
  <c r="C249" i="12"/>
  <c r="D249" i="12"/>
  <c r="E249" i="12"/>
  <c r="F249" i="12"/>
  <c r="G249" i="12"/>
  <c r="H249" i="12"/>
  <c r="I249" i="12"/>
  <c r="J249" i="12"/>
  <c r="K249" i="12"/>
  <c r="L249" i="12"/>
  <c r="C250" i="12"/>
  <c r="D250" i="12"/>
  <c r="E250" i="12"/>
  <c r="F250" i="12"/>
  <c r="G250" i="12"/>
  <c r="H250" i="12"/>
  <c r="I250" i="12"/>
  <c r="J250" i="12"/>
  <c r="K250" i="12"/>
  <c r="L250" i="12"/>
  <c r="C251" i="12"/>
  <c r="D251" i="12"/>
  <c r="E251" i="12"/>
  <c r="F251" i="12"/>
  <c r="G251" i="12"/>
  <c r="H251" i="12"/>
  <c r="I251" i="12"/>
  <c r="J251" i="12"/>
  <c r="K251" i="12"/>
  <c r="L251" i="12"/>
  <c r="C252" i="12"/>
  <c r="D252" i="12"/>
  <c r="E252" i="12"/>
  <c r="F252" i="12"/>
  <c r="G252" i="12"/>
  <c r="H252" i="12"/>
  <c r="I252" i="12"/>
  <c r="J252" i="12"/>
  <c r="K252" i="12"/>
  <c r="L252" i="12"/>
  <c r="C253" i="12"/>
  <c r="D253" i="12"/>
  <c r="E253" i="12"/>
  <c r="F253" i="12"/>
  <c r="G253" i="12"/>
  <c r="H253" i="12"/>
  <c r="I253" i="12"/>
  <c r="J253" i="12"/>
  <c r="K253" i="12"/>
  <c r="L253" i="12"/>
  <c r="C254" i="12"/>
  <c r="D254" i="12"/>
  <c r="E254" i="12"/>
  <c r="F254" i="12"/>
  <c r="G254" i="12"/>
  <c r="H254" i="12"/>
  <c r="I254" i="12"/>
  <c r="J254" i="12"/>
  <c r="K254" i="12"/>
  <c r="L254" i="12"/>
  <c r="C255" i="12"/>
  <c r="D255" i="12"/>
  <c r="E255" i="12"/>
  <c r="F255" i="12"/>
  <c r="G255" i="12"/>
  <c r="H255" i="12"/>
  <c r="I255" i="12"/>
  <c r="J255" i="12"/>
  <c r="K255" i="12"/>
  <c r="L255" i="12"/>
  <c r="C256" i="12"/>
  <c r="D256" i="12"/>
  <c r="E256" i="12"/>
  <c r="F256" i="12"/>
  <c r="G256" i="12"/>
  <c r="H256" i="12"/>
  <c r="I256" i="12"/>
  <c r="J256" i="12"/>
  <c r="K256" i="12"/>
  <c r="L256" i="12"/>
  <c r="C257" i="12"/>
  <c r="D257" i="12"/>
  <c r="E257" i="12"/>
  <c r="F257" i="12"/>
  <c r="G257" i="12"/>
  <c r="H257" i="12"/>
  <c r="I257" i="12"/>
  <c r="J257" i="12"/>
  <c r="K257" i="12"/>
  <c r="L257" i="12"/>
  <c r="C258" i="12"/>
  <c r="D258" i="12"/>
  <c r="E258" i="12"/>
  <c r="F258" i="12"/>
  <c r="G258" i="12"/>
  <c r="H258" i="12"/>
  <c r="I258" i="12"/>
  <c r="J258" i="12"/>
  <c r="K258" i="12"/>
  <c r="L258" i="12"/>
  <c r="C259" i="12"/>
  <c r="D259" i="12"/>
  <c r="E259" i="12"/>
  <c r="F259" i="12"/>
  <c r="G259" i="12"/>
  <c r="H259" i="12"/>
  <c r="I259" i="12"/>
  <c r="J259" i="12"/>
  <c r="K259" i="12"/>
  <c r="L259" i="12"/>
  <c r="C260" i="12"/>
  <c r="D260" i="12"/>
  <c r="E260" i="12"/>
  <c r="F260" i="12"/>
  <c r="G260" i="12"/>
  <c r="H260" i="12"/>
  <c r="I260" i="12"/>
  <c r="J260" i="12"/>
  <c r="K260" i="12"/>
  <c r="L260" i="12"/>
  <c r="C261" i="12"/>
  <c r="D261" i="12"/>
  <c r="E261" i="12"/>
  <c r="F261" i="12"/>
  <c r="G261" i="12"/>
  <c r="H261" i="12"/>
  <c r="I261" i="12"/>
  <c r="J261" i="12"/>
  <c r="K261" i="12"/>
  <c r="L261" i="12"/>
  <c r="C262" i="12"/>
  <c r="D262" i="12"/>
  <c r="E262" i="12"/>
  <c r="F262" i="12"/>
  <c r="G262" i="12"/>
  <c r="H262" i="12"/>
  <c r="I262" i="12"/>
  <c r="J262" i="12"/>
  <c r="K262" i="12"/>
  <c r="L262" i="12"/>
  <c r="C263" i="12"/>
  <c r="D263" i="12"/>
  <c r="E263" i="12"/>
  <c r="F263" i="12"/>
  <c r="G263" i="12"/>
  <c r="H263" i="12"/>
  <c r="I263" i="12"/>
  <c r="J263" i="12"/>
  <c r="K263" i="12"/>
  <c r="L263" i="12"/>
  <c r="C264" i="12"/>
  <c r="D264" i="12"/>
  <c r="E264" i="12"/>
  <c r="F264" i="12"/>
  <c r="G264" i="12"/>
  <c r="H264" i="12"/>
  <c r="I264" i="12"/>
  <c r="J264" i="12"/>
  <c r="K264" i="12"/>
  <c r="L264" i="12"/>
  <c r="C265" i="12"/>
  <c r="D265" i="12"/>
  <c r="E265" i="12"/>
  <c r="F265" i="12"/>
  <c r="G265" i="12"/>
  <c r="H265" i="12"/>
  <c r="I265" i="12"/>
  <c r="J265" i="12"/>
  <c r="K265" i="12"/>
  <c r="L265" i="12"/>
  <c r="C266" i="12"/>
  <c r="D266" i="12"/>
  <c r="E266" i="12"/>
  <c r="F266" i="12"/>
  <c r="G266" i="12"/>
  <c r="H266" i="12"/>
  <c r="I266" i="12"/>
  <c r="J266" i="12"/>
  <c r="K266" i="12"/>
  <c r="L266" i="12"/>
  <c r="C267" i="12"/>
  <c r="D267" i="12"/>
  <c r="E267" i="12"/>
  <c r="F267" i="12"/>
  <c r="G267" i="12"/>
  <c r="H267" i="12"/>
  <c r="I267" i="12"/>
  <c r="J267" i="12"/>
  <c r="K267" i="12"/>
  <c r="L267" i="12"/>
  <c r="C268" i="12"/>
  <c r="D268" i="12"/>
  <c r="E268" i="12"/>
  <c r="F268" i="12"/>
  <c r="G268" i="12"/>
  <c r="H268" i="12"/>
  <c r="I268" i="12"/>
  <c r="J268" i="12"/>
  <c r="K268" i="12"/>
  <c r="L268" i="12"/>
  <c r="C269" i="12"/>
  <c r="D269" i="12"/>
  <c r="E269" i="12"/>
  <c r="F269" i="12"/>
  <c r="G269" i="12"/>
  <c r="H269" i="12"/>
  <c r="I269" i="12"/>
  <c r="J269" i="12"/>
  <c r="K269" i="12"/>
  <c r="L269" i="12"/>
  <c r="C270" i="12"/>
  <c r="D270" i="12"/>
  <c r="E270" i="12"/>
  <c r="F270" i="12"/>
  <c r="G270" i="12"/>
  <c r="H270" i="12"/>
  <c r="I270" i="12"/>
  <c r="J270" i="12"/>
  <c r="K270" i="12"/>
  <c r="L270" i="12"/>
  <c r="C271" i="12"/>
  <c r="D271" i="12"/>
  <c r="E271" i="12"/>
  <c r="F271" i="12"/>
  <c r="G271" i="12"/>
  <c r="H271" i="12"/>
  <c r="I271" i="12"/>
  <c r="J271" i="12"/>
  <c r="K271" i="12"/>
  <c r="L271" i="12"/>
  <c r="C272" i="12"/>
  <c r="D272" i="12"/>
  <c r="E272" i="12"/>
  <c r="F272" i="12"/>
  <c r="G272" i="12"/>
  <c r="H272" i="12"/>
  <c r="I272" i="12"/>
  <c r="J272" i="12"/>
  <c r="K272" i="12"/>
  <c r="L272" i="12"/>
  <c r="C273" i="12"/>
  <c r="D273" i="12"/>
  <c r="E273" i="12"/>
  <c r="F273" i="12"/>
  <c r="G273" i="12"/>
  <c r="H273" i="12"/>
  <c r="I273" i="12"/>
  <c r="J273" i="12"/>
  <c r="K273" i="12"/>
  <c r="L273" i="12"/>
  <c r="C274" i="12"/>
  <c r="D274" i="12"/>
  <c r="E274" i="12"/>
  <c r="F274" i="12"/>
  <c r="G274" i="12"/>
  <c r="H274" i="12"/>
  <c r="I274" i="12"/>
  <c r="J274" i="12"/>
  <c r="K274" i="12"/>
  <c r="L274" i="12"/>
  <c r="C275" i="12"/>
  <c r="D275" i="12"/>
  <c r="E275" i="12"/>
  <c r="F275" i="12"/>
  <c r="G275" i="12"/>
  <c r="H275" i="12"/>
  <c r="I275" i="12"/>
  <c r="J275" i="12"/>
  <c r="K275" i="12"/>
  <c r="L275" i="12"/>
  <c r="C276" i="12"/>
  <c r="D276" i="12"/>
  <c r="E276" i="12"/>
  <c r="F276" i="12"/>
  <c r="G276" i="12"/>
  <c r="H276" i="12"/>
  <c r="I276" i="12"/>
  <c r="J276" i="12"/>
  <c r="K276" i="12"/>
  <c r="L276" i="12"/>
  <c r="C277" i="12"/>
  <c r="D277" i="12"/>
  <c r="E277" i="12"/>
  <c r="F277" i="12"/>
  <c r="G277" i="12"/>
  <c r="H277" i="12"/>
  <c r="I277" i="12"/>
  <c r="J277" i="12"/>
  <c r="K277" i="12"/>
  <c r="L277" i="12"/>
  <c r="C278" i="12"/>
  <c r="D278" i="12"/>
  <c r="E278" i="12"/>
  <c r="F278" i="12"/>
  <c r="G278" i="12"/>
  <c r="H278" i="12"/>
  <c r="I278" i="12"/>
  <c r="J278" i="12"/>
  <c r="K278" i="12"/>
  <c r="L278" i="12"/>
  <c r="C279" i="12"/>
  <c r="D279" i="12"/>
  <c r="E279" i="12"/>
  <c r="F279" i="12"/>
  <c r="G279" i="12"/>
  <c r="H279" i="12"/>
  <c r="I279" i="12"/>
  <c r="J279" i="12"/>
  <c r="K279" i="12"/>
  <c r="L279" i="12"/>
  <c r="C280" i="12"/>
  <c r="D280" i="12"/>
  <c r="E280" i="12"/>
  <c r="F280" i="12"/>
  <c r="G280" i="12"/>
  <c r="H280" i="12"/>
  <c r="I280" i="12"/>
  <c r="J280" i="12"/>
  <c r="K280" i="12"/>
  <c r="L280" i="12"/>
  <c r="C281" i="12"/>
  <c r="D281" i="12"/>
  <c r="E281" i="12"/>
  <c r="F281" i="12"/>
  <c r="G281" i="12"/>
  <c r="H281" i="12"/>
  <c r="I281" i="12"/>
  <c r="J281" i="12"/>
  <c r="K281" i="12"/>
  <c r="L281" i="12"/>
  <c r="C282" i="12"/>
  <c r="D282" i="12"/>
  <c r="E282" i="12"/>
  <c r="F282" i="12"/>
  <c r="G282" i="12"/>
  <c r="H282" i="12"/>
  <c r="I282" i="12"/>
  <c r="J282" i="12"/>
  <c r="K282" i="12"/>
  <c r="L282" i="12"/>
  <c r="C283" i="12"/>
  <c r="D283" i="12"/>
  <c r="E283" i="12"/>
  <c r="F283" i="12"/>
  <c r="G283" i="12"/>
  <c r="H283" i="12"/>
  <c r="I283" i="12"/>
  <c r="J283" i="12"/>
  <c r="K283" i="12"/>
  <c r="L283" i="12"/>
  <c r="C284" i="12"/>
  <c r="D284" i="12"/>
  <c r="E284" i="12"/>
  <c r="F284" i="12"/>
  <c r="G284" i="12"/>
  <c r="H284" i="12"/>
  <c r="I284" i="12"/>
  <c r="J284" i="12"/>
  <c r="K284" i="12"/>
  <c r="L284" i="12"/>
  <c r="C285" i="12"/>
  <c r="D285" i="12"/>
  <c r="E285" i="12"/>
  <c r="F285" i="12"/>
  <c r="G285" i="12"/>
  <c r="H285" i="12"/>
  <c r="I285" i="12"/>
  <c r="J285" i="12"/>
  <c r="K285" i="12"/>
  <c r="L285" i="12"/>
  <c r="C286" i="12"/>
  <c r="D286" i="12"/>
  <c r="E286" i="12"/>
  <c r="F286" i="12"/>
  <c r="G286" i="12"/>
  <c r="H286" i="12"/>
  <c r="I286" i="12"/>
  <c r="J286" i="12"/>
  <c r="K286" i="12"/>
  <c r="L286" i="12"/>
  <c r="C287" i="12"/>
  <c r="D287" i="12"/>
  <c r="E287" i="12"/>
  <c r="F287" i="12"/>
  <c r="G287" i="12"/>
  <c r="H287" i="12"/>
  <c r="I287" i="12"/>
  <c r="J287" i="12"/>
  <c r="K287" i="12"/>
  <c r="L287" i="12"/>
  <c r="C288" i="12"/>
  <c r="D288" i="12"/>
  <c r="E288" i="12"/>
  <c r="F288" i="12"/>
  <c r="G288" i="12"/>
  <c r="H288" i="12"/>
  <c r="I288" i="12"/>
  <c r="J288" i="12"/>
  <c r="K288" i="12"/>
  <c r="L288" i="12"/>
  <c r="C289" i="12"/>
  <c r="D289" i="12"/>
  <c r="E289" i="12"/>
  <c r="F289" i="12"/>
  <c r="G289" i="12"/>
  <c r="H289" i="12"/>
  <c r="I289" i="12"/>
  <c r="J289" i="12"/>
  <c r="K289" i="12"/>
  <c r="L289" i="12"/>
  <c r="C290" i="12"/>
  <c r="D290" i="12"/>
  <c r="E290" i="12"/>
  <c r="F290" i="12"/>
  <c r="G290" i="12"/>
  <c r="H290" i="12"/>
  <c r="I290" i="12"/>
  <c r="J290" i="12"/>
  <c r="K290" i="12"/>
  <c r="L290" i="12"/>
  <c r="C291" i="12"/>
  <c r="D291" i="12"/>
  <c r="E291" i="12"/>
  <c r="F291" i="12"/>
  <c r="G291" i="12"/>
  <c r="H291" i="12"/>
  <c r="I291" i="12"/>
  <c r="J291" i="12"/>
  <c r="K291" i="12"/>
  <c r="L291" i="12"/>
  <c r="C292" i="12"/>
  <c r="D292" i="12"/>
  <c r="E292" i="12"/>
  <c r="F292" i="12"/>
  <c r="G292" i="12"/>
  <c r="H292" i="12"/>
  <c r="I292" i="12"/>
  <c r="J292" i="12"/>
  <c r="K292" i="12"/>
  <c r="L292" i="12"/>
  <c r="C293" i="12"/>
  <c r="D293" i="12"/>
  <c r="E293" i="12"/>
  <c r="F293" i="12"/>
  <c r="G293" i="12"/>
  <c r="H293" i="12"/>
  <c r="I293" i="12"/>
  <c r="J293" i="12"/>
  <c r="K293" i="12"/>
  <c r="L293" i="12"/>
  <c r="C294" i="12"/>
  <c r="D294" i="12"/>
  <c r="E294" i="12"/>
  <c r="F294" i="12"/>
  <c r="G294" i="12"/>
  <c r="H294" i="12"/>
  <c r="I294" i="12"/>
  <c r="J294" i="12"/>
  <c r="K294" i="12"/>
  <c r="L294" i="12"/>
  <c r="C295" i="12"/>
  <c r="D295" i="12"/>
  <c r="E295" i="12"/>
  <c r="F295" i="12"/>
  <c r="G295" i="12"/>
  <c r="H295" i="12"/>
  <c r="I295" i="12"/>
  <c r="J295" i="12"/>
  <c r="K295" i="12"/>
  <c r="L295" i="12"/>
  <c r="C296" i="12"/>
  <c r="D296" i="12"/>
  <c r="E296" i="12"/>
  <c r="F296" i="12"/>
  <c r="G296" i="12"/>
  <c r="H296" i="12"/>
  <c r="I296" i="12"/>
  <c r="J296" i="12"/>
  <c r="K296" i="12"/>
  <c r="L296" i="12"/>
  <c r="C297" i="12"/>
  <c r="D297" i="12"/>
  <c r="E297" i="12"/>
  <c r="F297" i="12"/>
  <c r="G297" i="12"/>
  <c r="H297" i="12"/>
  <c r="I297" i="12"/>
  <c r="J297" i="12"/>
  <c r="K297" i="12"/>
  <c r="L297" i="12"/>
  <c r="C298" i="12"/>
  <c r="D298" i="12"/>
  <c r="E298" i="12"/>
  <c r="F298" i="12"/>
  <c r="G298" i="12"/>
  <c r="H298" i="12"/>
  <c r="I298" i="12"/>
  <c r="J298" i="12"/>
  <c r="K298" i="12"/>
  <c r="L298" i="12"/>
  <c r="C299" i="12"/>
  <c r="D299" i="12"/>
  <c r="E299" i="12"/>
  <c r="F299" i="12"/>
  <c r="G299" i="12"/>
  <c r="H299" i="12"/>
  <c r="I299" i="12"/>
  <c r="J299" i="12"/>
  <c r="K299" i="12"/>
  <c r="L299" i="12"/>
  <c r="C300" i="12"/>
  <c r="D300" i="12"/>
  <c r="E300" i="12"/>
  <c r="F300" i="12"/>
  <c r="G300" i="12"/>
  <c r="H300" i="12"/>
  <c r="I300" i="12"/>
  <c r="J300" i="12"/>
  <c r="K300" i="12"/>
  <c r="L300" i="12"/>
  <c r="C301" i="12"/>
  <c r="D301" i="12"/>
  <c r="E301" i="12"/>
  <c r="F301" i="12"/>
  <c r="G301" i="12"/>
  <c r="H301" i="12"/>
  <c r="I301" i="12"/>
  <c r="J301" i="12"/>
  <c r="K301" i="12"/>
  <c r="L301" i="12"/>
  <c r="C302" i="12"/>
  <c r="D302" i="12"/>
  <c r="E302" i="12"/>
  <c r="F302" i="12"/>
  <c r="G302" i="12"/>
  <c r="H302" i="12"/>
  <c r="I302" i="12"/>
  <c r="J302" i="12"/>
  <c r="K302" i="12"/>
  <c r="L302" i="12"/>
  <c r="C303" i="12"/>
  <c r="D303" i="12"/>
  <c r="E303" i="12"/>
  <c r="F303" i="12"/>
  <c r="G303" i="12"/>
  <c r="H303" i="12"/>
  <c r="I303" i="12"/>
  <c r="J303" i="12"/>
  <c r="K303" i="12"/>
  <c r="L303" i="12"/>
  <c r="C304" i="12"/>
  <c r="D304" i="12"/>
  <c r="E304" i="12"/>
  <c r="F304" i="12"/>
  <c r="G304" i="12"/>
  <c r="H304" i="12"/>
  <c r="I304" i="12"/>
  <c r="J304" i="12"/>
  <c r="K304" i="12"/>
  <c r="L304" i="12"/>
  <c r="C305" i="12"/>
  <c r="D305" i="12"/>
  <c r="E305" i="12"/>
  <c r="F305" i="12"/>
  <c r="G305" i="12"/>
  <c r="H305" i="12"/>
  <c r="I305" i="12"/>
  <c r="J305" i="12"/>
  <c r="K305" i="12"/>
  <c r="L305" i="12"/>
  <c r="C306" i="12"/>
  <c r="D306" i="12"/>
  <c r="E306" i="12"/>
  <c r="F306" i="12"/>
  <c r="G306" i="12"/>
  <c r="H306" i="12"/>
  <c r="I306" i="12"/>
  <c r="J306" i="12"/>
  <c r="K306" i="12"/>
  <c r="L306" i="12"/>
  <c r="C307" i="12"/>
  <c r="D307" i="12"/>
  <c r="E307" i="12"/>
  <c r="F307" i="12"/>
  <c r="G307" i="12"/>
  <c r="H307" i="12"/>
  <c r="I307" i="12"/>
  <c r="J307" i="12"/>
  <c r="K307" i="12"/>
  <c r="L307" i="12"/>
  <c r="C308" i="12"/>
  <c r="D308" i="12"/>
  <c r="E308" i="12"/>
  <c r="F308" i="12"/>
  <c r="G308" i="12"/>
  <c r="H308" i="12"/>
  <c r="I308" i="12"/>
  <c r="J308" i="12"/>
  <c r="K308" i="12"/>
  <c r="L308" i="12"/>
  <c r="C309" i="12"/>
  <c r="D309" i="12"/>
  <c r="E309" i="12"/>
  <c r="F309" i="12"/>
  <c r="G309" i="12"/>
  <c r="H309" i="12"/>
  <c r="I309" i="12"/>
  <c r="J309" i="12"/>
  <c r="K309" i="12"/>
  <c r="L309" i="12"/>
  <c r="C310" i="12"/>
  <c r="D310" i="12"/>
  <c r="E310" i="12"/>
  <c r="F310" i="12"/>
  <c r="G310" i="12"/>
  <c r="H310" i="12"/>
  <c r="I310" i="12"/>
  <c r="J310" i="12"/>
  <c r="K310" i="12"/>
  <c r="L310" i="12"/>
  <c r="C311" i="12"/>
  <c r="D311" i="12"/>
  <c r="E311" i="12"/>
  <c r="F311" i="12"/>
  <c r="G311" i="12"/>
  <c r="H311" i="12"/>
  <c r="I311" i="12"/>
  <c r="J311" i="12"/>
  <c r="K311" i="12"/>
  <c r="L311" i="12"/>
  <c r="C312" i="12"/>
  <c r="D312" i="12"/>
  <c r="E312" i="12"/>
  <c r="F312" i="12"/>
  <c r="G312" i="12"/>
  <c r="H312" i="12"/>
  <c r="I312" i="12"/>
  <c r="J312" i="12"/>
  <c r="K312" i="12"/>
  <c r="L312" i="12"/>
  <c r="C313" i="12"/>
  <c r="D313" i="12"/>
  <c r="E313" i="12"/>
  <c r="F313" i="12"/>
  <c r="G313" i="12"/>
  <c r="H313" i="12"/>
  <c r="I313" i="12"/>
  <c r="J313" i="12"/>
  <c r="K313" i="12"/>
  <c r="L313" i="12"/>
  <c r="C314" i="12"/>
  <c r="D314" i="12"/>
  <c r="E314" i="12"/>
  <c r="F314" i="12"/>
  <c r="G314" i="12"/>
  <c r="H314" i="12"/>
  <c r="I314" i="12"/>
  <c r="J314" i="12"/>
  <c r="K314" i="12"/>
  <c r="L314" i="12"/>
  <c r="C315" i="12"/>
  <c r="D315" i="12"/>
  <c r="E315" i="12"/>
  <c r="F315" i="12"/>
  <c r="G315" i="12"/>
  <c r="H315" i="12"/>
  <c r="I315" i="12"/>
  <c r="J315" i="12"/>
  <c r="K315" i="12"/>
  <c r="L315" i="12"/>
  <c r="C316" i="12"/>
  <c r="D316" i="12"/>
  <c r="E316" i="12"/>
  <c r="F316" i="12"/>
  <c r="G316" i="12"/>
  <c r="H316" i="12"/>
  <c r="I316" i="12"/>
  <c r="J316" i="12"/>
  <c r="K316" i="12"/>
  <c r="L316" i="12"/>
  <c r="C317" i="12"/>
  <c r="D317" i="12"/>
  <c r="E317" i="12"/>
  <c r="F317" i="12"/>
  <c r="G317" i="12"/>
  <c r="H317" i="12"/>
  <c r="I317" i="12"/>
  <c r="J317" i="12"/>
  <c r="K317" i="12"/>
  <c r="L317" i="12"/>
  <c r="C318" i="12"/>
  <c r="D318" i="12"/>
  <c r="E318" i="12"/>
  <c r="F318" i="12"/>
  <c r="G318" i="12"/>
  <c r="H318" i="12"/>
  <c r="I318" i="12"/>
  <c r="J318" i="12"/>
  <c r="K318" i="12"/>
  <c r="L318" i="12"/>
  <c r="C319" i="12"/>
  <c r="D319" i="12"/>
  <c r="E319" i="12"/>
  <c r="F319" i="12"/>
  <c r="G319" i="12"/>
  <c r="H319" i="12"/>
  <c r="I319" i="12"/>
  <c r="J319" i="12"/>
  <c r="K319" i="12"/>
  <c r="L319" i="12"/>
  <c r="C320" i="12"/>
  <c r="D320" i="12"/>
  <c r="E320" i="12"/>
  <c r="F320" i="12"/>
  <c r="G320" i="12"/>
  <c r="H320" i="12"/>
  <c r="I320" i="12"/>
  <c r="J320" i="12"/>
  <c r="K320" i="12"/>
  <c r="L320" i="12"/>
  <c r="C321" i="12"/>
  <c r="D321" i="12"/>
  <c r="E321" i="12"/>
  <c r="F321" i="12"/>
  <c r="G321" i="12"/>
  <c r="H321" i="12"/>
  <c r="I321" i="12"/>
  <c r="J321" i="12"/>
  <c r="K321" i="12"/>
  <c r="L321" i="12"/>
  <c r="C322" i="12"/>
  <c r="D322" i="12"/>
  <c r="E322" i="12"/>
  <c r="F322" i="12"/>
  <c r="G322" i="12"/>
  <c r="H322" i="12"/>
  <c r="I322" i="12"/>
  <c r="J322" i="12"/>
  <c r="K322" i="12"/>
  <c r="L322" i="12"/>
  <c r="C323" i="12"/>
  <c r="D323" i="12"/>
  <c r="E323" i="12"/>
  <c r="F323" i="12"/>
  <c r="G323" i="12"/>
  <c r="H323" i="12"/>
  <c r="I323" i="12"/>
  <c r="J323" i="12"/>
  <c r="K323" i="12"/>
  <c r="L323" i="12"/>
  <c r="C324" i="12"/>
  <c r="D324" i="12"/>
  <c r="E324" i="12"/>
  <c r="F324" i="12"/>
  <c r="G324" i="12"/>
  <c r="H324" i="12"/>
  <c r="I324" i="12"/>
  <c r="J324" i="12"/>
  <c r="K324" i="12"/>
  <c r="L324" i="12"/>
  <c r="C325" i="12"/>
  <c r="D325" i="12"/>
  <c r="E325" i="12"/>
  <c r="F325" i="12"/>
  <c r="G325" i="12"/>
  <c r="H325" i="12"/>
  <c r="I325" i="12"/>
  <c r="J325" i="12"/>
  <c r="K325" i="12"/>
  <c r="L325" i="12"/>
  <c r="C326" i="12"/>
  <c r="D326" i="12"/>
  <c r="E326" i="12"/>
  <c r="F326" i="12"/>
  <c r="G326" i="12"/>
  <c r="H326" i="12"/>
  <c r="I326" i="12"/>
  <c r="J326" i="12"/>
  <c r="K326" i="12"/>
  <c r="L326" i="12"/>
  <c r="C327" i="12"/>
  <c r="D327" i="12"/>
  <c r="E327" i="12"/>
  <c r="F327" i="12"/>
  <c r="G327" i="12"/>
  <c r="H327" i="12"/>
  <c r="I327" i="12"/>
  <c r="J327" i="12"/>
  <c r="K327" i="12"/>
  <c r="L327" i="12"/>
  <c r="C328" i="12"/>
  <c r="D328" i="12"/>
  <c r="E328" i="12"/>
  <c r="F328" i="12"/>
  <c r="G328" i="12"/>
  <c r="H328" i="12"/>
  <c r="I328" i="12"/>
  <c r="J328" i="12"/>
  <c r="K328" i="12"/>
  <c r="L328" i="12"/>
  <c r="C329" i="12"/>
  <c r="D329" i="12"/>
  <c r="E329" i="12"/>
  <c r="F329" i="12"/>
  <c r="G329" i="12"/>
  <c r="H329" i="12"/>
  <c r="I329" i="12"/>
  <c r="J329" i="12"/>
  <c r="K329" i="12"/>
  <c r="L329" i="12"/>
  <c r="C330" i="12"/>
  <c r="D330" i="12"/>
  <c r="E330" i="12"/>
  <c r="F330" i="12"/>
  <c r="G330" i="12"/>
  <c r="H330" i="12"/>
  <c r="I330" i="12"/>
  <c r="J330" i="12"/>
  <c r="K330" i="12"/>
  <c r="L330" i="12"/>
  <c r="C331" i="12"/>
  <c r="D331" i="12"/>
  <c r="E331" i="12"/>
  <c r="F331" i="12"/>
  <c r="G331" i="12"/>
  <c r="H331" i="12"/>
  <c r="I331" i="12"/>
  <c r="J331" i="12"/>
  <c r="K331" i="12"/>
  <c r="L331" i="12"/>
  <c r="C332" i="12"/>
  <c r="D332" i="12"/>
  <c r="E332" i="12"/>
  <c r="F332" i="12"/>
  <c r="G332" i="12"/>
  <c r="H332" i="12"/>
  <c r="I332" i="12"/>
  <c r="J332" i="12"/>
  <c r="K332" i="12"/>
  <c r="L332" i="12"/>
  <c r="C333" i="12"/>
  <c r="D333" i="12"/>
  <c r="E333" i="12"/>
  <c r="F333" i="12"/>
  <c r="G333" i="12"/>
  <c r="H333" i="12"/>
  <c r="I333" i="12"/>
  <c r="J333" i="12"/>
  <c r="K333" i="12"/>
  <c r="L333" i="12"/>
  <c r="C334" i="12"/>
  <c r="D334" i="12"/>
  <c r="E334" i="12"/>
  <c r="F334" i="12"/>
  <c r="G334" i="12"/>
  <c r="H334" i="12"/>
  <c r="I334" i="12"/>
  <c r="J334" i="12"/>
  <c r="K334" i="12"/>
  <c r="L334" i="12"/>
  <c r="C335" i="12"/>
  <c r="D335" i="12"/>
  <c r="E335" i="12"/>
  <c r="F335" i="12"/>
  <c r="G335" i="12"/>
  <c r="H335" i="12"/>
  <c r="I335" i="12"/>
  <c r="J335" i="12"/>
  <c r="K335" i="12"/>
  <c r="L335" i="12"/>
  <c r="C113" i="12" l="1"/>
  <c r="D113" i="12"/>
  <c r="E113" i="12"/>
  <c r="F113" i="12"/>
  <c r="G113" i="12"/>
  <c r="H113" i="12"/>
  <c r="I113" i="12"/>
  <c r="J113" i="12"/>
  <c r="K113" i="12"/>
  <c r="L113" i="12"/>
  <c r="C114" i="12"/>
  <c r="D114" i="12"/>
  <c r="E114" i="12"/>
  <c r="F114" i="12"/>
  <c r="G114" i="12"/>
  <c r="H114" i="12"/>
  <c r="I114" i="12"/>
  <c r="J114" i="12"/>
  <c r="K114" i="12"/>
  <c r="L114" i="12"/>
  <c r="C115" i="12"/>
  <c r="D115" i="12"/>
  <c r="E115" i="12"/>
  <c r="F115" i="12"/>
  <c r="G115" i="12"/>
  <c r="H115" i="12"/>
  <c r="I115" i="12"/>
  <c r="J115" i="12"/>
  <c r="K115" i="12"/>
  <c r="L115" i="12"/>
  <c r="C116" i="12"/>
  <c r="D116" i="12"/>
  <c r="E116" i="12"/>
  <c r="F116" i="12"/>
  <c r="G116" i="12"/>
  <c r="H116" i="12"/>
  <c r="I116" i="12"/>
  <c r="J116" i="12"/>
  <c r="K116" i="12"/>
  <c r="L116" i="12"/>
  <c r="C117" i="12"/>
  <c r="D117" i="12"/>
  <c r="E117" i="12"/>
  <c r="F117" i="12"/>
  <c r="G117" i="12"/>
  <c r="H117" i="12"/>
  <c r="I117" i="12"/>
  <c r="J117" i="12"/>
  <c r="K117" i="12"/>
  <c r="L117" i="12"/>
  <c r="C118" i="12"/>
  <c r="D118" i="12"/>
  <c r="E118" i="12"/>
  <c r="F118" i="12"/>
  <c r="G118" i="12"/>
  <c r="H118" i="12"/>
  <c r="I118" i="12"/>
  <c r="J118" i="12"/>
  <c r="K118" i="12"/>
  <c r="L118" i="12"/>
  <c r="C119" i="12"/>
  <c r="D119" i="12"/>
  <c r="E119" i="12"/>
  <c r="F119" i="12"/>
  <c r="G119" i="12"/>
  <c r="H119" i="12"/>
  <c r="I119" i="12"/>
  <c r="J119" i="12"/>
  <c r="K119" i="12"/>
  <c r="L119" i="12"/>
  <c r="C120" i="12"/>
  <c r="D120" i="12"/>
  <c r="E120" i="12"/>
  <c r="F120" i="12"/>
  <c r="G120" i="12"/>
  <c r="H120" i="12"/>
  <c r="I120" i="12"/>
  <c r="J120" i="12"/>
  <c r="K120" i="12"/>
  <c r="L120" i="12"/>
  <c r="C121" i="12"/>
  <c r="D121" i="12"/>
  <c r="E121" i="12"/>
  <c r="F121" i="12"/>
  <c r="G121" i="12"/>
  <c r="H121" i="12"/>
  <c r="I121" i="12"/>
  <c r="J121" i="12"/>
  <c r="K121" i="12"/>
  <c r="L121" i="12"/>
  <c r="C122" i="12"/>
  <c r="D122" i="12"/>
  <c r="E122" i="12"/>
  <c r="F122" i="12"/>
  <c r="G122" i="12"/>
  <c r="H122" i="12"/>
  <c r="I122" i="12"/>
  <c r="J122" i="12"/>
  <c r="K122" i="12"/>
  <c r="L122" i="12"/>
  <c r="C123" i="12"/>
  <c r="D123" i="12"/>
  <c r="E123" i="12"/>
  <c r="F123" i="12"/>
  <c r="G123" i="12"/>
  <c r="H123" i="12"/>
  <c r="I123" i="12"/>
  <c r="J123" i="12"/>
  <c r="K123" i="12"/>
  <c r="L123" i="12"/>
  <c r="C124" i="12"/>
  <c r="D124" i="12"/>
  <c r="E124" i="12"/>
  <c r="F124" i="12"/>
  <c r="G124" i="12"/>
  <c r="H124" i="12"/>
  <c r="I124" i="12"/>
  <c r="J124" i="12"/>
  <c r="K124" i="12"/>
  <c r="L124" i="12"/>
  <c r="C125" i="12"/>
  <c r="D125" i="12"/>
  <c r="E125" i="12"/>
  <c r="F125" i="12"/>
  <c r="G125" i="12"/>
  <c r="H125" i="12"/>
  <c r="I125" i="12"/>
  <c r="J125" i="12"/>
  <c r="K125" i="12"/>
  <c r="L125" i="12"/>
  <c r="C126" i="12"/>
  <c r="D126" i="12"/>
  <c r="E126" i="12"/>
  <c r="F126" i="12"/>
  <c r="G126" i="12"/>
  <c r="H126" i="12"/>
  <c r="I126" i="12"/>
  <c r="J126" i="12"/>
  <c r="K126" i="12"/>
  <c r="L126" i="12"/>
  <c r="C127" i="12"/>
  <c r="D127" i="12"/>
  <c r="E127" i="12"/>
  <c r="F127" i="12"/>
  <c r="G127" i="12"/>
  <c r="H127" i="12"/>
  <c r="I127" i="12"/>
  <c r="J127" i="12"/>
  <c r="K127" i="12"/>
  <c r="L127" i="12"/>
  <c r="C128" i="12"/>
  <c r="D128" i="12"/>
  <c r="E128" i="12"/>
  <c r="F128" i="12"/>
  <c r="G128" i="12"/>
  <c r="H128" i="12"/>
  <c r="I128" i="12"/>
  <c r="J128" i="12"/>
  <c r="K128" i="12"/>
  <c r="L128" i="12"/>
  <c r="C129" i="12"/>
  <c r="D129" i="12"/>
  <c r="E129" i="12"/>
  <c r="F129" i="12"/>
  <c r="G129" i="12"/>
  <c r="H129" i="12"/>
  <c r="I129" i="12"/>
  <c r="J129" i="12"/>
  <c r="K129" i="12"/>
  <c r="L129" i="12"/>
  <c r="C130" i="12"/>
  <c r="D130" i="12"/>
  <c r="E130" i="12"/>
  <c r="F130" i="12"/>
  <c r="G130" i="12"/>
  <c r="H130" i="12"/>
  <c r="I130" i="12"/>
  <c r="J130" i="12"/>
  <c r="K130" i="12"/>
  <c r="L130" i="12"/>
  <c r="C131" i="12"/>
  <c r="D131" i="12"/>
  <c r="E131" i="12"/>
  <c r="F131" i="12"/>
  <c r="G131" i="12"/>
  <c r="H131" i="12"/>
  <c r="I131" i="12"/>
  <c r="J131" i="12"/>
  <c r="K131" i="12"/>
  <c r="L131" i="12"/>
  <c r="C132" i="12"/>
  <c r="D132" i="12"/>
  <c r="E132" i="12"/>
  <c r="F132" i="12"/>
  <c r="G132" i="12"/>
  <c r="H132" i="12"/>
  <c r="I132" i="12"/>
  <c r="J132" i="12"/>
  <c r="K132" i="12"/>
  <c r="L132" i="12"/>
  <c r="C133" i="12"/>
  <c r="D133" i="12"/>
  <c r="E133" i="12"/>
  <c r="F133" i="12"/>
  <c r="G133" i="12"/>
  <c r="H133" i="12"/>
  <c r="I133" i="12"/>
  <c r="J133" i="12"/>
  <c r="K133" i="12"/>
  <c r="L133" i="12"/>
  <c r="C134" i="12"/>
  <c r="D134" i="12"/>
  <c r="E134" i="12"/>
  <c r="F134" i="12"/>
  <c r="G134" i="12"/>
  <c r="H134" i="12"/>
  <c r="I134" i="12"/>
  <c r="J134" i="12"/>
  <c r="K134" i="12"/>
  <c r="L134" i="12"/>
  <c r="C135" i="12"/>
  <c r="D135" i="12"/>
  <c r="E135" i="12"/>
  <c r="F135" i="12"/>
  <c r="G135" i="12"/>
  <c r="H135" i="12"/>
  <c r="I135" i="12"/>
  <c r="J135" i="12"/>
  <c r="K135" i="12"/>
  <c r="L135" i="12"/>
  <c r="C136" i="12"/>
  <c r="D136" i="12"/>
  <c r="E136" i="12"/>
  <c r="F136" i="12"/>
  <c r="G136" i="12"/>
  <c r="H136" i="12"/>
  <c r="I136" i="12"/>
  <c r="J136" i="12"/>
  <c r="K136" i="12"/>
  <c r="L136" i="12"/>
  <c r="C137" i="12"/>
  <c r="D137" i="12"/>
  <c r="E137" i="12"/>
  <c r="F137" i="12"/>
  <c r="G137" i="12"/>
  <c r="H137" i="12"/>
  <c r="I137" i="12"/>
  <c r="J137" i="12"/>
  <c r="K137" i="12"/>
  <c r="L137" i="12"/>
  <c r="C138" i="12"/>
  <c r="D138" i="12"/>
  <c r="E138" i="12"/>
  <c r="F138" i="12"/>
  <c r="G138" i="12"/>
  <c r="H138" i="12"/>
  <c r="I138" i="12"/>
  <c r="J138" i="12"/>
  <c r="K138" i="12"/>
  <c r="L138" i="12"/>
  <c r="C139" i="12"/>
  <c r="D139" i="12"/>
  <c r="E139" i="12"/>
  <c r="F139" i="12"/>
  <c r="G139" i="12"/>
  <c r="H139" i="12"/>
  <c r="I139" i="12"/>
  <c r="J139" i="12"/>
  <c r="K139" i="12"/>
  <c r="L139" i="12"/>
  <c r="C100" i="12"/>
  <c r="D100" i="12"/>
  <c r="E100" i="12"/>
  <c r="F100" i="12"/>
  <c r="G100" i="12"/>
  <c r="H100" i="12"/>
  <c r="I100" i="12"/>
  <c r="J100" i="12"/>
  <c r="K100" i="12"/>
  <c r="L100" i="12"/>
  <c r="C101" i="12"/>
  <c r="D101" i="12"/>
  <c r="E101" i="12"/>
  <c r="F101" i="12"/>
  <c r="G101" i="12"/>
  <c r="H101" i="12"/>
  <c r="I101" i="12"/>
  <c r="J101" i="12"/>
  <c r="K101" i="12"/>
  <c r="L101" i="12"/>
  <c r="C102" i="12"/>
  <c r="D102" i="12"/>
  <c r="E102" i="12"/>
  <c r="F102" i="12"/>
  <c r="G102" i="12"/>
  <c r="Q20" i="12" s="1"/>
  <c r="H102" i="12"/>
  <c r="R20" i="12" s="1"/>
  <c r="I102" i="12"/>
  <c r="S20" i="12" s="1"/>
  <c r="J102" i="12"/>
  <c r="T20" i="12" s="1"/>
  <c r="K102" i="12"/>
  <c r="U20" i="12" s="1"/>
  <c r="L102" i="12"/>
  <c r="C103" i="12"/>
  <c r="D103" i="12"/>
  <c r="E103" i="12"/>
  <c r="F103" i="12"/>
  <c r="G103" i="12"/>
  <c r="Q21" i="12" s="1"/>
  <c r="H103" i="12"/>
  <c r="R21" i="12" s="1"/>
  <c r="I103" i="12"/>
  <c r="S21" i="12" s="1"/>
  <c r="J103" i="12"/>
  <c r="T21" i="12" s="1"/>
  <c r="K103" i="12"/>
  <c r="U21" i="12" s="1"/>
  <c r="L103" i="12"/>
  <c r="C104" i="12"/>
  <c r="D104" i="12"/>
  <c r="E104" i="12"/>
  <c r="F104" i="12"/>
  <c r="G104" i="12"/>
  <c r="H104" i="12"/>
  <c r="I104" i="12"/>
  <c r="J104" i="12"/>
  <c r="K104" i="12"/>
  <c r="L104" i="12"/>
  <c r="C105" i="12"/>
  <c r="D105" i="12"/>
  <c r="E105" i="12"/>
  <c r="F105" i="12"/>
  <c r="G105" i="12"/>
  <c r="H105" i="12"/>
  <c r="I105" i="12"/>
  <c r="J105" i="12"/>
  <c r="K105" i="12"/>
  <c r="L105" i="12"/>
  <c r="C106" i="12"/>
  <c r="D106" i="12"/>
  <c r="E106" i="12"/>
  <c r="F106" i="12"/>
  <c r="G106" i="12"/>
  <c r="Q22" i="12" s="1"/>
  <c r="H106" i="12"/>
  <c r="R22" i="12" s="1"/>
  <c r="I106" i="12"/>
  <c r="S22" i="12" s="1"/>
  <c r="J106" i="12"/>
  <c r="T22" i="12" s="1"/>
  <c r="K106" i="12"/>
  <c r="U22" i="12" s="1"/>
  <c r="L106" i="12"/>
  <c r="C107" i="12"/>
  <c r="D107" i="12"/>
  <c r="E107" i="12"/>
  <c r="F107" i="12"/>
  <c r="G107" i="12"/>
  <c r="Q23" i="12" s="1"/>
  <c r="H107" i="12"/>
  <c r="R23" i="12" s="1"/>
  <c r="I107" i="12"/>
  <c r="S23" i="12" s="1"/>
  <c r="J107" i="12"/>
  <c r="T23" i="12" s="1"/>
  <c r="K107" i="12"/>
  <c r="U23" i="12" s="1"/>
  <c r="L107" i="12"/>
  <c r="C108" i="12"/>
  <c r="D108" i="12"/>
  <c r="E108" i="12"/>
  <c r="F108" i="12"/>
  <c r="G108" i="12"/>
  <c r="H108" i="12"/>
  <c r="I108" i="12"/>
  <c r="J108" i="12"/>
  <c r="K108" i="12"/>
  <c r="L108" i="12"/>
  <c r="C109" i="12"/>
  <c r="D109" i="12"/>
  <c r="E109" i="12"/>
  <c r="F109" i="12"/>
  <c r="G109" i="12"/>
  <c r="H109" i="12"/>
  <c r="I109" i="12"/>
  <c r="J109" i="12"/>
  <c r="K109" i="12"/>
  <c r="L109" i="12"/>
  <c r="C110" i="12"/>
  <c r="D110" i="12"/>
  <c r="E110" i="12"/>
  <c r="F110" i="12"/>
  <c r="G110" i="12"/>
  <c r="H110" i="12"/>
  <c r="I110" i="12"/>
  <c r="J110" i="12"/>
  <c r="K110" i="12"/>
  <c r="L110" i="12"/>
  <c r="C111" i="12"/>
  <c r="D111" i="12"/>
  <c r="E111" i="12"/>
  <c r="F111" i="12"/>
  <c r="G111" i="12"/>
  <c r="H111" i="12"/>
  <c r="I111" i="12"/>
  <c r="J111" i="12"/>
  <c r="K111" i="12"/>
  <c r="L111" i="12"/>
  <c r="C112" i="12"/>
  <c r="D112" i="12"/>
  <c r="E112" i="12"/>
  <c r="F112" i="12"/>
  <c r="G112" i="12"/>
  <c r="H112" i="12"/>
  <c r="I112" i="12"/>
  <c r="J112" i="12"/>
  <c r="K112" i="12"/>
  <c r="L112" i="12"/>
  <c r="C83" i="12"/>
  <c r="D83" i="12"/>
  <c r="E83" i="12"/>
  <c r="F83" i="12"/>
  <c r="G83" i="12"/>
  <c r="H83" i="12"/>
  <c r="I83" i="12"/>
  <c r="J83" i="12"/>
  <c r="K83" i="12"/>
  <c r="L83" i="12"/>
  <c r="C84" i="12"/>
  <c r="D84" i="12"/>
  <c r="E84" i="12"/>
  <c r="F84" i="12"/>
  <c r="G84" i="12"/>
  <c r="H84" i="12"/>
  <c r="I84" i="12"/>
  <c r="J84" i="12"/>
  <c r="K84" i="12"/>
  <c r="L84" i="12"/>
  <c r="C85" i="12"/>
  <c r="D85" i="12"/>
  <c r="E85" i="12"/>
  <c r="F85" i="12"/>
  <c r="G85" i="12"/>
  <c r="H85" i="12"/>
  <c r="I85" i="12"/>
  <c r="J85" i="12"/>
  <c r="K85" i="12"/>
  <c r="L85" i="12"/>
  <c r="C86" i="12"/>
  <c r="D86" i="12"/>
  <c r="E86" i="12"/>
  <c r="F86" i="12"/>
  <c r="G86" i="12"/>
  <c r="H86" i="12"/>
  <c r="I86" i="12"/>
  <c r="J86" i="12"/>
  <c r="K86" i="12"/>
  <c r="L86" i="12"/>
  <c r="C87" i="12"/>
  <c r="D87" i="12"/>
  <c r="E87" i="12"/>
  <c r="F87" i="12"/>
  <c r="G87" i="12"/>
  <c r="H87" i="12"/>
  <c r="I87" i="12"/>
  <c r="J87" i="12"/>
  <c r="K87" i="12"/>
  <c r="L87" i="12"/>
  <c r="C88" i="12"/>
  <c r="D88" i="12"/>
  <c r="E88" i="12"/>
  <c r="F88" i="12"/>
  <c r="G88" i="12"/>
  <c r="H88" i="12"/>
  <c r="I88" i="12"/>
  <c r="J88" i="12"/>
  <c r="K88" i="12"/>
  <c r="L88" i="12"/>
  <c r="C89" i="12"/>
  <c r="D89" i="12"/>
  <c r="E89" i="12"/>
  <c r="F89" i="12"/>
  <c r="G89" i="12"/>
  <c r="H89" i="12"/>
  <c r="I89" i="12"/>
  <c r="J89" i="12"/>
  <c r="K89" i="12"/>
  <c r="L89" i="12"/>
  <c r="C90" i="12"/>
  <c r="D90" i="12"/>
  <c r="E90" i="12"/>
  <c r="F90" i="12"/>
  <c r="G90" i="12"/>
  <c r="H90" i="12"/>
  <c r="I90" i="12"/>
  <c r="J90" i="12"/>
  <c r="K90" i="12"/>
  <c r="L90" i="12"/>
  <c r="C91" i="12"/>
  <c r="D91" i="12"/>
  <c r="E91" i="12"/>
  <c r="F91" i="12"/>
  <c r="G91" i="12"/>
  <c r="H91" i="12"/>
  <c r="I91" i="12"/>
  <c r="J91" i="12"/>
  <c r="K91" i="12"/>
  <c r="L91" i="12"/>
  <c r="C92" i="12"/>
  <c r="D92" i="12"/>
  <c r="E92" i="12"/>
  <c r="F92" i="12"/>
  <c r="G92" i="12"/>
  <c r="H92" i="12"/>
  <c r="I92" i="12"/>
  <c r="J92" i="12"/>
  <c r="K92" i="12"/>
  <c r="L92" i="12"/>
  <c r="C93" i="12"/>
  <c r="D93" i="12"/>
  <c r="E93" i="12"/>
  <c r="F93" i="12"/>
  <c r="G93" i="12"/>
  <c r="H93" i="12"/>
  <c r="I93" i="12"/>
  <c r="J93" i="12"/>
  <c r="K93" i="12"/>
  <c r="L93" i="12"/>
  <c r="C94" i="12"/>
  <c r="D94" i="12"/>
  <c r="E94" i="12"/>
  <c r="F94" i="12"/>
  <c r="G94" i="12"/>
  <c r="H94" i="12"/>
  <c r="I94" i="12"/>
  <c r="J94" i="12"/>
  <c r="K94" i="12"/>
  <c r="L94" i="12"/>
  <c r="C95" i="12"/>
  <c r="D95" i="12"/>
  <c r="E95" i="12"/>
  <c r="F95" i="12"/>
  <c r="G95" i="12"/>
  <c r="H95" i="12"/>
  <c r="I95" i="12"/>
  <c r="J95" i="12"/>
  <c r="K95" i="12"/>
  <c r="L95" i="12"/>
  <c r="C96" i="12"/>
  <c r="D96" i="12"/>
  <c r="E96" i="12"/>
  <c r="F96" i="12"/>
  <c r="G96" i="12"/>
  <c r="H96" i="12"/>
  <c r="I96" i="12"/>
  <c r="J96" i="12"/>
  <c r="K96" i="12"/>
  <c r="L96" i="12"/>
  <c r="C97" i="12"/>
  <c r="D97" i="12"/>
  <c r="E97" i="12"/>
  <c r="F97" i="12"/>
  <c r="G97" i="12"/>
  <c r="H97" i="12"/>
  <c r="I97" i="12"/>
  <c r="J97" i="12"/>
  <c r="K97" i="12"/>
  <c r="L97" i="12"/>
  <c r="C98" i="12"/>
  <c r="D98" i="12"/>
  <c r="E98" i="12"/>
  <c r="F98" i="12"/>
  <c r="G98" i="12"/>
  <c r="H98" i="12"/>
  <c r="I98" i="12"/>
  <c r="J98" i="12"/>
  <c r="K98" i="12"/>
  <c r="L98" i="12"/>
  <c r="C99" i="12"/>
  <c r="D99" i="12"/>
  <c r="E99" i="12"/>
  <c r="F99" i="12"/>
  <c r="G99" i="12"/>
  <c r="H99" i="12"/>
  <c r="I99" i="12"/>
  <c r="J99" i="12"/>
  <c r="K99" i="12"/>
  <c r="L99" i="12"/>
  <c r="C70" i="12"/>
  <c r="D70" i="12"/>
  <c r="E70" i="12"/>
  <c r="F70" i="12"/>
  <c r="G70" i="12"/>
  <c r="H70" i="12"/>
  <c r="I70" i="12"/>
  <c r="J70" i="12"/>
  <c r="K70" i="12"/>
  <c r="L70" i="12"/>
  <c r="C71" i="12"/>
  <c r="D71" i="12"/>
  <c r="E71" i="12"/>
  <c r="F71" i="12"/>
  <c r="G71" i="12"/>
  <c r="H71" i="12"/>
  <c r="I71" i="12"/>
  <c r="J71" i="12"/>
  <c r="K71" i="12"/>
  <c r="L71" i="12"/>
  <c r="C72" i="12"/>
  <c r="D72" i="12"/>
  <c r="E72" i="12"/>
  <c r="F72" i="12"/>
  <c r="G72" i="12"/>
  <c r="H72" i="12"/>
  <c r="I72" i="12"/>
  <c r="J72" i="12"/>
  <c r="K72" i="12"/>
  <c r="L72" i="12"/>
  <c r="C73" i="12"/>
  <c r="D73" i="12"/>
  <c r="E73" i="12"/>
  <c r="F73" i="12"/>
  <c r="G73" i="12"/>
  <c r="H73" i="12"/>
  <c r="I73" i="12"/>
  <c r="J73" i="12"/>
  <c r="K73" i="12"/>
  <c r="L73" i="12"/>
  <c r="C74" i="12"/>
  <c r="D74" i="12"/>
  <c r="E74" i="12"/>
  <c r="F74" i="12"/>
  <c r="G74" i="12"/>
  <c r="H74" i="12"/>
  <c r="I74" i="12"/>
  <c r="J74" i="12"/>
  <c r="K74" i="12"/>
  <c r="L74" i="12"/>
  <c r="C75" i="12"/>
  <c r="D75" i="12"/>
  <c r="E75" i="12"/>
  <c r="F75" i="12"/>
  <c r="G75" i="12"/>
  <c r="H75" i="12"/>
  <c r="I75" i="12"/>
  <c r="J75" i="12"/>
  <c r="K75" i="12"/>
  <c r="L75" i="12"/>
  <c r="C76" i="12"/>
  <c r="D76" i="12"/>
  <c r="E76" i="12"/>
  <c r="F76" i="12"/>
  <c r="G76" i="12"/>
  <c r="H76" i="12"/>
  <c r="I76" i="12"/>
  <c r="J76" i="12"/>
  <c r="K76" i="12"/>
  <c r="L76" i="12"/>
  <c r="C77" i="12"/>
  <c r="D77" i="12"/>
  <c r="E77" i="12"/>
  <c r="F77" i="12"/>
  <c r="G77" i="12"/>
  <c r="H77" i="12"/>
  <c r="I77" i="12"/>
  <c r="J77" i="12"/>
  <c r="K77" i="12"/>
  <c r="L77" i="12"/>
  <c r="C78" i="12"/>
  <c r="D78" i="12"/>
  <c r="E78" i="12"/>
  <c r="F78" i="12"/>
  <c r="G78" i="12"/>
  <c r="H78" i="12"/>
  <c r="I78" i="12"/>
  <c r="J78" i="12"/>
  <c r="K78" i="12"/>
  <c r="L78" i="12"/>
  <c r="C79" i="12"/>
  <c r="D79" i="12"/>
  <c r="E79" i="12"/>
  <c r="F79" i="12"/>
  <c r="G79" i="12"/>
  <c r="H79" i="12"/>
  <c r="I79" i="12"/>
  <c r="J79" i="12"/>
  <c r="K79" i="12"/>
  <c r="L79" i="12"/>
  <c r="C80" i="12"/>
  <c r="D80" i="12"/>
  <c r="E80" i="12"/>
  <c r="F80" i="12"/>
  <c r="G80" i="12"/>
  <c r="H80" i="12"/>
  <c r="I80" i="12"/>
  <c r="J80" i="12"/>
  <c r="K80" i="12"/>
  <c r="L80" i="12"/>
  <c r="C81" i="12"/>
  <c r="D81" i="12"/>
  <c r="E81" i="12"/>
  <c r="F81" i="12"/>
  <c r="G81" i="12"/>
  <c r="H81" i="12"/>
  <c r="I81" i="12"/>
  <c r="J81" i="12"/>
  <c r="K81" i="12"/>
  <c r="L81" i="12"/>
  <c r="C82" i="12"/>
  <c r="D82" i="12"/>
  <c r="E82" i="12"/>
  <c r="F82" i="12"/>
  <c r="G82" i="12"/>
  <c r="H82" i="12"/>
  <c r="I82" i="12"/>
  <c r="J82" i="12"/>
  <c r="K82" i="12"/>
  <c r="L82" i="12"/>
  <c r="C4" i="12"/>
  <c r="D4" i="12"/>
  <c r="E4" i="12"/>
  <c r="F4" i="12"/>
  <c r="G4" i="12"/>
  <c r="H4" i="12"/>
  <c r="I4" i="12"/>
  <c r="J4" i="12"/>
  <c r="K4" i="12"/>
  <c r="L4" i="12"/>
  <c r="C5" i="12"/>
  <c r="D5" i="12"/>
  <c r="E5" i="12"/>
  <c r="F5" i="12"/>
  <c r="G5" i="12"/>
  <c r="H5" i="12"/>
  <c r="I5" i="12"/>
  <c r="J5" i="12"/>
  <c r="K5" i="12"/>
  <c r="L5" i="12"/>
  <c r="C6" i="12"/>
  <c r="D6" i="12"/>
  <c r="E6" i="12"/>
  <c r="F6" i="12"/>
  <c r="G6" i="12"/>
  <c r="H6" i="12"/>
  <c r="I6" i="12"/>
  <c r="J6" i="12"/>
  <c r="T28" i="12" s="1"/>
  <c r="K6" i="12"/>
  <c r="L6" i="12"/>
  <c r="C7" i="12"/>
  <c r="D7" i="12"/>
  <c r="E7" i="12"/>
  <c r="F7" i="12"/>
  <c r="G7" i="12"/>
  <c r="H7" i="12"/>
  <c r="I7" i="12"/>
  <c r="J7" i="12"/>
  <c r="T29" i="12" s="1"/>
  <c r="K7" i="12"/>
  <c r="L7" i="12"/>
  <c r="C8" i="12"/>
  <c r="D8" i="12"/>
  <c r="E8" i="12"/>
  <c r="F8" i="12"/>
  <c r="G8" i="12"/>
  <c r="H8" i="12"/>
  <c r="I8" i="12"/>
  <c r="J8" i="12"/>
  <c r="K8" i="12"/>
  <c r="L8" i="12"/>
  <c r="C9" i="12"/>
  <c r="D9" i="12"/>
  <c r="E9" i="12"/>
  <c r="F9" i="12"/>
  <c r="G9" i="12"/>
  <c r="H9" i="12"/>
  <c r="I9" i="12"/>
  <c r="J9" i="12"/>
  <c r="K9" i="12"/>
  <c r="L9" i="12"/>
  <c r="C10" i="12"/>
  <c r="D10" i="12"/>
  <c r="E10" i="12"/>
  <c r="F10" i="12"/>
  <c r="G10" i="12"/>
  <c r="H10" i="12"/>
  <c r="I10" i="12"/>
  <c r="J10" i="12"/>
  <c r="T30" i="12" s="1"/>
  <c r="K10" i="12"/>
  <c r="L10" i="12"/>
  <c r="C11" i="12"/>
  <c r="D11" i="12"/>
  <c r="E11" i="12"/>
  <c r="F11" i="12"/>
  <c r="G11" i="12"/>
  <c r="H11" i="12"/>
  <c r="I11" i="12"/>
  <c r="J11" i="12"/>
  <c r="T31" i="12" s="1"/>
  <c r="K11" i="12"/>
  <c r="L11" i="12"/>
  <c r="C12" i="12"/>
  <c r="D12" i="12"/>
  <c r="E12" i="12"/>
  <c r="F12" i="12"/>
  <c r="G12" i="12"/>
  <c r="H12" i="12"/>
  <c r="I12" i="12"/>
  <c r="J12" i="12"/>
  <c r="K12" i="12"/>
  <c r="L12" i="12"/>
  <c r="C13" i="12"/>
  <c r="D13" i="12"/>
  <c r="E13" i="12"/>
  <c r="F13" i="12"/>
  <c r="G13" i="12"/>
  <c r="H13" i="12"/>
  <c r="I13" i="12"/>
  <c r="J13" i="12"/>
  <c r="K13" i="12"/>
  <c r="L13" i="12"/>
  <c r="C14" i="12"/>
  <c r="D14" i="12"/>
  <c r="E14" i="12"/>
  <c r="F14" i="12"/>
  <c r="G14" i="12"/>
  <c r="Q4" i="12" s="1"/>
  <c r="H14" i="12"/>
  <c r="R4" i="12" s="1"/>
  <c r="I14" i="12"/>
  <c r="S4" i="12" s="1"/>
  <c r="J14" i="12"/>
  <c r="T4" i="12" s="1"/>
  <c r="K14" i="12"/>
  <c r="U4" i="12" s="1"/>
  <c r="L14" i="12"/>
  <c r="C15" i="12"/>
  <c r="D15" i="12"/>
  <c r="E15" i="12"/>
  <c r="F15" i="12"/>
  <c r="G15" i="12"/>
  <c r="Q5" i="12" s="1"/>
  <c r="H15" i="12"/>
  <c r="R5" i="12" s="1"/>
  <c r="I15" i="12"/>
  <c r="S5" i="12" s="1"/>
  <c r="J15" i="12"/>
  <c r="T5" i="12" s="1"/>
  <c r="K15" i="12"/>
  <c r="U5" i="12" s="1"/>
  <c r="L15" i="12"/>
  <c r="C16" i="12"/>
  <c r="D16" i="12"/>
  <c r="E16" i="12"/>
  <c r="F16" i="12"/>
  <c r="G16" i="12"/>
  <c r="H16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C18" i="12"/>
  <c r="D18" i="12"/>
  <c r="E18" i="12"/>
  <c r="F18" i="12"/>
  <c r="G18" i="12"/>
  <c r="Q6" i="12" s="1"/>
  <c r="H18" i="12"/>
  <c r="R6" i="12" s="1"/>
  <c r="I18" i="12"/>
  <c r="S6" i="12" s="1"/>
  <c r="J18" i="12"/>
  <c r="T6" i="12" s="1"/>
  <c r="K18" i="12"/>
  <c r="U6" i="12" s="1"/>
  <c r="L18" i="12"/>
  <c r="C19" i="12"/>
  <c r="D19" i="12"/>
  <c r="E19" i="12"/>
  <c r="F19" i="12"/>
  <c r="G19" i="12"/>
  <c r="Q7" i="12" s="1"/>
  <c r="H19" i="12"/>
  <c r="R7" i="12" s="1"/>
  <c r="I19" i="12"/>
  <c r="S7" i="12" s="1"/>
  <c r="J19" i="12"/>
  <c r="T7" i="12" s="1"/>
  <c r="K19" i="12"/>
  <c r="U7" i="12" s="1"/>
  <c r="L19" i="12"/>
  <c r="C20" i="12"/>
  <c r="D20" i="12"/>
  <c r="E20" i="12"/>
  <c r="F20" i="12"/>
  <c r="G20" i="12"/>
  <c r="H20" i="12"/>
  <c r="I20" i="12"/>
  <c r="J20" i="12"/>
  <c r="K20" i="12"/>
  <c r="L20" i="12"/>
  <c r="C21" i="12"/>
  <c r="D21" i="12"/>
  <c r="E21" i="12"/>
  <c r="F21" i="12"/>
  <c r="G21" i="12"/>
  <c r="H21" i="12"/>
  <c r="I21" i="12"/>
  <c r="J21" i="12"/>
  <c r="K21" i="12"/>
  <c r="L21" i="12"/>
  <c r="C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4" i="12"/>
  <c r="D24" i="12"/>
  <c r="E24" i="12"/>
  <c r="F24" i="12"/>
  <c r="G24" i="12"/>
  <c r="H24" i="12"/>
  <c r="I24" i="12"/>
  <c r="J24" i="12"/>
  <c r="K24" i="12"/>
  <c r="L24" i="12"/>
  <c r="C25" i="12"/>
  <c r="D25" i="12"/>
  <c r="E25" i="12"/>
  <c r="F25" i="12"/>
  <c r="G25" i="12"/>
  <c r="H25" i="12"/>
  <c r="I25" i="12"/>
  <c r="J25" i="12"/>
  <c r="K25" i="12"/>
  <c r="L25" i="12"/>
  <c r="C26" i="12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C28" i="12"/>
  <c r="D28" i="12"/>
  <c r="E28" i="12"/>
  <c r="F28" i="12"/>
  <c r="G28" i="12"/>
  <c r="H28" i="12"/>
  <c r="I28" i="12"/>
  <c r="J28" i="12"/>
  <c r="K28" i="12"/>
  <c r="L28" i="12"/>
  <c r="C29" i="12"/>
  <c r="D29" i="12"/>
  <c r="E29" i="12"/>
  <c r="F29" i="12"/>
  <c r="G29" i="12"/>
  <c r="H29" i="12"/>
  <c r="I29" i="12"/>
  <c r="J29" i="12"/>
  <c r="K29" i="12"/>
  <c r="L29" i="12"/>
  <c r="C30" i="12"/>
  <c r="D30" i="12"/>
  <c r="E30" i="12"/>
  <c r="F30" i="12"/>
  <c r="G30" i="12"/>
  <c r="H30" i="12"/>
  <c r="I30" i="12"/>
  <c r="J30" i="12"/>
  <c r="K30" i="12"/>
  <c r="L30" i="12"/>
  <c r="C31" i="12"/>
  <c r="D31" i="12"/>
  <c r="E31" i="12"/>
  <c r="F31" i="12"/>
  <c r="G31" i="12"/>
  <c r="H31" i="12"/>
  <c r="I31" i="12"/>
  <c r="J31" i="12"/>
  <c r="K31" i="12"/>
  <c r="L31" i="12"/>
  <c r="C32" i="12"/>
  <c r="D32" i="12"/>
  <c r="E32" i="12"/>
  <c r="F32" i="12"/>
  <c r="G32" i="12"/>
  <c r="H32" i="12"/>
  <c r="I32" i="12"/>
  <c r="J32" i="12"/>
  <c r="K32" i="12"/>
  <c r="L32" i="12"/>
  <c r="C33" i="12"/>
  <c r="D33" i="12"/>
  <c r="E33" i="12"/>
  <c r="F33" i="12"/>
  <c r="G33" i="12"/>
  <c r="H33" i="12"/>
  <c r="I33" i="12"/>
  <c r="J33" i="12"/>
  <c r="K33" i="12"/>
  <c r="L33" i="12"/>
  <c r="C34" i="12"/>
  <c r="D34" i="12"/>
  <c r="E34" i="12"/>
  <c r="F34" i="12"/>
  <c r="G34" i="12"/>
  <c r="H34" i="12"/>
  <c r="I34" i="12"/>
  <c r="J34" i="12"/>
  <c r="K34" i="12"/>
  <c r="L34" i="12"/>
  <c r="C35" i="12"/>
  <c r="D35" i="12"/>
  <c r="E35" i="12"/>
  <c r="F35" i="12"/>
  <c r="G35" i="12"/>
  <c r="H35" i="12"/>
  <c r="I35" i="12"/>
  <c r="J35" i="12"/>
  <c r="K35" i="12"/>
  <c r="L35" i="12"/>
  <c r="C36" i="12"/>
  <c r="D36" i="12"/>
  <c r="E36" i="12"/>
  <c r="F36" i="12"/>
  <c r="G36" i="12"/>
  <c r="H36" i="12"/>
  <c r="I36" i="12"/>
  <c r="J36" i="12"/>
  <c r="K36" i="12"/>
  <c r="L36" i="12"/>
  <c r="C37" i="12"/>
  <c r="D37" i="12"/>
  <c r="E37" i="12"/>
  <c r="F37" i="12"/>
  <c r="G37" i="12"/>
  <c r="H37" i="12"/>
  <c r="I37" i="12"/>
  <c r="J37" i="12"/>
  <c r="K37" i="12"/>
  <c r="L37" i="12"/>
  <c r="C38" i="12"/>
  <c r="D38" i="12"/>
  <c r="E38" i="12"/>
  <c r="F38" i="12"/>
  <c r="G38" i="12"/>
  <c r="H38" i="12"/>
  <c r="I38" i="12"/>
  <c r="J38" i="12"/>
  <c r="K38" i="12"/>
  <c r="U28" i="12" s="1"/>
  <c r="L38" i="12"/>
  <c r="C39" i="12"/>
  <c r="D39" i="12"/>
  <c r="E39" i="12"/>
  <c r="F39" i="12"/>
  <c r="G39" i="12"/>
  <c r="H39" i="12"/>
  <c r="I39" i="12"/>
  <c r="J39" i="12"/>
  <c r="K39" i="12"/>
  <c r="U29" i="12" s="1"/>
  <c r="L39" i="12"/>
  <c r="C40" i="12"/>
  <c r="D40" i="12"/>
  <c r="E40" i="12"/>
  <c r="F40" i="12"/>
  <c r="G40" i="12"/>
  <c r="H40" i="12"/>
  <c r="I40" i="12"/>
  <c r="J40" i="12"/>
  <c r="K40" i="12"/>
  <c r="L40" i="12"/>
  <c r="C41" i="12"/>
  <c r="D41" i="12"/>
  <c r="E41" i="12"/>
  <c r="F41" i="12"/>
  <c r="G41" i="12"/>
  <c r="H41" i="12"/>
  <c r="I41" i="12"/>
  <c r="J41" i="12"/>
  <c r="K41" i="12"/>
  <c r="L41" i="12"/>
  <c r="C42" i="12"/>
  <c r="D42" i="12"/>
  <c r="E42" i="12"/>
  <c r="F42" i="12"/>
  <c r="G42" i="12"/>
  <c r="H42" i="12"/>
  <c r="I42" i="12"/>
  <c r="J42" i="12"/>
  <c r="K42" i="12"/>
  <c r="U30" i="12" s="1"/>
  <c r="L42" i="12"/>
  <c r="C43" i="12"/>
  <c r="D43" i="12"/>
  <c r="E43" i="12"/>
  <c r="F43" i="12"/>
  <c r="G43" i="12"/>
  <c r="H43" i="12"/>
  <c r="I43" i="12"/>
  <c r="J43" i="12"/>
  <c r="K43" i="12"/>
  <c r="U31" i="12" s="1"/>
  <c r="L43" i="12"/>
  <c r="C44" i="12"/>
  <c r="D44" i="12"/>
  <c r="E44" i="12"/>
  <c r="F44" i="12"/>
  <c r="G44" i="12"/>
  <c r="H44" i="12"/>
  <c r="I44" i="12"/>
  <c r="J44" i="12"/>
  <c r="K44" i="12"/>
  <c r="L44" i="12"/>
  <c r="C45" i="12"/>
  <c r="D45" i="12"/>
  <c r="E45" i="12"/>
  <c r="F45" i="12"/>
  <c r="G45" i="12"/>
  <c r="H45" i="12"/>
  <c r="I45" i="12"/>
  <c r="J45" i="12"/>
  <c r="K45" i="12"/>
  <c r="L45" i="12"/>
  <c r="C46" i="12"/>
  <c r="D46" i="12"/>
  <c r="E46" i="12"/>
  <c r="F46" i="12"/>
  <c r="G46" i="12"/>
  <c r="Q12" i="12" s="1"/>
  <c r="H46" i="12"/>
  <c r="R12" i="12" s="1"/>
  <c r="I46" i="12"/>
  <c r="S12" i="12" s="1"/>
  <c r="J46" i="12"/>
  <c r="T12" i="12" s="1"/>
  <c r="K46" i="12"/>
  <c r="U12" i="12" s="1"/>
  <c r="L46" i="12"/>
  <c r="C47" i="12"/>
  <c r="D47" i="12"/>
  <c r="E47" i="12"/>
  <c r="F47" i="12"/>
  <c r="G47" i="12"/>
  <c r="Q13" i="12" s="1"/>
  <c r="H47" i="12"/>
  <c r="R13" i="12" s="1"/>
  <c r="I47" i="12"/>
  <c r="S13" i="12" s="1"/>
  <c r="J47" i="12"/>
  <c r="T13" i="12" s="1"/>
  <c r="K47" i="12"/>
  <c r="U13" i="12" s="1"/>
  <c r="L47" i="12"/>
  <c r="C48" i="12"/>
  <c r="D48" i="12"/>
  <c r="E48" i="12"/>
  <c r="F48" i="12"/>
  <c r="G48" i="12"/>
  <c r="H48" i="12"/>
  <c r="I48" i="12"/>
  <c r="J48" i="12"/>
  <c r="K48" i="12"/>
  <c r="L48" i="12"/>
  <c r="C49" i="12"/>
  <c r="D49" i="12"/>
  <c r="E49" i="12"/>
  <c r="F49" i="12"/>
  <c r="G49" i="12"/>
  <c r="H49" i="12"/>
  <c r="I49" i="12"/>
  <c r="J49" i="12"/>
  <c r="K49" i="12"/>
  <c r="L49" i="12"/>
  <c r="C50" i="12"/>
  <c r="D50" i="12"/>
  <c r="E50" i="12"/>
  <c r="F50" i="12"/>
  <c r="G50" i="12"/>
  <c r="Q14" i="12" s="1"/>
  <c r="H50" i="12"/>
  <c r="R14" i="12" s="1"/>
  <c r="I50" i="12"/>
  <c r="S14" i="12" s="1"/>
  <c r="J50" i="12"/>
  <c r="T14" i="12" s="1"/>
  <c r="K50" i="12"/>
  <c r="U14" i="12" s="1"/>
  <c r="L50" i="12"/>
  <c r="C51" i="12"/>
  <c r="D51" i="12"/>
  <c r="E51" i="12"/>
  <c r="F51" i="12"/>
  <c r="G51" i="12"/>
  <c r="Q15" i="12" s="1"/>
  <c r="H51" i="12"/>
  <c r="R15" i="12" s="1"/>
  <c r="I51" i="12"/>
  <c r="S15" i="12" s="1"/>
  <c r="J51" i="12"/>
  <c r="T15" i="12" s="1"/>
  <c r="K51" i="12"/>
  <c r="U15" i="12" s="1"/>
  <c r="L51" i="12"/>
  <c r="C52" i="12"/>
  <c r="D52" i="12"/>
  <c r="E52" i="12"/>
  <c r="F52" i="12"/>
  <c r="G52" i="12"/>
  <c r="H52" i="12"/>
  <c r="I52" i="12"/>
  <c r="J52" i="12"/>
  <c r="K52" i="12"/>
  <c r="L52" i="12"/>
  <c r="C53" i="12"/>
  <c r="D53" i="12"/>
  <c r="E53" i="12"/>
  <c r="F53" i="12"/>
  <c r="G53" i="12"/>
  <c r="H53" i="12"/>
  <c r="I53" i="12"/>
  <c r="J53" i="12"/>
  <c r="K53" i="12"/>
  <c r="L53" i="12"/>
  <c r="C54" i="12"/>
  <c r="D54" i="12"/>
  <c r="E54" i="12"/>
  <c r="F54" i="12"/>
  <c r="G54" i="12"/>
  <c r="H54" i="12"/>
  <c r="I54" i="12"/>
  <c r="J54" i="12"/>
  <c r="K54" i="12"/>
  <c r="L54" i="12"/>
  <c r="C55" i="12"/>
  <c r="D55" i="12"/>
  <c r="E55" i="12"/>
  <c r="F55" i="12"/>
  <c r="G55" i="12"/>
  <c r="H55" i="12"/>
  <c r="I55" i="12"/>
  <c r="J55" i="12"/>
  <c r="K55" i="12"/>
  <c r="L55" i="12"/>
  <c r="C56" i="12"/>
  <c r="D56" i="12"/>
  <c r="E56" i="12"/>
  <c r="F56" i="12"/>
  <c r="G56" i="12"/>
  <c r="H56" i="12"/>
  <c r="I56" i="12"/>
  <c r="J56" i="12"/>
  <c r="K56" i="12"/>
  <c r="L56" i="12"/>
  <c r="C57" i="12"/>
  <c r="D57" i="12"/>
  <c r="E57" i="12"/>
  <c r="F57" i="12"/>
  <c r="G57" i="12"/>
  <c r="H57" i="12"/>
  <c r="I57" i="12"/>
  <c r="J57" i="12"/>
  <c r="K57" i="12"/>
  <c r="L57" i="12"/>
  <c r="C58" i="12"/>
  <c r="D58" i="12"/>
  <c r="E58" i="12"/>
  <c r="F58" i="12"/>
  <c r="G58" i="12"/>
  <c r="H58" i="12"/>
  <c r="I58" i="12"/>
  <c r="J58" i="12"/>
  <c r="K58" i="12"/>
  <c r="L58" i="12"/>
  <c r="C59" i="12"/>
  <c r="D59" i="12"/>
  <c r="E59" i="12"/>
  <c r="F59" i="12"/>
  <c r="G59" i="12"/>
  <c r="H59" i="12"/>
  <c r="I59" i="12"/>
  <c r="J59" i="12"/>
  <c r="K59" i="12"/>
  <c r="L59" i="12"/>
  <c r="C60" i="12"/>
  <c r="D60" i="12"/>
  <c r="E60" i="12"/>
  <c r="F60" i="12"/>
  <c r="G60" i="12"/>
  <c r="H60" i="12"/>
  <c r="I60" i="12"/>
  <c r="J60" i="12"/>
  <c r="K60" i="12"/>
  <c r="L60" i="12"/>
  <c r="C61" i="12"/>
  <c r="D61" i="12"/>
  <c r="E61" i="12"/>
  <c r="F61" i="12"/>
  <c r="G61" i="12"/>
  <c r="H61" i="12"/>
  <c r="I61" i="12"/>
  <c r="J61" i="12"/>
  <c r="K61" i="12"/>
  <c r="L61" i="12"/>
  <c r="C62" i="12"/>
  <c r="D62" i="12"/>
  <c r="E62" i="12"/>
  <c r="F62" i="12"/>
  <c r="G62" i="12"/>
  <c r="H62" i="12"/>
  <c r="I62" i="12"/>
  <c r="J62" i="12"/>
  <c r="K62" i="12"/>
  <c r="L62" i="12"/>
  <c r="C63" i="12"/>
  <c r="D63" i="12"/>
  <c r="E63" i="12"/>
  <c r="F63" i="12"/>
  <c r="G63" i="12"/>
  <c r="H63" i="12"/>
  <c r="I63" i="12"/>
  <c r="J63" i="12"/>
  <c r="K63" i="12"/>
  <c r="L63" i="12"/>
  <c r="C64" i="12"/>
  <c r="D64" i="12"/>
  <c r="E64" i="12"/>
  <c r="F64" i="12"/>
  <c r="G64" i="12"/>
  <c r="H64" i="12"/>
  <c r="I64" i="12"/>
  <c r="J64" i="12"/>
  <c r="K64" i="12"/>
  <c r="L64" i="12"/>
  <c r="C65" i="12"/>
  <c r="D65" i="12"/>
  <c r="E65" i="12"/>
  <c r="F65" i="12"/>
  <c r="G65" i="12"/>
  <c r="H65" i="12"/>
  <c r="I65" i="12"/>
  <c r="J65" i="12"/>
  <c r="K65" i="12"/>
  <c r="L65" i="12"/>
  <c r="C66" i="12"/>
  <c r="D66" i="12"/>
  <c r="E66" i="12"/>
  <c r="F66" i="12"/>
  <c r="G66" i="12"/>
  <c r="H66" i="12"/>
  <c r="I66" i="12"/>
  <c r="J66" i="12"/>
  <c r="K66" i="12"/>
  <c r="L66" i="12"/>
  <c r="C67" i="12"/>
  <c r="D67" i="12"/>
  <c r="E67" i="12"/>
  <c r="F67" i="12"/>
  <c r="G67" i="12"/>
  <c r="H67" i="12"/>
  <c r="I67" i="12"/>
  <c r="J67" i="12"/>
  <c r="K67" i="12"/>
  <c r="L67" i="12"/>
  <c r="C68" i="12"/>
  <c r="D68" i="12"/>
  <c r="E68" i="12"/>
  <c r="F68" i="12"/>
  <c r="G68" i="12"/>
  <c r="H68" i="12"/>
  <c r="I68" i="12"/>
  <c r="J68" i="12"/>
  <c r="K68" i="12"/>
  <c r="L68" i="12"/>
  <c r="C69" i="12"/>
  <c r="D69" i="12"/>
  <c r="E69" i="12"/>
  <c r="F69" i="12"/>
  <c r="G69" i="12"/>
  <c r="H69" i="12"/>
  <c r="I69" i="12"/>
  <c r="J69" i="12"/>
  <c r="K69" i="12"/>
  <c r="L69" i="12"/>
  <c r="D3" i="12"/>
  <c r="E3" i="12"/>
  <c r="F3" i="12"/>
  <c r="G3" i="12"/>
  <c r="Q3" i="12" s="1"/>
  <c r="Q44" i="12" s="1"/>
  <c r="Q78" i="12" s="1"/>
  <c r="H3" i="12"/>
  <c r="R3" i="12" s="1"/>
  <c r="R44" i="12" s="1"/>
  <c r="R78" i="12" s="1"/>
  <c r="I3" i="12"/>
  <c r="S3" i="12" s="1"/>
  <c r="S44" i="12" s="1"/>
  <c r="S78" i="12" s="1"/>
  <c r="J3" i="12"/>
  <c r="T3" i="12" s="1"/>
  <c r="T44" i="12" s="1"/>
  <c r="T78" i="12" s="1"/>
  <c r="K3" i="12"/>
  <c r="U3" i="12" s="1"/>
  <c r="U44" i="12" s="1"/>
  <c r="V78" i="12" s="1"/>
  <c r="L3" i="12"/>
  <c r="C3" i="12"/>
  <c r="M12" i="13" l="1"/>
  <c r="M14" i="13"/>
  <c r="M16" i="13"/>
  <c r="N11" i="13"/>
  <c r="O11" i="13"/>
  <c r="P11" i="13"/>
  <c r="Q11" i="13"/>
  <c r="R11" i="13"/>
  <c r="N1" i="13"/>
  <c r="O64" i="13" l="1"/>
  <c r="N64" i="13"/>
  <c r="P44" i="13"/>
  <c r="O45" i="13"/>
  <c r="S45" i="13"/>
  <c r="R46" i="13"/>
  <c r="Q47" i="13"/>
  <c r="P48" i="13"/>
  <c r="O49" i="13"/>
  <c r="S49" i="13"/>
  <c r="R50" i="13"/>
  <c r="Q51" i="13"/>
  <c r="P52" i="13"/>
  <c r="O53" i="13"/>
  <c r="S53" i="13"/>
  <c r="R54" i="13"/>
  <c r="R43" i="13"/>
  <c r="R44" i="13"/>
  <c r="P46" i="13"/>
  <c r="S47" i="13"/>
  <c r="Q49" i="13"/>
  <c r="O51" i="13"/>
  <c r="R52" i="13"/>
  <c r="P54" i="13"/>
  <c r="P43" i="13"/>
  <c r="S44" i="13"/>
  <c r="P47" i="13"/>
  <c r="S48" i="13"/>
  <c r="Q50" i="13"/>
  <c r="O52" i="13"/>
  <c r="R53" i="13"/>
  <c r="Q43" i="13"/>
  <c r="P64" i="13"/>
  <c r="Q44" i="13"/>
  <c r="P45" i="13"/>
  <c r="O46" i="13"/>
  <c r="S46" i="13"/>
  <c r="R47" i="13"/>
  <c r="Q48" i="13"/>
  <c r="P49" i="13"/>
  <c r="O50" i="13"/>
  <c r="S50" i="13"/>
  <c r="R51" i="13"/>
  <c r="Q52" i="13"/>
  <c r="P53" i="13"/>
  <c r="O54" i="13"/>
  <c r="S54" i="13"/>
  <c r="S43" i="13"/>
  <c r="Q45" i="13"/>
  <c r="O47" i="13"/>
  <c r="R48" i="13"/>
  <c r="P50" i="13"/>
  <c r="S51" i="13"/>
  <c r="Q53" i="13"/>
  <c r="O43" i="13"/>
  <c r="R64" i="13"/>
  <c r="O44" i="13"/>
  <c r="R45" i="13"/>
  <c r="Q46" i="13"/>
  <c r="O48" i="13"/>
  <c r="R49" i="13"/>
  <c r="P51" i="13"/>
  <c r="S52" i="13"/>
  <c r="Q54" i="13"/>
  <c r="Q64" i="13"/>
  <c r="P1" i="12"/>
  <c r="P12" i="13"/>
  <c r="P13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D4" i="13"/>
  <c r="C4" i="13"/>
  <c r="E5" i="13"/>
  <c r="F5" i="13"/>
  <c r="O6" i="13" s="1"/>
  <c r="O14" i="13" s="1"/>
  <c r="G5" i="13"/>
  <c r="H5" i="13"/>
  <c r="I5" i="13"/>
  <c r="R6" i="13" s="1"/>
  <c r="R14" i="13" s="1"/>
  <c r="J5" i="13"/>
  <c r="E6" i="13"/>
  <c r="F6" i="13"/>
  <c r="G6" i="13"/>
  <c r="H6" i="13"/>
  <c r="I6" i="13"/>
  <c r="J6" i="13"/>
  <c r="E7" i="13"/>
  <c r="F7" i="13"/>
  <c r="G7" i="13"/>
  <c r="P6" i="13" s="1"/>
  <c r="H7" i="13"/>
  <c r="I7" i="13"/>
  <c r="J7" i="13"/>
  <c r="E8" i="13"/>
  <c r="F8" i="13"/>
  <c r="G8" i="13"/>
  <c r="H8" i="13"/>
  <c r="I8" i="13"/>
  <c r="J8" i="13"/>
  <c r="E9" i="13"/>
  <c r="N4" i="13" s="1"/>
  <c r="F9" i="13"/>
  <c r="G9" i="13"/>
  <c r="H9" i="13"/>
  <c r="Q4" i="13" s="1"/>
  <c r="I9" i="13"/>
  <c r="J9" i="13"/>
  <c r="E10" i="13"/>
  <c r="N22" i="13" s="1"/>
  <c r="N23" i="13" s="1"/>
  <c r="F10" i="13"/>
  <c r="O4" i="13" s="1"/>
  <c r="G10" i="13"/>
  <c r="H10" i="13"/>
  <c r="I10" i="13"/>
  <c r="R4" i="13" s="1"/>
  <c r="J10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E19" i="13"/>
  <c r="F19" i="13"/>
  <c r="G19" i="13"/>
  <c r="H19" i="13"/>
  <c r="I19" i="13"/>
  <c r="J19" i="13"/>
  <c r="E20" i="13"/>
  <c r="F20" i="13"/>
  <c r="G20" i="13"/>
  <c r="H20" i="13"/>
  <c r="I20" i="13"/>
  <c r="J20" i="13"/>
  <c r="E21" i="13"/>
  <c r="F21" i="13"/>
  <c r="G21" i="13"/>
  <c r="H21" i="13"/>
  <c r="I21" i="13"/>
  <c r="J21" i="13"/>
  <c r="E22" i="13"/>
  <c r="F22" i="13"/>
  <c r="G22" i="13"/>
  <c r="H22" i="13"/>
  <c r="I22" i="13"/>
  <c r="J22" i="13"/>
  <c r="E23" i="13"/>
  <c r="F23" i="13"/>
  <c r="G23" i="13"/>
  <c r="H23" i="13"/>
  <c r="I23" i="13"/>
  <c r="J23" i="13"/>
  <c r="E24" i="13"/>
  <c r="F24" i="13"/>
  <c r="G24" i="13"/>
  <c r="H24" i="13"/>
  <c r="I24" i="13"/>
  <c r="J24" i="13"/>
  <c r="E25" i="13"/>
  <c r="F25" i="13"/>
  <c r="G25" i="13"/>
  <c r="H25" i="13"/>
  <c r="I25" i="13"/>
  <c r="J25" i="13"/>
  <c r="E26" i="13"/>
  <c r="F26" i="13"/>
  <c r="G26" i="13"/>
  <c r="H26" i="13"/>
  <c r="I26" i="13"/>
  <c r="J26" i="13"/>
  <c r="E27" i="13"/>
  <c r="F27" i="13"/>
  <c r="G27" i="13"/>
  <c r="H27" i="13"/>
  <c r="I27" i="13"/>
  <c r="J27" i="13"/>
  <c r="E28" i="13"/>
  <c r="F28" i="13"/>
  <c r="G28" i="13"/>
  <c r="H28" i="13"/>
  <c r="I28" i="13"/>
  <c r="J28" i="13"/>
  <c r="E29" i="13"/>
  <c r="F29" i="13"/>
  <c r="G29" i="13"/>
  <c r="H29" i="13"/>
  <c r="I29" i="13"/>
  <c r="J29" i="13"/>
  <c r="E30" i="13"/>
  <c r="F30" i="13"/>
  <c r="G30" i="13"/>
  <c r="H30" i="13"/>
  <c r="I30" i="13"/>
  <c r="J30" i="13"/>
  <c r="E31" i="13"/>
  <c r="F31" i="13"/>
  <c r="G31" i="13"/>
  <c r="H31" i="13"/>
  <c r="I31" i="13"/>
  <c r="J31" i="13"/>
  <c r="E32" i="13"/>
  <c r="N7" i="13" s="1"/>
  <c r="N15" i="13" s="1"/>
  <c r="F32" i="13"/>
  <c r="G32" i="13"/>
  <c r="H32" i="13"/>
  <c r="Q7" i="13" s="1"/>
  <c r="Q15" i="13" s="1"/>
  <c r="I32" i="13"/>
  <c r="J32" i="13"/>
  <c r="E33" i="13"/>
  <c r="F33" i="13"/>
  <c r="O7" i="13" s="1"/>
  <c r="O15" i="13" s="1"/>
  <c r="G33" i="13"/>
  <c r="H33" i="13"/>
  <c r="I33" i="13"/>
  <c r="R7" i="13" s="1"/>
  <c r="R15" i="13" s="1"/>
  <c r="J33" i="13"/>
  <c r="E34" i="13"/>
  <c r="F34" i="13"/>
  <c r="G34" i="13"/>
  <c r="H34" i="13"/>
  <c r="I34" i="13"/>
  <c r="J34" i="13"/>
  <c r="E35" i="13"/>
  <c r="F35" i="13"/>
  <c r="G35" i="13"/>
  <c r="P7" i="13" s="1"/>
  <c r="H35" i="13"/>
  <c r="I35" i="13"/>
  <c r="J35" i="13"/>
  <c r="E36" i="13"/>
  <c r="F36" i="13"/>
  <c r="G36" i="13"/>
  <c r="H36" i="13"/>
  <c r="I36" i="13"/>
  <c r="J36" i="13"/>
  <c r="E37" i="13"/>
  <c r="N5" i="13" s="1"/>
  <c r="F37" i="13"/>
  <c r="G37" i="13"/>
  <c r="H37" i="13"/>
  <c r="Q5" i="13" s="1"/>
  <c r="I37" i="13"/>
  <c r="J37" i="13"/>
  <c r="E38" i="13"/>
  <c r="F38" i="13"/>
  <c r="O5" i="13" s="1"/>
  <c r="G38" i="13"/>
  <c r="H38" i="13"/>
  <c r="I38" i="13"/>
  <c r="R5" i="13" s="1"/>
  <c r="J38" i="13"/>
  <c r="E39" i="13"/>
  <c r="F39" i="13"/>
  <c r="G39" i="13"/>
  <c r="H39" i="13"/>
  <c r="I39" i="13"/>
  <c r="J39" i="13"/>
  <c r="E40" i="13"/>
  <c r="F40" i="13"/>
  <c r="G40" i="13"/>
  <c r="H40" i="13"/>
  <c r="I40" i="13"/>
  <c r="J40" i="13"/>
  <c r="E41" i="13"/>
  <c r="F41" i="13"/>
  <c r="G41" i="13"/>
  <c r="H41" i="13"/>
  <c r="I41" i="13"/>
  <c r="J41" i="13"/>
  <c r="E42" i="13"/>
  <c r="F42" i="13"/>
  <c r="G42" i="13"/>
  <c r="H42" i="13"/>
  <c r="I42" i="13"/>
  <c r="J42" i="13"/>
  <c r="E43" i="13"/>
  <c r="F43" i="13"/>
  <c r="G43" i="13"/>
  <c r="H43" i="13"/>
  <c r="I43" i="13"/>
  <c r="J43" i="13"/>
  <c r="E44" i="13"/>
  <c r="F44" i="13"/>
  <c r="G44" i="13"/>
  <c r="H44" i="13"/>
  <c r="I44" i="13"/>
  <c r="J44" i="13"/>
  <c r="E45" i="13"/>
  <c r="F45" i="13"/>
  <c r="G45" i="13"/>
  <c r="H45" i="13"/>
  <c r="I45" i="13"/>
  <c r="J45" i="13"/>
  <c r="E46" i="13"/>
  <c r="F46" i="13"/>
  <c r="G46" i="13"/>
  <c r="H46" i="13"/>
  <c r="I46" i="13"/>
  <c r="J46" i="13"/>
  <c r="E47" i="13"/>
  <c r="F47" i="13"/>
  <c r="G47" i="13"/>
  <c r="H47" i="13"/>
  <c r="I47" i="13"/>
  <c r="J47" i="13"/>
  <c r="E48" i="13"/>
  <c r="F48" i="13"/>
  <c r="G48" i="13"/>
  <c r="H48" i="13"/>
  <c r="I48" i="13"/>
  <c r="J48" i="13"/>
  <c r="E49" i="13"/>
  <c r="F49" i="13"/>
  <c r="G49" i="13"/>
  <c r="H49" i="13"/>
  <c r="I49" i="13"/>
  <c r="J49" i="13"/>
  <c r="E50" i="13"/>
  <c r="F50" i="13"/>
  <c r="G50" i="13"/>
  <c r="H50" i="13"/>
  <c r="I50" i="13"/>
  <c r="J50" i="13"/>
  <c r="E51" i="13"/>
  <c r="F51" i="13"/>
  <c r="G51" i="13"/>
  <c r="H51" i="13"/>
  <c r="I51" i="13"/>
  <c r="J51" i="13"/>
  <c r="E52" i="13"/>
  <c r="F52" i="13"/>
  <c r="G52" i="13"/>
  <c r="H52" i="13"/>
  <c r="I52" i="13"/>
  <c r="J52" i="13"/>
  <c r="E53" i="13"/>
  <c r="F53" i="13"/>
  <c r="G53" i="13"/>
  <c r="H53" i="13"/>
  <c r="I53" i="13"/>
  <c r="J53" i="13"/>
  <c r="E54" i="13"/>
  <c r="F54" i="13"/>
  <c r="G54" i="13"/>
  <c r="H54" i="13"/>
  <c r="I54" i="13"/>
  <c r="J54" i="13"/>
  <c r="E55" i="13"/>
  <c r="F55" i="13"/>
  <c r="G55" i="13"/>
  <c r="H55" i="13"/>
  <c r="I55" i="13"/>
  <c r="J55" i="13"/>
  <c r="E56" i="13"/>
  <c r="F56" i="13"/>
  <c r="G56" i="13"/>
  <c r="H56" i="13"/>
  <c r="I56" i="13"/>
  <c r="J56" i="13"/>
  <c r="E57" i="13"/>
  <c r="F57" i="13"/>
  <c r="G57" i="13"/>
  <c r="H57" i="13"/>
  <c r="I57" i="13"/>
  <c r="J57" i="13"/>
  <c r="E58" i="13"/>
  <c r="F58" i="13"/>
  <c r="G58" i="13"/>
  <c r="H58" i="13"/>
  <c r="I58" i="13"/>
  <c r="J58" i="13"/>
  <c r="E59" i="13"/>
  <c r="F59" i="13"/>
  <c r="G59" i="13"/>
  <c r="H59" i="13"/>
  <c r="I59" i="13"/>
  <c r="J59" i="13"/>
  <c r="E60" i="13"/>
  <c r="F60" i="13"/>
  <c r="G60" i="13"/>
  <c r="H60" i="13"/>
  <c r="I60" i="13"/>
  <c r="J60" i="13"/>
  <c r="E61" i="13"/>
  <c r="F61" i="13"/>
  <c r="G61" i="13"/>
  <c r="H61" i="13"/>
  <c r="I61" i="13"/>
  <c r="J61" i="13"/>
  <c r="E62" i="13"/>
  <c r="F62" i="13"/>
  <c r="G62" i="13"/>
  <c r="H62" i="13"/>
  <c r="I62" i="13"/>
  <c r="J62" i="13"/>
  <c r="E63" i="13"/>
  <c r="F63" i="13"/>
  <c r="G63" i="13"/>
  <c r="H63" i="13"/>
  <c r="I63" i="13"/>
  <c r="J63" i="13"/>
  <c r="E64" i="13"/>
  <c r="F64" i="13"/>
  <c r="G64" i="13"/>
  <c r="H64" i="13"/>
  <c r="I64" i="13"/>
  <c r="J64" i="13"/>
  <c r="E65" i="13"/>
  <c r="F65" i="13"/>
  <c r="G65" i="13"/>
  <c r="H65" i="13"/>
  <c r="I65" i="13"/>
  <c r="J65" i="13"/>
  <c r="E66" i="13"/>
  <c r="F66" i="13"/>
  <c r="G66" i="13"/>
  <c r="H66" i="13"/>
  <c r="I66" i="13"/>
  <c r="J66" i="13"/>
  <c r="E67" i="13"/>
  <c r="F67" i="13"/>
  <c r="G67" i="13"/>
  <c r="H67" i="13"/>
  <c r="I67" i="13"/>
  <c r="J67" i="13"/>
  <c r="E68" i="13"/>
  <c r="F68" i="13"/>
  <c r="G68" i="13"/>
  <c r="H68" i="13"/>
  <c r="I68" i="13"/>
  <c r="J68" i="13"/>
  <c r="E69" i="13"/>
  <c r="F69" i="13"/>
  <c r="G69" i="13"/>
  <c r="H69" i="13"/>
  <c r="I69" i="13"/>
  <c r="J69" i="13"/>
  <c r="E70" i="13"/>
  <c r="F70" i="13"/>
  <c r="G70" i="13"/>
  <c r="H70" i="13"/>
  <c r="I70" i="13"/>
  <c r="J70" i="13"/>
  <c r="E71" i="13"/>
  <c r="F71" i="13"/>
  <c r="G71" i="13"/>
  <c r="H71" i="13"/>
  <c r="I71" i="13"/>
  <c r="J71" i="13"/>
  <c r="E72" i="13"/>
  <c r="F72" i="13"/>
  <c r="G72" i="13"/>
  <c r="H72" i="13"/>
  <c r="I72" i="13"/>
  <c r="J72" i="13"/>
  <c r="E73" i="13"/>
  <c r="F73" i="13"/>
  <c r="G73" i="13"/>
  <c r="H73" i="13"/>
  <c r="I73" i="13"/>
  <c r="J73" i="13"/>
  <c r="E74" i="13"/>
  <c r="F74" i="13"/>
  <c r="G74" i="13"/>
  <c r="H74" i="13"/>
  <c r="I74" i="13"/>
  <c r="J74" i="13"/>
  <c r="E75" i="13"/>
  <c r="F75" i="13"/>
  <c r="G75" i="13"/>
  <c r="H75" i="13"/>
  <c r="I75" i="13"/>
  <c r="J75" i="13"/>
  <c r="E76" i="13"/>
  <c r="F76" i="13"/>
  <c r="G76" i="13"/>
  <c r="H76" i="13"/>
  <c r="I76" i="13"/>
  <c r="J76" i="13"/>
  <c r="E77" i="13"/>
  <c r="F77" i="13"/>
  <c r="G77" i="13"/>
  <c r="H77" i="13"/>
  <c r="I77" i="13"/>
  <c r="J77" i="13"/>
  <c r="E78" i="13"/>
  <c r="F78" i="13"/>
  <c r="G78" i="13"/>
  <c r="H78" i="13"/>
  <c r="I78" i="13"/>
  <c r="J78" i="13"/>
  <c r="E79" i="13"/>
  <c r="F79" i="13"/>
  <c r="G79" i="13"/>
  <c r="H79" i="13"/>
  <c r="I79" i="13"/>
  <c r="J79" i="13"/>
  <c r="E80" i="13"/>
  <c r="F80" i="13"/>
  <c r="G80" i="13"/>
  <c r="H80" i="13"/>
  <c r="I80" i="13"/>
  <c r="J80" i="13"/>
  <c r="E81" i="13"/>
  <c r="F81" i="13"/>
  <c r="G81" i="13"/>
  <c r="H81" i="13"/>
  <c r="I81" i="13"/>
  <c r="J81" i="13"/>
  <c r="E82" i="13"/>
  <c r="F82" i="13"/>
  <c r="G82" i="13"/>
  <c r="H82" i="13"/>
  <c r="I82" i="13"/>
  <c r="J82" i="13"/>
  <c r="E83" i="13"/>
  <c r="F83" i="13"/>
  <c r="G83" i="13"/>
  <c r="H83" i="13"/>
  <c r="I83" i="13"/>
  <c r="J83" i="13"/>
  <c r="E84" i="13"/>
  <c r="F84" i="13"/>
  <c r="G84" i="13"/>
  <c r="H84" i="13"/>
  <c r="I84" i="13"/>
  <c r="J84" i="13"/>
  <c r="E85" i="13"/>
  <c r="F85" i="13"/>
  <c r="G85" i="13"/>
  <c r="H85" i="13"/>
  <c r="I85" i="13"/>
  <c r="J85" i="13"/>
  <c r="E86" i="13"/>
  <c r="F86" i="13"/>
  <c r="G86" i="13"/>
  <c r="H86" i="13"/>
  <c r="I86" i="13"/>
  <c r="J86" i="13"/>
  <c r="E87" i="13"/>
  <c r="F87" i="13"/>
  <c r="G87" i="13"/>
  <c r="H87" i="13"/>
  <c r="I87" i="13"/>
  <c r="J87" i="13"/>
  <c r="E88" i="13"/>
  <c r="F88" i="13"/>
  <c r="G88" i="13"/>
  <c r="H88" i="13"/>
  <c r="I88" i="13"/>
  <c r="J88" i="13"/>
  <c r="E89" i="13"/>
  <c r="F89" i="13"/>
  <c r="G89" i="13"/>
  <c r="H89" i="13"/>
  <c r="I89" i="13"/>
  <c r="J89" i="13"/>
  <c r="E90" i="13"/>
  <c r="F90" i="13"/>
  <c r="G90" i="13"/>
  <c r="H90" i="13"/>
  <c r="I90" i="13"/>
  <c r="J90" i="13"/>
  <c r="E91" i="13"/>
  <c r="F91" i="13"/>
  <c r="G91" i="13"/>
  <c r="H91" i="13"/>
  <c r="I91" i="13"/>
  <c r="J91" i="13"/>
  <c r="E92" i="13"/>
  <c r="F92" i="13"/>
  <c r="G92" i="13"/>
  <c r="H92" i="13"/>
  <c r="I92" i="13"/>
  <c r="J92" i="13"/>
  <c r="E93" i="13"/>
  <c r="F93" i="13"/>
  <c r="G93" i="13"/>
  <c r="H93" i="13"/>
  <c r="I93" i="13"/>
  <c r="J93" i="13"/>
  <c r="E94" i="13"/>
  <c r="F94" i="13"/>
  <c r="G94" i="13"/>
  <c r="H94" i="13"/>
  <c r="I94" i="13"/>
  <c r="J94" i="13"/>
  <c r="E95" i="13"/>
  <c r="F95" i="13"/>
  <c r="G95" i="13"/>
  <c r="H95" i="13"/>
  <c r="I95" i="13"/>
  <c r="J95" i="13"/>
  <c r="E96" i="13"/>
  <c r="F96" i="13"/>
  <c r="G96" i="13"/>
  <c r="H96" i="13"/>
  <c r="I96" i="13"/>
  <c r="J96" i="13"/>
  <c r="E97" i="13"/>
  <c r="F97" i="13"/>
  <c r="G97" i="13"/>
  <c r="H97" i="13"/>
  <c r="I97" i="13"/>
  <c r="J97" i="13"/>
  <c r="E98" i="13"/>
  <c r="F98" i="13"/>
  <c r="G98" i="13"/>
  <c r="H98" i="13"/>
  <c r="I98" i="13"/>
  <c r="J98" i="13"/>
  <c r="E99" i="13"/>
  <c r="F99" i="13"/>
  <c r="G99" i="13"/>
  <c r="H99" i="13"/>
  <c r="I99" i="13"/>
  <c r="J99" i="13"/>
  <c r="E100" i="13"/>
  <c r="F100" i="13"/>
  <c r="G100" i="13"/>
  <c r="H100" i="13"/>
  <c r="I100" i="13"/>
  <c r="J100" i="13"/>
  <c r="E101" i="13"/>
  <c r="F101" i="13"/>
  <c r="G101" i="13"/>
  <c r="H101" i="13"/>
  <c r="I101" i="13"/>
  <c r="J101" i="13"/>
  <c r="E102" i="13"/>
  <c r="F102" i="13"/>
  <c r="G102" i="13"/>
  <c r="H102" i="13"/>
  <c r="I102" i="13"/>
  <c r="J102" i="13"/>
  <c r="E103" i="13"/>
  <c r="F103" i="13"/>
  <c r="G103" i="13"/>
  <c r="H103" i="13"/>
  <c r="I103" i="13"/>
  <c r="J103" i="13"/>
  <c r="E104" i="13"/>
  <c r="F104" i="13"/>
  <c r="G104" i="13"/>
  <c r="H104" i="13"/>
  <c r="I104" i="13"/>
  <c r="J104" i="13"/>
  <c r="E105" i="13"/>
  <c r="F105" i="13"/>
  <c r="G105" i="13"/>
  <c r="H105" i="13"/>
  <c r="I105" i="13"/>
  <c r="J105" i="13"/>
  <c r="E106" i="13"/>
  <c r="F106" i="13"/>
  <c r="G106" i="13"/>
  <c r="H106" i="13"/>
  <c r="I106" i="13"/>
  <c r="J106" i="13"/>
  <c r="E107" i="13"/>
  <c r="F107" i="13"/>
  <c r="G107" i="13"/>
  <c r="H107" i="13"/>
  <c r="I107" i="13"/>
  <c r="J107" i="13"/>
  <c r="E108" i="13"/>
  <c r="F108" i="13"/>
  <c r="G108" i="13"/>
  <c r="H108" i="13"/>
  <c r="I108" i="13"/>
  <c r="J108" i="13"/>
  <c r="E109" i="13"/>
  <c r="F109" i="13"/>
  <c r="G109" i="13"/>
  <c r="H109" i="13"/>
  <c r="I109" i="13"/>
  <c r="J109" i="13"/>
  <c r="E110" i="13"/>
  <c r="F110" i="13"/>
  <c r="G110" i="13"/>
  <c r="H110" i="13"/>
  <c r="I110" i="13"/>
  <c r="J110" i="13"/>
  <c r="E111" i="13"/>
  <c r="F111" i="13"/>
  <c r="G111" i="13"/>
  <c r="H111" i="13"/>
  <c r="I111" i="13"/>
  <c r="J111" i="13"/>
  <c r="E112" i="13"/>
  <c r="F112" i="13"/>
  <c r="G112" i="13"/>
  <c r="H112" i="13"/>
  <c r="I112" i="13"/>
  <c r="J112" i="13"/>
  <c r="E113" i="13"/>
  <c r="F113" i="13"/>
  <c r="G113" i="13"/>
  <c r="H113" i="13"/>
  <c r="I113" i="13"/>
  <c r="J113" i="13"/>
  <c r="E114" i="13"/>
  <c r="F114" i="13"/>
  <c r="G114" i="13"/>
  <c r="H114" i="13"/>
  <c r="I114" i="13"/>
  <c r="J114" i="13"/>
  <c r="J115" i="13"/>
  <c r="F4" i="13"/>
  <c r="G4" i="13"/>
  <c r="H4" i="13"/>
  <c r="Q6" i="13" s="1"/>
  <c r="Q14" i="13" s="1"/>
  <c r="I4" i="13"/>
  <c r="J4" i="13"/>
  <c r="E4" i="13"/>
  <c r="N6" i="13" s="1"/>
  <c r="N14" i="13" s="1"/>
  <c r="Q69" i="12" l="1"/>
  <c r="Q73" i="12"/>
  <c r="R69" i="12"/>
  <c r="R73" i="12"/>
  <c r="S69" i="12"/>
  <c r="S73" i="12"/>
  <c r="R72" i="12"/>
  <c r="Q70" i="12"/>
  <c r="Q74" i="12"/>
  <c r="R70" i="12"/>
  <c r="R74" i="12"/>
  <c r="S70" i="12"/>
  <c r="S74" i="12"/>
  <c r="Q72" i="12"/>
  <c r="S72" i="12"/>
  <c r="Q71" i="12"/>
  <c r="Q75" i="12"/>
  <c r="R71" i="12"/>
  <c r="R75" i="12"/>
  <c r="S71" i="12"/>
  <c r="S75" i="12"/>
  <c r="Q76" i="12"/>
  <c r="R76" i="12"/>
  <c r="S76" i="12"/>
  <c r="R68" i="12"/>
  <c r="U68" i="12"/>
  <c r="Q66" i="12"/>
  <c r="S59" i="12"/>
  <c r="U76" i="12"/>
  <c r="W88" i="12" s="1"/>
  <c r="S51" i="12"/>
  <c r="T67" i="12"/>
  <c r="R50" i="12"/>
  <c r="T66" i="12"/>
  <c r="T58" i="12"/>
  <c r="T50" i="12"/>
  <c r="T86" i="12" s="1"/>
  <c r="R66" i="12"/>
  <c r="S68" i="12"/>
  <c r="S88" i="12" s="1"/>
  <c r="U65" i="12"/>
  <c r="Q59" i="12"/>
  <c r="U75" i="12"/>
  <c r="W87" i="12" s="1"/>
  <c r="Q51" i="12"/>
  <c r="Q87" i="12" s="1"/>
  <c r="U66" i="12"/>
  <c r="R51" i="12"/>
  <c r="U59" i="12"/>
  <c r="V87" i="12" s="1"/>
  <c r="Q49" i="12"/>
  <c r="Q85" i="12" s="1"/>
  <c r="T65" i="12"/>
  <c r="Q68" i="12"/>
  <c r="S65" i="12"/>
  <c r="S85" i="12" s="1"/>
  <c r="U58" i="12"/>
  <c r="V86" i="12" s="1"/>
  <c r="U74" i="12"/>
  <c r="W86" i="12" s="1"/>
  <c r="U50" i="12"/>
  <c r="R60" i="12"/>
  <c r="R88" i="12" s="1"/>
  <c r="T73" i="12"/>
  <c r="U85" i="12" s="1"/>
  <c r="R65" i="12"/>
  <c r="R57" i="12"/>
  <c r="R85" i="12" s="1"/>
  <c r="R49" i="12"/>
  <c r="T57" i="12"/>
  <c r="U67" i="12"/>
  <c r="Q65" i="12"/>
  <c r="S58" i="12"/>
  <c r="U73" i="12"/>
  <c r="W85" i="12" s="1"/>
  <c r="S50" i="12"/>
  <c r="T49" i="12"/>
  <c r="T85" i="12" s="1"/>
  <c r="Q52" i="12"/>
  <c r="Q88" i="12" s="1"/>
  <c r="R52" i="12"/>
  <c r="R59" i="12"/>
  <c r="R87" i="12" s="1"/>
  <c r="T74" i="12"/>
  <c r="U86" i="12" s="1"/>
  <c r="S66" i="12"/>
  <c r="S86" i="12" s="1"/>
  <c r="U51" i="12"/>
  <c r="T59" i="12"/>
  <c r="S67" i="12"/>
  <c r="S87" i="12" s="1"/>
  <c r="U60" i="12"/>
  <c r="V88" i="12" s="1"/>
  <c r="Q58" i="12"/>
  <c r="U52" i="12"/>
  <c r="Q50" i="12"/>
  <c r="Q86" i="12" s="1"/>
  <c r="R58" i="12"/>
  <c r="R86" i="12" s="1"/>
  <c r="T68" i="12"/>
  <c r="T60" i="12"/>
  <c r="T52" i="12"/>
  <c r="T88" i="12" s="1"/>
  <c r="T76" i="12"/>
  <c r="U88" i="12" s="1"/>
  <c r="T51" i="12"/>
  <c r="T87" i="12" s="1"/>
  <c r="Q67" i="12"/>
  <c r="S60" i="12"/>
  <c r="U57" i="12"/>
  <c r="V85" i="12" s="1"/>
  <c r="S52" i="12"/>
  <c r="U49" i="12"/>
  <c r="Q60" i="12"/>
  <c r="S57" i="12"/>
  <c r="S49" i="12"/>
  <c r="R67" i="12"/>
  <c r="T75" i="12"/>
  <c r="U87" i="12" s="1"/>
  <c r="Q57" i="12"/>
  <c r="T55" i="12"/>
  <c r="T64" i="12"/>
  <c r="U54" i="12"/>
  <c r="V82" i="12" s="1"/>
  <c r="U70" i="12"/>
  <c r="W82" i="12" s="1"/>
  <c r="U46" i="12"/>
  <c r="U63" i="12"/>
  <c r="Q61" i="12"/>
  <c r="T56" i="12"/>
  <c r="T48" i="12"/>
  <c r="T84" i="12" s="1"/>
  <c r="T72" i="12"/>
  <c r="U84" i="12" s="1"/>
  <c r="R62" i="12"/>
  <c r="R46" i="12"/>
  <c r="S56" i="12"/>
  <c r="U53" i="12"/>
  <c r="V81" i="12" s="1"/>
  <c r="S48" i="12"/>
  <c r="U45" i="12"/>
  <c r="S63" i="12"/>
  <c r="S83" i="12" s="1"/>
  <c r="U61" i="12"/>
  <c r="T63" i="12"/>
  <c r="U69" i="12"/>
  <c r="W81" i="12" s="1"/>
  <c r="S61" i="12"/>
  <c r="S81" i="12" s="1"/>
  <c r="R54" i="12"/>
  <c r="R82" i="12" s="1"/>
  <c r="U56" i="12"/>
  <c r="V84" i="12" s="1"/>
  <c r="Q54" i="12"/>
  <c r="U48" i="12"/>
  <c r="Q46" i="12"/>
  <c r="Q82" i="12" s="1"/>
  <c r="Q63" i="12"/>
  <c r="T47" i="12"/>
  <c r="T83" i="12" s="1"/>
  <c r="R55" i="12"/>
  <c r="R83" i="12" s="1"/>
  <c r="R47" i="12"/>
  <c r="T70" i="12"/>
  <c r="U82" i="12" s="1"/>
  <c r="T61" i="12"/>
  <c r="T69" i="12"/>
  <c r="U81" i="12" s="1"/>
  <c r="U55" i="12"/>
  <c r="V83" i="12" s="1"/>
  <c r="Q53" i="12"/>
  <c r="U47" i="12"/>
  <c r="Q45" i="12"/>
  <c r="Q81" i="12" s="1"/>
  <c r="U62" i="12"/>
  <c r="T71" i="12"/>
  <c r="U83" i="12" s="1"/>
  <c r="S55" i="12"/>
  <c r="U72" i="12"/>
  <c r="W84" i="12" s="1"/>
  <c r="S47" i="12"/>
  <c r="S64" i="12"/>
  <c r="S84" i="12" s="1"/>
  <c r="T62" i="12"/>
  <c r="R45" i="12"/>
  <c r="T53" i="12"/>
  <c r="S54" i="12"/>
  <c r="Q64" i="12"/>
  <c r="R48" i="12"/>
  <c r="Q56" i="12"/>
  <c r="S53" i="12"/>
  <c r="Q48" i="12"/>
  <c r="Q84" i="12" s="1"/>
  <c r="S45" i="12"/>
  <c r="S62" i="12"/>
  <c r="S82" i="12" s="1"/>
  <c r="T45" i="12"/>
  <c r="T81" i="12" s="1"/>
  <c r="T54" i="12"/>
  <c r="T46" i="12"/>
  <c r="T82" i="12" s="1"/>
  <c r="R64" i="12"/>
  <c r="R56" i="12"/>
  <c r="R84" i="12" s="1"/>
  <c r="R63" i="12"/>
  <c r="Q55" i="12"/>
  <c r="U71" i="12"/>
  <c r="W83" i="12" s="1"/>
  <c r="Q47" i="12"/>
  <c r="Q83" i="12" s="1"/>
  <c r="U64" i="12"/>
  <c r="Q62" i="12"/>
  <c r="R53" i="12"/>
  <c r="R81" i="12" s="1"/>
  <c r="R61" i="12"/>
  <c r="S46" i="12"/>
  <c r="O13" i="13"/>
  <c r="O9" i="13"/>
  <c r="O17" i="13" s="1"/>
  <c r="Q12" i="13"/>
  <c r="Q8" i="13"/>
  <c r="Q16" i="13" s="1"/>
  <c r="R9" i="13"/>
  <c r="R17" i="13" s="1"/>
  <c r="R13" i="13"/>
  <c r="P15" i="13"/>
  <c r="P9" i="13"/>
  <c r="P17" i="13" s="1"/>
  <c r="P14" i="13"/>
  <c r="P8" i="13"/>
  <c r="P16" i="13" s="1"/>
  <c r="Q13" i="13"/>
  <c r="Q9" i="13"/>
  <c r="Q17" i="13" s="1"/>
  <c r="O8" i="13"/>
  <c r="O16" i="13" s="1"/>
  <c r="O12" i="13"/>
  <c r="R8" i="13"/>
  <c r="R16" i="13" s="1"/>
  <c r="R12" i="13"/>
  <c r="N9" i="13"/>
  <c r="N17" i="13" s="1"/>
  <c r="N13" i="13"/>
  <c r="N12" i="13"/>
  <c r="N8" i="13"/>
  <c r="N16" i="13" s="1"/>
  <c r="N24" i="13" s="1"/>
  <c r="R8" i="10"/>
  <c r="S8" i="10"/>
  <c r="T8" i="10"/>
  <c r="U8" i="10"/>
  <c r="V8" i="10"/>
  <c r="W8" i="10"/>
  <c r="X8" i="10"/>
  <c r="Y8" i="10"/>
  <c r="Z8" i="10"/>
  <c r="AA8" i="10"/>
  <c r="Q10" i="10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P8" i="10"/>
  <c r="Q25" i="10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Q22" i="10" l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P21" i="10"/>
  <c r="R30" i="10"/>
  <c r="S30" i="10"/>
  <c r="T30" i="10"/>
  <c r="U30" i="10"/>
  <c r="V30" i="10"/>
  <c r="W30" i="10"/>
  <c r="X30" i="10"/>
  <c r="Y30" i="10"/>
  <c r="Z30" i="10"/>
  <c r="AA30" i="10"/>
  <c r="Q31" i="10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R4" i="10"/>
  <c r="S4" i="10"/>
  <c r="T4" i="10"/>
  <c r="U4" i="10"/>
  <c r="V4" i="10"/>
  <c r="W4" i="10"/>
  <c r="X4" i="10"/>
  <c r="Y4" i="10"/>
  <c r="Z4" i="10"/>
  <c r="AA4" i="10"/>
  <c r="Q4" i="10"/>
  <c r="Q8" i="10" s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" i="10"/>
  <c r="D2" i="10"/>
  <c r="E2" i="10"/>
  <c r="F2" i="10"/>
  <c r="G2" i="10"/>
  <c r="H2" i="10"/>
  <c r="I2" i="10"/>
  <c r="J2" i="10"/>
  <c r="K2" i="10"/>
  <c r="L2" i="10"/>
  <c r="M2" i="10"/>
  <c r="N2" i="10"/>
  <c r="D3" i="10"/>
  <c r="E3" i="10"/>
  <c r="F3" i="10"/>
  <c r="G3" i="10"/>
  <c r="H3" i="10"/>
  <c r="I3" i="10"/>
  <c r="J3" i="10"/>
  <c r="K3" i="10"/>
  <c r="L3" i="10"/>
  <c r="M3" i="10"/>
  <c r="N3" i="10"/>
  <c r="D4" i="10"/>
  <c r="E4" i="10"/>
  <c r="F4" i="10"/>
  <c r="G4" i="10"/>
  <c r="H4" i="10"/>
  <c r="I4" i="10"/>
  <c r="J4" i="10"/>
  <c r="K4" i="10"/>
  <c r="L4" i="10"/>
  <c r="M4" i="10"/>
  <c r="N4" i="10"/>
  <c r="D5" i="10"/>
  <c r="E5" i="10"/>
  <c r="F5" i="10"/>
  <c r="G5" i="10"/>
  <c r="H5" i="10"/>
  <c r="I5" i="10"/>
  <c r="J5" i="10"/>
  <c r="K5" i="10"/>
  <c r="L5" i="10"/>
  <c r="M5" i="10"/>
  <c r="N5" i="10"/>
  <c r="D6" i="10"/>
  <c r="E6" i="10"/>
  <c r="F6" i="10"/>
  <c r="G6" i="10"/>
  <c r="H6" i="10"/>
  <c r="I6" i="10"/>
  <c r="J6" i="10"/>
  <c r="K6" i="10"/>
  <c r="L6" i="10"/>
  <c r="M6" i="10"/>
  <c r="N6" i="10"/>
  <c r="D7" i="10"/>
  <c r="E7" i="10"/>
  <c r="F7" i="10"/>
  <c r="G7" i="10"/>
  <c r="H7" i="10"/>
  <c r="I7" i="10"/>
  <c r="J7" i="10"/>
  <c r="K7" i="10"/>
  <c r="L7" i="10"/>
  <c r="M7" i="10"/>
  <c r="N7" i="10"/>
  <c r="D8" i="10"/>
  <c r="E8" i="10"/>
  <c r="F8" i="10"/>
  <c r="G8" i="10"/>
  <c r="H8" i="10"/>
  <c r="I8" i="10"/>
  <c r="J8" i="10"/>
  <c r="K8" i="10"/>
  <c r="L8" i="10"/>
  <c r="M8" i="10"/>
  <c r="N8" i="10"/>
  <c r="D9" i="10"/>
  <c r="Q9" i="10" s="1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D10" i="10"/>
  <c r="E10" i="10"/>
  <c r="F10" i="10"/>
  <c r="G10" i="10"/>
  <c r="H10" i="10"/>
  <c r="I10" i="10"/>
  <c r="J10" i="10"/>
  <c r="K10" i="10"/>
  <c r="L10" i="10"/>
  <c r="M10" i="10"/>
  <c r="N10" i="10"/>
  <c r="D11" i="10"/>
  <c r="E11" i="10"/>
  <c r="F11" i="10"/>
  <c r="G11" i="10"/>
  <c r="H11" i="10"/>
  <c r="I11" i="10"/>
  <c r="J11" i="10"/>
  <c r="K11" i="10"/>
  <c r="L11" i="10"/>
  <c r="M11" i="10"/>
  <c r="N11" i="10"/>
  <c r="D12" i="10"/>
  <c r="E12" i="10"/>
  <c r="F12" i="10"/>
  <c r="G12" i="10"/>
  <c r="H12" i="10"/>
  <c r="I12" i="10"/>
  <c r="J12" i="10"/>
  <c r="K12" i="10"/>
  <c r="L12" i="10"/>
  <c r="M12" i="10"/>
  <c r="N12" i="10"/>
  <c r="D13" i="10"/>
  <c r="E13" i="10"/>
  <c r="F13" i="10"/>
  <c r="G13" i="10"/>
  <c r="H13" i="10"/>
  <c r="I13" i="10"/>
  <c r="J13" i="10"/>
  <c r="K13" i="10"/>
  <c r="L13" i="10"/>
  <c r="M13" i="10"/>
  <c r="N13" i="10"/>
  <c r="D14" i="10"/>
  <c r="E14" i="10"/>
  <c r="F14" i="10"/>
  <c r="G14" i="10"/>
  <c r="H14" i="10"/>
  <c r="I14" i="10"/>
  <c r="J14" i="10"/>
  <c r="K14" i="10"/>
  <c r="L14" i="10"/>
  <c r="M14" i="10"/>
  <c r="N14" i="10"/>
  <c r="D15" i="10"/>
  <c r="E15" i="10"/>
  <c r="F15" i="10"/>
  <c r="G15" i="10"/>
  <c r="H15" i="10"/>
  <c r="I15" i="10"/>
  <c r="J15" i="10"/>
  <c r="K15" i="10"/>
  <c r="L15" i="10"/>
  <c r="M15" i="10"/>
  <c r="N15" i="10"/>
  <c r="D16" i="10"/>
  <c r="E16" i="10"/>
  <c r="F16" i="10"/>
  <c r="G16" i="10"/>
  <c r="H16" i="10"/>
  <c r="I16" i="10"/>
  <c r="J16" i="10"/>
  <c r="K16" i="10"/>
  <c r="L16" i="10"/>
  <c r="M16" i="10"/>
  <c r="N16" i="10"/>
  <c r="D17" i="10"/>
  <c r="E17" i="10"/>
  <c r="F17" i="10"/>
  <c r="G17" i="10"/>
  <c r="H17" i="10"/>
  <c r="I17" i="10"/>
  <c r="J17" i="10"/>
  <c r="K17" i="10"/>
  <c r="L17" i="10"/>
  <c r="M17" i="10"/>
  <c r="N17" i="10"/>
  <c r="D18" i="10"/>
  <c r="E18" i="10"/>
  <c r="F18" i="10"/>
  <c r="G18" i="10"/>
  <c r="H18" i="10"/>
  <c r="I18" i="10"/>
  <c r="J18" i="10"/>
  <c r="K18" i="10"/>
  <c r="L18" i="10"/>
  <c r="M18" i="10"/>
  <c r="N18" i="10"/>
  <c r="D19" i="10"/>
  <c r="E19" i="10"/>
  <c r="F19" i="10"/>
  <c r="G19" i="10"/>
  <c r="H19" i="10"/>
  <c r="I19" i="10"/>
  <c r="J19" i="10"/>
  <c r="K19" i="10"/>
  <c r="L19" i="10"/>
  <c r="M19" i="10"/>
  <c r="N19" i="10"/>
  <c r="D20" i="10"/>
  <c r="E20" i="10"/>
  <c r="F20" i="10"/>
  <c r="G20" i="10"/>
  <c r="H20" i="10"/>
  <c r="I20" i="10"/>
  <c r="J20" i="10"/>
  <c r="K20" i="10"/>
  <c r="L20" i="10"/>
  <c r="M20" i="10"/>
  <c r="N20" i="10"/>
  <c r="D21" i="10"/>
  <c r="E21" i="10"/>
  <c r="F21" i="10"/>
  <c r="G21" i="10"/>
  <c r="H21" i="10"/>
  <c r="I21" i="10"/>
  <c r="J21" i="10"/>
  <c r="K21" i="10"/>
  <c r="L21" i="10"/>
  <c r="M21" i="10"/>
  <c r="N21" i="10"/>
  <c r="D22" i="10"/>
  <c r="Q24" i="10" s="1"/>
  <c r="E22" i="10"/>
  <c r="R24" i="10" s="1"/>
  <c r="F22" i="10"/>
  <c r="S24" i="10" s="1"/>
  <c r="G22" i="10"/>
  <c r="T24" i="10" s="1"/>
  <c r="H22" i="10"/>
  <c r="U24" i="10" s="1"/>
  <c r="I22" i="10"/>
  <c r="V24" i="10" s="1"/>
  <c r="J22" i="10"/>
  <c r="W24" i="10" s="1"/>
  <c r="K22" i="10"/>
  <c r="X24" i="10" s="1"/>
  <c r="L22" i="10"/>
  <c r="Y24" i="10" s="1"/>
  <c r="M22" i="10"/>
  <c r="Z24" i="10" s="1"/>
  <c r="N22" i="10"/>
  <c r="AA24" i="10" s="1"/>
  <c r="D23" i="10"/>
  <c r="Q23" i="10" s="1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D24" i="10"/>
  <c r="E24" i="10"/>
  <c r="F24" i="10"/>
  <c r="G24" i="10"/>
  <c r="H24" i="10"/>
  <c r="I24" i="10"/>
  <c r="J24" i="10"/>
  <c r="K24" i="10"/>
  <c r="L24" i="10"/>
  <c r="M24" i="10"/>
  <c r="N24" i="10"/>
  <c r="D25" i="10"/>
  <c r="E25" i="10"/>
  <c r="F25" i="10"/>
  <c r="G25" i="10"/>
  <c r="H25" i="10"/>
  <c r="I25" i="10"/>
  <c r="J25" i="10"/>
  <c r="K25" i="10"/>
  <c r="L25" i="10"/>
  <c r="M25" i="10"/>
  <c r="N25" i="10"/>
  <c r="D26" i="10"/>
  <c r="E26" i="10"/>
  <c r="F26" i="10"/>
  <c r="G26" i="10"/>
  <c r="H26" i="10"/>
  <c r="I26" i="10"/>
  <c r="J26" i="10"/>
  <c r="K26" i="10"/>
  <c r="L26" i="10"/>
  <c r="M26" i="10"/>
  <c r="N26" i="10"/>
  <c r="D27" i="10"/>
  <c r="E27" i="10"/>
  <c r="F27" i="10"/>
  <c r="G27" i="10"/>
  <c r="H27" i="10"/>
  <c r="I27" i="10"/>
  <c r="J27" i="10"/>
  <c r="K27" i="10"/>
  <c r="L27" i="10"/>
  <c r="M27" i="10"/>
  <c r="N27" i="10"/>
  <c r="D28" i="10"/>
  <c r="E28" i="10"/>
  <c r="F28" i="10"/>
  <c r="G28" i="10"/>
  <c r="H28" i="10"/>
  <c r="I28" i="10"/>
  <c r="J28" i="10"/>
  <c r="K28" i="10"/>
  <c r="L28" i="10"/>
  <c r="M28" i="10"/>
  <c r="N28" i="10"/>
  <c r="D29" i="10"/>
  <c r="E29" i="10"/>
  <c r="F29" i="10"/>
  <c r="G29" i="10"/>
  <c r="H29" i="10"/>
  <c r="I29" i="10"/>
  <c r="J29" i="10"/>
  <c r="K29" i="10"/>
  <c r="L29" i="10"/>
  <c r="M29" i="10"/>
  <c r="N29" i="10"/>
  <c r="D30" i="10"/>
  <c r="E30" i="10"/>
  <c r="F30" i="10"/>
  <c r="G30" i="10"/>
  <c r="H30" i="10"/>
  <c r="I30" i="10"/>
  <c r="J30" i="10"/>
  <c r="K30" i="10"/>
  <c r="L30" i="10"/>
  <c r="M30" i="10"/>
  <c r="N30" i="10"/>
  <c r="D31" i="10"/>
  <c r="E31" i="10"/>
  <c r="F31" i="10"/>
  <c r="G31" i="10"/>
  <c r="H31" i="10"/>
  <c r="I31" i="10"/>
  <c r="J31" i="10"/>
  <c r="K31" i="10"/>
  <c r="L31" i="10"/>
  <c r="M31" i="10"/>
  <c r="N31" i="10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D33" i="10"/>
  <c r="E33" i="10"/>
  <c r="F33" i="10"/>
  <c r="G33" i="10"/>
  <c r="H33" i="10"/>
  <c r="I33" i="10"/>
  <c r="J33" i="10"/>
  <c r="K33" i="10"/>
  <c r="L33" i="10"/>
  <c r="M33" i="10"/>
  <c r="N33" i="10"/>
  <c r="D34" i="10"/>
  <c r="E34" i="10"/>
  <c r="F34" i="10"/>
  <c r="G34" i="10"/>
  <c r="H34" i="10"/>
  <c r="I34" i="10"/>
  <c r="J34" i="10"/>
  <c r="K34" i="10"/>
  <c r="L34" i="10"/>
  <c r="M34" i="10"/>
  <c r="N34" i="10"/>
  <c r="D35" i="10"/>
  <c r="E35" i="10"/>
  <c r="F35" i="10"/>
  <c r="G35" i="10"/>
  <c r="H35" i="10"/>
  <c r="I35" i="10"/>
  <c r="J35" i="10"/>
  <c r="K35" i="10"/>
  <c r="L35" i="10"/>
  <c r="M35" i="10"/>
  <c r="N35" i="10"/>
  <c r="D36" i="10"/>
  <c r="E36" i="10"/>
  <c r="F36" i="10"/>
  <c r="G36" i="10"/>
  <c r="H36" i="10"/>
  <c r="I36" i="10"/>
  <c r="J36" i="10"/>
  <c r="K36" i="10"/>
  <c r="L36" i="10"/>
  <c r="M36" i="10"/>
  <c r="N36" i="10"/>
  <c r="D37" i="10"/>
  <c r="E37" i="10"/>
  <c r="F37" i="10"/>
  <c r="G37" i="10"/>
  <c r="H37" i="10"/>
  <c r="I37" i="10"/>
  <c r="J37" i="10"/>
  <c r="K37" i="10"/>
  <c r="L37" i="10"/>
  <c r="M37" i="10"/>
  <c r="N37" i="10"/>
  <c r="D38" i="10"/>
  <c r="E38" i="10"/>
  <c r="F38" i="10"/>
  <c r="G38" i="10"/>
  <c r="H38" i="10"/>
  <c r="I38" i="10"/>
  <c r="J38" i="10"/>
  <c r="K38" i="10"/>
  <c r="L38" i="10"/>
  <c r="M38" i="10"/>
  <c r="N38" i="10"/>
  <c r="D39" i="10"/>
  <c r="E39" i="10"/>
  <c r="F39" i="10"/>
  <c r="G39" i="10"/>
  <c r="H39" i="10"/>
  <c r="I39" i="10"/>
  <c r="J39" i="10"/>
  <c r="K39" i="10"/>
  <c r="L39" i="10"/>
  <c r="M39" i="10"/>
  <c r="N39" i="10"/>
  <c r="D40" i="10"/>
  <c r="E40" i="10"/>
  <c r="F40" i="10"/>
  <c r="G40" i="10"/>
  <c r="H40" i="10"/>
  <c r="I40" i="10"/>
  <c r="J40" i="10"/>
  <c r="K40" i="10"/>
  <c r="L40" i="10"/>
  <c r="M40" i="10"/>
  <c r="N40" i="10"/>
  <c r="D41" i="10"/>
  <c r="E41" i="10"/>
  <c r="F41" i="10"/>
  <c r="G41" i="10"/>
  <c r="H41" i="10"/>
  <c r="I41" i="10"/>
  <c r="J41" i="10"/>
  <c r="K41" i="10"/>
  <c r="L41" i="10"/>
  <c r="M41" i="10"/>
  <c r="N41" i="10"/>
  <c r="D42" i="10"/>
  <c r="E42" i="10"/>
  <c r="F42" i="10"/>
  <c r="G42" i="10"/>
  <c r="H42" i="10"/>
  <c r="I42" i="10"/>
  <c r="J42" i="10"/>
  <c r="K42" i="10"/>
  <c r="L42" i="10"/>
  <c r="M42" i="10"/>
  <c r="N42" i="10"/>
  <c r="D43" i="10"/>
  <c r="E43" i="10"/>
  <c r="F43" i="10"/>
  <c r="G43" i="10"/>
  <c r="H43" i="10"/>
  <c r="I43" i="10"/>
  <c r="J43" i="10"/>
  <c r="K43" i="10"/>
  <c r="L43" i="10"/>
  <c r="M43" i="10"/>
  <c r="N43" i="10"/>
  <c r="D44" i="10"/>
  <c r="E44" i="10"/>
  <c r="F44" i="10"/>
  <c r="G44" i="10"/>
  <c r="H44" i="10"/>
  <c r="I44" i="10"/>
  <c r="J44" i="10"/>
  <c r="K44" i="10"/>
  <c r="L44" i="10"/>
  <c r="M44" i="10"/>
  <c r="N44" i="10"/>
  <c r="D45" i="10"/>
  <c r="E45" i="10"/>
  <c r="F45" i="10"/>
  <c r="G45" i="10"/>
  <c r="H45" i="10"/>
  <c r="I45" i="10"/>
  <c r="J45" i="10"/>
  <c r="K45" i="10"/>
  <c r="L45" i="10"/>
  <c r="M45" i="10"/>
  <c r="N45" i="10"/>
  <c r="D46" i="10"/>
  <c r="E46" i="10"/>
  <c r="F46" i="10"/>
  <c r="G46" i="10"/>
  <c r="H46" i="10"/>
  <c r="I46" i="10"/>
  <c r="J46" i="10"/>
  <c r="K46" i="10"/>
  <c r="L46" i="10"/>
  <c r="M46" i="10"/>
  <c r="N46" i="10"/>
  <c r="D47" i="10"/>
  <c r="E47" i="10"/>
  <c r="F47" i="10"/>
  <c r="G47" i="10"/>
  <c r="H47" i="10"/>
  <c r="I47" i="10"/>
  <c r="J47" i="10"/>
  <c r="K47" i="10"/>
  <c r="L47" i="10"/>
  <c r="M47" i="10"/>
  <c r="N47" i="10"/>
  <c r="D48" i="10"/>
  <c r="E48" i="10"/>
  <c r="F48" i="10"/>
  <c r="G48" i="10"/>
  <c r="H48" i="10"/>
  <c r="I48" i="10"/>
  <c r="J48" i="10"/>
  <c r="K48" i="10"/>
  <c r="L48" i="10"/>
  <c r="M48" i="10"/>
  <c r="N48" i="10"/>
  <c r="D49" i="10"/>
  <c r="E49" i="10"/>
  <c r="F49" i="10"/>
  <c r="G49" i="10"/>
  <c r="H49" i="10"/>
  <c r="I49" i="10"/>
  <c r="J49" i="10"/>
  <c r="K49" i="10"/>
  <c r="L49" i="10"/>
  <c r="M49" i="10"/>
  <c r="N49" i="10"/>
  <c r="D50" i="10"/>
  <c r="E50" i="10"/>
  <c r="F50" i="10"/>
  <c r="G50" i="10"/>
  <c r="H50" i="10"/>
  <c r="I50" i="10"/>
  <c r="J50" i="10"/>
  <c r="K50" i="10"/>
  <c r="L50" i="10"/>
  <c r="M50" i="10"/>
  <c r="N50" i="10"/>
  <c r="D51" i="10"/>
  <c r="E51" i="10"/>
  <c r="F51" i="10"/>
  <c r="G51" i="10"/>
  <c r="H51" i="10"/>
  <c r="I51" i="10"/>
  <c r="J51" i="10"/>
  <c r="K51" i="10"/>
  <c r="L51" i="10"/>
  <c r="M51" i="10"/>
  <c r="N51" i="10"/>
  <c r="D52" i="10"/>
  <c r="E52" i="10"/>
  <c r="F52" i="10"/>
  <c r="G52" i="10"/>
  <c r="H52" i="10"/>
  <c r="I52" i="10"/>
  <c r="J52" i="10"/>
  <c r="K52" i="10"/>
  <c r="L52" i="10"/>
  <c r="M52" i="10"/>
  <c r="N52" i="10"/>
  <c r="D53" i="10"/>
  <c r="E53" i="10"/>
  <c r="F53" i="10"/>
  <c r="G53" i="10"/>
  <c r="H53" i="10"/>
  <c r="I53" i="10"/>
  <c r="J53" i="10"/>
  <c r="K53" i="10"/>
  <c r="L53" i="10"/>
  <c r="M53" i="10"/>
  <c r="N53" i="10"/>
  <c r="D54" i="10"/>
  <c r="E54" i="10"/>
  <c r="F54" i="10"/>
  <c r="G54" i="10"/>
  <c r="H54" i="10"/>
  <c r="I54" i="10"/>
  <c r="J54" i="10"/>
  <c r="K54" i="10"/>
  <c r="L54" i="10"/>
  <c r="M54" i="10"/>
  <c r="N54" i="10"/>
  <c r="D55" i="10"/>
  <c r="E55" i="10"/>
  <c r="F55" i="10"/>
  <c r="G55" i="10"/>
  <c r="H55" i="10"/>
  <c r="I55" i="10"/>
  <c r="J55" i="10"/>
  <c r="K55" i="10"/>
  <c r="L55" i="10"/>
  <c r="M55" i="10"/>
  <c r="N55" i="10"/>
  <c r="D56" i="10"/>
  <c r="E56" i="10"/>
  <c r="F56" i="10"/>
  <c r="G56" i="10"/>
  <c r="H56" i="10"/>
  <c r="I56" i="10"/>
  <c r="J56" i="10"/>
  <c r="K56" i="10"/>
  <c r="L56" i="10"/>
  <c r="M56" i="10"/>
  <c r="N56" i="10"/>
  <c r="D57" i="10"/>
  <c r="E57" i="10"/>
  <c r="F57" i="10"/>
  <c r="G57" i="10"/>
  <c r="H57" i="10"/>
  <c r="I57" i="10"/>
  <c r="J57" i="10"/>
  <c r="K57" i="10"/>
  <c r="L57" i="10"/>
  <c r="M57" i="10"/>
  <c r="N57" i="10"/>
  <c r="D58" i="10"/>
  <c r="E58" i="10"/>
  <c r="F58" i="10"/>
  <c r="G58" i="10"/>
  <c r="H58" i="10"/>
  <c r="I58" i="10"/>
  <c r="J58" i="10"/>
  <c r="K58" i="10"/>
  <c r="L58" i="10"/>
  <c r="M58" i="10"/>
  <c r="N58" i="10"/>
  <c r="D59" i="10"/>
  <c r="E59" i="10"/>
  <c r="F59" i="10"/>
  <c r="G59" i="10"/>
  <c r="H59" i="10"/>
  <c r="I59" i="10"/>
  <c r="J59" i="10"/>
  <c r="K59" i="10"/>
  <c r="L59" i="10"/>
  <c r="M59" i="10"/>
  <c r="N59" i="10"/>
  <c r="D60" i="10"/>
  <c r="E60" i="10"/>
  <c r="F60" i="10"/>
  <c r="G60" i="10"/>
  <c r="H60" i="10"/>
  <c r="I60" i="10"/>
  <c r="J60" i="10"/>
  <c r="K60" i="10"/>
  <c r="L60" i="10"/>
  <c r="M60" i="10"/>
  <c r="N60" i="10"/>
  <c r="D61" i="10"/>
  <c r="E61" i="10"/>
  <c r="F61" i="10"/>
  <c r="G61" i="10"/>
  <c r="H61" i="10"/>
  <c r="I61" i="10"/>
  <c r="J61" i="10"/>
  <c r="K61" i="10"/>
  <c r="L61" i="10"/>
  <c r="M61" i="10"/>
  <c r="N61" i="10"/>
  <c r="D62" i="10"/>
  <c r="E62" i="10"/>
  <c r="F62" i="10"/>
  <c r="G62" i="10"/>
  <c r="H62" i="10"/>
  <c r="I62" i="10"/>
  <c r="J62" i="10"/>
  <c r="K62" i="10"/>
  <c r="L62" i="10"/>
  <c r="M62" i="10"/>
  <c r="N62" i="10"/>
  <c r="D63" i="10"/>
  <c r="E63" i="10"/>
  <c r="F63" i="10"/>
  <c r="G63" i="10"/>
  <c r="H63" i="10"/>
  <c r="I63" i="10"/>
  <c r="J63" i="10"/>
  <c r="K63" i="10"/>
  <c r="L63" i="10"/>
  <c r="M63" i="10"/>
  <c r="N63" i="10"/>
  <c r="D64" i="10"/>
  <c r="E64" i="10"/>
  <c r="F64" i="10"/>
  <c r="G64" i="10"/>
  <c r="H64" i="10"/>
  <c r="I64" i="10"/>
  <c r="J64" i="10"/>
  <c r="K64" i="10"/>
  <c r="L64" i="10"/>
  <c r="M64" i="10"/>
  <c r="N64" i="10"/>
  <c r="D65" i="10"/>
  <c r="E65" i="10"/>
  <c r="F65" i="10"/>
  <c r="G65" i="10"/>
  <c r="H65" i="10"/>
  <c r="I65" i="10"/>
  <c r="J65" i="10"/>
  <c r="K65" i="10"/>
  <c r="L65" i="10"/>
  <c r="M65" i="10"/>
  <c r="N65" i="10"/>
  <c r="D66" i="10"/>
  <c r="E66" i="10"/>
  <c r="F66" i="10"/>
  <c r="G66" i="10"/>
  <c r="H66" i="10"/>
  <c r="I66" i="10"/>
  <c r="J66" i="10"/>
  <c r="K66" i="10"/>
  <c r="L66" i="10"/>
  <c r="M66" i="10"/>
  <c r="N66" i="10"/>
  <c r="D67" i="10"/>
  <c r="E67" i="10"/>
  <c r="F67" i="10"/>
  <c r="G67" i="10"/>
  <c r="H67" i="10"/>
  <c r="I67" i="10"/>
  <c r="J67" i="10"/>
  <c r="K67" i="10"/>
  <c r="L67" i="10"/>
  <c r="M67" i="10"/>
  <c r="N67" i="10"/>
  <c r="D68" i="10"/>
  <c r="E68" i="10"/>
  <c r="F68" i="10"/>
  <c r="G68" i="10"/>
  <c r="H68" i="10"/>
  <c r="I68" i="10"/>
  <c r="J68" i="10"/>
  <c r="K68" i="10"/>
  <c r="L68" i="10"/>
  <c r="M68" i="10"/>
  <c r="N68" i="10"/>
  <c r="D69" i="10"/>
  <c r="E69" i="10"/>
  <c r="F69" i="10"/>
  <c r="G69" i="10"/>
  <c r="H69" i="10"/>
  <c r="I69" i="10"/>
  <c r="J69" i="10"/>
  <c r="K69" i="10"/>
  <c r="L69" i="10"/>
  <c r="M69" i="10"/>
  <c r="N69" i="10"/>
  <c r="D70" i="10"/>
  <c r="E70" i="10"/>
  <c r="F70" i="10"/>
  <c r="G70" i="10"/>
  <c r="H70" i="10"/>
  <c r="I70" i="10"/>
  <c r="J70" i="10"/>
  <c r="K70" i="10"/>
  <c r="L70" i="10"/>
  <c r="M70" i="10"/>
  <c r="N70" i="10"/>
  <c r="D71" i="10"/>
  <c r="E71" i="10"/>
  <c r="F71" i="10"/>
  <c r="G71" i="10"/>
  <c r="H71" i="10"/>
  <c r="I71" i="10"/>
  <c r="J71" i="10"/>
  <c r="K71" i="10"/>
  <c r="L71" i="10"/>
  <c r="M71" i="10"/>
  <c r="N71" i="10"/>
  <c r="D72" i="10"/>
  <c r="E72" i="10"/>
  <c r="F72" i="10"/>
  <c r="G72" i="10"/>
  <c r="H72" i="10"/>
  <c r="I72" i="10"/>
  <c r="J72" i="10"/>
  <c r="K72" i="10"/>
  <c r="L72" i="10"/>
  <c r="M72" i="10"/>
  <c r="N72" i="10"/>
  <c r="D73" i="10"/>
  <c r="E73" i="10"/>
  <c r="F73" i="10"/>
  <c r="G73" i="10"/>
  <c r="H73" i="10"/>
  <c r="I73" i="10"/>
  <c r="J73" i="10"/>
  <c r="K73" i="10"/>
  <c r="L73" i="10"/>
  <c r="M73" i="10"/>
  <c r="N73" i="10"/>
  <c r="D74" i="10"/>
  <c r="E74" i="10"/>
  <c r="F74" i="10"/>
  <c r="G74" i="10"/>
  <c r="H74" i="10"/>
  <c r="I74" i="10"/>
  <c r="J74" i="10"/>
  <c r="K74" i="10"/>
  <c r="L74" i="10"/>
  <c r="M74" i="10"/>
  <c r="N74" i="10"/>
  <c r="D75" i="10"/>
  <c r="E75" i="10"/>
  <c r="F75" i="10"/>
  <c r="G75" i="10"/>
  <c r="H75" i="10"/>
  <c r="I75" i="10"/>
  <c r="J75" i="10"/>
  <c r="K75" i="10"/>
  <c r="L75" i="10"/>
  <c r="M75" i="10"/>
  <c r="N75" i="10"/>
  <c r="D76" i="10"/>
  <c r="E76" i="10"/>
  <c r="F76" i="10"/>
  <c r="G76" i="10"/>
  <c r="H76" i="10"/>
  <c r="I76" i="10"/>
  <c r="J76" i="10"/>
  <c r="K76" i="10"/>
  <c r="L76" i="10"/>
  <c r="M76" i="10"/>
  <c r="N76" i="10"/>
  <c r="D77" i="10"/>
  <c r="E77" i="10"/>
  <c r="F77" i="10"/>
  <c r="G77" i="10"/>
  <c r="H77" i="10"/>
  <c r="I77" i="10"/>
  <c r="J77" i="10"/>
  <c r="K77" i="10"/>
  <c r="L77" i="10"/>
  <c r="M77" i="10"/>
  <c r="N77" i="10"/>
  <c r="D78" i="10"/>
  <c r="E78" i="10"/>
  <c r="F78" i="10"/>
  <c r="G78" i="10"/>
  <c r="H78" i="10"/>
  <c r="I78" i="10"/>
  <c r="J78" i="10"/>
  <c r="K78" i="10"/>
  <c r="L78" i="10"/>
  <c r="M78" i="10"/>
  <c r="N78" i="10"/>
  <c r="D79" i="10"/>
  <c r="E79" i="10"/>
  <c r="F79" i="10"/>
  <c r="G79" i="10"/>
  <c r="H79" i="10"/>
  <c r="I79" i="10"/>
  <c r="J79" i="10"/>
  <c r="K79" i="10"/>
  <c r="L79" i="10"/>
  <c r="M79" i="10"/>
  <c r="N79" i="10"/>
  <c r="D80" i="10"/>
  <c r="E80" i="10"/>
  <c r="F80" i="10"/>
  <c r="G80" i="10"/>
  <c r="H80" i="10"/>
  <c r="I80" i="10"/>
  <c r="J80" i="10"/>
  <c r="K80" i="10"/>
  <c r="L80" i="10"/>
  <c r="M80" i="10"/>
  <c r="N80" i="10"/>
  <c r="D81" i="10"/>
  <c r="E81" i="10"/>
  <c r="F81" i="10"/>
  <c r="G81" i="10"/>
  <c r="H81" i="10"/>
  <c r="I81" i="10"/>
  <c r="J81" i="10"/>
  <c r="K81" i="10"/>
  <c r="L81" i="10"/>
  <c r="M81" i="10"/>
  <c r="N81" i="10"/>
  <c r="D82" i="10"/>
  <c r="E82" i="10"/>
  <c r="F82" i="10"/>
  <c r="G82" i="10"/>
  <c r="H82" i="10"/>
  <c r="I82" i="10"/>
  <c r="J82" i="10"/>
  <c r="K82" i="10"/>
  <c r="L82" i="10"/>
  <c r="M82" i="10"/>
  <c r="N82" i="10"/>
  <c r="D83" i="10"/>
  <c r="E83" i="10"/>
  <c r="F83" i="10"/>
  <c r="G83" i="10"/>
  <c r="H83" i="10"/>
  <c r="I83" i="10"/>
  <c r="J83" i="10"/>
  <c r="K83" i="10"/>
  <c r="L83" i="10"/>
  <c r="M83" i="10"/>
  <c r="N83" i="10"/>
  <c r="D84" i="10"/>
  <c r="E84" i="10"/>
  <c r="F84" i="10"/>
  <c r="G84" i="10"/>
  <c r="H84" i="10"/>
  <c r="I84" i="10"/>
  <c r="J84" i="10"/>
  <c r="K84" i="10"/>
  <c r="L84" i="10"/>
  <c r="M84" i="10"/>
  <c r="N84" i="10"/>
  <c r="D85" i="10"/>
  <c r="E85" i="10"/>
  <c r="F85" i="10"/>
  <c r="G85" i="10"/>
  <c r="H85" i="10"/>
  <c r="I85" i="10"/>
  <c r="J85" i="10"/>
  <c r="K85" i="10"/>
  <c r="L85" i="10"/>
  <c r="M85" i="10"/>
  <c r="N85" i="10"/>
  <c r="D86" i="10"/>
  <c r="E86" i="10"/>
  <c r="F86" i="10"/>
  <c r="G86" i="10"/>
  <c r="H86" i="10"/>
  <c r="I86" i="10"/>
  <c r="J86" i="10"/>
  <c r="K86" i="10"/>
  <c r="L86" i="10"/>
  <c r="M86" i="10"/>
  <c r="N86" i="10"/>
  <c r="D87" i="10"/>
  <c r="E87" i="10"/>
  <c r="F87" i="10"/>
  <c r="G87" i="10"/>
  <c r="H87" i="10"/>
  <c r="I87" i="10"/>
  <c r="J87" i="10"/>
  <c r="K87" i="10"/>
  <c r="L87" i="10"/>
  <c r="M87" i="10"/>
  <c r="N87" i="10"/>
  <c r="D88" i="10"/>
  <c r="E88" i="10"/>
  <c r="F88" i="10"/>
  <c r="G88" i="10"/>
  <c r="H88" i="10"/>
  <c r="I88" i="10"/>
  <c r="J88" i="10"/>
  <c r="K88" i="10"/>
  <c r="L88" i="10"/>
  <c r="M88" i="10"/>
  <c r="N88" i="10"/>
  <c r="D89" i="10"/>
  <c r="E89" i="10"/>
  <c r="F89" i="10"/>
  <c r="G89" i="10"/>
  <c r="H89" i="10"/>
  <c r="I89" i="10"/>
  <c r="J89" i="10"/>
  <c r="K89" i="10"/>
  <c r="L89" i="10"/>
  <c r="M89" i="10"/>
  <c r="N89" i="10"/>
  <c r="D90" i="10"/>
  <c r="E90" i="10"/>
  <c r="F90" i="10"/>
  <c r="G90" i="10"/>
  <c r="H90" i="10"/>
  <c r="I90" i="10"/>
  <c r="J90" i="10"/>
  <c r="K90" i="10"/>
  <c r="L90" i="10"/>
  <c r="M90" i="10"/>
  <c r="N90" i="10"/>
  <c r="D91" i="10"/>
  <c r="E91" i="10"/>
  <c r="F91" i="10"/>
  <c r="G91" i="10"/>
  <c r="H91" i="10"/>
  <c r="I91" i="10"/>
  <c r="J91" i="10"/>
  <c r="K91" i="10"/>
  <c r="L91" i="10"/>
  <c r="M91" i="10"/>
  <c r="N91" i="10"/>
  <c r="D92" i="10"/>
  <c r="E92" i="10"/>
  <c r="F92" i="10"/>
  <c r="G92" i="10"/>
  <c r="H92" i="10"/>
  <c r="I92" i="10"/>
  <c r="J92" i="10"/>
  <c r="K92" i="10"/>
  <c r="L92" i="10"/>
  <c r="M92" i="10"/>
  <c r="N92" i="10"/>
  <c r="D93" i="10"/>
  <c r="E93" i="10"/>
  <c r="F93" i="10"/>
  <c r="G93" i="10"/>
  <c r="H93" i="10"/>
  <c r="I93" i="10"/>
  <c r="J93" i="10"/>
  <c r="K93" i="10"/>
  <c r="L93" i="10"/>
  <c r="M93" i="10"/>
  <c r="N93" i="10"/>
  <c r="D94" i="10"/>
  <c r="E94" i="10"/>
  <c r="F94" i="10"/>
  <c r="G94" i="10"/>
  <c r="H94" i="10"/>
  <c r="I94" i="10"/>
  <c r="J94" i="10"/>
  <c r="K94" i="10"/>
  <c r="L94" i="10"/>
  <c r="M94" i="10"/>
  <c r="N94" i="10"/>
  <c r="D95" i="10"/>
  <c r="E95" i="10"/>
  <c r="F95" i="10"/>
  <c r="G95" i="10"/>
  <c r="H95" i="10"/>
  <c r="I95" i="10"/>
  <c r="J95" i="10"/>
  <c r="K95" i="10"/>
  <c r="L95" i="10"/>
  <c r="M95" i="10"/>
  <c r="N95" i="10"/>
  <c r="D96" i="10"/>
  <c r="E96" i="10"/>
  <c r="F96" i="10"/>
  <c r="G96" i="10"/>
  <c r="H96" i="10"/>
  <c r="I96" i="10"/>
  <c r="J96" i="10"/>
  <c r="K96" i="10"/>
  <c r="L96" i="10"/>
  <c r="M96" i="10"/>
  <c r="N96" i="10"/>
  <c r="D97" i="10"/>
  <c r="E97" i="10"/>
  <c r="F97" i="10"/>
  <c r="G97" i="10"/>
  <c r="H97" i="10"/>
  <c r="I97" i="10"/>
  <c r="J97" i="10"/>
  <c r="K97" i="10"/>
  <c r="L97" i="10"/>
  <c r="M97" i="10"/>
  <c r="N97" i="10"/>
  <c r="D98" i="10"/>
  <c r="E98" i="10"/>
  <c r="F98" i="10"/>
  <c r="G98" i="10"/>
  <c r="H98" i="10"/>
  <c r="I98" i="10"/>
  <c r="J98" i="10"/>
  <c r="K98" i="10"/>
  <c r="L98" i="10"/>
  <c r="M98" i="10"/>
  <c r="N98" i="10"/>
  <c r="D99" i="10"/>
  <c r="E99" i="10"/>
  <c r="F99" i="10"/>
  <c r="G99" i="10"/>
  <c r="H99" i="10"/>
  <c r="I99" i="10"/>
  <c r="J99" i="10"/>
  <c r="K99" i="10"/>
  <c r="L99" i="10"/>
  <c r="M99" i="10"/>
  <c r="N99" i="10"/>
  <c r="D100" i="10"/>
  <c r="E100" i="10"/>
  <c r="F100" i="10"/>
  <c r="G100" i="10"/>
  <c r="H100" i="10"/>
  <c r="I100" i="10"/>
  <c r="J100" i="10"/>
  <c r="K100" i="10"/>
  <c r="L100" i="10"/>
  <c r="M100" i="10"/>
  <c r="N100" i="10"/>
  <c r="D101" i="10"/>
  <c r="E101" i="10"/>
  <c r="F101" i="10"/>
  <c r="G101" i="10"/>
  <c r="H101" i="10"/>
  <c r="I101" i="10"/>
  <c r="J101" i="10"/>
  <c r="K101" i="10"/>
  <c r="L101" i="10"/>
  <c r="M101" i="10"/>
  <c r="N101" i="10"/>
  <c r="D102" i="10"/>
  <c r="E102" i="10"/>
  <c r="F102" i="10"/>
  <c r="G102" i="10"/>
  <c r="H102" i="10"/>
  <c r="I102" i="10"/>
  <c r="J102" i="10"/>
  <c r="K102" i="10"/>
  <c r="L102" i="10"/>
  <c r="M102" i="10"/>
  <c r="N102" i="10"/>
  <c r="D103" i="10"/>
  <c r="E103" i="10"/>
  <c r="F103" i="10"/>
  <c r="G103" i="10"/>
  <c r="H103" i="10"/>
  <c r="I103" i="10"/>
  <c r="J103" i="10"/>
  <c r="K103" i="10"/>
  <c r="L103" i="10"/>
  <c r="M103" i="10"/>
  <c r="N103" i="10"/>
  <c r="D104" i="10"/>
  <c r="E104" i="10"/>
  <c r="F104" i="10"/>
  <c r="G104" i="10"/>
  <c r="H104" i="10"/>
  <c r="I104" i="10"/>
  <c r="J104" i="10"/>
  <c r="K104" i="10"/>
  <c r="L104" i="10"/>
  <c r="M104" i="10"/>
  <c r="N104" i="10"/>
  <c r="D105" i="10"/>
  <c r="E105" i="10"/>
  <c r="F105" i="10"/>
  <c r="G105" i="10"/>
  <c r="H105" i="10"/>
  <c r="I105" i="10"/>
  <c r="J105" i="10"/>
  <c r="K105" i="10"/>
  <c r="L105" i="10"/>
  <c r="M105" i="10"/>
  <c r="N105" i="10"/>
  <c r="D106" i="10"/>
  <c r="E106" i="10"/>
  <c r="F106" i="10"/>
  <c r="G106" i="10"/>
  <c r="H106" i="10"/>
  <c r="I106" i="10"/>
  <c r="J106" i="10"/>
  <c r="K106" i="10"/>
  <c r="L106" i="10"/>
  <c r="M106" i="10"/>
  <c r="N106" i="10"/>
  <c r="D107" i="10"/>
  <c r="E107" i="10"/>
  <c r="F107" i="10"/>
  <c r="G107" i="10"/>
  <c r="H107" i="10"/>
  <c r="I107" i="10"/>
  <c r="J107" i="10"/>
  <c r="K107" i="10"/>
  <c r="L107" i="10"/>
  <c r="M107" i="10"/>
  <c r="N107" i="10"/>
  <c r="D108" i="10"/>
  <c r="E108" i="10"/>
  <c r="F108" i="10"/>
  <c r="G108" i="10"/>
  <c r="H108" i="10"/>
  <c r="I108" i="10"/>
  <c r="J108" i="10"/>
  <c r="K108" i="10"/>
  <c r="L108" i="10"/>
  <c r="M108" i="10"/>
  <c r="N108" i="10"/>
  <c r="D109" i="10"/>
  <c r="E109" i="10"/>
  <c r="F109" i="10"/>
  <c r="G109" i="10"/>
  <c r="H109" i="10"/>
  <c r="I109" i="10"/>
  <c r="J109" i="10"/>
  <c r="K109" i="10"/>
  <c r="L109" i="10"/>
  <c r="M109" i="10"/>
  <c r="N109" i="10"/>
  <c r="D110" i="10"/>
  <c r="E110" i="10"/>
  <c r="F110" i="10"/>
  <c r="G110" i="10"/>
  <c r="H110" i="10"/>
  <c r="I110" i="10"/>
  <c r="J110" i="10"/>
  <c r="K110" i="10"/>
  <c r="L110" i="10"/>
  <c r="M110" i="10"/>
  <c r="N110" i="10"/>
  <c r="D111" i="10"/>
  <c r="E111" i="10"/>
  <c r="F111" i="10"/>
  <c r="G111" i="10"/>
  <c r="H111" i="10"/>
  <c r="I111" i="10"/>
  <c r="J111" i="10"/>
  <c r="K111" i="10"/>
  <c r="L111" i="10"/>
  <c r="M111" i="10"/>
  <c r="N111" i="10"/>
  <c r="D112" i="10"/>
  <c r="E112" i="10"/>
  <c r="F112" i="10"/>
  <c r="G112" i="10"/>
  <c r="H112" i="10"/>
  <c r="I112" i="10"/>
  <c r="J112" i="10"/>
  <c r="K112" i="10"/>
  <c r="L112" i="10"/>
  <c r="M112" i="10"/>
  <c r="N112" i="10"/>
  <c r="D113" i="10"/>
  <c r="E113" i="10"/>
  <c r="F113" i="10"/>
  <c r="G113" i="10"/>
  <c r="H113" i="10"/>
  <c r="I113" i="10"/>
  <c r="J113" i="10"/>
  <c r="K113" i="10"/>
  <c r="L113" i="10"/>
  <c r="M113" i="10"/>
  <c r="N113" i="10"/>
  <c r="D114" i="10"/>
  <c r="E114" i="10"/>
  <c r="F114" i="10"/>
  <c r="G114" i="10"/>
  <c r="H114" i="10"/>
  <c r="I114" i="10"/>
  <c r="J114" i="10"/>
  <c r="K114" i="10"/>
  <c r="L114" i="10"/>
  <c r="M114" i="10"/>
  <c r="N114" i="10"/>
  <c r="D115" i="10"/>
  <c r="E115" i="10"/>
  <c r="F115" i="10"/>
  <c r="G115" i="10"/>
  <c r="H115" i="10"/>
  <c r="I115" i="10"/>
  <c r="J115" i="10"/>
  <c r="K115" i="10"/>
  <c r="L115" i="10"/>
  <c r="M115" i="10"/>
  <c r="N115" i="10"/>
  <c r="D116" i="10"/>
  <c r="E116" i="10"/>
  <c r="F116" i="10"/>
  <c r="G116" i="10"/>
  <c r="H116" i="10"/>
  <c r="I116" i="10"/>
  <c r="J116" i="10"/>
  <c r="K116" i="10"/>
  <c r="L116" i="10"/>
  <c r="M116" i="10"/>
  <c r="N116" i="10"/>
  <c r="D117" i="10"/>
  <c r="E117" i="10"/>
  <c r="F117" i="10"/>
  <c r="G117" i="10"/>
  <c r="H117" i="10"/>
  <c r="I117" i="10"/>
  <c r="J117" i="10"/>
  <c r="K117" i="10"/>
  <c r="L117" i="10"/>
  <c r="M117" i="10"/>
  <c r="N117" i="10"/>
  <c r="D118" i="10"/>
  <c r="E118" i="10"/>
  <c r="F118" i="10"/>
  <c r="G118" i="10"/>
  <c r="H118" i="10"/>
  <c r="I118" i="10"/>
  <c r="J118" i="10"/>
  <c r="K118" i="10"/>
  <c r="L118" i="10"/>
  <c r="M118" i="10"/>
  <c r="N118" i="10"/>
  <c r="D119" i="10"/>
  <c r="E119" i="10"/>
  <c r="F119" i="10"/>
  <c r="G119" i="10"/>
  <c r="H119" i="10"/>
  <c r="I119" i="10"/>
  <c r="J119" i="10"/>
  <c r="K119" i="10"/>
  <c r="L119" i="10"/>
  <c r="M119" i="10"/>
  <c r="N119" i="10"/>
  <c r="D120" i="10"/>
  <c r="E120" i="10"/>
  <c r="F120" i="10"/>
  <c r="G120" i="10"/>
  <c r="H120" i="10"/>
  <c r="I120" i="10"/>
  <c r="J120" i="10"/>
  <c r="K120" i="10"/>
  <c r="L120" i="10"/>
  <c r="M120" i="10"/>
  <c r="N120" i="10"/>
  <c r="D121" i="10"/>
  <c r="E121" i="10"/>
  <c r="F121" i="10"/>
  <c r="G121" i="10"/>
  <c r="H121" i="10"/>
  <c r="I121" i="10"/>
  <c r="J121" i="10"/>
  <c r="K121" i="10"/>
  <c r="L121" i="10"/>
  <c r="M121" i="10"/>
  <c r="N121" i="10"/>
  <c r="D122" i="10"/>
  <c r="E122" i="10"/>
  <c r="F122" i="10"/>
  <c r="G122" i="10"/>
  <c r="H122" i="10"/>
  <c r="I122" i="10"/>
  <c r="J122" i="10"/>
  <c r="K122" i="10"/>
  <c r="L122" i="10"/>
  <c r="M122" i="10"/>
  <c r="N122" i="10"/>
  <c r="D123" i="10"/>
  <c r="E123" i="10"/>
  <c r="F123" i="10"/>
  <c r="G123" i="10"/>
  <c r="H123" i="10"/>
  <c r="I123" i="10"/>
  <c r="J123" i="10"/>
  <c r="K123" i="10"/>
  <c r="L123" i="10"/>
  <c r="M123" i="10"/>
  <c r="N123" i="10"/>
  <c r="D124" i="10"/>
  <c r="E124" i="10"/>
  <c r="F124" i="10"/>
  <c r="G124" i="10"/>
  <c r="H124" i="10"/>
  <c r="I124" i="10"/>
  <c r="J124" i="10"/>
  <c r="K124" i="10"/>
  <c r="L124" i="10"/>
  <c r="M124" i="10"/>
  <c r="N124" i="10"/>
  <c r="D125" i="10"/>
  <c r="E125" i="10"/>
  <c r="F125" i="10"/>
  <c r="G125" i="10"/>
  <c r="H125" i="10"/>
  <c r="I125" i="10"/>
  <c r="J125" i="10"/>
  <c r="K125" i="10"/>
  <c r="L125" i="10"/>
  <c r="M125" i="10"/>
  <c r="N125" i="10"/>
  <c r="D126" i="10"/>
  <c r="E126" i="10"/>
  <c r="F126" i="10"/>
  <c r="G126" i="10"/>
  <c r="H126" i="10"/>
  <c r="I126" i="10"/>
  <c r="J126" i="10"/>
  <c r="K126" i="10"/>
  <c r="L126" i="10"/>
  <c r="M126" i="10"/>
  <c r="N126" i="10"/>
  <c r="D127" i="10"/>
  <c r="E127" i="10"/>
  <c r="F127" i="10"/>
  <c r="G127" i="10"/>
  <c r="H127" i="10"/>
  <c r="I127" i="10"/>
  <c r="J127" i="10"/>
  <c r="K127" i="10"/>
  <c r="L127" i="10"/>
  <c r="M127" i="10"/>
  <c r="N127" i="10"/>
  <c r="D128" i="10"/>
  <c r="E128" i="10"/>
  <c r="F128" i="10"/>
  <c r="G128" i="10"/>
  <c r="H128" i="10"/>
  <c r="I128" i="10"/>
  <c r="J128" i="10"/>
  <c r="K128" i="10"/>
  <c r="L128" i="10"/>
  <c r="M128" i="10"/>
  <c r="N128" i="10"/>
  <c r="D129" i="10"/>
  <c r="E129" i="10"/>
  <c r="F129" i="10"/>
  <c r="G129" i="10"/>
  <c r="H129" i="10"/>
  <c r="I129" i="10"/>
  <c r="J129" i="10"/>
  <c r="K129" i="10"/>
  <c r="L129" i="10"/>
  <c r="M129" i="10"/>
  <c r="N129" i="10"/>
  <c r="D130" i="10"/>
  <c r="E130" i="10"/>
  <c r="F130" i="10"/>
  <c r="G130" i="10"/>
  <c r="H130" i="10"/>
  <c r="I130" i="10"/>
  <c r="J130" i="10"/>
  <c r="K130" i="10"/>
  <c r="L130" i="10"/>
  <c r="M130" i="10"/>
  <c r="N130" i="10"/>
  <c r="D131" i="10"/>
  <c r="E131" i="10"/>
  <c r="F131" i="10"/>
  <c r="G131" i="10"/>
  <c r="H131" i="10"/>
  <c r="I131" i="10"/>
  <c r="J131" i="10"/>
  <c r="K131" i="10"/>
  <c r="L131" i="10"/>
  <c r="M131" i="10"/>
  <c r="N131" i="10"/>
  <c r="D132" i="10"/>
  <c r="E132" i="10"/>
  <c r="F132" i="10"/>
  <c r="G132" i="10"/>
  <c r="H132" i="10"/>
  <c r="I132" i="10"/>
  <c r="J132" i="10"/>
  <c r="K132" i="10"/>
  <c r="L132" i="10"/>
  <c r="M132" i="10"/>
  <c r="N132" i="10"/>
  <c r="D133" i="10"/>
  <c r="E133" i="10"/>
  <c r="F133" i="10"/>
  <c r="G133" i="10"/>
  <c r="H133" i="10"/>
  <c r="I133" i="10"/>
  <c r="J133" i="10"/>
  <c r="K133" i="10"/>
  <c r="L133" i="10"/>
  <c r="M133" i="10"/>
  <c r="N133" i="10"/>
  <c r="D134" i="10"/>
  <c r="E134" i="10"/>
  <c r="F134" i="10"/>
  <c r="G134" i="10"/>
  <c r="H134" i="10"/>
  <c r="I134" i="10"/>
  <c r="J134" i="10"/>
  <c r="K134" i="10"/>
  <c r="L134" i="10"/>
  <c r="M134" i="10"/>
  <c r="N134" i="10"/>
  <c r="D135" i="10"/>
  <c r="E135" i="10"/>
  <c r="F135" i="10"/>
  <c r="G135" i="10"/>
  <c r="H135" i="10"/>
  <c r="I135" i="10"/>
  <c r="J135" i="10"/>
  <c r="K135" i="10"/>
  <c r="L135" i="10"/>
  <c r="M135" i="10"/>
  <c r="N135" i="10"/>
  <c r="D136" i="10"/>
  <c r="E136" i="10"/>
  <c r="F136" i="10"/>
  <c r="G136" i="10"/>
  <c r="H136" i="10"/>
  <c r="I136" i="10"/>
  <c r="J136" i="10"/>
  <c r="K136" i="10"/>
  <c r="L136" i="10"/>
  <c r="M136" i="10"/>
  <c r="N136" i="10"/>
  <c r="D137" i="10"/>
  <c r="E137" i="10"/>
  <c r="F137" i="10"/>
  <c r="G137" i="10"/>
  <c r="H137" i="10"/>
  <c r="I137" i="10"/>
  <c r="J137" i="10"/>
  <c r="K137" i="10"/>
  <c r="L137" i="10"/>
  <c r="M137" i="10"/>
  <c r="N137" i="10"/>
  <c r="D138" i="10"/>
  <c r="E138" i="10"/>
  <c r="F138" i="10"/>
  <c r="G138" i="10"/>
  <c r="H138" i="10"/>
  <c r="I138" i="10"/>
  <c r="J138" i="10"/>
  <c r="K138" i="10"/>
  <c r="L138" i="10"/>
  <c r="M138" i="10"/>
  <c r="N138" i="10"/>
  <c r="D139" i="10"/>
  <c r="E139" i="10"/>
  <c r="F139" i="10"/>
  <c r="G139" i="10"/>
  <c r="H139" i="10"/>
  <c r="I139" i="10"/>
  <c r="J139" i="10"/>
  <c r="K139" i="10"/>
  <c r="L139" i="10"/>
  <c r="M139" i="10"/>
  <c r="N139" i="10"/>
  <c r="D140" i="10"/>
  <c r="E140" i="10"/>
  <c r="F140" i="10"/>
  <c r="G140" i="10"/>
  <c r="H140" i="10"/>
  <c r="I140" i="10"/>
  <c r="J140" i="10"/>
  <c r="K140" i="10"/>
  <c r="L140" i="10"/>
  <c r="M140" i="10"/>
  <c r="N140" i="10"/>
  <c r="D141" i="10"/>
  <c r="E141" i="10"/>
  <c r="F141" i="10"/>
  <c r="G141" i="10"/>
  <c r="H141" i="10"/>
  <c r="I141" i="10"/>
  <c r="J141" i="10"/>
  <c r="K141" i="10"/>
  <c r="L141" i="10"/>
  <c r="M141" i="10"/>
  <c r="N141" i="10"/>
  <c r="D142" i="10"/>
  <c r="E142" i="10"/>
  <c r="F142" i="10"/>
  <c r="G142" i="10"/>
  <c r="H142" i="10"/>
  <c r="I142" i="10"/>
  <c r="J142" i="10"/>
  <c r="K142" i="10"/>
  <c r="L142" i="10"/>
  <c r="M142" i="10"/>
  <c r="N142" i="10"/>
  <c r="D143" i="10"/>
  <c r="E143" i="10"/>
  <c r="F143" i="10"/>
  <c r="G143" i="10"/>
  <c r="H143" i="10"/>
  <c r="I143" i="10"/>
  <c r="J143" i="10"/>
  <c r="K143" i="10"/>
  <c r="L143" i="10"/>
  <c r="M143" i="10"/>
  <c r="N143" i="10"/>
  <c r="D144" i="10"/>
  <c r="E144" i="10"/>
  <c r="F144" i="10"/>
  <c r="G144" i="10"/>
  <c r="H144" i="10"/>
  <c r="I144" i="10"/>
  <c r="J144" i="10"/>
  <c r="K144" i="10"/>
  <c r="L144" i="10"/>
  <c r="M144" i="10"/>
  <c r="N144" i="10"/>
  <c r="D145" i="10"/>
  <c r="E145" i="10"/>
  <c r="F145" i="10"/>
  <c r="G145" i="10"/>
  <c r="H145" i="10"/>
  <c r="I145" i="10"/>
  <c r="J145" i="10"/>
  <c r="K145" i="10"/>
  <c r="L145" i="10"/>
  <c r="M145" i="10"/>
  <c r="N145" i="10"/>
  <c r="D146" i="10"/>
  <c r="E146" i="10"/>
  <c r="F146" i="10"/>
  <c r="G146" i="10"/>
  <c r="H146" i="10"/>
  <c r="I146" i="10"/>
  <c r="J146" i="10"/>
  <c r="K146" i="10"/>
  <c r="L146" i="10"/>
  <c r="M146" i="10"/>
  <c r="N146" i="10"/>
  <c r="D147" i="10"/>
  <c r="E147" i="10"/>
  <c r="F147" i="10"/>
  <c r="G147" i="10"/>
  <c r="H147" i="10"/>
  <c r="I147" i="10"/>
  <c r="J147" i="10"/>
  <c r="K147" i="10"/>
  <c r="L147" i="10"/>
  <c r="M147" i="10"/>
  <c r="N147" i="10"/>
  <c r="D148" i="10"/>
  <c r="E148" i="10"/>
  <c r="F148" i="10"/>
  <c r="G148" i="10"/>
  <c r="H148" i="10"/>
  <c r="I148" i="10"/>
  <c r="J148" i="10"/>
  <c r="K148" i="10"/>
  <c r="L148" i="10"/>
  <c r="M148" i="10"/>
  <c r="N148" i="10"/>
  <c r="D149" i="10"/>
  <c r="E149" i="10"/>
  <c r="F149" i="10"/>
  <c r="G149" i="10"/>
  <c r="H149" i="10"/>
  <c r="I149" i="10"/>
  <c r="J149" i="10"/>
  <c r="K149" i="10"/>
  <c r="L149" i="10"/>
  <c r="M149" i="10"/>
  <c r="N149" i="10"/>
  <c r="D150" i="10"/>
  <c r="E150" i="10"/>
  <c r="F150" i="10"/>
  <c r="G150" i="10"/>
  <c r="H150" i="10"/>
  <c r="I150" i="10"/>
  <c r="J150" i="10"/>
  <c r="K150" i="10"/>
  <c r="L150" i="10"/>
  <c r="M150" i="10"/>
  <c r="N150" i="10"/>
  <c r="D151" i="10"/>
  <c r="E151" i="10"/>
  <c r="F151" i="10"/>
  <c r="G151" i="10"/>
  <c r="H151" i="10"/>
  <c r="I151" i="10"/>
  <c r="J151" i="10"/>
  <c r="K151" i="10"/>
  <c r="L151" i="10"/>
  <c r="M151" i="10"/>
  <c r="N151" i="10"/>
  <c r="D152" i="10"/>
  <c r="E152" i="10"/>
  <c r="F152" i="10"/>
  <c r="G152" i="10"/>
  <c r="H152" i="10"/>
  <c r="I152" i="10"/>
  <c r="J152" i="10"/>
  <c r="K152" i="10"/>
  <c r="L152" i="10"/>
  <c r="M152" i="10"/>
  <c r="N152" i="10"/>
  <c r="D153" i="10"/>
  <c r="E153" i="10"/>
  <c r="F153" i="10"/>
  <c r="G153" i="10"/>
  <c r="H153" i="10"/>
  <c r="I153" i="10"/>
  <c r="J153" i="10"/>
  <c r="K153" i="10"/>
  <c r="L153" i="10"/>
  <c r="M153" i="10"/>
  <c r="N153" i="10"/>
  <c r="D154" i="10"/>
  <c r="E154" i="10"/>
  <c r="F154" i="10"/>
  <c r="G154" i="10"/>
  <c r="H154" i="10"/>
  <c r="I154" i="10"/>
  <c r="J154" i="10"/>
  <c r="K154" i="10"/>
  <c r="L154" i="10"/>
  <c r="M154" i="10"/>
  <c r="N154" i="10"/>
  <c r="D155" i="10"/>
  <c r="E155" i="10"/>
  <c r="F155" i="10"/>
  <c r="G155" i="10"/>
  <c r="H155" i="10"/>
  <c r="I155" i="10"/>
  <c r="J155" i="10"/>
  <c r="K155" i="10"/>
  <c r="L155" i="10"/>
  <c r="M155" i="10"/>
  <c r="N155" i="10"/>
  <c r="D156" i="10"/>
  <c r="E156" i="10"/>
  <c r="F156" i="10"/>
  <c r="G156" i="10"/>
  <c r="H156" i="10"/>
  <c r="I156" i="10"/>
  <c r="J156" i="10"/>
  <c r="K156" i="10"/>
  <c r="L156" i="10"/>
  <c r="M156" i="10"/>
  <c r="N156" i="10"/>
  <c r="D157" i="10"/>
  <c r="E157" i="10"/>
  <c r="F157" i="10"/>
  <c r="G157" i="10"/>
  <c r="H157" i="10"/>
  <c r="I157" i="10"/>
  <c r="J157" i="10"/>
  <c r="K157" i="10"/>
  <c r="L157" i="10"/>
  <c r="M157" i="10"/>
  <c r="N157" i="10"/>
  <c r="D158" i="10"/>
  <c r="E158" i="10"/>
  <c r="F158" i="10"/>
  <c r="G158" i="10"/>
  <c r="H158" i="10"/>
  <c r="I158" i="10"/>
  <c r="J158" i="10"/>
  <c r="K158" i="10"/>
  <c r="L158" i="10"/>
  <c r="M158" i="10"/>
  <c r="N158" i="10"/>
  <c r="D159" i="10"/>
  <c r="E159" i="10"/>
  <c r="F159" i="10"/>
  <c r="G159" i="10"/>
  <c r="H159" i="10"/>
  <c r="I159" i="10"/>
  <c r="J159" i="10"/>
  <c r="K159" i="10"/>
  <c r="L159" i="10"/>
  <c r="M159" i="10"/>
  <c r="N159" i="10"/>
  <c r="D160" i="10"/>
  <c r="E160" i="10"/>
  <c r="F160" i="10"/>
  <c r="G160" i="10"/>
  <c r="H160" i="10"/>
  <c r="I160" i="10"/>
  <c r="J160" i="10"/>
  <c r="K160" i="10"/>
  <c r="L160" i="10"/>
  <c r="M160" i="10"/>
  <c r="N160" i="10"/>
  <c r="D161" i="10"/>
  <c r="E161" i="10"/>
  <c r="F161" i="10"/>
  <c r="G161" i="10"/>
  <c r="H161" i="10"/>
  <c r="I161" i="10"/>
  <c r="J161" i="10"/>
  <c r="K161" i="10"/>
  <c r="L161" i="10"/>
  <c r="M161" i="10"/>
  <c r="N161" i="10"/>
  <c r="D162" i="10"/>
  <c r="E162" i="10"/>
  <c r="F162" i="10"/>
  <c r="G162" i="10"/>
  <c r="H162" i="10"/>
  <c r="I162" i="10"/>
  <c r="J162" i="10"/>
  <c r="K162" i="10"/>
  <c r="L162" i="10"/>
  <c r="M162" i="10"/>
  <c r="N162" i="10"/>
  <c r="D163" i="10"/>
  <c r="E163" i="10"/>
  <c r="F163" i="10"/>
  <c r="G163" i="10"/>
  <c r="H163" i="10"/>
  <c r="I163" i="10"/>
  <c r="J163" i="10"/>
  <c r="K163" i="10"/>
  <c r="L163" i="10"/>
  <c r="M163" i="10"/>
  <c r="N163" i="10"/>
  <c r="D164" i="10"/>
  <c r="E164" i="10"/>
  <c r="F164" i="10"/>
  <c r="G164" i="10"/>
  <c r="H164" i="10"/>
  <c r="I164" i="10"/>
  <c r="J164" i="10"/>
  <c r="K164" i="10"/>
  <c r="L164" i="10"/>
  <c r="M164" i="10"/>
  <c r="N164" i="10"/>
  <c r="D165" i="10"/>
  <c r="E165" i="10"/>
  <c r="F165" i="10"/>
  <c r="G165" i="10"/>
  <c r="H165" i="10"/>
  <c r="I165" i="10"/>
  <c r="J165" i="10"/>
  <c r="K165" i="10"/>
  <c r="L165" i="10"/>
  <c r="M165" i="10"/>
  <c r="N165" i="10"/>
  <c r="D166" i="10"/>
  <c r="E166" i="10"/>
  <c r="F166" i="10"/>
  <c r="G166" i="10"/>
  <c r="H166" i="10"/>
  <c r="I166" i="10"/>
  <c r="J166" i="10"/>
  <c r="K166" i="10"/>
  <c r="L166" i="10"/>
  <c r="M166" i="10"/>
  <c r="N166" i="10"/>
  <c r="D167" i="10"/>
  <c r="E167" i="10"/>
  <c r="F167" i="10"/>
  <c r="G167" i="10"/>
  <c r="H167" i="10"/>
  <c r="I167" i="10"/>
  <c r="J167" i="10"/>
  <c r="K167" i="10"/>
  <c r="L167" i="10"/>
  <c r="M167" i="10"/>
  <c r="N167" i="10"/>
  <c r="D168" i="10"/>
  <c r="E168" i="10"/>
  <c r="F168" i="10"/>
  <c r="G168" i="10"/>
  <c r="H168" i="10"/>
  <c r="I168" i="10"/>
  <c r="J168" i="10"/>
  <c r="K168" i="10"/>
  <c r="L168" i="10"/>
  <c r="M168" i="10"/>
  <c r="N168" i="10"/>
  <c r="D169" i="10"/>
  <c r="E169" i="10"/>
  <c r="F169" i="10"/>
  <c r="G169" i="10"/>
  <c r="H169" i="10"/>
  <c r="I169" i="10"/>
  <c r="J169" i="10"/>
  <c r="K169" i="10"/>
  <c r="L169" i="10"/>
  <c r="M169" i="10"/>
  <c r="N169" i="10"/>
  <c r="D170" i="10"/>
  <c r="E170" i="10"/>
  <c r="F170" i="10"/>
  <c r="G170" i="10"/>
  <c r="H170" i="10"/>
  <c r="I170" i="10"/>
  <c r="J170" i="10"/>
  <c r="K170" i="10"/>
  <c r="L170" i="10"/>
  <c r="M170" i="10"/>
  <c r="N170" i="10"/>
  <c r="D171" i="10"/>
  <c r="E171" i="10"/>
  <c r="F171" i="10"/>
  <c r="G171" i="10"/>
  <c r="H171" i="10"/>
  <c r="I171" i="10"/>
  <c r="J171" i="10"/>
  <c r="K171" i="10"/>
  <c r="L171" i="10"/>
  <c r="M171" i="10"/>
  <c r="N171" i="10"/>
  <c r="D172" i="10"/>
  <c r="E172" i="10"/>
  <c r="F172" i="10"/>
  <c r="G172" i="10"/>
  <c r="H172" i="10"/>
  <c r="I172" i="10"/>
  <c r="J172" i="10"/>
  <c r="K172" i="10"/>
  <c r="L172" i="10"/>
  <c r="M172" i="10"/>
  <c r="N172" i="10"/>
  <c r="D173" i="10"/>
  <c r="E173" i="10"/>
  <c r="F173" i="10"/>
  <c r="G173" i="10"/>
  <c r="H173" i="10"/>
  <c r="I173" i="10"/>
  <c r="J173" i="10"/>
  <c r="K173" i="10"/>
  <c r="L173" i="10"/>
  <c r="M173" i="10"/>
  <c r="N173" i="10"/>
  <c r="D174" i="10"/>
  <c r="E174" i="10"/>
  <c r="F174" i="10"/>
  <c r="G174" i="10"/>
  <c r="H174" i="10"/>
  <c r="I174" i="10"/>
  <c r="J174" i="10"/>
  <c r="K174" i="10"/>
  <c r="L174" i="10"/>
  <c r="M174" i="10"/>
  <c r="N174" i="10"/>
  <c r="D175" i="10"/>
  <c r="E175" i="10"/>
  <c r="F175" i="10"/>
  <c r="G175" i="10"/>
  <c r="H175" i="10"/>
  <c r="I175" i="10"/>
  <c r="J175" i="10"/>
  <c r="K175" i="10"/>
  <c r="L175" i="10"/>
  <c r="M175" i="10"/>
  <c r="N175" i="10"/>
  <c r="D176" i="10"/>
  <c r="E176" i="10"/>
  <c r="F176" i="10"/>
  <c r="G176" i="10"/>
  <c r="H176" i="10"/>
  <c r="I176" i="10"/>
  <c r="J176" i="10"/>
  <c r="K176" i="10"/>
  <c r="L176" i="10"/>
  <c r="M176" i="10"/>
  <c r="N176" i="10"/>
  <c r="D177" i="10"/>
  <c r="E177" i="10"/>
  <c r="F177" i="10"/>
  <c r="G177" i="10"/>
  <c r="H177" i="10"/>
  <c r="I177" i="10"/>
  <c r="J177" i="10"/>
  <c r="K177" i="10"/>
  <c r="L177" i="10"/>
  <c r="M177" i="10"/>
  <c r="N177" i="10"/>
  <c r="D178" i="10"/>
  <c r="E178" i="10"/>
  <c r="F178" i="10"/>
  <c r="G178" i="10"/>
  <c r="H178" i="10"/>
  <c r="I178" i="10"/>
  <c r="J178" i="10"/>
  <c r="K178" i="10"/>
  <c r="L178" i="10"/>
  <c r="M178" i="10"/>
  <c r="N178" i="10"/>
  <c r="D179" i="10"/>
  <c r="E179" i="10"/>
  <c r="F179" i="10"/>
  <c r="G179" i="10"/>
  <c r="H179" i="10"/>
  <c r="I179" i="10"/>
  <c r="J179" i="10"/>
  <c r="K179" i="10"/>
  <c r="L179" i="10"/>
  <c r="M179" i="10"/>
  <c r="N179" i="10"/>
  <c r="D180" i="10"/>
  <c r="E180" i="10"/>
  <c r="F180" i="10"/>
  <c r="G180" i="10"/>
  <c r="H180" i="10"/>
  <c r="I180" i="10"/>
  <c r="J180" i="10"/>
  <c r="K180" i="10"/>
  <c r="L180" i="10"/>
  <c r="M180" i="10"/>
  <c r="N180" i="10"/>
  <c r="E1" i="10"/>
  <c r="F1" i="10"/>
  <c r="G1" i="10"/>
  <c r="H1" i="10"/>
  <c r="I1" i="10"/>
  <c r="J1" i="10"/>
  <c r="K1" i="10"/>
  <c r="L1" i="10"/>
  <c r="M1" i="10"/>
  <c r="N1" i="10"/>
  <c r="D1" i="10"/>
  <c r="Q30" i="10" l="1"/>
  <c r="C52" i="7"/>
  <c r="D52" i="7"/>
  <c r="P10" i="7" s="1"/>
  <c r="V12" i="7" s="1"/>
  <c r="E52" i="7"/>
  <c r="F52" i="7"/>
  <c r="G52" i="7"/>
  <c r="H52" i="7"/>
  <c r="C53" i="7"/>
  <c r="D53" i="7"/>
  <c r="P11" i="7" s="1"/>
  <c r="V13" i="7" s="1"/>
  <c r="E53" i="7"/>
  <c r="F53" i="7"/>
  <c r="G53" i="7"/>
  <c r="H53" i="7"/>
  <c r="C54" i="7"/>
  <c r="D54" i="7"/>
  <c r="M10" i="7" s="1"/>
  <c r="S12" i="7" s="1"/>
  <c r="E54" i="7"/>
  <c r="N10" i="7" s="1"/>
  <c r="T12" i="7" s="1"/>
  <c r="F54" i="7"/>
  <c r="G54" i="7"/>
  <c r="H54" i="7"/>
  <c r="C55" i="7"/>
  <c r="D55" i="7"/>
  <c r="M11" i="7" s="1"/>
  <c r="S13" i="7" s="1"/>
  <c r="E55" i="7"/>
  <c r="N11" i="7" s="1"/>
  <c r="T13" i="7" s="1"/>
  <c r="F55" i="7"/>
  <c r="G55" i="7"/>
  <c r="H55" i="7"/>
  <c r="C56" i="7"/>
  <c r="D56" i="7"/>
  <c r="E56" i="7"/>
  <c r="F56" i="7"/>
  <c r="O10" i="7" s="1"/>
  <c r="U12" i="7" s="1"/>
  <c r="G56" i="7"/>
  <c r="H56" i="7"/>
  <c r="C57" i="7"/>
  <c r="D57" i="7"/>
  <c r="E57" i="7"/>
  <c r="F57" i="7"/>
  <c r="O11" i="7" s="1"/>
  <c r="U13" i="7" s="1"/>
  <c r="G57" i="7"/>
  <c r="H57" i="7"/>
  <c r="C58" i="7"/>
  <c r="D58" i="7"/>
  <c r="E58" i="7"/>
  <c r="F58" i="7"/>
  <c r="G58" i="7"/>
  <c r="H58" i="7"/>
  <c r="C59" i="7"/>
  <c r="D59" i="7"/>
  <c r="E59" i="7"/>
  <c r="F59" i="7"/>
  <c r="G59" i="7"/>
  <c r="H59" i="7"/>
  <c r="C60" i="7"/>
  <c r="D60" i="7"/>
  <c r="E60" i="7"/>
  <c r="F60" i="7"/>
  <c r="G60" i="7"/>
  <c r="H60" i="7"/>
  <c r="C61" i="7"/>
  <c r="D61" i="7"/>
  <c r="E61" i="7"/>
  <c r="F61" i="7"/>
  <c r="G61" i="7"/>
  <c r="H61" i="7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Z11" i="7" l="1"/>
  <c r="AH24" i="7" s="1"/>
  <c r="AA11" i="7"/>
  <c r="AI24" i="7" s="1"/>
  <c r="Y10" i="7"/>
  <c r="AG23" i="7" s="1"/>
  <c r="AB10" i="7"/>
  <c r="AJ23" i="7" s="1"/>
  <c r="Y11" i="7"/>
  <c r="AG24" i="7" s="1"/>
  <c r="Z10" i="7"/>
  <c r="AH23" i="7" s="1"/>
  <c r="AA10" i="7"/>
  <c r="AI23" i="7" s="1"/>
  <c r="AB11" i="7"/>
  <c r="AJ24" i="7" s="1"/>
  <c r="B44" i="4"/>
  <c r="L76" i="4" s="1"/>
  <c r="B43" i="4"/>
  <c r="L75" i="4" s="1"/>
  <c r="B42" i="4"/>
  <c r="L74" i="4" s="1"/>
  <c r="B41" i="4"/>
  <c r="L73" i="4" s="1"/>
  <c r="B40" i="4"/>
  <c r="L72" i="4" s="1"/>
  <c r="B39" i="4"/>
  <c r="L71" i="4" s="1"/>
  <c r="B45" i="4" l="1"/>
  <c r="C45" i="4"/>
  <c r="D45" i="4"/>
  <c r="E45" i="4"/>
  <c r="F45" i="4"/>
  <c r="G45" i="4"/>
  <c r="H45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C39" i="4"/>
  <c r="D39" i="4"/>
  <c r="M71" i="4" s="1"/>
  <c r="E39" i="4"/>
  <c r="N71" i="4" s="1"/>
  <c r="F39" i="4"/>
  <c r="O71" i="4" s="1"/>
  <c r="G39" i="4"/>
  <c r="P71" i="4" s="1"/>
  <c r="H39" i="4"/>
  <c r="Q71" i="4" s="1"/>
  <c r="C40" i="4"/>
  <c r="D40" i="4"/>
  <c r="M72" i="4" s="1"/>
  <c r="E40" i="4"/>
  <c r="N72" i="4" s="1"/>
  <c r="F40" i="4"/>
  <c r="O72" i="4" s="1"/>
  <c r="G40" i="4"/>
  <c r="P72" i="4" s="1"/>
  <c r="H40" i="4"/>
  <c r="Q72" i="4" s="1"/>
  <c r="C41" i="4"/>
  <c r="D41" i="4"/>
  <c r="M73" i="4" s="1"/>
  <c r="E41" i="4"/>
  <c r="N73" i="4" s="1"/>
  <c r="F41" i="4"/>
  <c r="O73" i="4" s="1"/>
  <c r="G41" i="4"/>
  <c r="P73" i="4" s="1"/>
  <c r="H41" i="4"/>
  <c r="Q73" i="4" s="1"/>
  <c r="C42" i="4"/>
  <c r="D42" i="4"/>
  <c r="M74" i="4" s="1"/>
  <c r="E42" i="4"/>
  <c r="N74" i="4" s="1"/>
  <c r="F42" i="4"/>
  <c r="O74" i="4" s="1"/>
  <c r="G42" i="4"/>
  <c r="P74" i="4" s="1"/>
  <c r="H42" i="4"/>
  <c r="Q74" i="4" s="1"/>
  <c r="C43" i="4"/>
  <c r="D43" i="4"/>
  <c r="M75" i="4" s="1"/>
  <c r="E43" i="4"/>
  <c r="N75" i="4" s="1"/>
  <c r="F43" i="4"/>
  <c r="O75" i="4" s="1"/>
  <c r="G43" i="4"/>
  <c r="P75" i="4" s="1"/>
  <c r="H43" i="4"/>
  <c r="Q75" i="4" s="1"/>
  <c r="C44" i="4"/>
  <c r="D44" i="4"/>
  <c r="M76" i="4" s="1"/>
  <c r="E44" i="4"/>
  <c r="N76" i="4" s="1"/>
  <c r="F44" i="4"/>
  <c r="O76" i="4" s="1"/>
  <c r="G44" i="4"/>
  <c r="P76" i="4" s="1"/>
  <c r="H44" i="4"/>
  <c r="Q76" i="4" s="1"/>
  <c r="C9" i="4" l="1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10" i="4"/>
  <c r="B11" i="4"/>
  <c r="L10" i="4" l="1"/>
  <c r="L11" i="4"/>
  <c r="O11" i="8" l="1"/>
  <c r="O7" i="8"/>
  <c r="O8" i="8"/>
  <c r="O9" i="8"/>
  <c r="O10" i="8"/>
  <c r="O6" i="8"/>
  <c r="N11" i="8"/>
  <c r="I12" i="8" l="1"/>
  <c r="I13" i="8"/>
  <c r="I14" i="8"/>
  <c r="I15" i="8"/>
  <c r="I16" i="8"/>
  <c r="J13" i="8"/>
  <c r="J14" i="8"/>
  <c r="J15" i="8"/>
  <c r="J16" i="8"/>
  <c r="J12" i="8"/>
  <c r="B1" i="4" l="1"/>
  <c r="R13" i="7" l="1"/>
  <c r="R12" i="7"/>
  <c r="R7" i="7"/>
  <c r="R8" i="7"/>
  <c r="R9" i="7"/>
  <c r="R6" i="7"/>
  <c r="B6" i="7"/>
  <c r="C6" i="7"/>
  <c r="D6" i="7"/>
  <c r="E6" i="7"/>
  <c r="F6" i="7"/>
  <c r="O6" i="7" s="1"/>
  <c r="U6" i="7" s="1"/>
  <c r="AA6" i="7" s="1"/>
  <c r="G6" i="7"/>
  <c r="P6" i="7" s="1"/>
  <c r="V6" i="7" s="1"/>
  <c r="AB6" i="7" s="1"/>
  <c r="H6" i="7"/>
  <c r="B7" i="7"/>
  <c r="C7" i="7"/>
  <c r="D7" i="7"/>
  <c r="E7" i="7"/>
  <c r="F7" i="7"/>
  <c r="O7" i="7" s="1"/>
  <c r="U7" i="7" s="1"/>
  <c r="AA7" i="7" s="1"/>
  <c r="G7" i="7"/>
  <c r="P7" i="7" s="1"/>
  <c r="V7" i="7" s="1"/>
  <c r="AB7" i="7" s="1"/>
  <c r="H7" i="7"/>
  <c r="B8" i="7"/>
  <c r="C8" i="7"/>
  <c r="D8" i="7"/>
  <c r="E8" i="7"/>
  <c r="F8" i="7"/>
  <c r="O8" i="7" s="1"/>
  <c r="U8" i="7" s="1"/>
  <c r="AA8" i="7" s="1"/>
  <c r="G8" i="7"/>
  <c r="P8" i="7" s="1"/>
  <c r="V8" i="7" s="1"/>
  <c r="AB8" i="7" s="1"/>
  <c r="H8" i="7"/>
  <c r="B9" i="7"/>
  <c r="C9" i="7"/>
  <c r="D9" i="7"/>
  <c r="E9" i="7"/>
  <c r="F9" i="7"/>
  <c r="O9" i="7" s="1"/>
  <c r="U9" i="7" s="1"/>
  <c r="AA9" i="7" s="1"/>
  <c r="G9" i="7"/>
  <c r="P9" i="7" s="1"/>
  <c r="V9" i="7" s="1"/>
  <c r="AB9" i="7" s="1"/>
  <c r="H9" i="7"/>
  <c r="B10" i="7"/>
  <c r="C10" i="7"/>
  <c r="D10" i="7"/>
  <c r="M6" i="7" s="1"/>
  <c r="E10" i="7"/>
  <c r="N6" i="7" s="1"/>
  <c r="F10" i="7"/>
  <c r="G10" i="7"/>
  <c r="H10" i="7"/>
  <c r="B11" i="7"/>
  <c r="C11" i="7"/>
  <c r="D11" i="7"/>
  <c r="M7" i="7" s="1"/>
  <c r="E11" i="7"/>
  <c r="N7" i="7" s="1"/>
  <c r="F11" i="7"/>
  <c r="G11" i="7"/>
  <c r="H11" i="7"/>
  <c r="B12" i="7"/>
  <c r="C12" i="7"/>
  <c r="D12" i="7"/>
  <c r="M8" i="7" s="1"/>
  <c r="E12" i="7"/>
  <c r="N8" i="7" s="1"/>
  <c r="F12" i="7"/>
  <c r="G12" i="7"/>
  <c r="H12" i="7"/>
  <c r="B13" i="7"/>
  <c r="C13" i="7"/>
  <c r="D13" i="7"/>
  <c r="M9" i="7" s="1"/>
  <c r="E13" i="7"/>
  <c r="N9" i="7" s="1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M23" i="7" s="1"/>
  <c r="D91" i="7"/>
  <c r="N23" i="7" s="1"/>
  <c r="E91" i="7"/>
  <c r="O23" i="7" s="1"/>
  <c r="F91" i="7"/>
  <c r="P23" i="7" s="1"/>
  <c r="G91" i="7"/>
  <c r="Q23" i="7" s="1"/>
  <c r="H91" i="7"/>
  <c r="B92" i="7"/>
  <c r="L24" i="7" s="1"/>
  <c r="C92" i="7"/>
  <c r="M24" i="7" s="1"/>
  <c r="D92" i="7"/>
  <c r="N24" i="7" s="1"/>
  <c r="E92" i="7"/>
  <c r="O24" i="7" s="1"/>
  <c r="F92" i="7"/>
  <c r="P24" i="7" s="1"/>
  <c r="G92" i="7"/>
  <c r="Q24" i="7" s="1"/>
  <c r="H92" i="7"/>
  <c r="B93" i="7"/>
  <c r="L25" i="7" s="1"/>
  <c r="C93" i="7"/>
  <c r="M25" i="7" s="1"/>
  <c r="S26" i="7" s="1"/>
  <c r="D93" i="7"/>
  <c r="N25" i="7" s="1"/>
  <c r="T26" i="7" s="1"/>
  <c r="E93" i="7"/>
  <c r="O25" i="7" s="1"/>
  <c r="U26" i="7" s="1"/>
  <c r="F93" i="7"/>
  <c r="P25" i="7" s="1"/>
  <c r="V26" i="7" s="1"/>
  <c r="G93" i="7"/>
  <c r="Q25" i="7" s="1"/>
  <c r="W26" i="7" s="1"/>
  <c r="H93" i="7"/>
  <c r="B94" i="7"/>
  <c r="L26" i="7" s="1"/>
  <c r="C94" i="7"/>
  <c r="M26" i="7" s="1"/>
  <c r="S28" i="7" s="1"/>
  <c r="D94" i="7"/>
  <c r="N26" i="7" s="1"/>
  <c r="T28" i="7" s="1"/>
  <c r="E94" i="7"/>
  <c r="O26" i="7" s="1"/>
  <c r="U28" i="7" s="1"/>
  <c r="F94" i="7"/>
  <c r="P26" i="7" s="1"/>
  <c r="V28" i="7" s="1"/>
  <c r="G94" i="7"/>
  <c r="Q26" i="7" s="1"/>
  <c r="W28" i="7" s="1"/>
  <c r="H94" i="7"/>
  <c r="B95" i="7"/>
  <c r="L27" i="7" s="1"/>
  <c r="C95" i="7"/>
  <c r="M27" i="7" s="1"/>
  <c r="S30" i="7" s="1"/>
  <c r="D95" i="7"/>
  <c r="N27" i="7" s="1"/>
  <c r="T30" i="7" s="1"/>
  <c r="E95" i="7"/>
  <c r="O27" i="7" s="1"/>
  <c r="U30" i="7" s="1"/>
  <c r="F95" i="7"/>
  <c r="P27" i="7" s="1"/>
  <c r="V30" i="7" s="1"/>
  <c r="G95" i="7"/>
  <c r="Q27" i="7" s="1"/>
  <c r="W30" i="7" s="1"/>
  <c r="H95" i="7"/>
  <c r="B96" i="7"/>
  <c r="L28" i="7" s="1"/>
  <c r="C96" i="7"/>
  <c r="M28" i="7" s="1"/>
  <c r="S32" i="7" s="1"/>
  <c r="D96" i="7"/>
  <c r="N28" i="7" s="1"/>
  <c r="T32" i="7" s="1"/>
  <c r="E96" i="7"/>
  <c r="O28" i="7" s="1"/>
  <c r="U32" i="7" s="1"/>
  <c r="F96" i="7"/>
  <c r="P28" i="7" s="1"/>
  <c r="V32" i="7" s="1"/>
  <c r="G96" i="7"/>
  <c r="Q28" i="7" s="1"/>
  <c r="W32" i="7" s="1"/>
  <c r="H96" i="7"/>
  <c r="B97" i="7"/>
  <c r="L29" i="7" s="1"/>
  <c r="C97" i="7"/>
  <c r="M29" i="7" s="1"/>
  <c r="S34" i="7" s="1"/>
  <c r="D97" i="7"/>
  <c r="N29" i="7" s="1"/>
  <c r="T34" i="7" s="1"/>
  <c r="E97" i="7"/>
  <c r="O29" i="7" s="1"/>
  <c r="U34" i="7" s="1"/>
  <c r="F97" i="7"/>
  <c r="P29" i="7" s="1"/>
  <c r="V34" i="7" s="1"/>
  <c r="G97" i="7"/>
  <c r="Q29" i="7" s="1"/>
  <c r="W34" i="7" s="1"/>
  <c r="H97" i="7"/>
  <c r="B98" i="7"/>
  <c r="L30" i="7" s="1"/>
  <c r="C98" i="7"/>
  <c r="M30" i="7" s="1"/>
  <c r="S36" i="7" s="1"/>
  <c r="D98" i="7"/>
  <c r="N30" i="7" s="1"/>
  <c r="T36" i="7" s="1"/>
  <c r="E98" i="7"/>
  <c r="O30" i="7" s="1"/>
  <c r="U36" i="7" s="1"/>
  <c r="F98" i="7"/>
  <c r="P30" i="7" s="1"/>
  <c r="V36" i="7" s="1"/>
  <c r="G98" i="7"/>
  <c r="Q30" i="7" s="1"/>
  <c r="W36" i="7" s="1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L34" i="7" s="1"/>
  <c r="C101" i="7"/>
  <c r="M34" i="7" s="1"/>
  <c r="D101" i="7"/>
  <c r="N34" i="7" s="1"/>
  <c r="E101" i="7"/>
  <c r="O34" i="7" s="1"/>
  <c r="F101" i="7"/>
  <c r="P34" i="7" s="1"/>
  <c r="G101" i="7"/>
  <c r="Q34" i="7" s="1"/>
  <c r="H101" i="7"/>
  <c r="B102" i="7"/>
  <c r="L35" i="7" s="1"/>
  <c r="C102" i="7"/>
  <c r="D102" i="7"/>
  <c r="N35" i="7" s="1"/>
  <c r="T25" i="7" s="1"/>
  <c r="E102" i="7"/>
  <c r="O35" i="7" s="1"/>
  <c r="U25" i="7" s="1"/>
  <c r="F102" i="7"/>
  <c r="P35" i="7" s="1"/>
  <c r="V25" i="7" s="1"/>
  <c r="G102" i="7"/>
  <c r="Q35" i="7" s="1"/>
  <c r="W25" i="7" s="1"/>
  <c r="H102" i="7"/>
  <c r="B103" i="7"/>
  <c r="L36" i="7" s="1"/>
  <c r="C103" i="7"/>
  <c r="M36" i="7" s="1"/>
  <c r="S27" i="7" s="1"/>
  <c r="D103" i="7"/>
  <c r="N36" i="7" s="1"/>
  <c r="T27" i="7" s="1"/>
  <c r="E103" i="7"/>
  <c r="O36" i="7" s="1"/>
  <c r="U27" i="7" s="1"/>
  <c r="F103" i="7"/>
  <c r="P36" i="7" s="1"/>
  <c r="V27" i="7" s="1"/>
  <c r="G103" i="7"/>
  <c r="Q36" i="7" s="1"/>
  <c r="W27" i="7" s="1"/>
  <c r="H103" i="7"/>
  <c r="B104" i="7"/>
  <c r="L37" i="7" s="1"/>
  <c r="C104" i="7"/>
  <c r="M37" i="7" s="1"/>
  <c r="S29" i="7" s="1"/>
  <c r="D104" i="7"/>
  <c r="N37" i="7" s="1"/>
  <c r="T29" i="7" s="1"/>
  <c r="E104" i="7"/>
  <c r="O37" i="7" s="1"/>
  <c r="U29" i="7" s="1"/>
  <c r="F104" i="7"/>
  <c r="P37" i="7" s="1"/>
  <c r="V29" i="7" s="1"/>
  <c r="G104" i="7"/>
  <c r="Q37" i="7" s="1"/>
  <c r="W29" i="7" s="1"/>
  <c r="H104" i="7"/>
  <c r="B105" i="7"/>
  <c r="L38" i="7" s="1"/>
  <c r="C105" i="7"/>
  <c r="M38" i="7" s="1"/>
  <c r="S31" i="7" s="1"/>
  <c r="D105" i="7"/>
  <c r="N38" i="7" s="1"/>
  <c r="T31" i="7" s="1"/>
  <c r="E105" i="7"/>
  <c r="O38" i="7" s="1"/>
  <c r="U31" i="7" s="1"/>
  <c r="F105" i="7"/>
  <c r="P38" i="7" s="1"/>
  <c r="V31" i="7" s="1"/>
  <c r="G105" i="7"/>
  <c r="Q38" i="7" s="1"/>
  <c r="W31" i="7" s="1"/>
  <c r="H105" i="7"/>
  <c r="B106" i="7"/>
  <c r="L39" i="7" s="1"/>
  <c r="C106" i="7"/>
  <c r="M39" i="7" s="1"/>
  <c r="S33" i="7" s="1"/>
  <c r="D106" i="7"/>
  <c r="N39" i="7" s="1"/>
  <c r="T33" i="7" s="1"/>
  <c r="E106" i="7"/>
  <c r="O39" i="7" s="1"/>
  <c r="U33" i="7" s="1"/>
  <c r="F106" i="7"/>
  <c r="P39" i="7" s="1"/>
  <c r="V33" i="7" s="1"/>
  <c r="G106" i="7"/>
  <c r="Q39" i="7" s="1"/>
  <c r="W33" i="7" s="1"/>
  <c r="H106" i="7"/>
  <c r="B107" i="7"/>
  <c r="L40" i="7" s="1"/>
  <c r="C107" i="7"/>
  <c r="M40" i="7" s="1"/>
  <c r="S35" i="7" s="1"/>
  <c r="D107" i="7"/>
  <c r="N40" i="7" s="1"/>
  <c r="T35" i="7" s="1"/>
  <c r="E107" i="7"/>
  <c r="O40" i="7" s="1"/>
  <c r="U35" i="7" s="1"/>
  <c r="F107" i="7"/>
  <c r="P40" i="7" s="1"/>
  <c r="V35" i="7" s="1"/>
  <c r="G107" i="7"/>
  <c r="Q40" i="7" s="1"/>
  <c r="W35" i="7" s="1"/>
  <c r="H107" i="7"/>
  <c r="B108" i="7"/>
  <c r="L41" i="7" s="1"/>
  <c r="C108" i="7"/>
  <c r="M41" i="7" s="1"/>
  <c r="S37" i="7" s="1"/>
  <c r="D108" i="7"/>
  <c r="N41" i="7" s="1"/>
  <c r="T37" i="7" s="1"/>
  <c r="E108" i="7"/>
  <c r="O41" i="7" s="1"/>
  <c r="U37" i="7" s="1"/>
  <c r="F108" i="7"/>
  <c r="P41" i="7" s="1"/>
  <c r="V37" i="7" s="1"/>
  <c r="G108" i="7"/>
  <c r="Q41" i="7" s="1"/>
  <c r="W37" i="7" s="1"/>
  <c r="H108" i="7"/>
  <c r="C5" i="7"/>
  <c r="D5" i="7"/>
  <c r="E5" i="7"/>
  <c r="F5" i="7"/>
  <c r="G5" i="7"/>
  <c r="H5" i="7"/>
  <c r="B5" i="7"/>
  <c r="M35" i="7" l="1"/>
  <c r="S25" i="7" s="1"/>
  <c r="U24" i="7"/>
  <c r="O31" i="7"/>
  <c r="V24" i="7"/>
  <c r="P31" i="7"/>
  <c r="T24" i="7"/>
  <c r="N31" i="7"/>
  <c r="W24" i="7"/>
  <c r="Q31" i="7"/>
  <c r="S24" i="7"/>
  <c r="M31" i="7"/>
  <c r="AB12" i="7"/>
  <c r="AA12" i="7"/>
  <c r="S9" i="7"/>
  <c r="Y9" i="7" s="1"/>
  <c r="T6" i="7"/>
  <c r="Z6" i="7" s="1"/>
  <c r="T7" i="7"/>
  <c r="Z7" i="7" s="1"/>
  <c r="S6" i="7"/>
  <c r="Y6" i="7" s="1"/>
  <c r="T8" i="7"/>
  <c r="Z8" i="7" s="1"/>
  <c r="S7" i="7"/>
  <c r="Y7" i="7" s="1"/>
  <c r="T9" i="7"/>
  <c r="Z9" i="7" s="1"/>
  <c r="S8" i="7"/>
  <c r="Y8" i="7" s="1"/>
  <c r="Z12" i="7" l="1"/>
  <c r="Y12" i="7"/>
  <c r="M6" i="4"/>
  <c r="N10" i="4" l="1"/>
  <c r="N11" i="4"/>
  <c r="M10" i="4"/>
  <c r="P11" i="4"/>
  <c r="Q11" i="4"/>
  <c r="O10" i="4"/>
  <c r="O11" i="4"/>
  <c r="M11" i="4"/>
  <c r="P10" i="4"/>
  <c r="Q10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L9" i="4" s="1"/>
  <c r="M9" i="4"/>
  <c r="N9" i="4"/>
  <c r="O9" i="4"/>
  <c r="P9" i="4"/>
  <c r="Q9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L15" i="4" s="1"/>
  <c r="C15" i="4"/>
  <c r="D15" i="4"/>
  <c r="M15" i="4" s="1"/>
  <c r="E15" i="4"/>
  <c r="N15" i="4" s="1"/>
  <c r="F15" i="4"/>
  <c r="O15" i="4" s="1"/>
  <c r="G15" i="4"/>
  <c r="P15" i="4" s="1"/>
  <c r="H15" i="4"/>
  <c r="Q15" i="4" s="1"/>
  <c r="B16" i="4"/>
  <c r="L16" i="4" s="1"/>
  <c r="C16" i="4"/>
  <c r="D16" i="4"/>
  <c r="M16" i="4" s="1"/>
  <c r="E16" i="4"/>
  <c r="N16" i="4" s="1"/>
  <c r="F16" i="4"/>
  <c r="O16" i="4" s="1"/>
  <c r="G16" i="4"/>
  <c r="P16" i="4" s="1"/>
  <c r="H16" i="4"/>
  <c r="Q16" i="4" s="1"/>
  <c r="B17" i="4"/>
  <c r="L17" i="4" s="1"/>
  <c r="C17" i="4"/>
  <c r="D17" i="4"/>
  <c r="M17" i="4" s="1"/>
  <c r="E17" i="4"/>
  <c r="N17" i="4" s="1"/>
  <c r="F17" i="4"/>
  <c r="O17" i="4" s="1"/>
  <c r="G17" i="4"/>
  <c r="P17" i="4" s="1"/>
  <c r="H17" i="4"/>
  <c r="Q17" i="4" s="1"/>
  <c r="B18" i="4"/>
  <c r="L18" i="4" s="1"/>
  <c r="C18" i="4"/>
  <c r="D18" i="4"/>
  <c r="M18" i="4" s="1"/>
  <c r="E18" i="4"/>
  <c r="N18" i="4" s="1"/>
  <c r="F18" i="4"/>
  <c r="O18" i="4" s="1"/>
  <c r="G18" i="4"/>
  <c r="P18" i="4" s="1"/>
  <c r="H18" i="4"/>
  <c r="Q18" i="4" s="1"/>
  <c r="B19" i="4"/>
  <c r="L19" i="4" s="1"/>
  <c r="C19" i="4"/>
  <c r="D19" i="4"/>
  <c r="M19" i="4" s="1"/>
  <c r="E19" i="4"/>
  <c r="N19" i="4" s="1"/>
  <c r="F19" i="4"/>
  <c r="O19" i="4" s="1"/>
  <c r="G19" i="4"/>
  <c r="P19" i="4" s="1"/>
  <c r="H19" i="4"/>
  <c r="Q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M25" i="4" s="1"/>
  <c r="E22" i="4"/>
  <c r="N25" i="4" s="1"/>
  <c r="F22" i="4"/>
  <c r="O25" i="4" s="1"/>
  <c r="G22" i="4"/>
  <c r="P25" i="4" s="1"/>
  <c r="H22" i="4"/>
  <c r="Q25" i="4" s="1"/>
  <c r="B23" i="4"/>
  <c r="C23" i="4"/>
  <c r="D23" i="4"/>
  <c r="M26" i="4" s="1"/>
  <c r="E23" i="4"/>
  <c r="N26" i="4" s="1"/>
  <c r="F23" i="4"/>
  <c r="O26" i="4" s="1"/>
  <c r="G23" i="4"/>
  <c r="P26" i="4" s="1"/>
  <c r="H23" i="4"/>
  <c r="Q26" i="4" s="1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M30" i="4" s="1"/>
  <c r="E26" i="4"/>
  <c r="N30" i="4" s="1"/>
  <c r="F26" i="4"/>
  <c r="O30" i="4" s="1"/>
  <c r="G26" i="4"/>
  <c r="P30" i="4" s="1"/>
  <c r="H26" i="4"/>
  <c r="Q30" i="4" s="1"/>
  <c r="B27" i="4"/>
  <c r="C27" i="4"/>
  <c r="D27" i="4"/>
  <c r="M40" i="4" s="1"/>
  <c r="E27" i="4"/>
  <c r="N40" i="4" s="1"/>
  <c r="F27" i="4"/>
  <c r="O40" i="4" s="1"/>
  <c r="G27" i="4"/>
  <c r="P40" i="4" s="1"/>
  <c r="H27" i="4"/>
  <c r="Q40" i="4" s="1"/>
  <c r="B28" i="4"/>
  <c r="C28" i="4"/>
  <c r="D28" i="4"/>
  <c r="M41" i="4" s="1"/>
  <c r="E28" i="4"/>
  <c r="N41" i="4" s="1"/>
  <c r="F28" i="4"/>
  <c r="O41" i="4" s="1"/>
  <c r="G28" i="4"/>
  <c r="P41" i="4" s="1"/>
  <c r="H28" i="4"/>
  <c r="Q41" i="4" s="1"/>
  <c r="B30" i="4"/>
  <c r="C30" i="4"/>
  <c r="D30" i="4"/>
  <c r="E30" i="4"/>
  <c r="F30" i="4"/>
  <c r="G30" i="4"/>
  <c r="H30" i="4"/>
  <c r="B31" i="4"/>
  <c r="L63" i="4" s="1"/>
  <c r="C31" i="4"/>
  <c r="D31" i="4"/>
  <c r="M63" i="4" s="1"/>
  <c r="E31" i="4"/>
  <c r="N63" i="4" s="1"/>
  <c r="F31" i="4"/>
  <c r="O63" i="4" s="1"/>
  <c r="G31" i="4"/>
  <c r="P63" i="4" s="1"/>
  <c r="H31" i="4"/>
  <c r="Q63" i="4" s="1"/>
  <c r="B32" i="4"/>
  <c r="L64" i="4" s="1"/>
  <c r="C32" i="4"/>
  <c r="D32" i="4"/>
  <c r="M64" i="4" s="1"/>
  <c r="E32" i="4"/>
  <c r="N64" i="4" s="1"/>
  <c r="F32" i="4"/>
  <c r="O64" i="4" s="1"/>
  <c r="G32" i="4"/>
  <c r="P64" i="4" s="1"/>
  <c r="H32" i="4"/>
  <c r="Q64" i="4" s="1"/>
  <c r="B33" i="4"/>
  <c r="L65" i="4" s="1"/>
  <c r="C33" i="4"/>
  <c r="D33" i="4"/>
  <c r="M65" i="4" s="1"/>
  <c r="E33" i="4"/>
  <c r="N65" i="4" s="1"/>
  <c r="F33" i="4"/>
  <c r="O65" i="4" s="1"/>
  <c r="G33" i="4"/>
  <c r="P65" i="4" s="1"/>
  <c r="H33" i="4"/>
  <c r="Q65" i="4" s="1"/>
  <c r="B34" i="4"/>
  <c r="L66" i="4" s="1"/>
  <c r="C34" i="4"/>
  <c r="D34" i="4"/>
  <c r="M66" i="4" s="1"/>
  <c r="E34" i="4"/>
  <c r="N66" i="4" s="1"/>
  <c r="F34" i="4"/>
  <c r="O66" i="4" s="1"/>
  <c r="G34" i="4"/>
  <c r="P66" i="4" s="1"/>
  <c r="H34" i="4"/>
  <c r="Q66" i="4" s="1"/>
  <c r="B35" i="4"/>
  <c r="L67" i="4" s="1"/>
  <c r="C35" i="4"/>
  <c r="D35" i="4"/>
  <c r="M67" i="4" s="1"/>
  <c r="E35" i="4"/>
  <c r="N67" i="4" s="1"/>
  <c r="F35" i="4"/>
  <c r="O67" i="4" s="1"/>
  <c r="G35" i="4"/>
  <c r="P67" i="4" s="1"/>
  <c r="H35" i="4"/>
  <c r="Q67" i="4" s="1"/>
  <c r="B36" i="4"/>
  <c r="L68" i="4" s="1"/>
  <c r="C36" i="4"/>
  <c r="D36" i="4"/>
  <c r="M68" i="4" s="1"/>
  <c r="E36" i="4"/>
  <c r="N68" i="4" s="1"/>
  <c r="F36" i="4"/>
  <c r="O68" i="4" s="1"/>
  <c r="G36" i="4"/>
  <c r="P68" i="4" s="1"/>
  <c r="H36" i="4"/>
  <c r="Q68" i="4" s="1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L54" i="4" s="1"/>
  <c r="C59" i="4"/>
  <c r="D59" i="4"/>
  <c r="M54" i="4" s="1"/>
  <c r="E59" i="4"/>
  <c r="N54" i="4" s="1"/>
  <c r="F59" i="4"/>
  <c r="O54" i="4" s="1"/>
  <c r="G59" i="4"/>
  <c r="P54" i="4" s="1"/>
  <c r="H59" i="4"/>
  <c r="Q54" i="4" s="1"/>
  <c r="B60" i="4"/>
  <c r="L55" i="4" s="1"/>
  <c r="C60" i="4"/>
  <c r="D60" i="4"/>
  <c r="M55" i="4" s="1"/>
  <c r="E60" i="4"/>
  <c r="N55" i="4" s="1"/>
  <c r="F60" i="4"/>
  <c r="O55" i="4" s="1"/>
  <c r="G60" i="4"/>
  <c r="P55" i="4" s="1"/>
  <c r="H60" i="4"/>
  <c r="Q55" i="4" s="1"/>
  <c r="B61" i="4"/>
  <c r="L56" i="4" s="1"/>
  <c r="C61" i="4"/>
  <c r="D61" i="4"/>
  <c r="M56" i="4" s="1"/>
  <c r="E61" i="4"/>
  <c r="N56" i="4" s="1"/>
  <c r="F61" i="4"/>
  <c r="O56" i="4" s="1"/>
  <c r="G61" i="4"/>
  <c r="P56" i="4" s="1"/>
  <c r="H61" i="4"/>
  <c r="Q56" i="4" s="1"/>
  <c r="B62" i="4"/>
  <c r="L57" i="4" s="1"/>
  <c r="C62" i="4"/>
  <c r="D62" i="4"/>
  <c r="M57" i="4" s="1"/>
  <c r="E62" i="4"/>
  <c r="N57" i="4" s="1"/>
  <c r="F62" i="4"/>
  <c r="O57" i="4" s="1"/>
  <c r="G62" i="4"/>
  <c r="P57" i="4" s="1"/>
  <c r="H62" i="4"/>
  <c r="Q57" i="4" s="1"/>
  <c r="B63" i="4"/>
  <c r="L58" i="4" s="1"/>
  <c r="C63" i="4"/>
  <c r="D63" i="4"/>
  <c r="M58" i="4" s="1"/>
  <c r="E63" i="4"/>
  <c r="N58" i="4" s="1"/>
  <c r="F63" i="4"/>
  <c r="O58" i="4" s="1"/>
  <c r="G63" i="4"/>
  <c r="P58" i="4" s="1"/>
  <c r="H63" i="4"/>
  <c r="Q58" i="4" s="1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C6" i="4"/>
  <c r="D6" i="4"/>
  <c r="E6" i="4"/>
  <c r="F6" i="4"/>
  <c r="G6" i="4"/>
  <c r="H6" i="4"/>
  <c r="B6" i="4"/>
  <c r="N53" i="4"/>
  <c r="N62" i="4" s="1"/>
  <c r="O53" i="4"/>
  <c r="O62" i="4" s="1"/>
  <c r="P53" i="4"/>
  <c r="P62" i="4" s="1"/>
  <c r="Q53" i="4"/>
  <c r="Q62" i="4" s="1"/>
  <c r="M53" i="4"/>
  <c r="M62" i="4" s="1"/>
  <c r="N14" i="4"/>
  <c r="O14" i="4"/>
  <c r="P14" i="4"/>
  <c r="Q14" i="4"/>
  <c r="M14" i="4"/>
  <c r="Q24" i="4"/>
  <c r="P24" i="4"/>
  <c r="O24" i="4"/>
  <c r="N24" i="4"/>
  <c r="M24" i="4"/>
  <c r="O28" i="4" l="1"/>
  <c r="Q28" i="4"/>
  <c r="M28" i="4"/>
  <c r="P28" i="4"/>
  <c r="N28" i="4"/>
  <c r="N27" i="4"/>
  <c r="Q27" i="4"/>
  <c r="M27" i="4"/>
  <c r="P27" i="4"/>
  <c r="O27" i="4"/>
</calcChain>
</file>

<file path=xl/sharedStrings.xml><?xml version="1.0" encoding="utf-8"?>
<sst xmlns="http://schemas.openxmlformats.org/spreadsheetml/2006/main" count="11665" uniqueCount="281">
  <si>
    <t>Give 1 acre to small fish farmer (value 2 lakh)</t>
  </si>
  <si>
    <t>Give 1 acre to big fish farmer (value 2 lakh)</t>
  </si>
  <si>
    <t>Give 1 acre to crop farmer (value 0.7 lakh)</t>
  </si>
  <si>
    <t xml:space="preserve">Real income </t>
  </si>
  <si>
    <t>Change in Village-level income</t>
  </si>
  <si>
    <t>Small Fish framer</t>
  </si>
  <si>
    <t>Big Fish Farmer</t>
  </si>
  <si>
    <t>Crop Farmer</t>
  </si>
  <si>
    <t>Landless</t>
  </si>
  <si>
    <t>RESULTS IN LAKHS</t>
  </si>
  <si>
    <t>Nominal income</t>
  </si>
  <si>
    <t>(real income accounts for local inflation)</t>
  </si>
  <si>
    <t>Scenarios:
 Imagine there is an unused acre of land - what should we do with it?</t>
  </si>
  <si>
    <t>par</t>
  </si>
  <si>
    <t>ty_o</t>
  </si>
  <si>
    <t>try_o</t>
  </si>
  <si>
    <t>ry_o</t>
  </si>
  <si>
    <t>tqp_o</t>
  </si>
  <si>
    <t>Type</t>
  </si>
  <si>
    <t>Name</t>
  </si>
  <si>
    <t>Range</t>
  </si>
  <si>
    <t>Dimensions</t>
  </si>
  <si>
    <t>rdim</t>
  </si>
  <si>
    <t>cdim</t>
  </si>
  <si>
    <t>sim1</t>
  </si>
  <si>
    <t>sim2</t>
  </si>
  <si>
    <t>sim3</t>
  </si>
  <si>
    <t>crop</t>
  </si>
  <si>
    <t>fish</t>
  </si>
  <si>
    <t>ret</t>
  </si>
  <si>
    <t>ser</t>
  </si>
  <si>
    <t>table!d6</t>
  </si>
  <si>
    <t>sim4</t>
  </si>
  <si>
    <t>sim5</t>
  </si>
  <si>
    <t>Allow small fish farmers to convert one additional acre</t>
  </si>
  <si>
    <t>Allow large farmers to convert one additional acre</t>
  </si>
  <si>
    <t>modstat</t>
  </si>
  <si>
    <t>table!d1</t>
  </si>
  <si>
    <t xml:space="preserve">check: did the model solve ok? </t>
  </si>
  <si>
    <t>Scenarios: 
One acre switches from ag use to fish use</t>
  </si>
  <si>
    <t>Nurseries</t>
  </si>
  <si>
    <t>fish seed</t>
  </si>
  <si>
    <t>benefs_o</t>
  </si>
  <si>
    <t>simval</t>
  </si>
  <si>
    <t>value of land "transferred"</t>
  </si>
  <si>
    <t xml:space="preserve">Price effects (in %) </t>
  </si>
  <si>
    <t xml:space="preserve">par </t>
  </si>
  <si>
    <t>pv_o</t>
  </si>
  <si>
    <t>meat</t>
  </si>
  <si>
    <t>OUT</t>
  </si>
  <si>
    <t>items purchased out of the village</t>
  </si>
  <si>
    <t xml:space="preserve">pseudo-multiplier (benefits / value transferred) </t>
  </si>
  <si>
    <t>Production Effects (in monetary value)</t>
  </si>
  <si>
    <t>Labor supply (in monetary value)</t>
  </si>
  <si>
    <t>All households</t>
  </si>
  <si>
    <t xml:space="preserve">by household: </t>
  </si>
  <si>
    <t>hlsup_o</t>
  </si>
  <si>
    <t>lsup_o</t>
  </si>
  <si>
    <t>percent increase in mean income</t>
  </si>
  <si>
    <t>% increase in income inequality (theil index)</t>
  </si>
  <si>
    <t>direct</t>
  </si>
  <si>
    <t>indirect</t>
  </si>
  <si>
    <t>Change in Thiel index</t>
  </si>
  <si>
    <t>Conversion from Lahk to USD</t>
  </si>
  <si>
    <t>Percent increase in income (same shape as value increase)</t>
  </si>
  <si>
    <t>Change in total real income in the economy</t>
  </si>
  <si>
    <t xml:space="preserve">Real income for direct and indirect beneficiaries </t>
  </si>
  <si>
    <t>nreps_o</t>
  </si>
  <si>
    <t>table!b1</t>
  </si>
  <si>
    <t># reps</t>
  </si>
  <si>
    <t xml:space="preserve">Factor shares </t>
  </si>
  <si>
    <t>factor</t>
  </si>
  <si>
    <t>fshare_o</t>
  </si>
  <si>
    <t>input_pars!b5</t>
  </si>
  <si>
    <t>Land</t>
  </si>
  <si>
    <t>Labor</t>
  </si>
  <si>
    <t>Capital</t>
  </si>
  <si>
    <t>Input</t>
  </si>
  <si>
    <t>Factor shares Standard Deviations</t>
  </si>
  <si>
    <t>input_pars!b29</t>
  </si>
  <si>
    <t>fsharesd_o</t>
  </si>
  <si>
    <t>Expenditure shares</t>
  </si>
  <si>
    <t>Intermediate demand shares</t>
  </si>
  <si>
    <t>Intermediate demand shares standard dev</t>
  </si>
  <si>
    <t>Expenditure shares stdev</t>
  </si>
  <si>
    <t>idsh_o</t>
  </si>
  <si>
    <t>input_pars!b51</t>
  </si>
  <si>
    <t>input_pars!b71</t>
  </si>
  <si>
    <t>input_pars!b91</t>
  </si>
  <si>
    <t>input_pars!b101</t>
  </si>
  <si>
    <t>idshsd_o</t>
  </si>
  <si>
    <t>eshare_o</t>
  </si>
  <si>
    <t>esharesd_o</t>
  </si>
  <si>
    <t xml:space="preserve">Shares: </t>
  </si>
  <si>
    <t xml:space="preserve">Raw: </t>
  </si>
  <si>
    <t>small aqua</t>
  </si>
  <si>
    <t>big aqua</t>
  </si>
  <si>
    <t>nurseries</t>
  </si>
  <si>
    <t xml:space="preserve">land </t>
  </si>
  <si>
    <t>labor</t>
  </si>
  <si>
    <t>capital</t>
  </si>
  <si>
    <t>commercial inputs</t>
  </si>
  <si>
    <t>other costs</t>
  </si>
  <si>
    <t>cropping</t>
  </si>
  <si>
    <t>Value added shares</t>
  </si>
  <si>
    <t>Intermediate inputs requirements</t>
  </si>
  <si>
    <t>Consumption</t>
  </si>
  <si>
    <t>Crops</t>
  </si>
  <si>
    <t>Meats</t>
  </si>
  <si>
    <t>Fish</t>
  </si>
  <si>
    <t>Outside purchases</t>
  </si>
  <si>
    <t>Local retail</t>
  </si>
  <si>
    <t xml:space="preserve">Local services </t>
  </si>
  <si>
    <t>Other local production</t>
  </si>
  <si>
    <t>Small fish farmers</t>
  </si>
  <si>
    <t>Large fish farmers</t>
  </si>
  <si>
    <t>Nursery farms</t>
  </si>
  <si>
    <t>Crop farmers</t>
  </si>
  <si>
    <t>table!c14</t>
  </si>
  <si>
    <t>table!c21</t>
  </si>
  <si>
    <t>mean</t>
  </si>
  <si>
    <t>table!c8</t>
  </si>
  <si>
    <t>stdev</t>
  </si>
  <si>
    <t>Production Effects (sd)</t>
  </si>
  <si>
    <t>table!c30</t>
  </si>
  <si>
    <t>table!c38</t>
  </si>
  <si>
    <t>table!c46</t>
  </si>
  <si>
    <t>table!d56</t>
  </si>
  <si>
    <t>table!c58</t>
  </si>
  <si>
    <t xml:space="preserve">sd: </t>
  </si>
  <si>
    <t>tqpsd_o</t>
  </si>
  <si>
    <t>benef</t>
  </si>
  <si>
    <t>non-benef</t>
  </si>
  <si>
    <t>mult</t>
  </si>
  <si>
    <t>mincPC</t>
  </si>
  <si>
    <t>rytheilPC</t>
  </si>
  <si>
    <t>rytheilPCsd</t>
  </si>
  <si>
    <t>Non-farm</t>
  </si>
  <si>
    <t xml:space="preserve">Simplifying: </t>
  </si>
  <si>
    <t xml:space="preserve">Value added </t>
  </si>
  <si>
    <t>Intermediate inputs</t>
  </si>
  <si>
    <t>percent efficiency</t>
  </si>
  <si>
    <t>big farm land val</t>
  </si>
  <si>
    <t>small farm land val</t>
  </si>
  <si>
    <t>big fish prod</t>
  </si>
  <si>
    <t xml:space="preserve">small fish prod </t>
  </si>
  <si>
    <t>% efficiency</t>
  </si>
  <si>
    <t xml:space="preserve">big fish non-benef returns </t>
  </si>
  <si>
    <t>small fish non-benef returns</t>
  </si>
  <si>
    <t>small fish benef returns</t>
  </si>
  <si>
    <t>big fish benef</t>
  </si>
  <si>
    <t>real income</t>
  </si>
  <si>
    <t>big fish real income</t>
  </si>
  <si>
    <t>sim6</t>
  </si>
  <si>
    <t>qptab!c3</t>
  </si>
  <si>
    <t>qpd_o</t>
  </si>
  <si>
    <t>prevd_o</t>
  </si>
  <si>
    <t>pcostd_o</t>
  </si>
  <si>
    <t>pprofd_o</t>
  </si>
  <si>
    <t>QP:</t>
  </si>
  <si>
    <t>REVENUE</t>
  </si>
  <si>
    <t>PROFIT</t>
  </si>
  <si>
    <t>COST</t>
  </si>
  <si>
    <t>qptab!c31</t>
  </si>
  <si>
    <t>qptab!c61</t>
  </si>
  <si>
    <t>qptab!c91</t>
  </si>
  <si>
    <t>conversion lahk to usd</t>
  </si>
  <si>
    <t>qpd_os</t>
  </si>
  <si>
    <t>qptab!c121</t>
  </si>
  <si>
    <t>PV standev</t>
  </si>
  <si>
    <t>Increase in fish revenue of recipient household ($)</t>
  </si>
  <si>
    <t>Increase in crop revenue of recipient household ($)</t>
  </si>
  <si>
    <t>Net revenue from new plot for recipient household ($)</t>
  </si>
  <si>
    <t>QP stdev</t>
  </si>
  <si>
    <t>REV</t>
  </si>
  <si>
    <t>Cost</t>
  </si>
  <si>
    <t>fdD_o</t>
  </si>
  <si>
    <t>fdtab!c3</t>
  </si>
  <si>
    <t>Small Fish Farmer</t>
  </si>
  <si>
    <t>Large fish farmer</t>
  </si>
  <si>
    <t>Crop farmer</t>
  </si>
  <si>
    <t>Fish activity</t>
  </si>
  <si>
    <t xml:space="preserve">Fish activity </t>
  </si>
  <si>
    <t>Crop activity</t>
  </si>
  <si>
    <t>Crop inputs</t>
  </si>
  <si>
    <t>Feed</t>
  </si>
  <si>
    <t>Fish seed</t>
  </si>
  <si>
    <t>idD_o</t>
  </si>
  <si>
    <t>fdtab!c151</t>
  </si>
  <si>
    <t>(SD)</t>
  </si>
  <si>
    <t xml:space="preserve">Rescaled: </t>
  </si>
  <si>
    <t>Seed</t>
  </si>
  <si>
    <t>Other expenses</t>
  </si>
  <si>
    <t>Other operating costs</t>
  </si>
  <si>
    <t>Scrunched</t>
  </si>
  <si>
    <t>Household</t>
  </si>
  <si>
    <t>Activity</t>
  </si>
  <si>
    <t>Small fish farmer</t>
  </si>
  <si>
    <t>Fish farming</t>
  </si>
  <si>
    <t>Crop farming</t>
  </si>
  <si>
    <t>Putchased inputs (Feed, Fertilizer...)</t>
  </si>
  <si>
    <t>Seed (fish or grain)</t>
  </si>
  <si>
    <t>crop activity</t>
  </si>
  <si>
    <t xml:space="preserve">Crop </t>
  </si>
  <si>
    <t>Crop</t>
  </si>
  <si>
    <t>secondary impacts</t>
  </si>
  <si>
    <t>Fish Seed</t>
  </si>
  <si>
    <t>Retail</t>
  </si>
  <si>
    <t>Services</t>
  </si>
  <si>
    <t>Fish Nursery</t>
  </si>
  <si>
    <t>SIM1:
new acre small aqua</t>
  </si>
  <si>
    <t>SIM2:
new acre big aqua</t>
  </si>
  <si>
    <t>SIM3:
new acre agri</t>
  </si>
  <si>
    <t>SIM4:
convert crop to small aqua</t>
  </si>
  <si>
    <t>SIM5:
convert crop to large aqua</t>
  </si>
  <si>
    <t>Local crops</t>
  </si>
  <si>
    <t>Local services</t>
  </si>
  <si>
    <t xml:space="preserve">sim1 </t>
  </si>
  <si>
    <t>Direct profits by recipient household</t>
  </si>
  <si>
    <t>Converted</t>
  </si>
  <si>
    <t>Recipient</t>
  </si>
  <si>
    <t>Other household</t>
  </si>
  <si>
    <t xml:space="preserve">Estout results: </t>
  </si>
  <si>
    <t>VARIABLES</t>
  </si>
  <si>
    <t>Constant</t>
  </si>
  <si>
    <t>0.199**</t>
  </si>
  <si>
    <t>0.61***</t>
  </si>
  <si>
    <t>0.29***</t>
  </si>
  <si>
    <t>0.49***</t>
  </si>
  <si>
    <t>0.27**</t>
  </si>
  <si>
    <t>0.35***</t>
  </si>
  <si>
    <t>0.53***</t>
  </si>
  <si>
    <t>1.81***</t>
  </si>
  <si>
    <t>1.72***</t>
  </si>
  <si>
    <t>2.08***</t>
  </si>
  <si>
    <t>4.02***</t>
  </si>
  <si>
    <t>0.10**</t>
  </si>
  <si>
    <t>0.45***</t>
  </si>
  <si>
    <t>.</t>
  </si>
  <si>
    <t>0.26***</t>
  </si>
  <si>
    <t>F-stat</t>
  </si>
  <si>
    <t>N</t>
  </si>
  <si>
    <t>Nursery farm</t>
  </si>
  <si>
    <t>Crop farm</t>
  </si>
  <si>
    <t>Small fish farm</t>
  </si>
  <si>
    <t>Large fish farm</t>
  </si>
  <si>
    <t xml:space="preserve">Factor demands equations: </t>
  </si>
  <si>
    <t>Purchased inputs</t>
  </si>
  <si>
    <t xml:space="preserve">Intermediate input demands: </t>
  </si>
  <si>
    <t>Other expenditure</t>
  </si>
  <si>
    <t>Oplocal</t>
  </si>
  <si>
    <t>NOPlocal</t>
  </si>
  <si>
    <t>Mig</t>
  </si>
  <si>
    <t>palmoil</t>
  </si>
  <si>
    <t>Scenarios:
 Increase land in oilpalm</t>
  </si>
  <si>
    <t>Scenarios:
Other</t>
  </si>
  <si>
    <t>OilPalm</t>
  </si>
  <si>
    <t>Non- Oilpalm</t>
  </si>
  <si>
    <t>Migrants</t>
  </si>
  <si>
    <t>Returns for hh that received land</t>
  </si>
  <si>
    <t>Returns for others</t>
  </si>
  <si>
    <t>Local meat</t>
  </si>
  <si>
    <t>PalmOil</t>
  </si>
  <si>
    <t>acre1</t>
  </si>
  <si>
    <t>acres</t>
  </si>
  <si>
    <t>price10</t>
  </si>
  <si>
    <t>tfp10</t>
  </si>
  <si>
    <t>sim10</t>
  </si>
  <si>
    <t>land1pct</t>
  </si>
  <si>
    <t>sim7</t>
  </si>
  <si>
    <t>sim8</t>
  </si>
  <si>
    <t>sim9</t>
  </si>
  <si>
    <t>pct5</t>
  </si>
  <si>
    <t>pct95</t>
  </si>
  <si>
    <t>Eps</t>
  </si>
  <si>
    <t xml:space="preserve">Change in Household incomes (real) </t>
  </si>
  <si>
    <t>Outside goods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</si>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</sst>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0.0%"/>
    <numFmt numFmtId="166" formatCode="0.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 applyAlignment="1">
      <alignment horizontal="right"/>
    </xf>
    <xf numFmtId="2" fontId="0" fillId="0" borderId="4" xfId="1" applyNumberFormat="1" applyFont="1" applyBorder="1" applyAlignment="1">
      <alignment horizontal="right"/>
    </xf>
    <xf numFmtId="0" fontId="1" fillId="0" borderId="0" xfId="2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2" fontId="0" fillId="0" borderId="0" xfId="1" quotePrefix="1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2" fontId="0" fillId="0" borderId="0" xfId="1" quotePrefix="1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2" fontId="1" fillId="0" borderId="0" xfId="1" quotePrefix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quotePrefix="1"/>
    <xf numFmtId="0" fontId="0" fillId="0" borderId="4" xfId="0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0" fontId="0" fillId="0" borderId="0" xfId="0" quotePrefix="1" applyBorder="1"/>
    <xf numFmtId="2" fontId="0" fillId="0" borderId="0" xfId="1" applyNumberFormat="1" applyFont="1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8" xfId="0" applyBorder="1"/>
    <xf numFmtId="0" fontId="0" fillId="0" borderId="8" xfId="0" quotePrefix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1" quotePrefix="1" applyNumberFormat="1" applyFont="1" applyBorder="1" applyAlignment="1">
      <alignment horizontal="center"/>
    </xf>
    <xf numFmtId="0" fontId="0" fillId="0" borderId="8" xfId="0" quotePrefix="1" applyBorder="1"/>
    <xf numFmtId="2" fontId="0" fillId="0" borderId="8" xfId="1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/>
    <xf numFmtId="2" fontId="0" fillId="0" borderId="4" xfId="1" applyNumberFormat="1" applyFont="1" applyFill="1" applyBorder="1" applyAlignment="1">
      <alignment horizontal="right"/>
    </xf>
    <xf numFmtId="2" fontId="0" fillId="0" borderId="5" xfId="1" applyNumberFormat="1" applyFont="1" applyFill="1" applyBorder="1" applyAlignment="1">
      <alignment horizontal="right"/>
    </xf>
    <xf numFmtId="0" fontId="0" fillId="0" borderId="6" xfId="0" quotePrefix="1" applyBorder="1"/>
    <xf numFmtId="0" fontId="2" fillId="0" borderId="4" xfId="0" applyFont="1" applyBorder="1"/>
    <xf numFmtId="2" fontId="2" fillId="0" borderId="4" xfId="1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0" fillId="4" borderId="0" xfId="0" applyFill="1" applyBorder="1"/>
    <xf numFmtId="2" fontId="2" fillId="4" borderId="0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0" fontId="0" fillId="0" borderId="0" xfId="0" quotePrefix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left"/>
    </xf>
    <xf numFmtId="10" fontId="0" fillId="0" borderId="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64" fontId="0" fillId="0" borderId="0" xfId="3" applyNumberFormat="1" applyFont="1" applyFill="1" applyBorder="1" applyAlignment="1">
      <alignment horizontal="center"/>
    </xf>
    <xf numFmtId="164" fontId="0" fillId="0" borderId="8" xfId="3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3" borderId="0" xfId="0" quotePrefix="1" applyFill="1" applyBorder="1"/>
    <xf numFmtId="164" fontId="0" fillId="3" borderId="0" xfId="3" applyNumberFormat="1" applyFont="1" applyFill="1" applyBorder="1" applyAlignment="1">
      <alignment horizontal="center"/>
    </xf>
    <xf numFmtId="164" fontId="0" fillId="3" borderId="8" xfId="3" applyNumberFormat="1" applyFont="1" applyFill="1" applyBorder="1" applyAlignment="1">
      <alignment horizontal="center"/>
    </xf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/>
    <xf numFmtId="9" fontId="0" fillId="0" borderId="0" xfId="3" applyFont="1"/>
    <xf numFmtId="1" fontId="0" fillId="0" borderId="0" xfId="0" applyNumberFormat="1"/>
    <xf numFmtId="0" fontId="0" fillId="5" borderId="0" xfId="0" applyFill="1"/>
    <xf numFmtId="0" fontId="0" fillId="6" borderId="0" xfId="0" quotePrefix="1" applyFill="1"/>
    <xf numFmtId="9" fontId="0" fillId="6" borderId="0" xfId="3" applyFont="1" applyFill="1"/>
    <xf numFmtId="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7" borderId="0" xfId="0" applyFill="1"/>
    <xf numFmtId="9" fontId="0" fillId="7" borderId="0" xfId="0" applyNumberFormat="1" applyFill="1"/>
    <xf numFmtId="9" fontId="2" fillId="0" borderId="0" xfId="0" applyNumberFormat="1" applyFont="1"/>
    <xf numFmtId="0" fontId="0" fillId="4" borderId="0" xfId="0" applyFill="1"/>
    <xf numFmtId="165" fontId="0" fillId="0" borderId="0" xfId="3" applyNumberFormat="1" applyFont="1"/>
    <xf numFmtId="0" fontId="0" fillId="8" borderId="0" xfId="0" applyFill="1"/>
    <xf numFmtId="9" fontId="0" fillId="8" borderId="0" xfId="3" applyFont="1" applyFill="1"/>
    <xf numFmtId="2" fontId="0" fillId="0" borderId="8" xfId="1" quotePrefix="1" applyNumberFormat="1" applyFont="1" applyFill="1" applyBorder="1" applyAlignment="1">
      <alignment horizontal="center"/>
    </xf>
    <xf numFmtId="0" fontId="0" fillId="0" borderId="0" xfId="0" quotePrefix="1" applyAlignment="1">
      <alignment wrapText="1"/>
    </xf>
    <xf numFmtId="164" fontId="0" fillId="0" borderId="0" xfId="0" quotePrefix="1" applyNumberFormat="1"/>
    <xf numFmtId="2" fontId="0" fillId="0" borderId="0" xfId="0" quotePrefix="1" applyNumberFormat="1"/>
    <xf numFmtId="166" fontId="0" fillId="0" borderId="0" xfId="0" quotePrefix="1" applyNumberFormat="1"/>
    <xf numFmtId="166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9" xfId="0" applyBorder="1" applyAlignment="1">
      <alignment wrapText="1"/>
    </xf>
    <xf numFmtId="1" fontId="0" fillId="0" borderId="9" xfId="0" applyNumberFormat="1" applyBorder="1"/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" fontId="5" fillId="0" borderId="0" xfId="0" applyNumberFormat="1" applyFont="1"/>
    <xf numFmtId="0" fontId="2" fillId="0" borderId="0" xfId="0" applyFont="1"/>
    <xf numFmtId="166" fontId="0" fillId="0" borderId="0" xfId="1" applyNumberFormat="1" applyFont="1"/>
    <xf numFmtId="166" fontId="0" fillId="8" borderId="0" xfId="1" applyNumberFormat="1" applyFont="1" applyFill="1"/>
    <xf numFmtId="166" fontId="2" fillId="0" borderId="0" xfId="0" applyNumberFormat="1" applyFont="1"/>
    <xf numFmtId="167" fontId="0" fillId="8" borderId="0" xfId="1" applyNumberFormat="1" applyFont="1" applyFill="1"/>
    <xf numFmtId="0" fontId="5" fillId="0" borderId="0" xfId="0" applyFont="1"/>
    <xf numFmtId="1" fontId="0" fillId="0" borderId="0" xfId="0" quotePrefix="1" applyNumberFormat="1"/>
    <xf numFmtId="0" fontId="0" fillId="0" borderId="9" xfId="0" applyBorder="1"/>
    <xf numFmtId="1" fontId="0" fillId="2" borderId="0" xfId="0" applyNumberFormat="1" applyFill="1"/>
    <xf numFmtId="9" fontId="5" fillId="0" borderId="0" xfId="0" applyNumberFormat="1" applyFont="1"/>
    <xf numFmtId="9" fontId="5" fillId="0" borderId="0" xfId="3" applyFont="1"/>
    <xf numFmtId="165" fontId="5" fillId="0" borderId="0" xfId="0" applyNumberFormat="1" applyFont="1"/>
    <xf numFmtId="2" fontId="2" fillId="0" borderId="0" xfId="0" applyNumberFormat="1" applyFont="1"/>
    <xf numFmtId="2" fontId="0" fillId="0" borderId="0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quotePrefix="1" applyFont="1" applyBorder="1" applyAlignment="1">
      <alignment horizontal="right"/>
    </xf>
    <xf numFmtId="2" fontId="2" fillId="0" borderId="0" xfId="1" quotePrefix="1" applyNumberFormat="1" applyFont="1" applyBorder="1" applyAlignment="1">
      <alignment horizontal="center"/>
    </xf>
    <xf numFmtId="2" fontId="2" fillId="0" borderId="8" xfId="1" quotePrefix="1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0" fillId="0" borderId="0" xfId="0" applyFill="1"/>
    <xf numFmtId="0" fontId="2" fillId="0" borderId="4" xfId="0" applyFont="1" applyFill="1" applyBorder="1" applyAlignment="1">
      <alignment horizontal="right"/>
    </xf>
    <xf numFmtId="2" fontId="2" fillId="0" borderId="8" xfId="1" applyNumberFormat="1" applyFont="1" applyFill="1" applyBorder="1" applyAlignment="1">
      <alignment horizontal="center"/>
    </xf>
    <xf numFmtId="2" fontId="0" fillId="0" borderId="0" xfId="0" applyNumberFormat="1" applyFill="1"/>
    <xf numFmtId="2" fontId="2" fillId="0" borderId="0" xfId="1" applyNumberFormat="1" applyFont="1" applyFill="1" applyBorder="1" applyAlignment="1">
      <alignment horizontal="left"/>
    </xf>
    <xf numFmtId="0" fontId="2" fillId="0" borderId="0" xfId="0" applyFont="1" applyAlignment="1">
      <alignment horizontal="right"/>
    </xf>
    <xf numFmtId="2" fontId="2" fillId="0" borderId="0" xfId="1" applyNumberFormat="1" applyFont="1" applyFill="1" applyBorder="1" applyAlignment="1">
      <alignment horizontal="right"/>
    </xf>
    <xf numFmtId="0" fontId="2" fillId="0" borderId="0" xfId="0" quotePrefix="1" applyFont="1" applyAlignment="1">
      <alignment horizontal="right"/>
    </xf>
    <xf numFmtId="2" fontId="1" fillId="0" borderId="0" xfId="1" quotePrefix="1" applyNumberFormat="1" applyFont="1" applyFill="1" applyBorder="1" applyAlignment="1">
      <alignment horizontal="center"/>
    </xf>
    <xf numFmtId="2" fontId="1" fillId="0" borderId="8" xfId="1" quotePrefix="1" applyNumberFormat="1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22">
    <dxf>
      <font>
        <b val="0"/>
        <i/>
        <color theme="2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/>
        <color theme="2" tint="-0.24994659260841701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b val="0"/>
        <i/>
        <color theme="2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  <dxf>
      <font>
        <b val="0"/>
        <i/>
        <color theme="2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  <dxf>
      <font>
        <b val="0"/>
        <i/>
        <color theme="0" tint="-0.14996795556505021"/>
      </font>
    </dxf>
    <dxf>
      <font>
        <b val="0"/>
        <i/>
        <color theme="2" tint="-0.24994659260841701"/>
      </font>
    </dxf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9250052172246"/>
          <c:y val="4.4444444444444446E-2"/>
          <c:w val="0.8584284746486931"/>
          <c:h val="0.77305718603356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graphs!$L$9</c:f>
              <c:strCache>
                <c:ptCount val="1"/>
                <c:pt idx="0">
                  <c:v>Real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57-4D23-942F-D726843713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7-4D23-942F-D726843713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57-4D23-942F-D726843713DD}"/>
              </c:ext>
            </c:extLst>
          </c:dPt>
          <c:dLbls>
            <c:dLbl>
              <c:idx val="2"/>
              <c:layout>
                <c:manualLayout>
                  <c:x val="9.1771762073692852E-8"/>
                  <c:y val="0.199843633182215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74134294024607E-2"/>
                      <c:h val="6.45860176568837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57-4D23-942F-D72684371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graphs!$M$10:$Q$10</c:f>
                <c:numCache>
                  <c:formatCode>General</c:formatCode>
                  <c:ptCount val="5"/>
                  <c:pt idx="0">
                    <c:v>107.70881151589394</c:v>
                  </c:pt>
                  <c:pt idx="1">
                    <c:v>650.24637967241028</c:v>
                  </c:pt>
                  <c:pt idx="2">
                    <c:v>0</c:v>
                  </c:pt>
                  <c:pt idx="3">
                    <c:v>0</c:v>
                  </c:pt>
                  <c:pt idx="4">
                    <c:v>120.56203710273903</c:v>
                  </c:pt>
                </c:numCache>
              </c:numRef>
            </c:plus>
            <c:minus>
              <c:numRef>
                <c:f>graphs!$M$10:$Q$10</c:f>
                <c:numCache>
                  <c:formatCode>General</c:formatCode>
                  <c:ptCount val="5"/>
                  <c:pt idx="0">
                    <c:v>107.70881151589394</c:v>
                  </c:pt>
                  <c:pt idx="1">
                    <c:v>650.24637967241028</c:v>
                  </c:pt>
                  <c:pt idx="2">
                    <c:v>0</c:v>
                  </c:pt>
                  <c:pt idx="3">
                    <c:v>0</c:v>
                  </c:pt>
                  <c:pt idx="4">
                    <c:v>120.56203710273903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graphs!$M$9:$Q$9</c:f>
              <c:numCache>
                <c:formatCode>0</c:formatCode>
                <c:ptCount val="5"/>
                <c:pt idx="0">
                  <c:v>349.81150275747166</c:v>
                </c:pt>
                <c:pt idx="1">
                  <c:v>2112.7132571398924</c:v>
                </c:pt>
                <c:pt idx="2">
                  <c:v>0</c:v>
                </c:pt>
                <c:pt idx="3">
                  <c:v>0</c:v>
                </c:pt>
                <c:pt idx="4">
                  <c:v>391.56589675478625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7-4D23-942F-D7268437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5.4887813057761212</c:v>
                  </c:pt>
                  <c:pt idx="1">
                    <c:v>33.125855043010013</c:v>
                  </c:pt>
                  <c:pt idx="2">
                    <c:v>0</c:v>
                  </c:pt>
                  <c:pt idx="3">
                    <c:v>0</c:v>
                  </c:pt>
                  <c:pt idx="4">
                    <c:v>6.1439019795073824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5.4887813057761212</c:v>
                  </c:pt>
                  <c:pt idx="1">
                    <c:v>33.125855043010013</c:v>
                  </c:pt>
                  <c:pt idx="2">
                    <c:v>0</c:v>
                  </c:pt>
                  <c:pt idx="3">
                    <c:v>0</c:v>
                  </c:pt>
                  <c:pt idx="4">
                    <c:v>6.1439019795073824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14.656193183878768</c:v>
                </c:pt>
                <c:pt idx="1">
                  <c:v>88.510352946479642</c:v>
                </c:pt>
                <c:pt idx="2">
                  <c:v>0</c:v>
                </c:pt>
                <c:pt idx="3">
                  <c:v>0</c:v>
                </c:pt>
                <c:pt idx="4">
                  <c:v>16.406490351597093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44D2-8FA2-F49C2C91FCD3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meat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4.667641495996028</c:v>
                  </c:pt>
                  <c:pt idx="1">
                    <c:v>28.173227650347172</c:v>
                  </c:pt>
                  <c:pt idx="2">
                    <c:v>0</c:v>
                  </c:pt>
                  <c:pt idx="3">
                    <c:v>0</c:v>
                  </c:pt>
                  <c:pt idx="4">
                    <c:v>5.224967015953637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4.667641495996028</c:v>
                  </c:pt>
                  <c:pt idx="1">
                    <c:v>28.173227650347172</c:v>
                  </c:pt>
                  <c:pt idx="2">
                    <c:v>0</c:v>
                  </c:pt>
                  <c:pt idx="3">
                    <c:v>0</c:v>
                  </c:pt>
                  <c:pt idx="4">
                    <c:v>5.224967015953637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15.397256898364558</c:v>
                </c:pt>
                <c:pt idx="1">
                  <c:v>92.993806090789533</c:v>
                </c:pt>
                <c:pt idx="2">
                  <c:v>0</c:v>
                </c:pt>
                <c:pt idx="3">
                  <c:v>0</c:v>
                </c:pt>
                <c:pt idx="4">
                  <c:v>17.235418594447598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44D2-8FA2-F49C2C91FCD3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13.521380400837904</c:v>
                  </c:pt>
                  <c:pt idx="1">
                    <c:v>81.60597732082563</c:v>
                  </c:pt>
                  <c:pt idx="2">
                    <c:v>0</c:v>
                  </c:pt>
                  <c:pt idx="3">
                    <c:v>0</c:v>
                  </c:pt>
                  <c:pt idx="4">
                    <c:v>15.134787708043273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13.521380400837904</c:v>
                  </c:pt>
                  <c:pt idx="1">
                    <c:v>81.60597732082563</c:v>
                  </c:pt>
                  <c:pt idx="2">
                    <c:v>0</c:v>
                  </c:pt>
                  <c:pt idx="3">
                    <c:v>0</c:v>
                  </c:pt>
                  <c:pt idx="4">
                    <c:v>15.134787708043273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57.764408238819499</c:v>
                </c:pt>
                <c:pt idx="1">
                  <c:v>348.87239725371319</c:v>
                </c:pt>
                <c:pt idx="2">
                  <c:v>0</c:v>
                </c:pt>
                <c:pt idx="3">
                  <c:v>0</c:v>
                </c:pt>
                <c:pt idx="4">
                  <c:v>64.660054957626429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44D2-8FA2-F49C2C91FCD3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41.278355852482619</c:v>
                  </c:pt>
                  <c:pt idx="1">
                    <c:v>249.23268050640601</c:v>
                  </c:pt>
                  <c:pt idx="2">
                    <c:v>0</c:v>
                  </c:pt>
                  <c:pt idx="3">
                    <c:v>0</c:v>
                  </c:pt>
                  <c:pt idx="4">
                    <c:v>46.204448632924276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41.278355852482619</c:v>
                  </c:pt>
                  <c:pt idx="1">
                    <c:v>249.23268050640601</c:v>
                  </c:pt>
                  <c:pt idx="2">
                    <c:v>0</c:v>
                  </c:pt>
                  <c:pt idx="3">
                    <c:v>0</c:v>
                  </c:pt>
                  <c:pt idx="4">
                    <c:v>46.204448632924276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124.22510857347581</c:v>
                </c:pt>
                <c:pt idx="1">
                  <c:v>750.27169424510873</c:v>
                </c:pt>
                <c:pt idx="2">
                  <c:v>0</c:v>
                </c:pt>
                <c:pt idx="3">
                  <c:v>0</c:v>
                </c:pt>
                <c:pt idx="4">
                  <c:v>139.05206333393753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B-44D2-8FA2-F49C2C91F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LongTab!$P$31</c:f>
              <c:strCache>
                <c:ptCount val="1"/>
                <c:pt idx="0">
                  <c:v>big fish prod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LongTab!$Q$31:$AA$31</c:f>
              <c:numCache>
                <c:formatCode>0.00</c:formatCode>
                <c:ptCount val="11"/>
                <c:pt idx="0">
                  <c:v>0.2068250231333712</c:v>
                </c:pt>
                <c:pt idx="1">
                  <c:v>0.2068250231333712</c:v>
                </c:pt>
                <c:pt idx="2">
                  <c:v>0.2068250231333712</c:v>
                </c:pt>
                <c:pt idx="3">
                  <c:v>0.2068250231333712</c:v>
                </c:pt>
                <c:pt idx="4">
                  <c:v>0.2068250231333712</c:v>
                </c:pt>
                <c:pt idx="5">
                  <c:v>0.2068250231333712</c:v>
                </c:pt>
                <c:pt idx="6">
                  <c:v>0.2068250231333712</c:v>
                </c:pt>
                <c:pt idx="7">
                  <c:v>0.2068250231333712</c:v>
                </c:pt>
                <c:pt idx="8">
                  <c:v>0.2068250231333712</c:v>
                </c:pt>
                <c:pt idx="9">
                  <c:v>0.2068250231333712</c:v>
                </c:pt>
                <c:pt idx="10">
                  <c:v>0.2068250231333712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2-4C30-93A3-A987C2B61DB7}"/>
            </c:ext>
          </c:extLst>
        </c:ser>
        <c:ser>
          <c:idx val="1"/>
          <c:order val="1"/>
          <c:tx>
            <c:strRef>
              <c:f>LongTab!$P$32</c:f>
              <c:strCache>
                <c:ptCount val="1"/>
                <c:pt idx="0">
                  <c:v>small fish prod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LongTab!$Q$32:$AA$32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2-4C30-93A3-A987C2B6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85720"/>
        <c:axId val="316382768"/>
      </c:scatterChart>
      <c:valAx>
        <c:axId val="31638572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768"/>
        <c:crosses val="autoZero"/>
        <c:crossBetween val="midCat"/>
      </c:valAx>
      <c:valAx>
        <c:axId val="3163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 and Non-Beneficiary</a:t>
            </a:r>
            <a:r>
              <a:rPr lang="en-US" baseline="0"/>
              <a:t> returns</a:t>
            </a:r>
            <a:endParaRPr lang="en-US"/>
          </a:p>
        </c:rich>
      </c:tx>
      <c:layout>
        <c:manualLayout>
          <c:xMode val="edge"/>
          <c:yMode val="edge"/>
          <c:x val="0.218416666666666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LongTab!$P$22</c:f>
              <c:strCache>
                <c:ptCount val="1"/>
                <c:pt idx="0">
                  <c:v>big fish non-benef returns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LongTab!$Q$22:$AA$22</c:f>
              <c:numCache>
                <c:formatCode>0.00</c:formatCode>
                <c:ptCount val="11"/>
                <c:pt idx="0">
                  <c:v>3.2527287438675887</c:v>
                </c:pt>
                <c:pt idx="1">
                  <c:v>3.2527287438675887</c:v>
                </c:pt>
                <c:pt idx="2">
                  <c:v>3.2527287438675887</c:v>
                </c:pt>
                <c:pt idx="3">
                  <c:v>3.2527287438675887</c:v>
                </c:pt>
                <c:pt idx="4">
                  <c:v>3.2527287438675887</c:v>
                </c:pt>
                <c:pt idx="5">
                  <c:v>3.2527287438675887</c:v>
                </c:pt>
                <c:pt idx="6">
                  <c:v>3.2527287438675887</c:v>
                </c:pt>
                <c:pt idx="7">
                  <c:v>3.2527287438675887</c:v>
                </c:pt>
                <c:pt idx="8">
                  <c:v>3.2527287438675887</c:v>
                </c:pt>
                <c:pt idx="9">
                  <c:v>3.2527287438675887</c:v>
                </c:pt>
                <c:pt idx="10">
                  <c:v>3.2527287438675887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F-4D47-9F55-35B7D43D1EEA}"/>
            </c:ext>
          </c:extLst>
        </c:ser>
        <c:ser>
          <c:idx val="1"/>
          <c:order val="1"/>
          <c:tx>
            <c:strRef>
              <c:f>LongTab!$P$23</c:f>
              <c:strCache>
                <c:ptCount val="1"/>
                <c:pt idx="0">
                  <c:v>small fish non-benef returns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LongTab!$Q$23:$AA$23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F-4D47-9F55-35B7D43D1EEA}"/>
            </c:ext>
          </c:extLst>
        </c:ser>
        <c:ser>
          <c:idx val="2"/>
          <c:order val="2"/>
          <c:tx>
            <c:strRef>
              <c:f>LongTab!$P$24</c:f>
              <c:strCache>
                <c:ptCount val="1"/>
                <c:pt idx="0">
                  <c:v>small fish benef returns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LongTab!$Q$24:$AA$24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7BF-9F0B-AB09DDB6C290}"/>
            </c:ext>
          </c:extLst>
        </c:ser>
        <c:ser>
          <c:idx val="3"/>
          <c:order val="3"/>
          <c:tx>
            <c:strRef>
              <c:f>LongTab!$P$25</c:f>
              <c:strCache>
                <c:ptCount val="1"/>
                <c:pt idx="0">
                  <c:v>big fish benef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LongTab!$Q$25:$AA$25</c:f>
              <c:numCache>
                <c:formatCode>0.00</c:formatCode>
                <c:ptCount val="11"/>
                <c:pt idx="0">
                  <c:v>1.4460620171842244</c:v>
                </c:pt>
                <c:pt idx="1">
                  <c:v>1.4460620171842244</c:v>
                </c:pt>
                <c:pt idx="2">
                  <c:v>1.4460620171842244</c:v>
                </c:pt>
                <c:pt idx="3">
                  <c:v>1.4460620171842244</c:v>
                </c:pt>
                <c:pt idx="4">
                  <c:v>1.4460620171842244</c:v>
                </c:pt>
                <c:pt idx="5">
                  <c:v>1.4460620171842244</c:v>
                </c:pt>
                <c:pt idx="6">
                  <c:v>1.4460620171842244</c:v>
                </c:pt>
                <c:pt idx="7">
                  <c:v>1.4460620171842244</c:v>
                </c:pt>
                <c:pt idx="8">
                  <c:v>1.4460620171842244</c:v>
                </c:pt>
                <c:pt idx="9">
                  <c:v>1.4460620171842244</c:v>
                </c:pt>
                <c:pt idx="10">
                  <c:v>1.4460620171842244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9-47BF-9F0B-AB09DDB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52192"/>
        <c:axId val="415248912"/>
      </c:scatterChart>
      <c:valAx>
        <c:axId val="415252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8912"/>
        <c:crosses val="autoZero"/>
        <c:crossBetween val="midCat"/>
      </c:valAx>
      <c:valAx>
        <c:axId val="415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LongTab!$P$9</c:f>
              <c:strCache>
                <c:ptCount val="1"/>
                <c:pt idx="0">
                  <c:v>real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LongTab!$Q$9:$AA$9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8-4F0E-BD93-CBBD62D4CB88}"/>
            </c:ext>
          </c:extLst>
        </c:ser>
        <c:ser>
          <c:idx val="1"/>
          <c:order val="1"/>
          <c:tx>
            <c:strRef>
              <c:f>LongTab!$P$10</c:f>
              <c:strCache>
                <c:ptCount val="1"/>
                <c:pt idx="0">
                  <c:v>big fish real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LongTab!$Q$10:$AA$10</c:f>
              <c:numCache>
                <c:formatCode>0.00</c:formatCode>
                <c:ptCount val="11"/>
                <c:pt idx="0">
                  <c:v>4.6987907610574355</c:v>
                </c:pt>
                <c:pt idx="1">
                  <c:v>4.6987907610574355</c:v>
                </c:pt>
                <c:pt idx="2">
                  <c:v>4.6987907610574355</c:v>
                </c:pt>
                <c:pt idx="3">
                  <c:v>4.6987907610574355</c:v>
                </c:pt>
                <c:pt idx="4">
                  <c:v>4.6987907610574355</c:v>
                </c:pt>
                <c:pt idx="5">
                  <c:v>4.6987907610574355</c:v>
                </c:pt>
                <c:pt idx="6">
                  <c:v>4.6987907610574355</c:v>
                </c:pt>
                <c:pt idx="7">
                  <c:v>4.6987907610574355</c:v>
                </c:pt>
                <c:pt idx="8">
                  <c:v>4.6987907610574355</c:v>
                </c:pt>
                <c:pt idx="9">
                  <c:v>4.6987907610574355</c:v>
                </c:pt>
                <c:pt idx="10">
                  <c:v>4.6987907610574355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8-4F0E-BD93-CBBD62D4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5160"/>
        <c:axId val="413223688"/>
      </c:scatterChart>
      <c:valAx>
        <c:axId val="41321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3688"/>
        <c:crosses val="autoZero"/>
        <c:crossBetween val="midCat"/>
      </c:valAx>
      <c:valAx>
        <c:axId val="4132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average r</a:t>
            </a:r>
            <a:r>
              <a:rPr lang="en-US"/>
              <a:t>eal income in the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D-4905-9935-14EA5BEAD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D-4905-9935-14EA5BEAD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D-4905-9935-14EA5BEADF55}"/>
              </c:ext>
            </c:extLst>
          </c:dPt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graphs!$M$30:$Q$30</c:f>
              <c:numCache>
                <c:formatCode>0.000%</c:formatCode>
                <c:ptCount val="5"/>
                <c:pt idx="0">
                  <c:v>3.070382667964523E-5</c:v>
                </c:pt>
                <c:pt idx="1">
                  <c:v>1.8543810354953893E-4</c:v>
                </c:pt>
                <c:pt idx="2">
                  <c:v>0</c:v>
                </c:pt>
                <c:pt idx="3">
                  <c:v>0</c:v>
                </c:pt>
                <c:pt idx="4">
                  <c:v>3.4368713815428126E-5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D-4905-9935-14EA5BEA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on income inequality in the cluster (Theil index)</a:t>
            </a:r>
          </a:p>
        </c:rich>
      </c:tx>
      <c:layout>
        <c:manualLayout>
          <c:xMode val="edge"/>
          <c:yMode val="edge"/>
          <c:x val="0.19584062196307095"/>
          <c:y val="8.492569002123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92788614372287E-2"/>
          <c:y val="0.1574946921443737"/>
          <c:w val="0.88673407525812065"/>
          <c:h val="0.79579617834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graphs!$L$40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4-4554-98C2-EA2033059A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4-4554-98C2-EA2033059A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4-4554-98C2-EA2033059A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graphs!$M$41:$Q$41</c:f>
                <c:numCache>
                  <c:formatCode>General</c:formatCode>
                  <c:ptCount val="5"/>
                  <c:pt idx="0">
                    <c:v>7.8914161206574758E-6</c:v>
                  </c:pt>
                  <c:pt idx="1">
                    <c:v>4.5807148001673753E-5</c:v>
                  </c:pt>
                  <c:pt idx="2">
                    <c:v>0</c:v>
                  </c:pt>
                  <c:pt idx="3">
                    <c:v>0</c:v>
                  </c:pt>
                  <c:pt idx="4">
                    <c:v>8.8136636086616608E-6</c:v>
                  </c:pt>
                </c:numCache>
              </c:numRef>
            </c:plus>
            <c:minus>
              <c:numRef>
                <c:f>graphs!$M$41:$Q$41</c:f>
                <c:numCache>
                  <c:formatCode>General</c:formatCode>
                  <c:ptCount val="5"/>
                  <c:pt idx="0">
                    <c:v>7.8914161206574758E-6</c:v>
                  </c:pt>
                  <c:pt idx="1">
                    <c:v>4.5807148001673753E-5</c:v>
                  </c:pt>
                  <c:pt idx="2">
                    <c:v>0</c:v>
                  </c:pt>
                  <c:pt idx="3">
                    <c:v>0</c:v>
                  </c:pt>
                  <c:pt idx="4">
                    <c:v>8.8136636086616608E-6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graphs!$M$40:$Q$40</c:f>
              <c:numCache>
                <c:formatCode>0.00%</c:formatCode>
                <c:ptCount val="5"/>
                <c:pt idx="0">
                  <c:v>1.137828390652646E-4</c:v>
                </c:pt>
                <c:pt idx="1">
                  <c:v>6.8752215673002358E-4</c:v>
                </c:pt>
                <c:pt idx="2">
                  <c:v>0</c:v>
                </c:pt>
                <c:pt idx="3">
                  <c:v>0</c:v>
                </c:pt>
                <c:pt idx="4">
                  <c:v>1.2725887839933802E-4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4-4554-98C2-EA203305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graphs!$L$25</c:f>
              <c:strCache>
                <c:ptCount val="1"/>
                <c:pt idx="0">
                  <c:v>Recipient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2288407-63A1-47E4-ADC9-4DFABF8EDC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D285E6-85CA-47D8-BBDB-5E2FC55E59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800159-05F8-438B-9AE7-6874B046F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35480B-D860-4025-9C43-9B3D9F312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91EE06-C8E2-4DDA-918C-84628A262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graphs!$M$25:$Q$25</c:f>
              <c:numCache>
                <c:formatCode>0</c:formatCode>
                <c:ptCount val="5"/>
                <c:pt idx="0">
                  <c:v>107.6415014458138</c:v>
                </c:pt>
                <c:pt idx="1">
                  <c:v>650.16162911144249</c:v>
                </c:pt>
                <c:pt idx="2">
                  <c:v>0</c:v>
                </c:pt>
                <c:pt idx="3">
                  <c:v>0</c:v>
                </c:pt>
                <c:pt idx="4">
                  <c:v>120.50516809868536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graphs!$M$27:$Q$27</c15:f>
                <c15:dlblRangeCache>
                  <c:ptCount val="5"/>
                  <c:pt idx="0">
                    <c:v>31%</c:v>
                  </c:pt>
                  <c:pt idx="1">
                    <c:v>31%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31%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C5-46A7-BE17-55B58B0EE03F}"/>
            </c:ext>
          </c:extLst>
        </c:ser>
        <c:ser>
          <c:idx val="1"/>
          <c:order val="1"/>
          <c:tx>
            <c:strRef>
              <c:f>graphs!$L$26</c:f>
              <c:strCache>
                <c:ptCount val="1"/>
                <c:pt idx="0">
                  <c:v>Other household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E660AE6-0293-48BD-891E-1C7B433D2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894431-88E0-4538-BED1-326D80B5E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22290D-B0D3-4043-A5D7-0A5E51052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490C1B-2520-4C84-A11E-98648985F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9D7692-7DCE-4D33-99FF-02C5AC874D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graphs!$M$26:$Q$26</c:f>
              <c:numCache>
                <c:formatCode>0</c:formatCode>
                <c:ptCount val="5"/>
                <c:pt idx="0">
                  <c:v>242.17000131146492</c:v>
                </c:pt>
                <c:pt idx="1">
                  <c:v>1462.551628027637</c:v>
                </c:pt>
                <c:pt idx="2">
                  <c:v>0</c:v>
                </c:pt>
                <c:pt idx="3">
                  <c:v>0</c:v>
                </c:pt>
                <c:pt idx="4">
                  <c:v>271.06072865563237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graphs!$M$28:$Q$28</c15:f>
                <c15:dlblRangeCache>
                  <c:ptCount val="5"/>
                  <c:pt idx="0">
                    <c:v>69%</c:v>
                  </c:pt>
                  <c:pt idx="1">
                    <c:v>69%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69%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EC5-46A7-BE17-55B58B0E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610616"/>
        <c:axId val="396608976"/>
      </c:barChart>
      <c:catAx>
        <c:axId val="3966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08976"/>
        <c:crosses val="autoZero"/>
        <c:auto val="1"/>
        <c:lblAlgn val="ctr"/>
        <c:lblOffset val="100"/>
        <c:noMultiLvlLbl val="0"/>
      </c:catAx>
      <c:valAx>
        <c:axId val="396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graphs!$L$15</c:f>
              <c:strCache>
                <c:ptCount val="1"/>
                <c:pt idx="0">
                  <c:v>OilPalm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404-4385-91E2-D30CA59AB5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graphs!$M$15:$Q$15</c:f>
              <c:numCache>
                <c:formatCode>0</c:formatCode>
                <c:ptCount val="5"/>
                <c:pt idx="0">
                  <c:v>107.6415014458138</c:v>
                </c:pt>
                <c:pt idx="1">
                  <c:v>650.16162911144249</c:v>
                </c:pt>
                <c:pt idx="2">
                  <c:v>0</c:v>
                </c:pt>
                <c:pt idx="3">
                  <c:v>0</c:v>
                </c:pt>
                <c:pt idx="4">
                  <c:v>120.50516809868536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9-4886-BAEB-F0808EB8F265}"/>
            </c:ext>
          </c:extLst>
        </c:ser>
        <c:ser>
          <c:idx val="1"/>
          <c:order val="1"/>
          <c:tx>
            <c:strRef>
              <c:f>graphs!$L$16</c:f>
              <c:strCache>
                <c:ptCount val="1"/>
                <c:pt idx="0">
                  <c:v>Non- Oilpalm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404-4385-91E2-D30CA59AB5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graphs!$M$16:$Q$16</c:f>
              <c:numCache>
                <c:formatCode>0</c:formatCode>
                <c:ptCount val="5"/>
                <c:pt idx="0">
                  <c:v>215.74954390730866</c:v>
                </c:pt>
                <c:pt idx="1">
                  <c:v>1302.9219763366475</c:v>
                </c:pt>
                <c:pt idx="2">
                  <c:v>0</c:v>
                </c:pt>
                <c:pt idx="3">
                  <c:v>0</c:v>
                </c:pt>
                <c:pt idx="4">
                  <c:v>241.45746090741309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9-4886-BAEB-F0808EB8F265}"/>
            </c:ext>
          </c:extLst>
        </c:ser>
        <c:ser>
          <c:idx val="2"/>
          <c:order val="2"/>
          <c:tx>
            <c:strRef>
              <c:f>graphs!$L$17</c:f>
              <c:strCache>
                <c:ptCount val="1"/>
                <c:pt idx="0">
                  <c:v>Migrants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graphs!$M$17:$Q$17</c:f>
              <c:numCache>
                <c:formatCode>0</c:formatCode>
                <c:ptCount val="5"/>
                <c:pt idx="0">
                  <c:v>26.420457404156242</c:v>
                </c:pt>
                <c:pt idx="1">
                  <c:v>159.62965169098948</c:v>
                </c:pt>
                <c:pt idx="2">
                  <c:v>0</c:v>
                </c:pt>
                <c:pt idx="3">
                  <c:v>0</c:v>
                </c:pt>
                <c:pt idx="4">
                  <c:v>29.60326774821927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9-4886-BAEB-F0808EB8F265}"/>
            </c:ext>
          </c:extLst>
        </c:ser>
        <c:ser>
          <c:idx val="3"/>
          <c:order val="3"/>
          <c:tx>
            <c:strRef>
              <c:f>graphs!$L$18</c:f>
              <c:strCache>
                <c:ptCount val="1"/>
                <c:pt idx="0">
                  <c:v>0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graphs!$M$18:$Q$18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9-4886-BAEB-F0808EB8F265}"/>
            </c:ext>
          </c:extLst>
        </c:ser>
        <c:ser>
          <c:idx val="4"/>
          <c:order val="4"/>
          <c:tx>
            <c:strRef>
              <c:f>graphs!$L$19</c:f>
              <c:strCache>
                <c:ptCount val="1"/>
                <c:pt idx="0">
                  <c:v>0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graphs!$M$19:$Q$19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9-4886-BAEB-F0808EB8F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05206592"/>
        <c:axId val="506997024"/>
      </c:barChart>
      <c:catAx>
        <c:axId val="5052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7024"/>
        <c:crosses val="autoZero"/>
        <c:auto val="1"/>
        <c:lblAlgn val="ctr"/>
        <c:lblOffset val="100"/>
        <c:noMultiLvlLbl val="0"/>
      </c:catAx>
      <c:valAx>
        <c:axId val="506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labor</a:t>
            </a:r>
            <a:r>
              <a:rPr lang="en-US" baseline="0"/>
              <a:t> supply by household (value in lahks)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graphs!$L$54</c:f>
              <c:strCache>
                <c:ptCount val="1"/>
                <c:pt idx="0">
                  <c:v>Small Fish framer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graphs!$M$54:$Q$54</c:f>
              <c:numCache>
                <c:formatCode>0.00</c:formatCode>
                <c:ptCount val="5"/>
                <c:pt idx="0">
                  <c:v>15.096198893671138</c:v>
                </c:pt>
                <c:pt idx="1">
                  <c:v>91.229055645326852</c:v>
                </c:pt>
                <c:pt idx="2">
                  <c:v>0</c:v>
                </c:pt>
                <c:pt idx="3">
                  <c:v>0</c:v>
                </c:pt>
                <c:pt idx="4">
                  <c:v>16.916275375671937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EB9-8132-FB22B52B19AB}"/>
            </c:ext>
          </c:extLst>
        </c:ser>
        <c:ser>
          <c:idx val="1"/>
          <c:order val="1"/>
          <c:tx>
            <c:strRef>
              <c:f>graphs!$L$55</c:f>
              <c:strCache>
                <c:ptCount val="1"/>
                <c:pt idx="0">
                  <c:v>Big Fish Farmer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graphs!$M$55:$Q$55</c:f>
              <c:numCache>
                <c:formatCode>0.00</c:formatCode>
                <c:ptCount val="5"/>
                <c:pt idx="0">
                  <c:v>112.23509063970458</c:v>
                </c:pt>
                <c:pt idx="1">
                  <c:v>677.76078308336503</c:v>
                </c:pt>
                <c:pt idx="2">
                  <c:v>0</c:v>
                </c:pt>
                <c:pt idx="3">
                  <c:v>0</c:v>
                </c:pt>
                <c:pt idx="4">
                  <c:v>125.58319329505275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7-4EB9-8132-FB22B52B19AB}"/>
            </c:ext>
          </c:extLst>
        </c:ser>
        <c:ser>
          <c:idx val="2"/>
          <c:order val="2"/>
          <c:tx>
            <c:strRef>
              <c:f>graphs!$L$56</c:f>
              <c:strCache>
                <c:ptCount val="1"/>
                <c:pt idx="0">
                  <c:v>Nurseries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graphs!$M$56:$Q$56</c:f>
              <c:numCache>
                <c:formatCode>0.00</c:formatCode>
                <c:ptCount val="5"/>
                <c:pt idx="0">
                  <c:v>20.947991203821868</c:v>
                </c:pt>
                <c:pt idx="1">
                  <c:v>126.58292627162209</c:v>
                </c:pt>
                <c:pt idx="2">
                  <c:v>0</c:v>
                </c:pt>
                <c:pt idx="3">
                  <c:v>0</c:v>
                </c:pt>
                <c:pt idx="4">
                  <c:v>23.477420911493745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7-4EB9-8132-FB22B52B19AB}"/>
            </c:ext>
          </c:extLst>
        </c:ser>
        <c:ser>
          <c:idx val="3"/>
          <c:order val="3"/>
          <c:tx>
            <c:strRef>
              <c:f>graphs!$L$57</c:f>
              <c:strCache>
                <c:ptCount val="1"/>
                <c:pt idx="0">
                  <c:v>Crop Farmer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graphs!$M$57:$Q$57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7-4EB9-8132-FB22B52B19AB}"/>
            </c:ext>
          </c:extLst>
        </c:ser>
        <c:ser>
          <c:idx val="4"/>
          <c:order val="4"/>
          <c:tx>
            <c:strRef>
              <c:f>graphs!$L$58</c:f>
              <c:strCache>
                <c:ptCount val="1"/>
                <c:pt idx="0">
                  <c:v>Non-farm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graphs!$M$58:$Q$58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7-4EB9-8132-FB22B52B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9424"/>
        <c:axId val="228980408"/>
      </c:barChart>
      <c:catAx>
        <c:axId val="2289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0408"/>
        <c:crosses val="autoZero"/>
        <c:auto val="1"/>
        <c:lblAlgn val="ctr"/>
        <c:lblOffset val="100"/>
        <c:noMultiLvlLbl val="0"/>
      </c:catAx>
      <c:valAx>
        <c:axId val="2289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5.4887813057761212</c:v>
                  </c:pt>
                  <c:pt idx="1">
                    <c:v>33.125855043010013</c:v>
                  </c:pt>
                  <c:pt idx="2">
                    <c:v>0</c:v>
                  </c:pt>
                  <c:pt idx="3">
                    <c:v>0</c:v>
                  </c:pt>
                  <c:pt idx="4">
                    <c:v>6.1439019795073824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5.4887813057761212</c:v>
                  </c:pt>
                  <c:pt idx="1">
                    <c:v>33.125855043010013</c:v>
                  </c:pt>
                  <c:pt idx="2">
                    <c:v>0</c:v>
                  </c:pt>
                  <c:pt idx="3">
                    <c:v>0</c:v>
                  </c:pt>
                  <c:pt idx="4">
                    <c:v>6.1439019795073824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14.656193183878768</c:v>
                </c:pt>
                <c:pt idx="1">
                  <c:v>88.510352946479642</c:v>
                </c:pt>
                <c:pt idx="2">
                  <c:v>0</c:v>
                </c:pt>
                <c:pt idx="3">
                  <c:v>0</c:v>
                </c:pt>
                <c:pt idx="4">
                  <c:v>16.406490351597093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F70-B5D5-055DA40DAEA5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meat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4.667641495996028</c:v>
                  </c:pt>
                  <c:pt idx="1">
                    <c:v>28.173227650347172</c:v>
                  </c:pt>
                  <c:pt idx="2">
                    <c:v>0</c:v>
                  </c:pt>
                  <c:pt idx="3">
                    <c:v>0</c:v>
                  </c:pt>
                  <c:pt idx="4">
                    <c:v>5.224967015953637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4.667641495996028</c:v>
                  </c:pt>
                  <c:pt idx="1">
                    <c:v>28.173227650347172</c:v>
                  </c:pt>
                  <c:pt idx="2">
                    <c:v>0</c:v>
                  </c:pt>
                  <c:pt idx="3">
                    <c:v>0</c:v>
                  </c:pt>
                  <c:pt idx="4">
                    <c:v>5.224967015953637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15.397256898364558</c:v>
                </c:pt>
                <c:pt idx="1">
                  <c:v>92.993806090789533</c:v>
                </c:pt>
                <c:pt idx="2">
                  <c:v>0</c:v>
                </c:pt>
                <c:pt idx="3">
                  <c:v>0</c:v>
                </c:pt>
                <c:pt idx="4">
                  <c:v>17.235418594447598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F70-B5D5-055DA40DAEA5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13.521380400837904</c:v>
                  </c:pt>
                  <c:pt idx="1">
                    <c:v>81.60597732082563</c:v>
                  </c:pt>
                  <c:pt idx="2">
                    <c:v>0</c:v>
                  </c:pt>
                  <c:pt idx="3">
                    <c:v>0</c:v>
                  </c:pt>
                  <c:pt idx="4">
                    <c:v>15.134787708043273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13.521380400837904</c:v>
                  </c:pt>
                  <c:pt idx="1">
                    <c:v>81.60597732082563</c:v>
                  </c:pt>
                  <c:pt idx="2">
                    <c:v>0</c:v>
                  </c:pt>
                  <c:pt idx="3">
                    <c:v>0</c:v>
                  </c:pt>
                  <c:pt idx="4">
                    <c:v>15.134787708043273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57.764408238819499</c:v>
                </c:pt>
                <c:pt idx="1">
                  <c:v>348.87239725371319</c:v>
                </c:pt>
                <c:pt idx="2">
                  <c:v>0</c:v>
                </c:pt>
                <c:pt idx="3">
                  <c:v>0</c:v>
                </c:pt>
                <c:pt idx="4">
                  <c:v>64.660054957626429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F70-B5D5-055DA40DAEA5}"/>
            </c:ext>
          </c:extLst>
        </c:ser>
        <c:ser>
          <c:idx val="3"/>
          <c:order val="3"/>
          <c:tx>
            <c:strRef>
              <c:f>graphs!$L$66</c:f>
              <c:strCache>
                <c:ptCount val="1"/>
                <c:pt idx="0">
                  <c:v>PalmOil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134.21212804816165</c:v>
                </c:pt>
                <c:pt idx="1">
                  <c:v>810.62109384955954</c:v>
                </c:pt>
                <c:pt idx="2">
                  <c:v>0</c:v>
                </c:pt>
                <c:pt idx="3">
                  <c:v>0</c:v>
                </c:pt>
                <c:pt idx="4">
                  <c:v>150.22604989203637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F70-B5D5-055DA40DAEA5}"/>
            </c:ext>
          </c:extLst>
        </c:ser>
        <c:ser>
          <c:idx val="4"/>
          <c:order val="4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41.278355852482619</c:v>
                  </c:pt>
                  <c:pt idx="1">
                    <c:v>249.23268050640601</c:v>
                  </c:pt>
                  <c:pt idx="2">
                    <c:v>0</c:v>
                  </c:pt>
                  <c:pt idx="3">
                    <c:v>0</c:v>
                  </c:pt>
                  <c:pt idx="4">
                    <c:v>46.204448632924276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41.278355852482619</c:v>
                  </c:pt>
                  <c:pt idx="1">
                    <c:v>249.23268050640601</c:v>
                  </c:pt>
                  <c:pt idx="2">
                    <c:v>0</c:v>
                  </c:pt>
                  <c:pt idx="3">
                    <c:v>0</c:v>
                  </c:pt>
                  <c:pt idx="4">
                    <c:v>46.204448632924276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124.22510857347581</c:v>
                </c:pt>
                <c:pt idx="1">
                  <c:v>750.27169424510873</c:v>
                </c:pt>
                <c:pt idx="2">
                  <c:v>0</c:v>
                </c:pt>
                <c:pt idx="3">
                  <c:v>0</c:v>
                </c:pt>
                <c:pt idx="4">
                  <c:v>139.05206333393753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F-4F70-B5D5-055DA40DAEA5}"/>
            </c:ext>
          </c:extLst>
        </c:ser>
        <c:ser>
          <c:idx val="5"/>
          <c:order val="5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graphs!$M$76:$Q$76</c:f>
                <c:numCache>
                  <c:formatCode>General</c:formatCode>
                  <c:ptCount val="5"/>
                  <c:pt idx="0">
                    <c:v>35.21261033456188</c:v>
                  </c:pt>
                  <c:pt idx="1">
                    <c:v>212.64660513004807</c:v>
                  </c:pt>
                  <c:pt idx="2">
                    <c:v>0</c:v>
                  </c:pt>
                  <c:pt idx="3">
                    <c:v>0</c:v>
                  </c:pt>
                  <c:pt idx="4">
                    <c:v>39.414718831441782</c:v>
                  </c:pt>
                </c:numCache>
              </c:numRef>
            </c:plus>
            <c:minus>
              <c:numRef>
                <c:f>graphs!$M$76:$Q$76</c:f>
                <c:numCache>
                  <c:formatCode>General</c:formatCode>
                  <c:ptCount val="5"/>
                  <c:pt idx="0">
                    <c:v>35.21261033456188</c:v>
                  </c:pt>
                  <c:pt idx="1">
                    <c:v>212.64660513004807</c:v>
                  </c:pt>
                  <c:pt idx="2">
                    <c:v>0</c:v>
                  </c:pt>
                  <c:pt idx="3">
                    <c:v>0</c:v>
                  </c:pt>
                  <c:pt idx="4">
                    <c:v>39.414718831441782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105.23550052003525</c:v>
                </c:pt>
                <c:pt idx="1">
                  <c:v>635.57431101724592</c:v>
                </c:pt>
                <c:pt idx="2">
                  <c:v>0</c:v>
                </c:pt>
                <c:pt idx="3">
                  <c:v>0</c:v>
                </c:pt>
                <c:pt idx="4">
                  <c:v>117.79194057450668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F-4F70-B5D5-055DA40D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  <c:max val="75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14.656193183878768</c:v>
                </c:pt>
                <c:pt idx="1">
                  <c:v>88.510352946479642</c:v>
                </c:pt>
                <c:pt idx="2">
                  <c:v>0</c:v>
                </c:pt>
                <c:pt idx="3">
                  <c:v>0</c:v>
                </c:pt>
                <c:pt idx="4">
                  <c:v>16.406490351597093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9-4CFA-A5B0-D4F98A2FCA7B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meat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15.397256898364558</c:v>
                </c:pt>
                <c:pt idx="1">
                  <c:v>92.993806090789533</c:v>
                </c:pt>
                <c:pt idx="2">
                  <c:v>0</c:v>
                </c:pt>
                <c:pt idx="3">
                  <c:v>0</c:v>
                </c:pt>
                <c:pt idx="4">
                  <c:v>17.235418594447598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9-4CFA-A5B0-D4F98A2FCA7B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57.764408238819499</c:v>
                </c:pt>
                <c:pt idx="1">
                  <c:v>348.87239725371319</c:v>
                </c:pt>
                <c:pt idx="2">
                  <c:v>0</c:v>
                </c:pt>
                <c:pt idx="3">
                  <c:v>0</c:v>
                </c:pt>
                <c:pt idx="4">
                  <c:v>64.660054957626429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997-AC8B-8E4E5A578CF8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124.22510857347581</c:v>
                </c:pt>
                <c:pt idx="1">
                  <c:v>750.27169424510873</c:v>
                </c:pt>
                <c:pt idx="2">
                  <c:v>0</c:v>
                </c:pt>
                <c:pt idx="3">
                  <c:v>0</c:v>
                </c:pt>
                <c:pt idx="4">
                  <c:v>139.05206333393753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E-4997-AC8B-8E4E5A578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graphs!$L$66</c:f>
              <c:strCache>
                <c:ptCount val="1"/>
                <c:pt idx="0">
                  <c:v>PalmOil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134.21212804816165</c:v>
                </c:pt>
                <c:pt idx="1">
                  <c:v>810.62109384955954</c:v>
                </c:pt>
                <c:pt idx="2">
                  <c:v>0</c:v>
                </c:pt>
                <c:pt idx="3">
                  <c:v>0</c:v>
                </c:pt>
                <c:pt idx="4">
                  <c:v>150.22604989203637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249-BE24-B946F4EC8000}"/>
            </c:ext>
          </c:extLst>
        </c:ser>
        <c:ser>
          <c:idx val="1"/>
          <c:order val="1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124.22510857347581</c:v>
                </c:pt>
                <c:pt idx="1">
                  <c:v>750.27169424510873</c:v>
                </c:pt>
                <c:pt idx="2">
                  <c:v>0</c:v>
                </c:pt>
                <c:pt idx="3">
                  <c:v>0</c:v>
                </c:pt>
                <c:pt idx="4">
                  <c:v>139.05206333393753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B-4249-BE24-B946F4EC8000}"/>
            </c:ext>
          </c:extLst>
        </c:ser>
        <c:ser>
          <c:idx val="2"/>
          <c:order val="2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105.23550052003525</c:v>
                </c:pt>
                <c:pt idx="1">
                  <c:v>635.57431101724592</c:v>
                </c:pt>
                <c:pt idx="2">
                  <c:v>0</c:v>
                </c:pt>
                <c:pt idx="3">
                  <c:v>0</c:v>
                </c:pt>
                <c:pt idx="4">
                  <c:v>117.79194057450668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B-4249-BE24-B946F4EC8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</xdr:row>
      <xdr:rowOff>476250</xdr:rowOff>
    </xdr:from>
    <xdr:to>
      <xdr:col>28</xdr:col>
      <xdr:colOff>95249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190500</xdr:colOff>
      <xdr:row>3</xdr:row>
      <xdr:rowOff>457200</xdr:rowOff>
    </xdr:from>
    <xdr:to>
      <xdr:col>34</xdr:col>
      <xdr:colOff>28575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41</xdr:row>
      <xdr:rowOff>139700</xdr:rowOff>
    </xdr:from>
    <xdr:to>
      <xdr:col>19</xdr:col>
      <xdr:colOff>400050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176211</xdr:colOff>
      <xdr:row>17</xdr:row>
      <xdr:rowOff>38099</xdr:rowOff>
    </xdr:from>
    <xdr:to>
      <xdr:col>29</xdr:col>
      <xdr:colOff>57150</xdr:colOff>
      <xdr:row>32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209550</xdr:colOff>
      <xdr:row>33</xdr:row>
      <xdr:rowOff>47625</xdr:rowOff>
    </xdr:from>
    <xdr:to>
      <xdr:col>31</xdr:col>
      <xdr:colOff>9524</xdr:colOff>
      <xdr:row>50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185736</xdr:colOff>
      <xdr:row>52</xdr:row>
      <xdr:rowOff>152400</xdr:rowOff>
    </xdr:from>
    <xdr:to>
      <xdr:col>31</xdr:col>
      <xdr:colOff>152399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85724</xdr:colOff>
      <xdr:row>82</xdr:row>
      <xdr:rowOff>4761</xdr:rowOff>
    </xdr:from>
    <xdr:to>
      <xdr:col>18</xdr:col>
      <xdr:colOff>533399</xdr:colOff>
      <xdr:row>98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6FAF3-75B2-40D7-AA15-A86475A4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86</xdr:row>
      <xdr:rowOff>171450</xdr:rowOff>
    </xdr:from>
    <xdr:to>
      <xdr:col>30</xdr:col>
      <xdr:colOff>581025</xdr:colOff>
      <xdr:row>104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5C0071-022C-482B-AAAB-CE907782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190500</xdr:colOff>
      <xdr:row>70</xdr:row>
      <xdr:rowOff>66675</xdr:rowOff>
    </xdr:from>
    <xdr:to>
      <xdr:col>30</xdr:col>
      <xdr:colOff>47625</xdr:colOff>
      <xdr:row>85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C1DF82-F91F-4219-B3DE-D9F37EB2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123825</xdr:colOff>
      <xdr:row>105</xdr:row>
      <xdr:rowOff>9525</xdr:rowOff>
    </xdr:from>
    <xdr:to>
      <xdr:col>30</xdr:col>
      <xdr:colOff>400050</xdr:colOff>
      <xdr:row>124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AAAE0F-AEA4-46F8-B4BB-79E0789DC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146050</xdr:colOff>
      <xdr:row>26</xdr:row>
      <xdr:rowOff>28575</xdr:rowOff>
    </xdr:from>
    <xdr:to>
      <xdr:col>34</xdr:col>
      <xdr:colOff>450850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1D650-018A-4C84-AA15-361BEB1D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161925</xdr:colOff>
      <xdr:row>11</xdr:row>
      <xdr:rowOff>66675</xdr:rowOff>
    </xdr:from>
    <xdr:to>
      <xdr:col>33</xdr:col>
      <xdr:colOff>466725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6F1A8-568E-48E1-AFB6-89B1C882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3</xdr:row>
      <xdr:rowOff>28575</xdr:rowOff>
    </xdr:from>
    <xdr:to>
      <xdr:col>25</xdr:col>
      <xdr:colOff>600075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57CEE-04B8-4084-BABD-B37281D1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20" sqref="B20"/>
    </sheetView>
  </sheetViews>
  <sheetFormatPr defaultRowHeight="14.5" x14ac:dyDescent="0.35"/>
  <cols>
    <col min="1" max="1" width="6.26953125" customWidth="1"/>
    <col min="2" max="2" width="11" customWidth="1"/>
    <col min="3" max="3" width="33.54296875" customWidth="1"/>
    <col min="12" max="12" width="13.54296875" customWidth="1"/>
  </cols>
  <sheetData>
    <row r="1" spans="1:5" x14ac:dyDescent="0.35">
      <c r="A1" s="9" t="s">
        <v>18</v>
      </c>
      <c r="B1" s="9" t="s">
        <v>19</v>
      </c>
      <c r="C1" s="9" t="s">
        <v>20</v>
      </c>
      <c r="D1" s="9" t="s">
        <v>21</v>
      </c>
      <c r="E1" s="9"/>
    </row>
    <row r="2" spans="1:5" x14ac:dyDescent="0.35">
      <c r="A2" s="9"/>
      <c r="B2" s="9"/>
      <c r="C2" s="9"/>
      <c r="D2" s="9" t="s">
        <v>22</v>
      </c>
      <c r="E2" s="9" t="s">
        <v>23</v>
      </c>
    </row>
    <row r="3" spans="1:5" x14ac:dyDescent="0.35">
      <c r="A3" t="s">
        <v>13</v>
      </c>
      <c r="B3" t="s">
        <v>36</v>
      </c>
      <c r="C3" t="s">
        <v>37</v>
      </c>
      <c r="E3">
        <v>1</v>
      </c>
    </row>
    <row r="4" spans="1:5" x14ac:dyDescent="0.35">
      <c r="A4" t="s">
        <v>13</v>
      </c>
      <c r="B4" t="s">
        <v>14</v>
      </c>
      <c r="C4" t="s">
        <v>31</v>
      </c>
      <c r="E4">
        <v>1</v>
      </c>
    </row>
    <row r="5" spans="1:5" x14ac:dyDescent="0.35">
      <c r="A5" t="s">
        <v>13</v>
      </c>
      <c r="B5" t="s">
        <v>15</v>
      </c>
      <c r="C5" t="s">
        <v>121</v>
      </c>
      <c r="D5">
        <v>1</v>
      </c>
      <c r="E5">
        <v>1</v>
      </c>
    </row>
    <row r="6" spans="1:5" x14ac:dyDescent="0.35">
      <c r="A6" t="s">
        <v>13</v>
      </c>
      <c r="B6" t="s">
        <v>16</v>
      </c>
      <c r="C6" t="s">
        <v>118</v>
      </c>
      <c r="D6">
        <v>1</v>
      </c>
      <c r="E6">
        <v>1</v>
      </c>
    </row>
    <row r="7" spans="1:5" x14ac:dyDescent="0.35">
      <c r="A7" t="s">
        <v>13</v>
      </c>
      <c r="B7" t="s">
        <v>42</v>
      </c>
      <c r="C7" t="s">
        <v>119</v>
      </c>
      <c r="D7">
        <v>1</v>
      </c>
      <c r="E7">
        <v>1</v>
      </c>
    </row>
    <row r="8" spans="1:5" x14ac:dyDescent="0.35">
      <c r="A8" t="s">
        <v>13</v>
      </c>
      <c r="B8" t="s">
        <v>17</v>
      </c>
      <c r="C8" t="s">
        <v>124</v>
      </c>
      <c r="D8">
        <v>1</v>
      </c>
      <c r="E8">
        <v>1</v>
      </c>
    </row>
    <row r="9" spans="1:5" x14ac:dyDescent="0.35">
      <c r="A9" s="73" t="s">
        <v>13</v>
      </c>
      <c r="B9" s="73" t="s">
        <v>130</v>
      </c>
      <c r="C9" s="73" t="s">
        <v>125</v>
      </c>
      <c r="D9" s="73">
        <v>1</v>
      </c>
      <c r="E9" s="73">
        <v>1</v>
      </c>
    </row>
    <row r="10" spans="1:5" x14ac:dyDescent="0.35">
      <c r="A10" t="s">
        <v>46</v>
      </c>
      <c r="B10" t="s">
        <v>47</v>
      </c>
      <c r="C10" t="s">
        <v>126</v>
      </c>
      <c r="D10">
        <v>1</v>
      </c>
      <c r="E10">
        <v>1</v>
      </c>
    </row>
    <row r="11" spans="1:5" x14ac:dyDescent="0.35">
      <c r="A11" t="s">
        <v>13</v>
      </c>
      <c r="B11" t="s">
        <v>57</v>
      </c>
      <c r="C11" t="s">
        <v>127</v>
      </c>
      <c r="E11">
        <v>1</v>
      </c>
    </row>
    <row r="12" spans="1:5" x14ac:dyDescent="0.35">
      <c r="A12" t="s">
        <v>13</v>
      </c>
      <c r="B12" t="s">
        <v>56</v>
      </c>
      <c r="C12" t="s">
        <v>128</v>
      </c>
      <c r="D12">
        <v>1</v>
      </c>
      <c r="E12">
        <v>1</v>
      </c>
    </row>
    <row r="13" spans="1:5" x14ac:dyDescent="0.35">
      <c r="A13" t="s">
        <v>13</v>
      </c>
      <c r="B13" t="s">
        <v>67</v>
      </c>
      <c r="C13" t="s">
        <v>68</v>
      </c>
    </row>
    <row r="14" spans="1:5" x14ac:dyDescent="0.35">
      <c r="A14" t="s">
        <v>13</v>
      </c>
      <c r="B14" t="s">
        <v>72</v>
      </c>
      <c r="C14" t="s">
        <v>73</v>
      </c>
      <c r="D14">
        <v>2</v>
      </c>
      <c r="E14">
        <v>1</v>
      </c>
    </row>
    <row r="15" spans="1:5" x14ac:dyDescent="0.35">
      <c r="A15" s="66" t="s">
        <v>13</v>
      </c>
      <c r="B15" s="66" t="s">
        <v>80</v>
      </c>
      <c r="C15" s="66" t="s">
        <v>79</v>
      </c>
      <c r="D15" s="66">
        <v>2</v>
      </c>
      <c r="E15" s="66">
        <v>1</v>
      </c>
    </row>
    <row r="16" spans="1:5" x14ac:dyDescent="0.35">
      <c r="A16" s="66" t="s">
        <v>13</v>
      </c>
      <c r="B16" s="66" t="s">
        <v>85</v>
      </c>
      <c r="C16" s="66" t="s">
        <v>86</v>
      </c>
      <c r="D16" s="66">
        <v>2</v>
      </c>
      <c r="E16" s="66">
        <v>1</v>
      </c>
    </row>
    <row r="17" spans="1:14" x14ac:dyDescent="0.35">
      <c r="A17" s="66" t="s">
        <v>13</v>
      </c>
      <c r="B17" s="66" t="s">
        <v>90</v>
      </c>
      <c r="C17" s="66" t="s">
        <v>87</v>
      </c>
      <c r="D17" s="66">
        <v>2</v>
      </c>
      <c r="E17" s="66">
        <v>1</v>
      </c>
    </row>
    <row r="18" spans="1:14" x14ac:dyDescent="0.35">
      <c r="A18" s="66" t="s">
        <v>13</v>
      </c>
      <c r="B18" s="66" t="s">
        <v>91</v>
      </c>
      <c r="C18" s="66" t="s">
        <v>88</v>
      </c>
      <c r="D18" s="66">
        <v>1</v>
      </c>
      <c r="E18" s="66">
        <v>1</v>
      </c>
    </row>
    <row r="19" spans="1:14" x14ac:dyDescent="0.35">
      <c r="A19" s="66" t="s">
        <v>13</v>
      </c>
      <c r="B19" s="66" t="s">
        <v>92</v>
      </c>
      <c r="C19" s="66" t="s">
        <v>89</v>
      </c>
      <c r="D19" s="66">
        <v>1</v>
      </c>
      <c r="E19" s="66">
        <v>1</v>
      </c>
    </row>
    <row r="20" spans="1:14" x14ac:dyDescent="0.35">
      <c r="A20" t="s">
        <v>13</v>
      </c>
      <c r="B20" t="s">
        <v>155</v>
      </c>
      <c r="C20" t="s">
        <v>154</v>
      </c>
      <c r="D20">
        <v>2</v>
      </c>
      <c r="E20">
        <v>1</v>
      </c>
      <c r="N20" s="63"/>
    </row>
    <row r="21" spans="1:14" s="73" customFormat="1" x14ac:dyDescent="0.35">
      <c r="A21" s="73" t="s">
        <v>13</v>
      </c>
      <c r="B21" s="73" t="s">
        <v>167</v>
      </c>
      <c r="C21" s="73" t="s">
        <v>163</v>
      </c>
      <c r="D21" s="73">
        <v>2</v>
      </c>
      <c r="E21" s="73">
        <v>1</v>
      </c>
      <c r="N21" s="63"/>
    </row>
    <row r="22" spans="1:14" x14ac:dyDescent="0.35">
      <c r="A22" t="s">
        <v>13</v>
      </c>
      <c r="B22" t="s">
        <v>156</v>
      </c>
      <c r="C22" s="73" t="s">
        <v>164</v>
      </c>
      <c r="D22">
        <v>2</v>
      </c>
      <c r="E22">
        <v>1</v>
      </c>
      <c r="N22" s="63"/>
    </row>
    <row r="23" spans="1:14" x14ac:dyDescent="0.35">
      <c r="A23" t="s">
        <v>13</v>
      </c>
      <c r="B23" t="s">
        <v>157</v>
      </c>
      <c r="C23" s="73" t="s">
        <v>165</v>
      </c>
      <c r="D23">
        <v>2</v>
      </c>
      <c r="E23">
        <v>1</v>
      </c>
      <c r="N23" s="63"/>
    </row>
    <row r="24" spans="1:14" x14ac:dyDescent="0.35">
      <c r="A24" t="s">
        <v>13</v>
      </c>
      <c r="B24" t="s">
        <v>158</v>
      </c>
      <c r="C24" t="s">
        <v>168</v>
      </c>
      <c r="D24">
        <v>2</v>
      </c>
      <c r="E24">
        <v>1</v>
      </c>
      <c r="N24" s="63"/>
    </row>
    <row r="25" spans="1:14" x14ac:dyDescent="0.35">
      <c r="A25" t="s">
        <v>13</v>
      </c>
      <c r="B25" t="s">
        <v>176</v>
      </c>
      <c r="C25" t="s">
        <v>177</v>
      </c>
      <c r="D25">
        <v>4</v>
      </c>
      <c r="E25">
        <v>1</v>
      </c>
      <c r="N25" s="63"/>
    </row>
    <row r="26" spans="1:14" x14ac:dyDescent="0.35">
      <c r="A26" t="s">
        <v>13</v>
      </c>
      <c r="B26" t="s">
        <v>187</v>
      </c>
      <c r="C26" t="s">
        <v>188</v>
      </c>
      <c r="D26">
        <v>4</v>
      </c>
      <c r="E2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O16"/>
  <sheetViews>
    <sheetView workbookViewId="0">
      <selection activeCell="E21" sqref="E21"/>
    </sheetView>
  </sheetViews>
  <sheetFormatPr defaultRowHeight="14.5" x14ac:dyDescent="0.35"/>
  <sheetData>
    <row r="6" spans="6:15" x14ac:dyDescent="0.35">
      <c r="F6">
        <v>64</v>
      </c>
      <c r="G6">
        <v>95</v>
      </c>
      <c r="H6">
        <v>66</v>
      </c>
      <c r="I6">
        <v>113</v>
      </c>
      <c r="J6">
        <v>347</v>
      </c>
      <c r="N6">
        <v>18</v>
      </c>
      <c r="O6" s="80">
        <f>N6/$N$11</f>
        <v>2.6277372262773723E-2</v>
      </c>
    </row>
    <row r="7" spans="6:15" x14ac:dyDescent="0.35">
      <c r="F7">
        <v>18</v>
      </c>
      <c r="G7">
        <v>22</v>
      </c>
      <c r="H7">
        <v>23</v>
      </c>
      <c r="I7">
        <v>137</v>
      </c>
      <c r="J7">
        <v>485</v>
      </c>
      <c r="N7">
        <v>22</v>
      </c>
      <c r="O7" s="80">
        <f t="shared" ref="O7:O11" si="0">N7/$N$11</f>
        <v>3.2116788321167884E-2</v>
      </c>
    </row>
    <row r="8" spans="6:15" x14ac:dyDescent="0.35">
      <c r="N8">
        <v>23</v>
      </c>
      <c r="O8" s="80">
        <f t="shared" si="0"/>
        <v>3.3576642335766425E-2</v>
      </c>
    </row>
    <row r="9" spans="6:15" x14ac:dyDescent="0.35">
      <c r="F9">
        <v>64</v>
      </c>
      <c r="G9">
        <v>95</v>
      </c>
      <c r="H9">
        <v>66</v>
      </c>
      <c r="I9">
        <v>113</v>
      </c>
      <c r="J9">
        <v>347</v>
      </c>
      <c r="N9">
        <v>137</v>
      </c>
      <c r="O9" s="80">
        <f t="shared" si="0"/>
        <v>0.2</v>
      </c>
    </row>
    <row r="10" spans="6:15" x14ac:dyDescent="0.35">
      <c r="F10">
        <v>18</v>
      </c>
      <c r="G10">
        <v>22</v>
      </c>
      <c r="H10">
        <v>23</v>
      </c>
      <c r="I10">
        <v>137</v>
      </c>
      <c r="J10">
        <v>485</v>
      </c>
      <c r="N10">
        <v>485</v>
      </c>
      <c r="O10" s="80">
        <f t="shared" si="0"/>
        <v>0.70802919708029199</v>
      </c>
    </row>
    <row r="11" spans="6:15" x14ac:dyDescent="0.35">
      <c r="N11">
        <f>SUM(N6:N10)</f>
        <v>685</v>
      </c>
      <c r="O11" s="80">
        <f t="shared" si="0"/>
        <v>1</v>
      </c>
    </row>
    <row r="12" spans="6:15" x14ac:dyDescent="0.35">
      <c r="F12" s="73">
        <v>64</v>
      </c>
      <c r="G12" s="73">
        <v>18</v>
      </c>
      <c r="I12" s="63">
        <f>F12/SUM($G$12:$G$16)</f>
        <v>9.3430656934306563E-2</v>
      </c>
      <c r="J12" s="63">
        <f>G12/SUM($G$12:$G$16)</f>
        <v>2.6277372262773723E-2</v>
      </c>
    </row>
    <row r="13" spans="6:15" x14ac:dyDescent="0.35">
      <c r="F13" s="73">
        <v>95</v>
      </c>
      <c r="G13" s="73">
        <v>22</v>
      </c>
      <c r="I13" s="63">
        <f t="shared" ref="I13:J16" si="1">F13/SUM($G$12:$G$16)</f>
        <v>0.13868613138686131</v>
      </c>
      <c r="J13" s="63">
        <f t="shared" si="1"/>
        <v>3.2116788321167884E-2</v>
      </c>
    </row>
    <row r="14" spans="6:15" x14ac:dyDescent="0.35">
      <c r="F14" s="73">
        <v>66</v>
      </c>
      <c r="G14" s="73">
        <v>23</v>
      </c>
      <c r="I14" s="63">
        <f t="shared" si="1"/>
        <v>9.6350364963503646E-2</v>
      </c>
      <c r="J14" s="63">
        <f t="shared" si="1"/>
        <v>3.3576642335766425E-2</v>
      </c>
    </row>
    <row r="15" spans="6:15" x14ac:dyDescent="0.35">
      <c r="F15" s="73">
        <v>113</v>
      </c>
      <c r="G15" s="73">
        <v>137</v>
      </c>
      <c r="I15" s="63">
        <f t="shared" si="1"/>
        <v>0.16496350364963502</v>
      </c>
      <c r="J15" s="63">
        <f t="shared" si="1"/>
        <v>0.2</v>
      </c>
    </row>
    <row r="16" spans="6:15" x14ac:dyDescent="0.35">
      <c r="F16" s="73">
        <v>347</v>
      </c>
      <c r="G16" s="73">
        <v>485</v>
      </c>
      <c r="I16" s="63">
        <f t="shared" si="1"/>
        <v>0.50656934306569346</v>
      </c>
      <c r="J16" s="63">
        <f t="shared" si="1"/>
        <v>0.70802919708029199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80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defaultRowHeight="14.5" x14ac:dyDescent="0.35"/>
  <cols>
    <col min="1" max="2" width="4.36328125" customWidth="1"/>
    <col min="3" max="3" width="28.90625" customWidth="1"/>
    <col min="16" max="16" width="17.26953125" customWidth="1"/>
  </cols>
  <sheetData>
    <row r="1" spans="3:27" x14ac:dyDescent="0.35">
      <c r="C1">
        <f>table!B1</f>
        <v>11</v>
      </c>
      <c r="D1">
        <f>table!O1</f>
        <v>0</v>
      </c>
      <c r="E1" s="73">
        <f>table!P1</f>
        <v>0</v>
      </c>
      <c r="F1" s="73">
        <f>table!Q1</f>
        <v>0</v>
      </c>
      <c r="G1" s="73">
        <f>table!R1</f>
        <v>0</v>
      </c>
      <c r="H1" s="73">
        <f>table!S1</f>
        <v>0</v>
      </c>
      <c r="I1" s="73">
        <f>table!T1</f>
        <v>0</v>
      </c>
      <c r="J1" s="73">
        <f>table!U1</f>
        <v>0</v>
      </c>
      <c r="K1" s="73">
        <f>table!V1</f>
        <v>0</v>
      </c>
      <c r="L1" s="73">
        <f>table!W1</f>
        <v>0</v>
      </c>
      <c r="M1" s="73">
        <f>table!X1</f>
        <v>0</v>
      </c>
      <c r="N1" s="73">
        <f>table!Y1</f>
        <v>0</v>
      </c>
      <c r="O1" s="73"/>
      <c r="P1" s="73"/>
      <c r="Q1" s="73"/>
      <c r="R1" s="73"/>
      <c r="S1" s="73"/>
    </row>
    <row r="2" spans="3:27" x14ac:dyDescent="0.35">
      <c r="C2" s="73" t="str">
        <f>table!B2</f>
        <v xml:space="preserve">check: did the model solve ok? </v>
      </c>
      <c r="D2" s="73">
        <f>table!O2</f>
        <v>0</v>
      </c>
      <c r="E2" s="73">
        <f>table!P2</f>
        <v>0</v>
      </c>
      <c r="F2" s="73">
        <f>table!Q2</f>
        <v>0</v>
      </c>
      <c r="G2" s="73">
        <f>table!R2</f>
        <v>0</v>
      </c>
      <c r="H2" s="73">
        <f>table!S2</f>
        <v>0</v>
      </c>
      <c r="I2" s="73">
        <f>table!T2</f>
        <v>0</v>
      </c>
      <c r="J2" s="73">
        <f>table!U2</f>
        <v>0</v>
      </c>
      <c r="K2" s="73">
        <f>table!V2</f>
        <v>0</v>
      </c>
      <c r="L2" s="73">
        <f>table!W2</f>
        <v>0</v>
      </c>
      <c r="M2" s="73">
        <f>table!X2</f>
        <v>0</v>
      </c>
      <c r="N2" s="73">
        <f>table!Y2</f>
        <v>0</v>
      </c>
      <c r="O2" s="73"/>
      <c r="P2" s="73" t="s">
        <v>142</v>
      </c>
      <c r="Q2" s="73">
        <v>2</v>
      </c>
      <c r="R2" s="73">
        <v>2</v>
      </c>
      <c r="S2" s="73">
        <v>2</v>
      </c>
      <c r="T2" s="73">
        <v>2</v>
      </c>
      <c r="U2" s="73">
        <v>2</v>
      </c>
      <c r="V2" s="73">
        <v>2</v>
      </c>
      <c r="W2" s="73">
        <v>2</v>
      </c>
      <c r="X2" s="73">
        <v>2</v>
      </c>
      <c r="Y2" s="73">
        <v>2</v>
      </c>
      <c r="Z2" s="73">
        <v>2</v>
      </c>
      <c r="AA2" s="73">
        <v>2</v>
      </c>
    </row>
    <row r="3" spans="3:27" x14ac:dyDescent="0.35">
      <c r="C3" s="73">
        <f>table!B3</f>
        <v>0</v>
      </c>
      <c r="D3" s="73">
        <f>table!O3</f>
        <v>0</v>
      </c>
      <c r="E3" s="73">
        <f>table!P3</f>
        <v>0</v>
      </c>
      <c r="F3" s="73">
        <f>table!Q3</f>
        <v>0</v>
      </c>
      <c r="G3" s="73">
        <f>table!R3</f>
        <v>0</v>
      </c>
      <c r="H3" s="73">
        <f>table!S3</f>
        <v>0</v>
      </c>
      <c r="I3" s="73">
        <f>table!T3</f>
        <v>0</v>
      </c>
      <c r="J3" s="73">
        <f>table!U3</f>
        <v>0</v>
      </c>
      <c r="K3" s="73">
        <f>table!V3</f>
        <v>0</v>
      </c>
      <c r="L3" s="73">
        <f>table!W3</f>
        <v>0</v>
      </c>
      <c r="M3" s="73">
        <f>table!X3</f>
        <v>0</v>
      </c>
      <c r="N3" s="73">
        <f>table!Y3</f>
        <v>0</v>
      </c>
      <c r="O3" s="73"/>
      <c r="P3" s="73" t="s">
        <v>143</v>
      </c>
      <c r="Q3" s="73">
        <v>1</v>
      </c>
      <c r="R3" s="73">
        <v>1.1000000000000001</v>
      </c>
      <c r="S3" s="73">
        <v>1.2</v>
      </c>
      <c r="T3" s="73">
        <v>1.3</v>
      </c>
      <c r="U3" s="73">
        <v>1.4</v>
      </c>
      <c r="V3" s="73">
        <v>1.5</v>
      </c>
      <c r="W3" s="73">
        <v>1.6</v>
      </c>
      <c r="X3" s="73">
        <v>1.7</v>
      </c>
      <c r="Y3" s="73">
        <v>1.8</v>
      </c>
      <c r="Z3" s="73">
        <v>1.9</v>
      </c>
      <c r="AA3" s="73">
        <v>2</v>
      </c>
    </row>
    <row r="4" spans="3:27" x14ac:dyDescent="0.35">
      <c r="C4" s="73">
        <f>table!B4</f>
        <v>0</v>
      </c>
      <c r="D4" s="73">
        <f>table!O4</f>
        <v>0</v>
      </c>
      <c r="E4" s="73">
        <f>table!P4</f>
        <v>0</v>
      </c>
      <c r="F4" s="73">
        <f>table!Q4</f>
        <v>0</v>
      </c>
      <c r="G4" s="73">
        <f>table!R4</f>
        <v>0</v>
      </c>
      <c r="H4" s="73">
        <f>table!S4</f>
        <v>0</v>
      </c>
      <c r="I4" s="73">
        <f>table!T4</f>
        <v>0</v>
      </c>
      <c r="J4" s="73">
        <f>table!U4</f>
        <v>0</v>
      </c>
      <c r="K4" s="73">
        <f>table!V4</f>
        <v>0</v>
      </c>
      <c r="L4" s="73">
        <f>table!W4</f>
        <v>0</v>
      </c>
      <c r="M4" s="73">
        <f>table!X4</f>
        <v>0</v>
      </c>
      <c r="N4" s="73">
        <f>table!Y4</f>
        <v>0</v>
      </c>
      <c r="O4" s="73"/>
      <c r="P4" s="73" t="s">
        <v>141</v>
      </c>
      <c r="Q4" s="67">
        <f>Q3/Q2</f>
        <v>0.5</v>
      </c>
      <c r="R4" s="67">
        <f t="shared" ref="R4:AA4" si="0">R3/R2</f>
        <v>0.55000000000000004</v>
      </c>
      <c r="S4" s="67">
        <f t="shared" si="0"/>
        <v>0.6</v>
      </c>
      <c r="T4" s="67">
        <f t="shared" si="0"/>
        <v>0.65</v>
      </c>
      <c r="U4" s="67">
        <f t="shared" si="0"/>
        <v>0.7</v>
      </c>
      <c r="V4" s="67">
        <f t="shared" si="0"/>
        <v>0.75</v>
      </c>
      <c r="W4" s="67">
        <f t="shared" si="0"/>
        <v>0.8</v>
      </c>
      <c r="X4" s="67">
        <f t="shared" si="0"/>
        <v>0.85</v>
      </c>
      <c r="Y4" s="67">
        <f t="shared" si="0"/>
        <v>0.9</v>
      </c>
      <c r="Z4" s="67">
        <f t="shared" si="0"/>
        <v>0.95</v>
      </c>
      <c r="AA4" s="67">
        <f t="shared" si="0"/>
        <v>1</v>
      </c>
    </row>
    <row r="5" spans="3:27" x14ac:dyDescent="0.35">
      <c r="C5" s="73" t="str">
        <f>table!B5</f>
        <v>RESULTS IN LAKHS</v>
      </c>
      <c r="D5" s="73">
        <f>table!O5</f>
        <v>0</v>
      </c>
      <c r="E5" s="73">
        <f>table!P5</f>
        <v>0</v>
      </c>
      <c r="F5" s="73">
        <f>table!Q5</f>
        <v>0</v>
      </c>
      <c r="G5" s="73">
        <f>table!R5</f>
        <v>0</v>
      </c>
      <c r="H5" s="73">
        <f>table!S5</f>
        <v>0</v>
      </c>
      <c r="I5" s="73">
        <f>table!T5</f>
        <v>0</v>
      </c>
      <c r="J5" s="73">
        <f>table!U5</f>
        <v>0</v>
      </c>
      <c r="K5" s="73">
        <f>table!V5</f>
        <v>0</v>
      </c>
      <c r="L5" s="73">
        <f>table!W5</f>
        <v>0</v>
      </c>
      <c r="M5" s="73">
        <f>table!X5</f>
        <v>0</v>
      </c>
      <c r="N5" s="73">
        <f>table!Y5</f>
        <v>0</v>
      </c>
      <c r="O5" s="73"/>
      <c r="P5" s="73"/>
      <c r="Q5" s="73"/>
      <c r="R5" s="73"/>
      <c r="S5" s="73"/>
    </row>
    <row r="6" spans="3:27" x14ac:dyDescent="0.35">
      <c r="C6" s="73" t="str">
        <f>table!B6</f>
        <v>Change in Village-level income</v>
      </c>
      <c r="D6" s="73">
        <f>table!O6</f>
        <v>0</v>
      </c>
      <c r="E6" s="73">
        <f>table!P6</f>
        <v>0</v>
      </c>
      <c r="F6" s="73">
        <f>table!Q6</f>
        <v>0</v>
      </c>
      <c r="G6" s="73">
        <f>table!R6</f>
        <v>0</v>
      </c>
      <c r="H6" s="73">
        <f>table!S6</f>
        <v>0</v>
      </c>
      <c r="I6" s="73">
        <f>table!T6</f>
        <v>0</v>
      </c>
      <c r="J6" s="73">
        <f>table!U6</f>
        <v>0</v>
      </c>
      <c r="K6" s="73">
        <f>table!V6</f>
        <v>0</v>
      </c>
      <c r="L6" s="73">
        <f>table!W6</f>
        <v>0</v>
      </c>
      <c r="M6" s="73">
        <f>table!X6</f>
        <v>0</v>
      </c>
      <c r="N6" s="73">
        <f>table!Y6</f>
        <v>0</v>
      </c>
      <c r="O6" s="73"/>
      <c r="P6" s="73"/>
      <c r="Q6" s="73"/>
      <c r="R6" s="73"/>
      <c r="S6" s="73"/>
    </row>
    <row r="7" spans="3:27" x14ac:dyDescent="0.35">
      <c r="C7" s="73" t="str">
        <f>table!B7</f>
        <v>Nominal income</v>
      </c>
      <c r="D7" s="73">
        <f>table!O7</f>
        <v>0</v>
      </c>
      <c r="E7" s="73">
        <f>table!P7</f>
        <v>0</v>
      </c>
      <c r="F7" s="73">
        <f>table!Q7</f>
        <v>0</v>
      </c>
      <c r="G7" s="73">
        <f>table!R7</f>
        <v>0</v>
      </c>
      <c r="H7" s="73">
        <f>table!S7</f>
        <v>0</v>
      </c>
      <c r="I7" s="73">
        <f>table!T7</f>
        <v>0</v>
      </c>
      <c r="J7" s="73">
        <f>table!U7</f>
        <v>0</v>
      </c>
      <c r="K7" s="73">
        <f>table!V7</f>
        <v>0</v>
      </c>
      <c r="L7" s="73">
        <f>table!W7</f>
        <v>0</v>
      </c>
      <c r="M7" s="73">
        <f>table!X7</f>
        <v>0</v>
      </c>
      <c r="N7" s="73">
        <f>table!Y7</f>
        <v>0</v>
      </c>
      <c r="O7" s="73"/>
      <c r="P7" s="73"/>
      <c r="Q7" s="73"/>
      <c r="R7" s="73"/>
      <c r="S7" s="73"/>
    </row>
    <row r="8" spans="3:27" x14ac:dyDescent="0.35">
      <c r="C8" s="73">
        <f>table!B8</f>
        <v>0</v>
      </c>
      <c r="D8" s="73">
        <f>table!O8</f>
        <v>0</v>
      </c>
      <c r="E8" s="73">
        <f>table!P8</f>
        <v>0</v>
      </c>
      <c r="F8" s="73">
        <f>table!Q8</f>
        <v>0</v>
      </c>
      <c r="G8" s="73">
        <f>table!R8</f>
        <v>0</v>
      </c>
      <c r="H8" s="73">
        <f>table!S8</f>
        <v>0</v>
      </c>
      <c r="I8" s="73">
        <f>table!T8</f>
        <v>0</v>
      </c>
      <c r="J8" s="73">
        <f>table!U8</f>
        <v>0</v>
      </c>
      <c r="K8" s="73">
        <f>table!V8</f>
        <v>0</v>
      </c>
      <c r="L8" s="73">
        <f>table!W8</f>
        <v>0</v>
      </c>
      <c r="M8" s="73">
        <f>table!X8</f>
        <v>0</v>
      </c>
      <c r="N8" s="73">
        <f>table!Y8</f>
        <v>0</v>
      </c>
      <c r="O8" s="73"/>
      <c r="P8" s="73" t="str">
        <f>P4</f>
        <v>percent efficiency</v>
      </c>
      <c r="Q8" s="73">
        <f t="shared" ref="Q8:AA8" si="1">Q4</f>
        <v>0.5</v>
      </c>
      <c r="R8" s="73">
        <f t="shared" si="1"/>
        <v>0.55000000000000004</v>
      </c>
      <c r="S8" s="73">
        <f t="shared" si="1"/>
        <v>0.6</v>
      </c>
      <c r="T8" s="73">
        <f t="shared" si="1"/>
        <v>0.65</v>
      </c>
      <c r="U8" s="73">
        <f t="shared" si="1"/>
        <v>0.7</v>
      </c>
      <c r="V8" s="73">
        <f t="shared" si="1"/>
        <v>0.75</v>
      </c>
      <c r="W8" s="73">
        <f t="shared" si="1"/>
        <v>0.8</v>
      </c>
      <c r="X8" s="73">
        <f t="shared" si="1"/>
        <v>0.85</v>
      </c>
      <c r="Y8" s="73">
        <f t="shared" si="1"/>
        <v>0.9</v>
      </c>
      <c r="Z8" s="73">
        <f t="shared" si="1"/>
        <v>0.95</v>
      </c>
      <c r="AA8" s="73">
        <f t="shared" si="1"/>
        <v>1</v>
      </c>
    </row>
    <row r="9" spans="3:27" x14ac:dyDescent="0.35">
      <c r="C9" s="73" t="str">
        <f>table!B9</f>
        <v xml:space="preserve">Real income </v>
      </c>
      <c r="D9" s="73">
        <f>table!O9</f>
        <v>0</v>
      </c>
      <c r="E9" s="73">
        <f>table!P9</f>
        <v>0</v>
      </c>
      <c r="F9" s="73">
        <f>table!Q9</f>
        <v>0</v>
      </c>
      <c r="G9" s="73">
        <f>table!R9</f>
        <v>0</v>
      </c>
      <c r="H9" s="73">
        <f>table!S9</f>
        <v>0</v>
      </c>
      <c r="I9" s="73">
        <f>table!T9</f>
        <v>0</v>
      </c>
      <c r="J9" s="73">
        <f>table!U9</f>
        <v>0</v>
      </c>
      <c r="K9" s="73">
        <f>table!V9</f>
        <v>0</v>
      </c>
      <c r="L9" s="73">
        <f>table!W9</f>
        <v>0</v>
      </c>
      <c r="M9" s="73">
        <f>table!X9</f>
        <v>0</v>
      </c>
      <c r="N9" s="73">
        <f>table!Y9</f>
        <v>0</v>
      </c>
      <c r="O9" s="73"/>
      <c r="P9" s="73" t="s">
        <v>151</v>
      </c>
      <c r="Q9" s="73">
        <f>D9</f>
        <v>0</v>
      </c>
      <c r="R9" s="73">
        <f t="shared" ref="R9:AA9" si="2">E9</f>
        <v>0</v>
      </c>
      <c r="S9" s="73">
        <f t="shared" si="2"/>
        <v>0</v>
      </c>
      <c r="T9" s="73">
        <f t="shared" si="2"/>
        <v>0</v>
      </c>
      <c r="U9" s="73">
        <f t="shared" si="2"/>
        <v>0</v>
      </c>
      <c r="V9" s="73">
        <f t="shared" si="2"/>
        <v>0</v>
      </c>
      <c r="W9" s="73">
        <f t="shared" si="2"/>
        <v>0</v>
      </c>
      <c r="X9" s="73">
        <f t="shared" si="2"/>
        <v>0</v>
      </c>
      <c r="Y9" s="73">
        <f t="shared" si="2"/>
        <v>0</v>
      </c>
      <c r="Z9" s="73">
        <f t="shared" si="2"/>
        <v>0</v>
      </c>
      <c r="AA9" s="73">
        <f t="shared" si="2"/>
        <v>0</v>
      </c>
    </row>
    <row r="10" spans="3:27" x14ac:dyDescent="0.35">
      <c r="C10" s="73" t="str">
        <f>table!B10</f>
        <v>stdev</v>
      </c>
      <c r="D10" s="73">
        <f>table!O10</f>
        <v>0</v>
      </c>
      <c r="E10" s="73">
        <f>table!P10</f>
        <v>0</v>
      </c>
      <c r="F10" s="73">
        <f>table!Q10</f>
        <v>0</v>
      </c>
      <c r="G10" s="73">
        <f>table!R10</f>
        <v>0</v>
      </c>
      <c r="H10" s="73">
        <f>table!S10</f>
        <v>0</v>
      </c>
      <c r="I10" s="73">
        <f>table!T10</f>
        <v>0</v>
      </c>
      <c r="J10" s="73">
        <f>table!U10</f>
        <v>0</v>
      </c>
      <c r="K10" s="73">
        <f>table!V10</f>
        <v>0</v>
      </c>
      <c r="L10" s="73">
        <f>table!W10</f>
        <v>0</v>
      </c>
      <c r="M10" s="73">
        <f>table!X10</f>
        <v>0</v>
      </c>
      <c r="N10" s="73">
        <f>table!Y10</f>
        <v>0</v>
      </c>
      <c r="O10" s="73"/>
      <c r="P10" s="73" t="s">
        <v>152</v>
      </c>
      <c r="Q10" s="63">
        <f>table!M9</f>
        <v>4.6987907610574355</v>
      </c>
      <c r="R10" s="63">
        <f>Q10</f>
        <v>4.6987907610574355</v>
      </c>
      <c r="S10" s="63">
        <f t="shared" ref="S10:AA10" si="3">R10</f>
        <v>4.6987907610574355</v>
      </c>
      <c r="T10" s="63">
        <f t="shared" si="3"/>
        <v>4.6987907610574355</v>
      </c>
      <c r="U10" s="63">
        <f t="shared" si="3"/>
        <v>4.6987907610574355</v>
      </c>
      <c r="V10" s="63">
        <f t="shared" si="3"/>
        <v>4.6987907610574355</v>
      </c>
      <c r="W10" s="63">
        <f t="shared" si="3"/>
        <v>4.6987907610574355</v>
      </c>
      <c r="X10" s="63">
        <f t="shared" si="3"/>
        <v>4.6987907610574355</v>
      </c>
      <c r="Y10" s="63">
        <f t="shared" si="3"/>
        <v>4.6987907610574355</v>
      </c>
      <c r="Z10" s="63">
        <f t="shared" si="3"/>
        <v>4.6987907610574355</v>
      </c>
      <c r="AA10" s="63">
        <f t="shared" si="3"/>
        <v>4.6987907610574355</v>
      </c>
    </row>
    <row r="11" spans="3:27" x14ac:dyDescent="0.35">
      <c r="C11" s="73">
        <f>table!B11</f>
        <v>0</v>
      </c>
      <c r="D11" s="73">
        <f>table!O11</f>
        <v>0</v>
      </c>
      <c r="E11" s="73">
        <f>table!P11</f>
        <v>0</v>
      </c>
      <c r="F11" s="73">
        <f>table!Q11</f>
        <v>0</v>
      </c>
      <c r="G11" s="73">
        <f>table!R11</f>
        <v>0</v>
      </c>
      <c r="H11" s="73">
        <f>table!S11</f>
        <v>0</v>
      </c>
      <c r="I11" s="73">
        <f>table!T11</f>
        <v>0</v>
      </c>
      <c r="J11" s="73">
        <f>table!U11</f>
        <v>0</v>
      </c>
      <c r="K11" s="73">
        <f>table!V11</f>
        <v>0</v>
      </c>
      <c r="L11" s="73">
        <f>table!W11</f>
        <v>0</v>
      </c>
      <c r="M11" s="73">
        <f>table!X11</f>
        <v>0</v>
      </c>
      <c r="N11" s="73">
        <f>table!Y11</f>
        <v>0</v>
      </c>
      <c r="O11" s="73"/>
      <c r="P11" s="73"/>
      <c r="Q11" s="73"/>
      <c r="R11" s="73"/>
      <c r="S11" s="73"/>
    </row>
    <row r="12" spans="3:27" x14ac:dyDescent="0.35">
      <c r="C12" s="73" t="str">
        <f>table!B12</f>
        <v>(real income accounts for local inflation)</v>
      </c>
      <c r="D12" s="73">
        <f>table!O12</f>
        <v>0</v>
      </c>
      <c r="E12" s="73">
        <f>table!P12</f>
        <v>0</v>
      </c>
      <c r="F12" s="73">
        <f>table!Q12</f>
        <v>0</v>
      </c>
      <c r="G12" s="73">
        <f>table!R12</f>
        <v>0</v>
      </c>
      <c r="H12" s="73">
        <f>table!S12</f>
        <v>0</v>
      </c>
      <c r="I12" s="73">
        <f>table!T12</f>
        <v>0</v>
      </c>
      <c r="J12" s="73">
        <f>table!U12</f>
        <v>0</v>
      </c>
      <c r="K12" s="73">
        <f>table!V12</f>
        <v>0</v>
      </c>
      <c r="L12" s="73">
        <f>table!W12</f>
        <v>0</v>
      </c>
      <c r="M12" s="73">
        <f>table!X12</f>
        <v>0</v>
      </c>
      <c r="N12" s="73">
        <f>table!Y12</f>
        <v>0</v>
      </c>
      <c r="O12" s="73"/>
      <c r="P12" s="73"/>
      <c r="Q12" s="73"/>
      <c r="R12" s="73"/>
      <c r="S12" s="73"/>
    </row>
    <row r="13" spans="3:27" x14ac:dyDescent="0.35">
      <c r="C13" s="73">
        <f>table!B13</f>
        <v>0</v>
      </c>
      <c r="D13" s="73">
        <f>table!O13</f>
        <v>0</v>
      </c>
      <c r="E13" s="73">
        <f>table!P13</f>
        <v>0</v>
      </c>
      <c r="F13" s="73">
        <f>table!Q13</f>
        <v>0</v>
      </c>
      <c r="G13" s="73">
        <f>table!R13</f>
        <v>0</v>
      </c>
      <c r="H13" s="73">
        <f>table!S13</f>
        <v>0</v>
      </c>
      <c r="I13" s="73">
        <f>table!T13</f>
        <v>0</v>
      </c>
      <c r="J13" s="73">
        <f>table!U13</f>
        <v>0</v>
      </c>
      <c r="K13" s="73">
        <f>table!V13</f>
        <v>0</v>
      </c>
      <c r="L13" s="73">
        <f>table!W13</f>
        <v>0</v>
      </c>
      <c r="M13" s="73">
        <f>table!X13</f>
        <v>0</v>
      </c>
      <c r="N13" s="73">
        <f>table!Y13</f>
        <v>0</v>
      </c>
      <c r="O13" s="73"/>
      <c r="P13" s="73"/>
      <c r="Q13" s="73"/>
      <c r="R13" s="73"/>
      <c r="S13" s="73"/>
    </row>
    <row r="14" spans="3:27" x14ac:dyDescent="0.35">
      <c r="C14" s="73" t="str">
        <f>table!B14</f>
        <v xml:space="preserve">Change in Household incomes (real) </v>
      </c>
      <c r="D14" s="73">
        <f>table!O14</f>
        <v>0</v>
      </c>
      <c r="E14" s="73">
        <f>table!P14</f>
        <v>0</v>
      </c>
      <c r="F14" s="73">
        <f>table!Q14</f>
        <v>0</v>
      </c>
      <c r="G14" s="73">
        <f>table!R14</f>
        <v>0</v>
      </c>
      <c r="H14" s="73">
        <f>table!S14</f>
        <v>0</v>
      </c>
      <c r="I14" s="73">
        <f>table!T14</f>
        <v>0</v>
      </c>
      <c r="J14" s="73">
        <f>table!U14</f>
        <v>0</v>
      </c>
      <c r="K14" s="73">
        <f>table!V14</f>
        <v>0</v>
      </c>
      <c r="L14" s="73">
        <f>table!W14</f>
        <v>0</v>
      </c>
      <c r="M14" s="73">
        <f>table!X14</f>
        <v>0</v>
      </c>
      <c r="N14" s="73">
        <f>table!Y14</f>
        <v>0</v>
      </c>
      <c r="O14" s="73"/>
      <c r="P14" s="73"/>
      <c r="Q14" s="73"/>
      <c r="R14" s="73"/>
      <c r="S14" s="73"/>
    </row>
    <row r="15" spans="3:27" x14ac:dyDescent="0.35">
      <c r="C15" s="73" t="str">
        <f>table!B15</f>
        <v>OilPalm</v>
      </c>
      <c r="D15" s="73">
        <f>table!O15</f>
        <v>0</v>
      </c>
      <c r="E15" s="73">
        <f>table!P15</f>
        <v>0</v>
      </c>
      <c r="F15" s="73">
        <f>table!Q15</f>
        <v>0</v>
      </c>
      <c r="G15" s="73">
        <f>table!R15</f>
        <v>0</v>
      </c>
      <c r="H15" s="73">
        <f>table!S15</f>
        <v>0</v>
      </c>
      <c r="I15" s="73">
        <f>table!T15</f>
        <v>0</v>
      </c>
      <c r="J15" s="73">
        <f>table!U15</f>
        <v>0</v>
      </c>
      <c r="K15" s="73">
        <f>table!V15</f>
        <v>0</v>
      </c>
      <c r="L15" s="73">
        <f>table!W15</f>
        <v>0</v>
      </c>
      <c r="M15" s="73">
        <f>table!X15</f>
        <v>0</v>
      </c>
      <c r="N15" s="73">
        <f>table!Y15</f>
        <v>0</v>
      </c>
      <c r="O15" s="73"/>
      <c r="P15" s="73"/>
      <c r="Q15" s="73"/>
      <c r="R15" s="73"/>
      <c r="S15" s="73"/>
    </row>
    <row r="16" spans="3:27" x14ac:dyDescent="0.35">
      <c r="C16" s="73" t="str">
        <f>table!B16</f>
        <v>Non- Oilpalm</v>
      </c>
      <c r="D16" s="73">
        <f>table!O16</f>
        <v>0</v>
      </c>
      <c r="E16" s="73">
        <f>table!P16</f>
        <v>0</v>
      </c>
      <c r="F16" s="73">
        <f>table!Q16</f>
        <v>0</v>
      </c>
      <c r="G16" s="73">
        <f>table!R16</f>
        <v>0</v>
      </c>
      <c r="H16" s="73">
        <f>table!S16</f>
        <v>0</v>
      </c>
      <c r="I16" s="73">
        <f>table!T16</f>
        <v>0</v>
      </c>
      <c r="J16" s="73">
        <f>table!U16</f>
        <v>0</v>
      </c>
      <c r="K16" s="73">
        <f>table!V16</f>
        <v>0</v>
      </c>
      <c r="L16" s="73">
        <f>table!W16</f>
        <v>0</v>
      </c>
      <c r="M16" s="73">
        <f>table!X16</f>
        <v>0</v>
      </c>
      <c r="N16" s="73">
        <f>table!Y16</f>
        <v>0</v>
      </c>
      <c r="O16" s="73"/>
      <c r="P16" s="73"/>
      <c r="Q16" s="73"/>
      <c r="R16" s="73"/>
      <c r="S16" s="73"/>
    </row>
    <row r="17" spans="3:27" x14ac:dyDescent="0.35">
      <c r="C17" s="73" t="str">
        <f>table!B17</f>
        <v>Migrants</v>
      </c>
      <c r="D17" s="73">
        <f>table!O17</f>
        <v>0</v>
      </c>
      <c r="E17" s="73">
        <f>table!P17</f>
        <v>0</v>
      </c>
      <c r="F17" s="73">
        <f>table!Q17</f>
        <v>0</v>
      </c>
      <c r="G17" s="73">
        <f>table!R17</f>
        <v>0</v>
      </c>
      <c r="H17" s="73">
        <f>table!S17</f>
        <v>0</v>
      </c>
      <c r="I17" s="73">
        <f>table!T17</f>
        <v>0</v>
      </c>
      <c r="J17" s="73">
        <f>table!U17</f>
        <v>0</v>
      </c>
      <c r="K17" s="73">
        <f>table!V17</f>
        <v>0</v>
      </c>
      <c r="L17" s="73">
        <f>table!W17</f>
        <v>0</v>
      </c>
      <c r="M17" s="73">
        <f>table!X17</f>
        <v>0</v>
      </c>
      <c r="N17" s="73">
        <f>table!Y17</f>
        <v>0</v>
      </c>
      <c r="O17" s="73"/>
      <c r="P17" s="73"/>
      <c r="Q17" s="73"/>
      <c r="R17" s="73"/>
      <c r="S17" s="73"/>
    </row>
    <row r="18" spans="3:27" x14ac:dyDescent="0.35">
      <c r="C18" s="73">
        <f>table!B18</f>
        <v>0</v>
      </c>
      <c r="D18" s="73">
        <f>table!O18</f>
        <v>0</v>
      </c>
      <c r="E18" s="73">
        <f>table!P18</f>
        <v>0</v>
      </c>
      <c r="F18" s="73">
        <f>table!Q18</f>
        <v>0</v>
      </c>
      <c r="G18" s="73">
        <f>table!R18</f>
        <v>0</v>
      </c>
      <c r="H18" s="73">
        <f>table!S18</f>
        <v>0</v>
      </c>
      <c r="I18" s="73">
        <f>table!T18</f>
        <v>0</v>
      </c>
      <c r="J18" s="73">
        <f>table!U18</f>
        <v>0</v>
      </c>
      <c r="K18" s="73">
        <f>table!V18</f>
        <v>0</v>
      </c>
      <c r="L18" s="73">
        <f>table!W18</f>
        <v>0</v>
      </c>
      <c r="M18" s="73">
        <f>table!X18</f>
        <v>0</v>
      </c>
      <c r="N18" s="73">
        <f>table!Y18</f>
        <v>0</v>
      </c>
      <c r="O18" s="73"/>
      <c r="P18" s="73"/>
      <c r="Q18" s="73"/>
      <c r="R18" s="73"/>
      <c r="S18" s="73"/>
    </row>
    <row r="19" spans="3:27" x14ac:dyDescent="0.35">
      <c r="C19" s="73">
        <f>table!B19</f>
        <v>0</v>
      </c>
      <c r="D19" s="73">
        <f>table!O19</f>
        <v>0</v>
      </c>
      <c r="E19" s="73">
        <f>table!P19</f>
        <v>0</v>
      </c>
      <c r="F19" s="73">
        <f>table!Q19</f>
        <v>0</v>
      </c>
      <c r="G19" s="73">
        <f>table!R19</f>
        <v>0</v>
      </c>
      <c r="H19" s="73">
        <f>table!S19</f>
        <v>0</v>
      </c>
      <c r="I19" s="73">
        <f>table!T19</f>
        <v>0</v>
      </c>
      <c r="J19" s="73">
        <f>table!U19</f>
        <v>0</v>
      </c>
      <c r="K19" s="73">
        <f>table!V19</f>
        <v>0</v>
      </c>
      <c r="L19" s="73">
        <f>table!W19</f>
        <v>0</v>
      </c>
      <c r="M19" s="73">
        <f>table!X19</f>
        <v>0</v>
      </c>
      <c r="N19" s="73">
        <f>table!Y19</f>
        <v>0</v>
      </c>
      <c r="O19" s="73"/>
      <c r="P19" s="73"/>
      <c r="Q19" s="73"/>
      <c r="R19" s="73"/>
      <c r="S19" s="73"/>
    </row>
    <row r="20" spans="3:27" x14ac:dyDescent="0.35">
      <c r="C20" s="73">
        <f>table!B20</f>
        <v>0</v>
      </c>
      <c r="D20" s="73">
        <f>table!O20</f>
        <v>0</v>
      </c>
      <c r="E20" s="73">
        <f>table!P20</f>
        <v>0</v>
      </c>
      <c r="F20" s="73">
        <f>table!Q20</f>
        <v>0</v>
      </c>
      <c r="G20" s="73">
        <f>table!R20</f>
        <v>0</v>
      </c>
      <c r="H20" s="73">
        <f>table!S20</f>
        <v>0</v>
      </c>
      <c r="I20" s="73">
        <f>table!T20</f>
        <v>0</v>
      </c>
      <c r="J20" s="73">
        <f>table!U20</f>
        <v>0</v>
      </c>
      <c r="K20" s="73">
        <f>table!V20</f>
        <v>0</v>
      </c>
      <c r="L20" s="73">
        <f>table!W20</f>
        <v>0</v>
      </c>
      <c r="M20" s="73">
        <f>table!X20</f>
        <v>0</v>
      </c>
      <c r="N20" s="73">
        <f>table!Y20</f>
        <v>0</v>
      </c>
      <c r="O20" s="73"/>
      <c r="P20" s="73"/>
      <c r="Q20" s="73"/>
      <c r="R20" s="73"/>
      <c r="S20" s="73"/>
    </row>
    <row r="21" spans="3:27" x14ac:dyDescent="0.35">
      <c r="C21" s="73">
        <f>table!B21</f>
        <v>0</v>
      </c>
      <c r="D21" s="73">
        <f>table!O21</f>
        <v>0</v>
      </c>
      <c r="E21" s="73">
        <f>table!P21</f>
        <v>0</v>
      </c>
      <c r="F21" s="73">
        <f>table!Q21</f>
        <v>0</v>
      </c>
      <c r="G21" s="73">
        <f>table!R21</f>
        <v>0</v>
      </c>
      <c r="H21" s="73">
        <f>table!S21</f>
        <v>0</v>
      </c>
      <c r="I21" s="73">
        <f>table!T21</f>
        <v>0</v>
      </c>
      <c r="J21" s="73">
        <f>table!U21</f>
        <v>0</v>
      </c>
      <c r="K21" s="73">
        <f>table!V21</f>
        <v>0</v>
      </c>
      <c r="L21" s="73">
        <f>table!W21</f>
        <v>0</v>
      </c>
      <c r="M21" s="73">
        <f>table!X21</f>
        <v>0</v>
      </c>
      <c r="N21" s="73">
        <f>table!Y21</f>
        <v>0</v>
      </c>
      <c r="O21" s="73"/>
      <c r="P21" s="72" t="str">
        <f>P4</f>
        <v>percent efficiency</v>
      </c>
      <c r="Q21" s="72">
        <v>0.1</v>
      </c>
      <c r="R21" s="72">
        <v>0.2</v>
      </c>
      <c r="S21" s="72">
        <v>0.3</v>
      </c>
      <c r="T21" s="72">
        <v>0.4</v>
      </c>
      <c r="U21" s="72">
        <v>0.5</v>
      </c>
      <c r="V21" s="72">
        <v>0.6</v>
      </c>
      <c r="W21" s="72">
        <v>0.7</v>
      </c>
      <c r="X21" s="72">
        <v>0.8</v>
      </c>
      <c r="Y21" s="72">
        <v>0.9</v>
      </c>
      <c r="Z21" s="72">
        <v>1</v>
      </c>
      <c r="AA21" s="72">
        <v>1</v>
      </c>
    </row>
    <row r="22" spans="3:27" x14ac:dyDescent="0.35">
      <c r="C22" s="73" t="str">
        <f>table!B22</f>
        <v>Returns for hh that received land</v>
      </c>
      <c r="D22" s="73">
        <f>table!O22</f>
        <v>0</v>
      </c>
      <c r="E22" s="73">
        <f>table!P22</f>
        <v>0</v>
      </c>
      <c r="F22" s="73">
        <f>table!Q22</f>
        <v>0</v>
      </c>
      <c r="G22" s="73">
        <f>table!R22</f>
        <v>0</v>
      </c>
      <c r="H22" s="73">
        <f>table!S22</f>
        <v>0</v>
      </c>
      <c r="I22" s="73">
        <f>table!T22</f>
        <v>0</v>
      </c>
      <c r="J22" s="73">
        <f>table!U22</f>
        <v>0</v>
      </c>
      <c r="K22" s="73">
        <f>table!V22</f>
        <v>0</v>
      </c>
      <c r="L22" s="73">
        <f>table!W22</f>
        <v>0</v>
      </c>
      <c r="M22" s="73">
        <f>table!X22</f>
        <v>0</v>
      </c>
      <c r="N22" s="73">
        <f>table!Y22</f>
        <v>0</v>
      </c>
      <c r="O22" s="73"/>
      <c r="P22" s="73" t="s">
        <v>147</v>
      </c>
      <c r="Q22" s="63">
        <f>table!M23</f>
        <v>3.2527287438675887</v>
      </c>
      <c r="R22" s="63">
        <f>Q22</f>
        <v>3.2527287438675887</v>
      </c>
      <c r="S22" s="63">
        <f t="shared" ref="S22:AA22" si="4">R22</f>
        <v>3.2527287438675887</v>
      </c>
      <c r="T22" s="63">
        <f t="shared" si="4"/>
        <v>3.2527287438675887</v>
      </c>
      <c r="U22" s="63">
        <f t="shared" si="4"/>
        <v>3.2527287438675887</v>
      </c>
      <c r="V22" s="63">
        <f t="shared" si="4"/>
        <v>3.2527287438675887</v>
      </c>
      <c r="W22" s="63">
        <f t="shared" si="4"/>
        <v>3.2527287438675887</v>
      </c>
      <c r="X22" s="63">
        <f t="shared" si="4"/>
        <v>3.2527287438675887</v>
      </c>
      <c r="Y22" s="63">
        <f t="shared" si="4"/>
        <v>3.2527287438675887</v>
      </c>
      <c r="Z22" s="63">
        <f t="shared" si="4"/>
        <v>3.2527287438675887</v>
      </c>
      <c r="AA22" s="63">
        <f t="shared" si="4"/>
        <v>3.2527287438675887</v>
      </c>
    </row>
    <row r="23" spans="3:27" x14ac:dyDescent="0.35">
      <c r="C23" s="73" t="str">
        <f>table!B23</f>
        <v>Returns for others</v>
      </c>
      <c r="D23" s="73">
        <f>table!O23</f>
        <v>0</v>
      </c>
      <c r="E23" s="73">
        <f>table!P23</f>
        <v>0</v>
      </c>
      <c r="F23" s="73">
        <f>table!Q23</f>
        <v>0</v>
      </c>
      <c r="G23" s="73">
        <f>table!R23</f>
        <v>0</v>
      </c>
      <c r="H23" s="73">
        <f>table!S23</f>
        <v>0</v>
      </c>
      <c r="I23" s="73">
        <f>table!T23</f>
        <v>0</v>
      </c>
      <c r="J23" s="73">
        <f>table!U23</f>
        <v>0</v>
      </c>
      <c r="K23" s="73">
        <f>table!V23</f>
        <v>0</v>
      </c>
      <c r="L23" s="73">
        <f>table!W23</f>
        <v>0</v>
      </c>
      <c r="M23" s="73">
        <f>table!X23</f>
        <v>0</v>
      </c>
      <c r="N23" s="73">
        <f>table!Y23</f>
        <v>0</v>
      </c>
      <c r="O23" s="73"/>
      <c r="P23" s="73" t="s">
        <v>148</v>
      </c>
      <c r="Q23" s="73">
        <f>D23</f>
        <v>0</v>
      </c>
      <c r="R23" s="73">
        <f t="shared" ref="R23:AA23" si="5">E23</f>
        <v>0</v>
      </c>
      <c r="S23" s="73">
        <f t="shared" si="5"/>
        <v>0</v>
      </c>
      <c r="T23" s="73">
        <f t="shared" si="5"/>
        <v>0</v>
      </c>
      <c r="U23" s="73">
        <f t="shared" si="5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Y23" s="73">
        <f t="shared" si="5"/>
        <v>0</v>
      </c>
      <c r="Z23" s="73">
        <f t="shared" si="5"/>
        <v>0</v>
      </c>
      <c r="AA23" s="73">
        <f t="shared" si="5"/>
        <v>0</v>
      </c>
    </row>
    <row r="24" spans="3:27" x14ac:dyDescent="0.35">
      <c r="C24" s="73" t="str">
        <f>table!B24</f>
        <v>value of land "transferred"</v>
      </c>
      <c r="D24" s="73">
        <f>table!O24</f>
        <v>0</v>
      </c>
      <c r="E24" s="73">
        <f>table!P24</f>
        <v>0</v>
      </c>
      <c r="F24" s="73">
        <f>table!Q24</f>
        <v>0</v>
      </c>
      <c r="G24" s="73">
        <f>table!R24</f>
        <v>0</v>
      </c>
      <c r="H24" s="73">
        <f>table!S24</f>
        <v>0</v>
      </c>
      <c r="I24" s="73">
        <f>table!T24</f>
        <v>0</v>
      </c>
      <c r="J24" s="73">
        <f>table!U24</f>
        <v>0</v>
      </c>
      <c r="K24" s="73">
        <f>table!V24</f>
        <v>0</v>
      </c>
      <c r="L24" s="73">
        <f>table!W24</f>
        <v>0</v>
      </c>
      <c r="M24" s="73">
        <f>table!X24</f>
        <v>0</v>
      </c>
      <c r="N24" s="73">
        <f>table!Y24</f>
        <v>0</v>
      </c>
      <c r="O24" s="73"/>
      <c r="P24" s="73" t="s">
        <v>149</v>
      </c>
      <c r="Q24" s="73">
        <f>D22</f>
        <v>0</v>
      </c>
      <c r="R24" s="73">
        <f t="shared" ref="R24:AA24" si="6">E22</f>
        <v>0</v>
      </c>
      <c r="S24" s="73">
        <f t="shared" si="6"/>
        <v>0</v>
      </c>
      <c r="T24" s="73">
        <f t="shared" si="6"/>
        <v>0</v>
      </c>
      <c r="U24" s="73">
        <f t="shared" si="6"/>
        <v>0</v>
      </c>
      <c r="V24" s="73">
        <f t="shared" si="6"/>
        <v>0</v>
      </c>
      <c r="W24" s="73">
        <f t="shared" si="6"/>
        <v>0</v>
      </c>
      <c r="X24" s="73">
        <f t="shared" si="6"/>
        <v>0</v>
      </c>
      <c r="Y24" s="73">
        <f t="shared" si="6"/>
        <v>0</v>
      </c>
      <c r="Z24" s="73">
        <f t="shared" si="6"/>
        <v>0</v>
      </c>
      <c r="AA24" s="73">
        <f t="shared" si="6"/>
        <v>0</v>
      </c>
    </row>
    <row r="25" spans="3:27" x14ac:dyDescent="0.35">
      <c r="C25" s="73" t="str">
        <f>table!B25</f>
        <v xml:space="preserve">pseudo-multiplier (benefits / value transferred) </v>
      </c>
      <c r="D25" s="73">
        <f>table!O25</f>
        <v>0</v>
      </c>
      <c r="E25" s="73">
        <f>table!P25</f>
        <v>0</v>
      </c>
      <c r="F25" s="73">
        <f>table!Q25</f>
        <v>0</v>
      </c>
      <c r="G25" s="73">
        <f>table!R25</f>
        <v>0</v>
      </c>
      <c r="H25" s="73">
        <f>table!S25</f>
        <v>0</v>
      </c>
      <c r="I25" s="73">
        <f>table!T25</f>
        <v>0</v>
      </c>
      <c r="J25" s="73">
        <f>table!U25</f>
        <v>0</v>
      </c>
      <c r="K25" s="73">
        <f>table!V25</f>
        <v>0</v>
      </c>
      <c r="L25" s="73">
        <f>table!W25</f>
        <v>0</v>
      </c>
      <c r="M25" s="73">
        <f>table!X25</f>
        <v>0</v>
      </c>
      <c r="N25" s="73">
        <f>table!Y25</f>
        <v>0</v>
      </c>
      <c r="O25" s="73"/>
      <c r="P25" s="73" t="s">
        <v>150</v>
      </c>
      <c r="Q25" s="63">
        <f>table!M22</f>
        <v>1.4460620171842244</v>
      </c>
      <c r="R25" s="63">
        <f>Q25</f>
        <v>1.4460620171842244</v>
      </c>
      <c r="S25" s="63">
        <f t="shared" ref="S25:AA25" si="7">R25</f>
        <v>1.4460620171842244</v>
      </c>
      <c r="T25" s="63">
        <f t="shared" si="7"/>
        <v>1.4460620171842244</v>
      </c>
      <c r="U25" s="63">
        <f t="shared" si="7"/>
        <v>1.4460620171842244</v>
      </c>
      <c r="V25" s="63">
        <f t="shared" si="7"/>
        <v>1.4460620171842244</v>
      </c>
      <c r="W25" s="63">
        <f t="shared" si="7"/>
        <v>1.4460620171842244</v>
      </c>
      <c r="X25" s="63">
        <f t="shared" si="7"/>
        <v>1.4460620171842244</v>
      </c>
      <c r="Y25" s="63">
        <f t="shared" si="7"/>
        <v>1.4460620171842244</v>
      </c>
      <c r="Z25" s="63">
        <f t="shared" si="7"/>
        <v>1.4460620171842244</v>
      </c>
      <c r="AA25" s="63">
        <f t="shared" si="7"/>
        <v>1.4460620171842244</v>
      </c>
    </row>
    <row r="26" spans="3:27" x14ac:dyDescent="0.35">
      <c r="C26" s="73" t="str">
        <f>table!B26</f>
        <v>percent increase in mean income</v>
      </c>
      <c r="D26" s="73">
        <f>table!O26</f>
        <v>0</v>
      </c>
      <c r="E26" s="73">
        <f>table!P26</f>
        <v>0</v>
      </c>
      <c r="F26" s="73">
        <f>table!Q26</f>
        <v>0</v>
      </c>
      <c r="G26" s="73">
        <f>table!R26</f>
        <v>0</v>
      </c>
      <c r="H26" s="73">
        <f>table!S26</f>
        <v>0</v>
      </c>
      <c r="I26" s="73">
        <f>table!T26</f>
        <v>0</v>
      </c>
      <c r="J26" s="73">
        <f>table!U26</f>
        <v>0</v>
      </c>
      <c r="K26" s="73">
        <f>table!V26</f>
        <v>0</v>
      </c>
      <c r="L26" s="73">
        <f>table!W26</f>
        <v>0</v>
      </c>
      <c r="M26" s="73">
        <f>table!X26</f>
        <v>0</v>
      </c>
      <c r="N26" s="73">
        <f>table!Y26</f>
        <v>0</v>
      </c>
      <c r="O26" s="73"/>
      <c r="P26" s="73"/>
      <c r="Q26" s="73"/>
      <c r="R26" s="73"/>
      <c r="S26" s="73"/>
    </row>
    <row r="27" spans="3:27" x14ac:dyDescent="0.35">
      <c r="C27" s="73" t="str">
        <f>table!B27</f>
        <v>% increase in income inequality (theil index)</v>
      </c>
      <c r="D27" s="73">
        <f>table!O27</f>
        <v>0</v>
      </c>
      <c r="E27" s="73">
        <f>table!P27</f>
        <v>0</v>
      </c>
      <c r="F27" s="73">
        <f>table!Q27</f>
        <v>0</v>
      </c>
      <c r="G27" s="73">
        <f>table!R27</f>
        <v>0</v>
      </c>
      <c r="H27" s="73">
        <f>table!S27</f>
        <v>0</v>
      </c>
      <c r="I27" s="73">
        <f>table!T27</f>
        <v>0</v>
      </c>
      <c r="J27" s="73">
        <f>table!U27</f>
        <v>0</v>
      </c>
      <c r="K27" s="73">
        <f>table!V27</f>
        <v>0</v>
      </c>
      <c r="L27" s="73">
        <f>table!W27</f>
        <v>0</v>
      </c>
      <c r="M27" s="73">
        <f>table!X27</f>
        <v>0</v>
      </c>
      <c r="N27" s="73">
        <f>table!Y27</f>
        <v>0</v>
      </c>
      <c r="O27" s="73"/>
      <c r="P27" s="73"/>
      <c r="Q27" s="73"/>
      <c r="R27" s="73"/>
      <c r="S27" s="73"/>
    </row>
    <row r="28" spans="3:27" x14ac:dyDescent="0.35">
      <c r="C28" s="73">
        <f>table!B28</f>
        <v>0</v>
      </c>
      <c r="D28" s="73">
        <f>table!O28</f>
        <v>0</v>
      </c>
      <c r="E28" s="73">
        <f>table!P28</f>
        <v>0</v>
      </c>
      <c r="F28" s="73">
        <f>table!Q28</f>
        <v>0</v>
      </c>
      <c r="G28" s="73">
        <f>table!R28</f>
        <v>0</v>
      </c>
      <c r="H28" s="73">
        <f>table!S28</f>
        <v>0</v>
      </c>
      <c r="I28" s="73">
        <f>table!T28</f>
        <v>0</v>
      </c>
      <c r="J28" s="73">
        <f>table!U28</f>
        <v>0</v>
      </c>
      <c r="K28" s="73">
        <f>table!V28</f>
        <v>0</v>
      </c>
      <c r="L28" s="73">
        <f>table!W28</f>
        <v>0</v>
      </c>
      <c r="M28" s="73">
        <f>table!X28</f>
        <v>0</v>
      </c>
      <c r="N28" s="73">
        <f>table!Y28</f>
        <v>0</v>
      </c>
      <c r="O28" s="73"/>
      <c r="P28" s="73"/>
      <c r="Q28" s="73"/>
      <c r="R28" s="73"/>
      <c r="S28" s="73"/>
    </row>
    <row r="29" spans="3:27" x14ac:dyDescent="0.35">
      <c r="C29" s="73">
        <f>table!B29</f>
        <v>0</v>
      </c>
      <c r="D29" s="73">
        <f>table!O29</f>
        <v>0</v>
      </c>
      <c r="E29" s="73">
        <f>table!P29</f>
        <v>0</v>
      </c>
      <c r="F29" s="73">
        <f>table!Q29</f>
        <v>0</v>
      </c>
      <c r="G29" s="73">
        <f>table!R29</f>
        <v>0</v>
      </c>
      <c r="H29" s="73">
        <f>table!S29</f>
        <v>0</v>
      </c>
      <c r="I29" s="73">
        <f>table!T29</f>
        <v>0</v>
      </c>
      <c r="J29" s="73">
        <f>table!U29</f>
        <v>0</v>
      </c>
      <c r="K29" s="73">
        <f>table!V29</f>
        <v>0</v>
      </c>
      <c r="L29" s="73">
        <f>table!W29</f>
        <v>0</v>
      </c>
      <c r="M29" s="73">
        <f>table!X29</f>
        <v>0</v>
      </c>
      <c r="N29" s="73">
        <f>table!Y29</f>
        <v>0</v>
      </c>
      <c r="O29" s="73"/>
      <c r="P29" s="73"/>
      <c r="Q29" s="73"/>
      <c r="R29" s="73"/>
      <c r="S29" s="73"/>
    </row>
    <row r="30" spans="3:27" x14ac:dyDescent="0.35">
      <c r="C30" s="73" t="str">
        <f>table!B30</f>
        <v>Production Effects (in monetary value)</v>
      </c>
      <c r="D30" s="73">
        <f>table!O30</f>
        <v>0</v>
      </c>
      <c r="E30" s="73">
        <f>table!P30</f>
        <v>0</v>
      </c>
      <c r="F30" s="73">
        <f>table!Q30</f>
        <v>0</v>
      </c>
      <c r="G30" s="73">
        <f>table!R30</f>
        <v>0</v>
      </c>
      <c r="H30" s="73">
        <f>table!S30</f>
        <v>0</v>
      </c>
      <c r="I30" s="73">
        <f>table!T30</f>
        <v>0</v>
      </c>
      <c r="J30" s="73">
        <f>table!U30</f>
        <v>0</v>
      </c>
      <c r="K30" s="73">
        <f>table!V30</f>
        <v>0</v>
      </c>
      <c r="L30" s="73">
        <f>table!W30</f>
        <v>0</v>
      </c>
      <c r="M30" s="73">
        <f>table!X30</f>
        <v>0</v>
      </c>
      <c r="N30" s="73">
        <f>table!Y30</f>
        <v>0</v>
      </c>
      <c r="O30" s="73"/>
      <c r="P30" s="73" t="s">
        <v>146</v>
      </c>
      <c r="Q30" s="72">
        <f>Q4</f>
        <v>0.5</v>
      </c>
      <c r="R30" s="72">
        <f t="shared" ref="R30:AA30" si="8">R4</f>
        <v>0.55000000000000004</v>
      </c>
      <c r="S30" s="72">
        <f t="shared" si="8"/>
        <v>0.6</v>
      </c>
      <c r="T30" s="72">
        <f t="shared" si="8"/>
        <v>0.65</v>
      </c>
      <c r="U30" s="72">
        <f t="shared" si="8"/>
        <v>0.7</v>
      </c>
      <c r="V30" s="72">
        <f t="shared" si="8"/>
        <v>0.75</v>
      </c>
      <c r="W30" s="72">
        <f t="shared" si="8"/>
        <v>0.8</v>
      </c>
      <c r="X30" s="72">
        <f t="shared" si="8"/>
        <v>0.85</v>
      </c>
      <c r="Y30" s="72">
        <f t="shared" si="8"/>
        <v>0.9</v>
      </c>
      <c r="Z30" s="72">
        <f t="shared" si="8"/>
        <v>0.95</v>
      </c>
      <c r="AA30" s="72">
        <f t="shared" si="8"/>
        <v>1</v>
      </c>
    </row>
    <row r="31" spans="3:27" x14ac:dyDescent="0.35">
      <c r="C31" s="73" t="str">
        <f>table!B31</f>
        <v>Local crops</v>
      </c>
      <c r="D31" s="73">
        <f>table!O31</f>
        <v>0</v>
      </c>
      <c r="E31" s="73">
        <f>table!P31</f>
        <v>0</v>
      </c>
      <c r="F31" s="73">
        <f>table!Q31</f>
        <v>0</v>
      </c>
      <c r="G31" s="73">
        <f>table!R31</f>
        <v>0</v>
      </c>
      <c r="H31" s="73">
        <f>table!S31</f>
        <v>0</v>
      </c>
      <c r="I31" s="73">
        <f>table!T31</f>
        <v>0</v>
      </c>
      <c r="J31" s="73">
        <f>table!U31</f>
        <v>0</v>
      </c>
      <c r="K31" s="73">
        <f>table!V31</f>
        <v>0</v>
      </c>
      <c r="L31" s="73">
        <f>table!W31</f>
        <v>0</v>
      </c>
      <c r="M31" s="73">
        <f>table!X31</f>
        <v>0</v>
      </c>
      <c r="N31" s="73">
        <f>table!Y31</f>
        <v>0</v>
      </c>
      <c r="O31" s="73"/>
      <c r="P31" s="73" t="s">
        <v>144</v>
      </c>
      <c r="Q31" s="63">
        <f>table!M32</f>
        <v>0.2068250231333712</v>
      </c>
      <c r="R31" s="63">
        <f>Q31</f>
        <v>0.2068250231333712</v>
      </c>
      <c r="S31" s="63">
        <f t="shared" ref="S31:AA31" si="9">R31</f>
        <v>0.2068250231333712</v>
      </c>
      <c r="T31" s="63">
        <f t="shared" si="9"/>
        <v>0.2068250231333712</v>
      </c>
      <c r="U31" s="63">
        <f t="shared" si="9"/>
        <v>0.2068250231333712</v>
      </c>
      <c r="V31" s="63">
        <f t="shared" si="9"/>
        <v>0.2068250231333712</v>
      </c>
      <c r="W31" s="63">
        <f t="shared" si="9"/>
        <v>0.2068250231333712</v>
      </c>
      <c r="X31" s="63">
        <f t="shared" si="9"/>
        <v>0.2068250231333712</v>
      </c>
      <c r="Y31" s="63">
        <f t="shared" si="9"/>
        <v>0.2068250231333712</v>
      </c>
      <c r="Z31" s="63">
        <f t="shared" si="9"/>
        <v>0.2068250231333712</v>
      </c>
      <c r="AA31" s="63">
        <f t="shared" si="9"/>
        <v>0.2068250231333712</v>
      </c>
    </row>
    <row r="32" spans="3:27" x14ac:dyDescent="0.35">
      <c r="C32" s="73" t="str">
        <f>table!B32</f>
        <v>Local meat</v>
      </c>
      <c r="D32" s="73">
        <f>table!O32</f>
        <v>0</v>
      </c>
      <c r="E32" s="73">
        <f>table!P32</f>
        <v>0</v>
      </c>
      <c r="F32" s="73">
        <f>table!Q32</f>
        <v>0</v>
      </c>
      <c r="G32" s="73">
        <f>table!R32</f>
        <v>0</v>
      </c>
      <c r="H32" s="73">
        <f>table!S32</f>
        <v>0</v>
      </c>
      <c r="I32" s="73">
        <f>table!T32</f>
        <v>0</v>
      </c>
      <c r="J32" s="73">
        <f>table!U32</f>
        <v>0</v>
      </c>
      <c r="K32" s="73">
        <f>table!V32</f>
        <v>0</v>
      </c>
      <c r="L32" s="73">
        <f>table!W32</f>
        <v>0</v>
      </c>
      <c r="M32" s="73">
        <f>table!X32</f>
        <v>0</v>
      </c>
      <c r="N32" s="73">
        <f>table!Y32</f>
        <v>0</v>
      </c>
      <c r="O32" s="73"/>
      <c r="P32" s="73" t="s">
        <v>145</v>
      </c>
      <c r="Q32" s="73">
        <f>D32</f>
        <v>0</v>
      </c>
      <c r="R32" s="73">
        <f t="shared" ref="R32:Z32" si="10">E32</f>
        <v>0</v>
      </c>
      <c r="S32" s="73">
        <f t="shared" si="10"/>
        <v>0</v>
      </c>
      <c r="T32" s="73">
        <f t="shared" si="10"/>
        <v>0</v>
      </c>
      <c r="U32" s="73">
        <f t="shared" si="10"/>
        <v>0</v>
      </c>
      <c r="V32" s="73">
        <f t="shared" si="10"/>
        <v>0</v>
      </c>
      <c r="W32" s="73">
        <f t="shared" si="10"/>
        <v>0</v>
      </c>
      <c r="X32" s="73">
        <f t="shared" si="10"/>
        <v>0</v>
      </c>
      <c r="Y32" s="73">
        <f t="shared" si="10"/>
        <v>0</v>
      </c>
      <c r="Z32" s="73">
        <f t="shared" si="10"/>
        <v>0</v>
      </c>
      <c r="AA32" s="73">
        <f>N32</f>
        <v>0</v>
      </c>
    </row>
    <row r="33" spans="3:19" x14ac:dyDescent="0.35">
      <c r="C33" s="73" t="str">
        <f>table!B33</f>
        <v>Fish</v>
      </c>
      <c r="D33" s="73">
        <f>table!O33</f>
        <v>0</v>
      </c>
      <c r="E33" s="73">
        <f>table!P33</f>
        <v>0</v>
      </c>
      <c r="F33" s="73">
        <f>table!Q33</f>
        <v>0</v>
      </c>
      <c r="G33" s="73">
        <f>table!R33</f>
        <v>0</v>
      </c>
      <c r="H33" s="73">
        <f>table!S33</f>
        <v>0</v>
      </c>
      <c r="I33" s="73">
        <f>table!T33</f>
        <v>0</v>
      </c>
      <c r="J33" s="73">
        <f>table!U33</f>
        <v>0</v>
      </c>
      <c r="K33" s="73">
        <f>table!V33</f>
        <v>0</v>
      </c>
      <c r="L33" s="73">
        <f>table!W33</f>
        <v>0</v>
      </c>
      <c r="M33" s="73">
        <f>table!X33</f>
        <v>0</v>
      </c>
      <c r="N33" s="73">
        <f>table!Y33</f>
        <v>0</v>
      </c>
      <c r="O33" s="73"/>
      <c r="P33" s="73"/>
      <c r="Q33" s="73"/>
      <c r="R33" s="73"/>
      <c r="S33" s="73"/>
    </row>
    <row r="34" spans="3:19" x14ac:dyDescent="0.35">
      <c r="C34" s="73" t="str">
        <f>table!B34</f>
        <v>PalmOil</v>
      </c>
      <c r="D34" s="73">
        <f>table!O34</f>
        <v>0</v>
      </c>
      <c r="E34" s="73">
        <f>table!P34</f>
        <v>0</v>
      </c>
      <c r="F34" s="73">
        <f>table!Q34</f>
        <v>0</v>
      </c>
      <c r="G34" s="73">
        <f>table!R34</f>
        <v>0</v>
      </c>
      <c r="H34" s="73">
        <f>table!S34</f>
        <v>0</v>
      </c>
      <c r="I34" s="73">
        <f>table!T34</f>
        <v>0</v>
      </c>
      <c r="J34" s="73">
        <f>table!U34</f>
        <v>0</v>
      </c>
      <c r="K34" s="73">
        <f>table!V34</f>
        <v>0</v>
      </c>
      <c r="L34" s="73">
        <f>table!W34</f>
        <v>0</v>
      </c>
      <c r="M34" s="73">
        <f>table!X34</f>
        <v>0</v>
      </c>
      <c r="N34" s="73">
        <f>table!Y34</f>
        <v>0</v>
      </c>
      <c r="O34" s="73"/>
      <c r="P34" s="73"/>
      <c r="Q34" s="73"/>
      <c r="R34" s="73"/>
      <c r="S34" s="73"/>
    </row>
    <row r="35" spans="3:19" x14ac:dyDescent="0.35">
      <c r="C35" s="73" t="str">
        <f>table!B35</f>
        <v>Local retail</v>
      </c>
      <c r="D35" s="73">
        <f>table!O35</f>
        <v>0</v>
      </c>
      <c r="E35" s="73">
        <f>table!P35</f>
        <v>0</v>
      </c>
      <c r="F35" s="73">
        <f>table!Q35</f>
        <v>0</v>
      </c>
      <c r="G35" s="73">
        <f>table!R35</f>
        <v>0</v>
      </c>
      <c r="H35" s="73">
        <f>table!S35</f>
        <v>0</v>
      </c>
      <c r="I35" s="73">
        <f>table!T35</f>
        <v>0</v>
      </c>
      <c r="J35" s="73">
        <f>table!U35</f>
        <v>0</v>
      </c>
      <c r="K35" s="73">
        <f>table!V35</f>
        <v>0</v>
      </c>
      <c r="L35" s="73">
        <f>table!W35</f>
        <v>0</v>
      </c>
      <c r="M35" s="73">
        <f>table!X35</f>
        <v>0</v>
      </c>
      <c r="N35" s="73">
        <f>table!Y35</f>
        <v>0</v>
      </c>
      <c r="O35" s="73"/>
      <c r="P35" s="73"/>
      <c r="Q35" s="73"/>
      <c r="R35" s="73"/>
      <c r="S35" s="73"/>
    </row>
    <row r="36" spans="3:19" x14ac:dyDescent="0.35">
      <c r="C36" s="73" t="str">
        <f>table!B36</f>
        <v>Local services</v>
      </c>
      <c r="D36" s="73">
        <f>table!O36</f>
        <v>0</v>
      </c>
      <c r="E36" s="73">
        <f>table!P36</f>
        <v>0</v>
      </c>
      <c r="F36" s="73">
        <f>table!Q36</f>
        <v>0</v>
      </c>
      <c r="G36" s="73">
        <f>table!R36</f>
        <v>0</v>
      </c>
      <c r="H36" s="73">
        <f>table!S36</f>
        <v>0</v>
      </c>
      <c r="I36" s="73">
        <f>table!T36</f>
        <v>0</v>
      </c>
      <c r="J36" s="73">
        <f>table!U36</f>
        <v>0</v>
      </c>
      <c r="K36" s="73">
        <f>table!V36</f>
        <v>0</v>
      </c>
      <c r="L36" s="73">
        <f>table!W36</f>
        <v>0</v>
      </c>
      <c r="M36" s="73">
        <f>table!X36</f>
        <v>0</v>
      </c>
      <c r="N36" s="73">
        <f>table!Y36</f>
        <v>0</v>
      </c>
      <c r="O36" s="73"/>
      <c r="P36" s="73"/>
      <c r="Q36" s="73"/>
      <c r="R36" s="73"/>
      <c r="S36" s="73"/>
    </row>
    <row r="37" spans="3:19" x14ac:dyDescent="0.35">
      <c r="C37" s="73" t="str">
        <f>table!B37</f>
        <v>Outside goods</v>
      </c>
      <c r="D37" s="73">
        <f>table!O37</f>
        <v>0</v>
      </c>
      <c r="E37" s="73">
        <f>table!P37</f>
        <v>0</v>
      </c>
      <c r="F37" s="73">
        <f>table!Q37</f>
        <v>0</v>
      </c>
      <c r="G37" s="73">
        <f>table!R37</f>
        <v>0</v>
      </c>
      <c r="H37" s="73">
        <f>table!S37</f>
        <v>0</v>
      </c>
      <c r="I37" s="73">
        <f>table!T37</f>
        <v>0</v>
      </c>
      <c r="J37" s="73">
        <f>table!U37</f>
        <v>0</v>
      </c>
      <c r="K37" s="73">
        <f>table!V37</f>
        <v>0</v>
      </c>
      <c r="L37" s="73">
        <f>table!W37</f>
        <v>0</v>
      </c>
      <c r="M37" s="73">
        <f>table!X37</f>
        <v>0</v>
      </c>
      <c r="N37" s="73">
        <f>table!Y37</f>
        <v>0</v>
      </c>
      <c r="O37" s="73"/>
      <c r="P37" s="73"/>
      <c r="Q37" s="73"/>
      <c r="R37" s="73"/>
      <c r="S37" s="73"/>
    </row>
    <row r="38" spans="3:19" x14ac:dyDescent="0.35">
      <c r="C38" s="73" t="str">
        <f>table!B38</f>
        <v>Production Effects (sd)</v>
      </c>
      <c r="D38" s="73">
        <f>table!O38</f>
        <v>0</v>
      </c>
      <c r="E38" s="73">
        <f>table!P38</f>
        <v>0</v>
      </c>
      <c r="F38" s="73">
        <f>table!Q38</f>
        <v>0</v>
      </c>
      <c r="G38" s="73">
        <f>table!R38</f>
        <v>0</v>
      </c>
      <c r="H38" s="73">
        <f>table!S38</f>
        <v>0</v>
      </c>
      <c r="I38" s="73">
        <f>table!T38</f>
        <v>0</v>
      </c>
      <c r="J38" s="73">
        <f>table!U38</f>
        <v>0</v>
      </c>
      <c r="K38" s="73">
        <f>table!V38</f>
        <v>0</v>
      </c>
      <c r="L38" s="73">
        <f>table!W38</f>
        <v>0</v>
      </c>
      <c r="M38" s="73">
        <f>table!X38</f>
        <v>0</v>
      </c>
      <c r="N38" s="73">
        <f>table!Y38</f>
        <v>0</v>
      </c>
      <c r="O38" s="73"/>
      <c r="P38" s="73"/>
      <c r="Q38" s="73"/>
      <c r="R38" s="73"/>
      <c r="S38" s="73"/>
    </row>
    <row r="39" spans="3:19" x14ac:dyDescent="0.35">
      <c r="C39" s="73" t="str">
        <f>table!B39</f>
        <v>Local crops</v>
      </c>
      <c r="D39" s="73">
        <f>table!O39</f>
        <v>0</v>
      </c>
      <c r="E39" s="73">
        <f>table!P39</f>
        <v>0</v>
      </c>
      <c r="F39" s="73">
        <f>table!Q39</f>
        <v>0</v>
      </c>
      <c r="G39" s="73">
        <f>table!R39</f>
        <v>0</v>
      </c>
      <c r="H39" s="73">
        <f>table!S39</f>
        <v>0</v>
      </c>
      <c r="I39" s="73">
        <f>table!T39</f>
        <v>0</v>
      </c>
      <c r="J39" s="73">
        <f>table!U39</f>
        <v>0</v>
      </c>
      <c r="K39" s="73">
        <f>table!V39</f>
        <v>0</v>
      </c>
      <c r="L39" s="73">
        <f>table!W39</f>
        <v>0</v>
      </c>
      <c r="M39" s="73">
        <f>table!X39</f>
        <v>0</v>
      </c>
      <c r="N39" s="73">
        <f>table!Y39</f>
        <v>0</v>
      </c>
      <c r="O39" s="73"/>
      <c r="P39" s="73"/>
      <c r="Q39" s="73"/>
      <c r="R39" s="73"/>
      <c r="S39" s="73"/>
    </row>
    <row r="40" spans="3:19" x14ac:dyDescent="0.35">
      <c r="C40" s="73" t="str">
        <f>table!B40</f>
        <v>Local meat</v>
      </c>
      <c r="D40" s="73">
        <f>table!O40</f>
        <v>0</v>
      </c>
      <c r="E40" s="73">
        <f>table!P40</f>
        <v>0</v>
      </c>
      <c r="F40" s="73">
        <f>table!Q40</f>
        <v>0</v>
      </c>
      <c r="G40" s="73">
        <f>table!R40</f>
        <v>0</v>
      </c>
      <c r="H40" s="73">
        <f>table!S40</f>
        <v>0</v>
      </c>
      <c r="I40" s="73">
        <f>table!T40</f>
        <v>0</v>
      </c>
      <c r="J40" s="73">
        <f>table!U40</f>
        <v>0</v>
      </c>
      <c r="K40" s="73">
        <f>table!V40</f>
        <v>0</v>
      </c>
      <c r="L40" s="73">
        <f>table!W40</f>
        <v>0</v>
      </c>
      <c r="M40" s="73">
        <f>table!X40</f>
        <v>0</v>
      </c>
      <c r="N40" s="73">
        <f>table!Y40</f>
        <v>0</v>
      </c>
      <c r="O40" s="73"/>
      <c r="P40" s="73"/>
      <c r="Q40" s="73"/>
      <c r="R40" s="73"/>
      <c r="S40" s="73"/>
    </row>
    <row r="41" spans="3:19" x14ac:dyDescent="0.35">
      <c r="C41" s="73" t="str">
        <f>table!B41</f>
        <v>Fish</v>
      </c>
      <c r="D41" s="73">
        <f>table!O41</f>
        <v>0</v>
      </c>
      <c r="E41" s="73">
        <f>table!P41</f>
        <v>0</v>
      </c>
      <c r="F41" s="73">
        <f>table!Q41</f>
        <v>0</v>
      </c>
      <c r="G41" s="73">
        <f>table!R41</f>
        <v>0</v>
      </c>
      <c r="H41" s="73">
        <f>table!S41</f>
        <v>0</v>
      </c>
      <c r="I41" s="73">
        <f>table!T41</f>
        <v>0</v>
      </c>
      <c r="J41" s="73">
        <f>table!U41</f>
        <v>0</v>
      </c>
      <c r="K41" s="73">
        <f>table!V41</f>
        <v>0</v>
      </c>
      <c r="L41" s="73">
        <f>table!W41</f>
        <v>0</v>
      </c>
      <c r="M41" s="73">
        <f>table!X41</f>
        <v>0</v>
      </c>
      <c r="N41" s="73">
        <f>table!Y41</f>
        <v>0</v>
      </c>
      <c r="O41" s="73"/>
      <c r="P41" s="73"/>
      <c r="Q41" s="73"/>
      <c r="R41" s="73"/>
      <c r="S41" s="73"/>
    </row>
    <row r="42" spans="3:19" x14ac:dyDescent="0.35">
      <c r="C42" s="73" t="str">
        <f>table!B42</f>
        <v>PalmOil</v>
      </c>
      <c r="D42" s="73">
        <f>table!O42</f>
        <v>0</v>
      </c>
      <c r="E42" s="73">
        <f>table!P42</f>
        <v>0</v>
      </c>
      <c r="F42" s="73">
        <f>table!Q42</f>
        <v>0</v>
      </c>
      <c r="G42" s="73">
        <f>table!R42</f>
        <v>0</v>
      </c>
      <c r="H42" s="73">
        <f>table!S42</f>
        <v>0</v>
      </c>
      <c r="I42" s="73">
        <f>table!T42</f>
        <v>0</v>
      </c>
      <c r="J42" s="73">
        <f>table!U42</f>
        <v>0</v>
      </c>
      <c r="K42" s="73">
        <f>table!V42</f>
        <v>0</v>
      </c>
      <c r="L42" s="73">
        <f>table!W42</f>
        <v>0</v>
      </c>
      <c r="M42" s="73">
        <f>table!X42</f>
        <v>0</v>
      </c>
      <c r="N42" s="73">
        <f>table!Y42</f>
        <v>0</v>
      </c>
      <c r="O42" s="73"/>
      <c r="P42" s="73"/>
      <c r="Q42" s="73"/>
      <c r="R42" s="73"/>
      <c r="S42" s="73"/>
    </row>
    <row r="43" spans="3:19" x14ac:dyDescent="0.35">
      <c r="C43" s="73" t="str">
        <f>table!B43</f>
        <v>Local retail</v>
      </c>
      <c r="D43" s="73">
        <f>table!O43</f>
        <v>0</v>
      </c>
      <c r="E43" s="73">
        <f>table!P43</f>
        <v>0</v>
      </c>
      <c r="F43" s="73">
        <f>table!Q43</f>
        <v>0</v>
      </c>
      <c r="G43" s="73">
        <f>table!R43</f>
        <v>0</v>
      </c>
      <c r="H43" s="73">
        <f>table!S43</f>
        <v>0</v>
      </c>
      <c r="I43" s="73">
        <f>table!T43</f>
        <v>0</v>
      </c>
      <c r="J43" s="73">
        <f>table!U43</f>
        <v>0</v>
      </c>
      <c r="K43" s="73">
        <f>table!V43</f>
        <v>0</v>
      </c>
      <c r="L43" s="73">
        <f>table!W43</f>
        <v>0</v>
      </c>
      <c r="M43" s="73">
        <f>table!X43</f>
        <v>0</v>
      </c>
      <c r="N43" s="73">
        <f>table!Y43</f>
        <v>0</v>
      </c>
      <c r="O43" s="73"/>
      <c r="P43" s="73"/>
      <c r="Q43" s="73"/>
      <c r="R43" s="73"/>
      <c r="S43" s="73"/>
    </row>
    <row r="44" spans="3:19" x14ac:dyDescent="0.35">
      <c r="C44" s="73" t="str">
        <f>table!B44</f>
        <v>Local services</v>
      </c>
      <c r="D44" s="73">
        <f>table!O44</f>
        <v>0</v>
      </c>
      <c r="E44" s="73">
        <f>table!P44</f>
        <v>0</v>
      </c>
      <c r="F44" s="73">
        <f>table!Q44</f>
        <v>0</v>
      </c>
      <c r="G44" s="73">
        <f>table!R44</f>
        <v>0</v>
      </c>
      <c r="H44" s="73">
        <f>table!S44</f>
        <v>0</v>
      </c>
      <c r="I44" s="73">
        <f>table!T44</f>
        <v>0</v>
      </c>
      <c r="J44" s="73">
        <f>table!U44</f>
        <v>0</v>
      </c>
      <c r="K44" s="73">
        <f>table!V44</f>
        <v>0</v>
      </c>
      <c r="L44" s="73">
        <f>table!W44</f>
        <v>0</v>
      </c>
      <c r="M44" s="73">
        <f>table!X44</f>
        <v>0</v>
      </c>
      <c r="N44" s="73">
        <f>table!Y44</f>
        <v>0</v>
      </c>
      <c r="O44" s="73"/>
      <c r="P44" s="73"/>
      <c r="Q44" s="73"/>
      <c r="R44" s="73"/>
      <c r="S44" s="73"/>
    </row>
    <row r="45" spans="3:19" x14ac:dyDescent="0.35">
      <c r="C45" s="73" t="str">
        <f>table!B45</f>
        <v>Outside goods</v>
      </c>
      <c r="D45" s="73">
        <f>table!O45</f>
        <v>0</v>
      </c>
      <c r="E45" s="73">
        <f>table!P45</f>
        <v>0</v>
      </c>
      <c r="F45" s="73">
        <f>table!Q45</f>
        <v>0</v>
      </c>
      <c r="G45" s="73">
        <f>table!R45</f>
        <v>0</v>
      </c>
      <c r="H45" s="73">
        <f>table!S45</f>
        <v>0</v>
      </c>
      <c r="I45" s="73">
        <f>table!T45</f>
        <v>0</v>
      </c>
      <c r="J45" s="73">
        <f>table!U45</f>
        <v>0</v>
      </c>
      <c r="K45" s="73">
        <f>table!V45</f>
        <v>0</v>
      </c>
      <c r="L45" s="73">
        <f>table!W45</f>
        <v>0</v>
      </c>
      <c r="M45" s="73">
        <f>table!X45</f>
        <v>0</v>
      </c>
      <c r="N45" s="73">
        <f>table!Y45</f>
        <v>0</v>
      </c>
      <c r="O45" s="73"/>
      <c r="P45" s="73"/>
      <c r="Q45" s="73"/>
      <c r="R45" s="73"/>
      <c r="S45" s="73"/>
    </row>
    <row r="46" spans="3:19" x14ac:dyDescent="0.35">
      <c r="C46" s="73" t="str">
        <f>table!B46</f>
        <v xml:space="preserve">Price effects (in %) </v>
      </c>
      <c r="D46" s="73">
        <f>table!O46</f>
        <v>0</v>
      </c>
      <c r="E46" s="73">
        <f>table!P46</f>
        <v>0</v>
      </c>
      <c r="F46" s="73">
        <f>table!Q46</f>
        <v>0</v>
      </c>
      <c r="G46" s="73">
        <f>table!R46</f>
        <v>0</v>
      </c>
      <c r="H46" s="73">
        <f>table!S46</f>
        <v>0</v>
      </c>
      <c r="I46" s="73">
        <f>table!T46</f>
        <v>0</v>
      </c>
      <c r="J46" s="73">
        <f>table!U46</f>
        <v>0</v>
      </c>
      <c r="K46" s="73">
        <f>table!V46</f>
        <v>0</v>
      </c>
      <c r="L46" s="73">
        <f>table!W46</f>
        <v>0</v>
      </c>
      <c r="M46" s="73">
        <f>table!X46</f>
        <v>0</v>
      </c>
      <c r="N46" s="73">
        <f>table!Y46</f>
        <v>0</v>
      </c>
      <c r="O46" s="73"/>
      <c r="P46" s="73"/>
      <c r="Q46" s="73"/>
      <c r="R46" s="73"/>
      <c r="S46" s="73"/>
    </row>
    <row r="47" spans="3:19" x14ac:dyDescent="0.35">
      <c r="C47" s="73" t="str">
        <f>table!B47</f>
        <v>Local crops</v>
      </c>
      <c r="D47" s="73">
        <f>table!O47</f>
        <v>0</v>
      </c>
      <c r="E47" s="73">
        <f>table!P47</f>
        <v>0</v>
      </c>
      <c r="F47" s="73">
        <f>table!Q47</f>
        <v>0</v>
      </c>
      <c r="G47" s="73">
        <f>table!R47</f>
        <v>0</v>
      </c>
      <c r="H47" s="73">
        <f>table!S47</f>
        <v>0</v>
      </c>
      <c r="I47" s="73">
        <f>table!T47</f>
        <v>0</v>
      </c>
      <c r="J47" s="73">
        <f>table!U47</f>
        <v>0</v>
      </c>
      <c r="K47" s="73">
        <f>table!V47</f>
        <v>0</v>
      </c>
      <c r="L47" s="73">
        <f>table!W47</f>
        <v>0</v>
      </c>
      <c r="M47" s="73">
        <f>table!X47</f>
        <v>0</v>
      </c>
      <c r="N47" s="73">
        <f>table!Y47</f>
        <v>0</v>
      </c>
      <c r="O47" s="73"/>
      <c r="P47" s="73"/>
      <c r="Q47" s="73"/>
      <c r="R47" s="73"/>
      <c r="S47" s="73"/>
    </row>
    <row r="48" spans="3:19" x14ac:dyDescent="0.35">
      <c r="C48" s="73" t="str">
        <f>table!B48</f>
        <v>Local meat</v>
      </c>
      <c r="D48" s="73">
        <f>table!O48</f>
        <v>0</v>
      </c>
      <c r="E48" s="73">
        <f>table!P48</f>
        <v>0</v>
      </c>
      <c r="F48" s="73">
        <f>table!Q48</f>
        <v>0</v>
      </c>
      <c r="G48" s="73">
        <f>table!R48</f>
        <v>0</v>
      </c>
      <c r="H48" s="73">
        <f>table!S48</f>
        <v>0</v>
      </c>
      <c r="I48" s="73">
        <f>table!T48</f>
        <v>0</v>
      </c>
      <c r="J48" s="73">
        <f>table!U48</f>
        <v>0</v>
      </c>
      <c r="K48" s="73">
        <f>table!V48</f>
        <v>0</v>
      </c>
      <c r="L48" s="73">
        <f>table!W48</f>
        <v>0</v>
      </c>
      <c r="M48" s="73">
        <f>table!X48</f>
        <v>0</v>
      </c>
      <c r="N48" s="73">
        <f>table!Y48</f>
        <v>0</v>
      </c>
      <c r="O48" s="73"/>
      <c r="P48" s="73"/>
      <c r="Q48" s="73"/>
      <c r="R48" s="73"/>
      <c r="S48" s="73"/>
    </row>
    <row r="49" spans="3:19" x14ac:dyDescent="0.35">
      <c r="C49" s="73" t="str">
        <f>table!B49</f>
        <v>Fish</v>
      </c>
      <c r="D49" s="73">
        <f>table!O49</f>
        <v>0</v>
      </c>
      <c r="E49" s="73">
        <f>table!P49</f>
        <v>0</v>
      </c>
      <c r="F49" s="73">
        <f>table!Q49</f>
        <v>0</v>
      </c>
      <c r="G49" s="73">
        <f>table!R49</f>
        <v>0</v>
      </c>
      <c r="H49" s="73">
        <f>table!S49</f>
        <v>0</v>
      </c>
      <c r="I49" s="73">
        <f>table!T49</f>
        <v>0</v>
      </c>
      <c r="J49" s="73">
        <f>table!U49</f>
        <v>0</v>
      </c>
      <c r="K49" s="73">
        <f>table!V49</f>
        <v>0</v>
      </c>
      <c r="L49" s="73">
        <f>table!W49</f>
        <v>0</v>
      </c>
      <c r="M49" s="73">
        <f>table!X49</f>
        <v>0</v>
      </c>
      <c r="N49" s="73">
        <f>table!Y49</f>
        <v>0</v>
      </c>
      <c r="O49" s="73"/>
      <c r="P49" s="73"/>
      <c r="Q49" s="73"/>
      <c r="R49" s="73"/>
      <c r="S49" s="73"/>
    </row>
    <row r="50" spans="3:19" x14ac:dyDescent="0.35">
      <c r="C50" s="73" t="str">
        <f>table!B50</f>
        <v>PalmOil</v>
      </c>
      <c r="D50" s="73">
        <f>table!O50</f>
        <v>0</v>
      </c>
      <c r="E50" s="73">
        <f>table!P50</f>
        <v>0</v>
      </c>
      <c r="F50" s="73">
        <f>table!Q50</f>
        <v>0</v>
      </c>
      <c r="G50" s="73">
        <f>table!R50</f>
        <v>0</v>
      </c>
      <c r="H50" s="73">
        <f>table!S50</f>
        <v>0</v>
      </c>
      <c r="I50" s="73">
        <f>table!T50</f>
        <v>0</v>
      </c>
      <c r="J50" s="73">
        <f>table!U50</f>
        <v>0</v>
      </c>
      <c r="K50" s="73">
        <f>table!V50</f>
        <v>0</v>
      </c>
      <c r="L50" s="73">
        <f>table!W50</f>
        <v>0</v>
      </c>
      <c r="M50" s="73">
        <f>table!X50</f>
        <v>0</v>
      </c>
      <c r="N50" s="73">
        <f>table!Y50</f>
        <v>0</v>
      </c>
      <c r="O50" s="73"/>
      <c r="P50" s="73"/>
      <c r="Q50" s="73"/>
      <c r="R50" s="73"/>
      <c r="S50" s="73"/>
    </row>
    <row r="51" spans="3:19" x14ac:dyDescent="0.35">
      <c r="C51" s="73" t="str">
        <f>table!B51</f>
        <v>Local retail</v>
      </c>
      <c r="D51" s="73">
        <f>table!O51</f>
        <v>0</v>
      </c>
      <c r="E51" s="73">
        <f>table!P51</f>
        <v>0</v>
      </c>
      <c r="F51" s="73">
        <f>table!Q51</f>
        <v>0</v>
      </c>
      <c r="G51" s="73">
        <f>table!R51</f>
        <v>0</v>
      </c>
      <c r="H51" s="73">
        <f>table!S51</f>
        <v>0</v>
      </c>
      <c r="I51" s="73">
        <f>table!T51</f>
        <v>0</v>
      </c>
      <c r="J51" s="73">
        <f>table!U51</f>
        <v>0</v>
      </c>
      <c r="K51" s="73">
        <f>table!V51</f>
        <v>0</v>
      </c>
      <c r="L51" s="73">
        <f>table!W51</f>
        <v>0</v>
      </c>
      <c r="M51" s="73">
        <f>table!X51</f>
        <v>0</v>
      </c>
      <c r="N51" s="73">
        <f>table!Y51</f>
        <v>0</v>
      </c>
      <c r="O51" s="73"/>
      <c r="P51" s="73"/>
      <c r="Q51" s="73"/>
      <c r="R51" s="73"/>
      <c r="S51" s="73"/>
    </row>
    <row r="52" spans="3:19" x14ac:dyDescent="0.35">
      <c r="C52" s="73" t="str">
        <f>table!B52</f>
        <v>Local services</v>
      </c>
      <c r="D52" s="73">
        <f>table!O52</f>
        <v>0</v>
      </c>
      <c r="E52" s="73">
        <f>table!P52</f>
        <v>0</v>
      </c>
      <c r="F52" s="73">
        <f>table!Q52</f>
        <v>0</v>
      </c>
      <c r="G52" s="73">
        <f>table!R52</f>
        <v>0</v>
      </c>
      <c r="H52" s="73">
        <f>table!S52</f>
        <v>0</v>
      </c>
      <c r="I52" s="73">
        <f>table!T52</f>
        <v>0</v>
      </c>
      <c r="J52" s="73">
        <f>table!U52</f>
        <v>0</v>
      </c>
      <c r="K52" s="73">
        <f>table!V52</f>
        <v>0</v>
      </c>
      <c r="L52" s="73">
        <f>table!W52</f>
        <v>0</v>
      </c>
      <c r="M52" s="73">
        <f>table!X52</f>
        <v>0</v>
      </c>
      <c r="N52" s="73">
        <f>table!Y52</f>
        <v>0</v>
      </c>
      <c r="O52" s="73"/>
      <c r="P52" s="73"/>
      <c r="Q52" s="73"/>
      <c r="R52" s="73"/>
      <c r="S52" s="73"/>
    </row>
    <row r="53" spans="3:19" x14ac:dyDescent="0.35">
      <c r="C53" s="73" t="e">
        <f>table!#REF!</f>
        <v>#REF!</v>
      </c>
      <c r="D53" s="73">
        <f>table!O53</f>
        <v>0</v>
      </c>
      <c r="E53" s="73">
        <f>table!P53</f>
        <v>0</v>
      </c>
      <c r="F53" s="73">
        <f>table!Q53</f>
        <v>0</v>
      </c>
      <c r="G53" s="73">
        <f>table!R53</f>
        <v>0</v>
      </c>
      <c r="H53" s="73">
        <f>table!S53</f>
        <v>0</v>
      </c>
      <c r="I53" s="73">
        <f>table!T53</f>
        <v>0</v>
      </c>
      <c r="J53" s="73">
        <f>table!U53</f>
        <v>0</v>
      </c>
      <c r="K53" s="73">
        <f>table!V53</f>
        <v>0</v>
      </c>
      <c r="L53" s="73">
        <f>table!W53</f>
        <v>0</v>
      </c>
      <c r="M53" s="73">
        <f>table!X53</f>
        <v>0</v>
      </c>
      <c r="N53" s="73">
        <f>table!Y53</f>
        <v>0</v>
      </c>
      <c r="O53" s="73"/>
      <c r="P53" s="73"/>
      <c r="Q53" s="73"/>
      <c r="R53" s="73"/>
      <c r="S53" s="73"/>
    </row>
    <row r="54" spans="3:19" x14ac:dyDescent="0.35">
      <c r="C54" s="73" t="str">
        <f>table!B53</f>
        <v>items purchased out of the village</v>
      </c>
      <c r="D54" s="73">
        <f>table!O54</f>
        <v>0</v>
      </c>
      <c r="E54" s="73">
        <f>table!P54</f>
        <v>0</v>
      </c>
      <c r="F54" s="73">
        <f>table!Q54</f>
        <v>0</v>
      </c>
      <c r="G54" s="73">
        <f>table!R54</f>
        <v>0</v>
      </c>
      <c r="H54" s="73">
        <f>table!S54</f>
        <v>0</v>
      </c>
      <c r="I54" s="73">
        <f>table!T54</f>
        <v>0</v>
      </c>
      <c r="J54" s="73">
        <f>table!U54</f>
        <v>0</v>
      </c>
      <c r="K54" s="73">
        <f>table!V54</f>
        <v>0</v>
      </c>
      <c r="L54" s="73">
        <f>table!W54</f>
        <v>0</v>
      </c>
      <c r="M54" s="73">
        <f>table!X54</f>
        <v>0</v>
      </c>
      <c r="N54" s="73">
        <f>table!Y54</f>
        <v>0</v>
      </c>
      <c r="O54" s="73"/>
      <c r="P54" s="73"/>
      <c r="Q54" s="73"/>
      <c r="R54" s="73"/>
      <c r="S54" s="73"/>
    </row>
    <row r="55" spans="3:19" x14ac:dyDescent="0.35">
      <c r="C55" s="73">
        <f>table!B55</f>
        <v>0</v>
      </c>
      <c r="D55" s="73">
        <f>table!O55</f>
        <v>0</v>
      </c>
      <c r="E55" s="73">
        <f>table!P55</f>
        <v>0</v>
      </c>
      <c r="F55" s="73">
        <f>table!Q55</f>
        <v>0</v>
      </c>
      <c r="G55" s="73">
        <f>table!R55</f>
        <v>0</v>
      </c>
      <c r="H55" s="73">
        <f>table!S55</f>
        <v>0</v>
      </c>
      <c r="I55" s="73">
        <f>table!T55</f>
        <v>0</v>
      </c>
      <c r="J55" s="73">
        <f>table!U55</f>
        <v>0</v>
      </c>
      <c r="K55" s="73">
        <f>table!V55</f>
        <v>0</v>
      </c>
      <c r="L55" s="73">
        <f>table!W55</f>
        <v>0</v>
      </c>
      <c r="M55" s="73">
        <f>table!X55</f>
        <v>0</v>
      </c>
      <c r="N55" s="73">
        <f>table!Y55</f>
        <v>0</v>
      </c>
      <c r="O55" s="73"/>
      <c r="P55" s="73"/>
      <c r="Q55" s="73"/>
      <c r="R55" s="73"/>
      <c r="S55" s="73"/>
    </row>
    <row r="56" spans="3:19" x14ac:dyDescent="0.35">
      <c r="C56" s="73" t="str">
        <f>table!B56</f>
        <v>Labor supply (in monetary value)</v>
      </c>
      <c r="D56" s="73">
        <f>table!O56</f>
        <v>0</v>
      </c>
      <c r="E56" s="73">
        <f>table!P56</f>
        <v>0</v>
      </c>
      <c r="F56" s="73">
        <f>table!Q56</f>
        <v>0</v>
      </c>
      <c r="G56" s="73">
        <f>table!R56</f>
        <v>0</v>
      </c>
      <c r="H56" s="73">
        <f>table!S56</f>
        <v>0</v>
      </c>
      <c r="I56" s="73">
        <f>table!T56</f>
        <v>0</v>
      </c>
      <c r="J56" s="73">
        <f>table!U56</f>
        <v>0</v>
      </c>
      <c r="K56" s="73">
        <f>table!V56</f>
        <v>0</v>
      </c>
      <c r="L56" s="73">
        <f>table!W56</f>
        <v>0</v>
      </c>
      <c r="M56" s="73">
        <f>table!X56</f>
        <v>0</v>
      </c>
      <c r="N56" s="73">
        <f>table!Y56</f>
        <v>0</v>
      </c>
      <c r="O56" s="73"/>
      <c r="P56" s="73"/>
      <c r="Q56" s="73"/>
      <c r="R56" s="73"/>
      <c r="S56" s="73"/>
    </row>
    <row r="57" spans="3:19" x14ac:dyDescent="0.35">
      <c r="C57" s="73" t="str">
        <f>table!B57</f>
        <v>All households</v>
      </c>
      <c r="D57" s="73">
        <f>table!O57</f>
        <v>0</v>
      </c>
      <c r="E57" s="73">
        <f>table!P57</f>
        <v>0</v>
      </c>
      <c r="F57" s="73">
        <f>table!Q57</f>
        <v>0</v>
      </c>
      <c r="G57" s="73">
        <f>table!R57</f>
        <v>0</v>
      </c>
      <c r="H57" s="73">
        <f>table!S57</f>
        <v>0</v>
      </c>
      <c r="I57" s="73">
        <f>table!T57</f>
        <v>0</v>
      </c>
      <c r="J57" s="73">
        <f>table!U57</f>
        <v>0</v>
      </c>
      <c r="K57" s="73">
        <f>table!V57</f>
        <v>0</v>
      </c>
      <c r="L57" s="73">
        <f>table!W57</f>
        <v>0</v>
      </c>
      <c r="M57" s="73">
        <f>table!X57</f>
        <v>0</v>
      </c>
      <c r="N57" s="73">
        <f>table!Y57</f>
        <v>0</v>
      </c>
      <c r="O57" s="73"/>
      <c r="P57" s="73"/>
      <c r="Q57" s="73"/>
      <c r="R57" s="73"/>
      <c r="S57" s="73"/>
    </row>
    <row r="58" spans="3:19" x14ac:dyDescent="0.35">
      <c r="C58" s="73" t="str">
        <f>table!B58</f>
        <v xml:space="preserve">by household: </v>
      </c>
      <c r="D58" s="73">
        <f>table!O58</f>
        <v>0</v>
      </c>
      <c r="E58" s="73">
        <f>table!P58</f>
        <v>0</v>
      </c>
      <c r="F58" s="73">
        <f>table!Q58</f>
        <v>0</v>
      </c>
      <c r="G58" s="73">
        <f>table!R58</f>
        <v>0</v>
      </c>
      <c r="H58" s="73">
        <f>table!S58</f>
        <v>0</v>
      </c>
      <c r="I58" s="73">
        <f>table!T58</f>
        <v>0</v>
      </c>
      <c r="J58" s="73">
        <f>table!U58</f>
        <v>0</v>
      </c>
      <c r="K58" s="73">
        <f>table!V58</f>
        <v>0</v>
      </c>
      <c r="L58" s="73">
        <f>table!W58</f>
        <v>0</v>
      </c>
      <c r="M58" s="73">
        <f>table!X58</f>
        <v>0</v>
      </c>
      <c r="N58" s="73">
        <f>table!Y58</f>
        <v>0</v>
      </c>
      <c r="O58" s="73"/>
      <c r="P58" s="73"/>
      <c r="Q58" s="73"/>
      <c r="R58" s="73"/>
      <c r="S58" s="73"/>
    </row>
    <row r="59" spans="3:19" x14ac:dyDescent="0.35">
      <c r="C59" s="73" t="str">
        <f>table!B59</f>
        <v>Small Fish framer</v>
      </c>
      <c r="D59" s="73">
        <f>table!O59</f>
        <v>0</v>
      </c>
      <c r="E59" s="73">
        <f>table!P59</f>
        <v>0</v>
      </c>
      <c r="F59" s="73">
        <f>table!Q59</f>
        <v>0</v>
      </c>
      <c r="G59" s="73">
        <f>table!R59</f>
        <v>0</v>
      </c>
      <c r="H59" s="73">
        <f>table!S59</f>
        <v>0</v>
      </c>
      <c r="I59" s="73">
        <f>table!T59</f>
        <v>0</v>
      </c>
      <c r="J59" s="73">
        <f>table!U59</f>
        <v>0</v>
      </c>
      <c r="K59" s="73">
        <f>table!V59</f>
        <v>0</v>
      </c>
      <c r="L59" s="73">
        <f>table!W59</f>
        <v>0</v>
      </c>
      <c r="M59" s="73">
        <f>table!X59</f>
        <v>0</v>
      </c>
      <c r="N59" s="73">
        <f>table!Y59</f>
        <v>0</v>
      </c>
      <c r="O59" s="73"/>
      <c r="P59" s="73"/>
      <c r="Q59" s="73"/>
      <c r="R59" s="73"/>
      <c r="S59" s="73"/>
    </row>
    <row r="60" spans="3:19" x14ac:dyDescent="0.35">
      <c r="C60" s="73" t="str">
        <f>table!B60</f>
        <v>Big Fish Farmer</v>
      </c>
      <c r="D60" s="73">
        <f>table!O60</f>
        <v>0</v>
      </c>
      <c r="E60" s="73">
        <f>table!P60</f>
        <v>0</v>
      </c>
      <c r="F60" s="73">
        <f>table!Q60</f>
        <v>0</v>
      </c>
      <c r="G60" s="73">
        <f>table!R60</f>
        <v>0</v>
      </c>
      <c r="H60" s="73">
        <f>table!S60</f>
        <v>0</v>
      </c>
      <c r="I60" s="73">
        <f>table!T60</f>
        <v>0</v>
      </c>
      <c r="J60" s="73">
        <f>table!U60</f>
        <v>0</v>
      </c>
      <c r="K60" s="73">
        <f>table!V60</f>
        <v>0</v>
      </c>
      <c r="L60" s="73">
        <f>table!W60</f>
        <v>0</v>
      </c>
      <c r="M60" s="73">
        <f>table!X60</f>
        <v>0</v>
      </c>
      <c r="N60" s="73">
        <f>table!Y60</f>
        <v>0</v>
      </c>
      <c r="O60" s="73"/>
      <c r="P60" s="73"/>
      <c r="Q60" s="73"/>
      <c r="R60" s="73"/>
      <c r="S60" s="73"/>
    </row>
    <row r="61" spans="3:19" x14ac:dyDescent="0.35">
      <c r="C61" s="73" t="str">
        <f>table!B61</f>
        <v>Nurseries</v>
      </c>
      <c r="D61" s="73">
        <f>table!O61</f>
        <v>0</v>
      </c>
      <c r="E61" s="73">
        <f>table!P61</f>
        <v>0</v>
      </c>
      <c r="F61" s="73">
        <f>table!Q61</f>
        <v>0</v>
      </c>
      <c r="G61" s="73">
        <f>table!R61</f>
        <v>0</v>
      </c>
      <c r="H61" s="73">
        <f>table!S61</f>
        <v>0</v>
      </c>
      <c r="I61" s="73">
        <f>table!T61</f>
        <v>0</v>
      </c>
      <c r="J61" s="73">
        <f>table!U61</f>
        <v>0</v>
      </c>
      <c r="K61" s="73">
        <f>table!V61</f>
        <v>0</v>
      </c>
      <c r="L61" s="73">
        <f>table!W61</f>
        <v>0</v>
      </c>
      <c r="M61" s="73">
        <f>table!X61</f>
        <v>0</v>
      </c>
      <c r="N61" s="73">
        <f>table!Y61</f>
        <v>0</v>
      </c>
      <c r="O61" s="73"/>
      <c r="P61" s="73"/>
      <c r="Q61" s="73"/>
      <c r="R61" s="73"/>
      <c r="S61" s="73"/>
    </row>
    <row r="62" spans="3:19" x14ac:dyDescent="0.35">
      <c r="C62" s="73" t="str">
        <f>table!B62</f>
        <v>Crop Farmer</v>
      </c>
      <c r="D62" s="73">
        <f>table!O62</f>
        <v>0</v>
      </c>
      <c r="E62" s="73">
        <f>table!P62</f>
        <v>0</v>
      </c>
      <c r="F62" s="73">
        <f>table!Q62</f>
        <v>0</v>
      </c>
      <c r="G62" s="73">
        <f>table!R62</f>
        <v>0</v>
      </c>
      <c r="H62" s="73">
        <f>table!S62</f>
        <v>0</v>
      </c>
      <c r="I62" s="73">
        <f>table!T62</f>
        <v>0</v>
      </c>
      <c r="J62" s="73">
        <f>table!U62</f>
        <v>0</v>
      </c>
      <c r="K62" s="73">
        <f>table!V62</f>
        <v>0</v>
      </c>
      <c r="L62" s="73">
        <f>table!W62</f>
        <v>0</v>
      </c>
      <c r="M62" s="73">
        <f>table!X62</f>
        <v>0</v>
      </c>
      <c r="N62" s="73">
        <f>table!Y62</f>
        <v>0</v>
      </c>
      <c r="O62" s="73"/>
      <c r="P62" s="73"/>
      <c r="Q62" s="73"/>
      <c r="R62" s="73"/>
      <c r="S62" s="73"/>
    </row>
    <row r="63" spans="3:19" x14ac:dyDescent="0.35">
      <c r="C63" s="73" t="str">
        <f>table!B63</f>
        <v>Non-farm</v>
      </c>
      <c r="D63" s="73">
        <f>table!O63</f>
        <v>0</v>
      </c>
      <c r="E63" s="73">
        <f>table!P63</f>
        <v>0</v>
      </c>
      <c r="F63" s="73">
        <f>table!Q63</f>
        <v>0</v>
      </c>
      <c r="G63" s="73">
        <f>table!R63</f>
        <v>0</v>
      </c>
      <c r="H63" s="73">
        <f>table!S63</f>
        <v>0</v>
      </c>
      <c r="I63" s="73">
        <f>table!T63</f>
        <v>0</v>
      </c>
      <c r="J63" s="73">
        <f>table!U63</f>
        <v>0</v>
      </c>
      <c r="K63" s="73">
        <f>table!V63</f>
        <v>0</v>
      </c>
      <c r="L63" s="73">
        <f>table!W63</f>
        <v>0</v>
      </c>
      <c r="M63" s="73">
        <f>table!X63</f>
        <v>0</v>
      </c>
      <c r="N63" s="73">
        <f>table!Y63</f>
        <v>0</v>
      </c>
      <c r="O63" s="73"/>
      <c r="P63" s="73"/>
      <c r="Q63" s="73"/>
      <c r="R63" s="73"/>
      <c r="S63" s="73"/>
    </row>
    <row r="64" spans="3:19" x14ac:dyDescent="0.35">
      <c r="C64" s="73">
        <f>table!B64</f>
        <v>0</v>
      </c>
      <c r="D64" s="73">
        <f>table!O64</f>
        <v>0</v>
      </c>
      <c r="E64" s="73">
        <f>table!P64</f>
        <v>0</v>
      </c>
      <c r="F64" s="73">
        <f>table!Q64</f>
        <v>0</v>
      </c>
      <c r="G64" s="73">
        <f>table!R64</f>
        <v>0</v>
      </c>
      <c r="H64" s="73">
        <f>table!S64</f>
        <v>0</v>
      </c>
      <c r="I64" s="73">
        <f>table!T64</f>
        <v>0</v>
      </c>
      <c r="J64" s="73">
        <f>table!U64</f>
        <v>0</v>
      </c>
      <c r="K64" s="73">
        <f>table!V64</f>
        <v>0</v>
      </c>
      <c r="L64" s="73">
        <f>table!W64</f>
        <v>0</v>
      </c>
      <c r="M64" s="73">
        <f>table!X64</f>
        <v>0</v>
      </c>
      <c r="N64" s="73">
        <f>table!Y64</f>
        <v>0</v>
      </c>
      <c r="O64" s="73"/>
      <c r="P64" s="73"/>
      <c r="Q64" s="73"/>
      <c r="R64" s="73"/>
      <c r="S64" s="73"/>
    </row>
    <row r="65" spans="3:19" x14ac:dyDescent="0.35">
      <c r="C65" s="73">
        <f>table!B65</f>
        <v>0</v>
      </c>
      <c r="D65" s="73">
        <f>table!O65</f>
        <v>0</v>
      </c>
      <c r="E65" s="73">
        <f>table!P65</f>
        <v>0</v>
      </c>
      <c r="F65" s="73">
        <f>table!Q65</f>
        <v>0</v>
      </c>
      <c r="G65" s="73">
        <f>table!R65</f>
        <v>0</v>
      </c>
      <c r="H65" s="73">
        <f>table!S65</f>
        <v>0</v>
      </c>
      <c r="I65" s="73">
        <f>table!T65</f>
        <v>0</v>
      </c>
      <c r="J65" s="73">
        <f>table!U65</f>
        <v>0</v>
      </c>
      <c r="K65" s="73">
        <f>table!V65</f>
        <v>0</v>
      </c>
      <c r="L65" s="73">
        <f>table!W65</f>
        <v>0</v>
      </c>
      <c r="M65" s="73">
        <f>table!X65</f>
        <v>0</v>
      </c>
      <c r="N65" s="73">
        <f>table!Y65</f>
        <v>0</v>
      </c>
      <c r="O65" s="73"/>
      <c r="P65" s="73"/>
      <c r="Q65" s="73"/>
      <c r="R65" s="73"/>
      <c r="S65" s="73"/>
    </row>
    <row r="66" spans="3:19" x14ac:dyDescent="0.35">
      <c r="C66" s="73">
        <f>table!B66</f>
        <v>0</v>
      </c>
      <c r="D66" s="73">
        <f>table!O66</f>
        <v>0</v>
      </c>
      <c r="E66" s="73">
        <f>table!P66</f>
        <v>0</v>
      </c>
      <c r="F66" s="73">
        <f>table!Q66</f>
        <v>0</v>
      </c>
      <c r="G66" s="73">
        <f>table!R66</f>
        <v>0</v>
      </c>
      <c r="H66" s="73">
        <f>table!S66</f>
        <v>0</v>
      </c>
      <c r="I66" s="73">
        <f>table!T66</f>
        <v>0</v>
      </c>
      <c r="J66" s="73">
        <f>table!U66</f>
        <v>0</v>
      </c>
      <c r="K66" s="73">
        <f>table!V66</f>
        <v>0</v>
      </c>
      <c r="L66" s="73">
        <f>table!W66</f>
        <v>0</v>
      </c>
      <c r="M66" s="73">
        <f>table!X66</f>
        <v>0</v>
      </c>
      <c r="N66" s="73">
        <f>table!Y66</f>
        <v>0</v>
      </c>
      <c r="O66" s="73"/>
      <c r="P66" s="73"/>
      <c r="Q66" s="73"/>
      <c r="R66" s="73"/>
      <c r="S66" s="73"/>
    </row>
    <row r="67" spans="3:19" x14ac:dyDescent="0.35">
      <c r="C67" s="73">
        <f>table!B67</f>
        <v>0</v>
      </c>
      <c r="D67" s="73">
        <f>table!O67</f>
        <v>0</v>
      </c>
      <c r="E67" s="73">
        <f>table!P67</f>
        <v>0</v>
      </c>
      <c r="F67" s="73">
        <f>table!Q67</f>
        <v>0</v>
      </c>
      <c r="G67" s="73">
        <f>table!R67</f>
        <v>0</v>
      </c>
      <c r="H67" s="73">
        <f>table!S67</f>
        <v>0</v>
      </c>
      <c r="I67" s="73">
        <f>table!T67</f>
        <v>0</v>
      </c>
      <c r="J67" s="73">
        <f>table!U67</f>
        <v>0</v>
      </c>
      <c r="K67" s="73">
        <f>table!V67</f>
        <v>0</v>
      </c>
      <c r="L67" s="73">
        <f>table!W67</f>
        <v>0</v>
      </c>
      <c r="M67" s="73">
        <f>table!X67</f>
        <v>0</v>
      </c>
      <c r="N67" s="73">
        <f>table!Y67</f>
        <v>0</v>
      </c>
      <c r="O67" s="73"/>
      <c r="P67" s="73"/>
      <c r="Q67" s="73"/>
      <c r="R67" s="73"/>
      <c r="S67" s="73"/>
    </row>
    <row r="68" spans="3:19" x14ac:dyDescent="0.35">
      <c r="C68" s="73">
        <f>table!B68</f>
        <v>0</v>
      </c>
      <c r="D68" s="73">
        <f>table!O68</f>
        <v>0</v>
      </c>
      <c r="E68" s="73">
        <f>table!P68</f>
        <v>0</v>
      </c>
      <c r="F68" s="73">
        <f>table!Q68</f>
        <v>0</v>
      </c>
      <c r="G68" s="73">
        <f>table!R68</f>
        <v>0</v>
      </c>
      <c r="H68" s="73">
        <f>table!S68</f>
        <v>0</v>
      </c>
      <c r="I68" s="73">
        <f>table!T68</f>
        <v>0</v>
      </c>
      <c r="J68" s="73">
        <f>table!U68</f>
        <v>0</v>
      </c>
      <c r="K68" s="73">
        <f>table!V68</f>
        <v>0</v>
      </c>
      <c r="L68" s="73">
        <f>table!W68</f>
        <v>0</v>
      </c>
      <c r="M68" s="73">
        <f>table!X68</f>
        <v>0</v>
      </c>
      <c r="N68" s="73">
        <f>table!Y68</f>
        <v>0</v>
      </c>
      <c r="O68" s="73"/>
      <c r="P68" s="73"/>
      <c r="Q68" s="73"/>
      <c r="R68" s="73"/>
      <c r="S68" s="73"/>
    </row>
    <row r="69" spans="3:19" x14ac:dyDescent="0.35">
      <c r="C69" s="73">
        <f>table!B69</f>
        <v>0</v>
      </c>
      <c r="D69" s="73">
        <f>table!O69</f>
        <v>0</v>
      </c>
      <c r="E69" s="73">
        <f>table!P69</f>
        <v>0</v>
      </c>
      <c r="F69" s="73">
        <f>table!Q69</f>
        <v>0</v>
      </c>
      <c r="G69" s="73">
        <f>table!R69</f>
        <v>0</v>
      </c>
      <c r="H69" s="73">
        <f>table!S69</f>
        <v>0</v>
      </c>
      <c r="I69" s="73">
        <f>table!T69</f>
        <v>0</v>
      </c>
      <c r="J69" s="73">
        <f>table!U69</f>
        <v>0</v>
      </c>
      <c r="K69" s="73">
        <f>table!V69</f>
        <v>0</v>
      </c>
      <c r="L69" s="73">
        <f>table!W69</f>
        <v>0</v>
      </c>
      <c r="M69" s="73">
        <f>table!X69</f>
        <v>0</v>
      </c>
      <c r="N69" s="73">
        <f>table!Y69</f>
        <v>0</v>
      </c>
      <c r="O69" s="73"/>
      <c r="P69" s="73"/>
      <c r="Q69" s="73"/>
      <c r="R69" s="73"/>
      <c r="S69" s="73"/>
    </row>
    <row r="70" spans="3:19" x14ac:dyDescent="0.35">
      <c r="C70" s="73">
        <f>table!B70</f>
        <v>0</v>
      </c>
      <c r="D70" s="73">
        <f>table!O70</f>
        <v>0</v>
      </c>
      <c r="E70" s="73">
        <f>table!P70</f>
        <v>0</v>
      </c>
      <c r="F70" s="73">
        <f>table!Q70</f>
        <v>0</v>
      </c>
      <c r="G70" s="73">
        <f>table!R70</f>
        <v>0</v>
      </c>
      <c r="H70" s="73">
        <f>table!S70</f>
        <v>0</v>
      </c>
      <c r="I70" s="73">
        <f>table!T70</f>
        <v>0</v>
      </c>
      <c r="J70" s="73">
        <f>table!U70</f>
        <v>0</v>
      </c>
      <c r="K70" s="73">
        <f>table!V70</f>
        <v>0</v>
      </c>
      <c r="L70" s="73">
        <f>table!W70</f>
        <v>0</v>
      </c>
      <c r="M70" s="73">
        <f>table!X70</f>
        <v>0</v>
      </c>
      <c r="N70" s="73">
        <f>table!Y70</f>
        <v>0</v>
      </c>
      <c r="O70" s="73"/>
      <c r="P70" s="73"/>
      <c r="Q70" s="73"/>
      <c r="R70" s="73"/>
      <c r="S70" s="73"/>
    </row>
    <row r="71" spans="3:19" x14ac:dyDescent="0.35">
      <c r="C71" s="73">
        <f>table!B71</f>
        <v>0</v>
      </c>
      <c r="D71" s="73">
        <f>table!O71</f>
        <v>0</v>
      </c>
      <c r="E71" s="73">
        <f>table!P71</f>
        <v>0</v>
      </c>
      <c r="F71" s="73">
        <f>table!Q71</f>
        <v>0</v>
      </c>
      <c r="G71" s="73">
        <f>table!R71</f>
        <v>0</v>
      </c>
      <c r="H71" s="73">
        <f>table!S71</f>
        <v>0</v>
      </c>
      <c r="I71" s="73">
        <f>table!T71</f>
        <v>0</v>
      </c>
      <c r="J71" s="73">
        <f>table!U71</f>
        <v>0</v>
      </c>
      <c r="K71" s="73">
        <f>table!V71</f>
        <v>0</v>
      </c>
      <c r="L71" s="73">
        <f>table!W71</f>
        <v>0</v>
      </c>
      <c r="M71" s="73">
        <f>table!X71</f>
        <v>0</v>
      </c>
      <c r="N71" s="73">
        <f>table!Y71</f>
        <v>0</v>
      </c>
      <c r="O71" s="73"/>
      <c r="P71" s="73"/>
      <c r="Q71" s="73"/>
      <c r="R71" s="73"/>
      <c r="S71" s="73"/>
    </row>
    <row r="72" spans="3:19" x14ac:dyDescent="0.35">
      <c r="C72" s="73">
        <f>table!B72</f>
        <v>0</v>
      </c>
      <c r="D72" s="73">
        <f>table!O72</f>
        <v>0</v>
      </c>
      <c r="E72" s="73">
        <f>table!P72</f>
        <v>0</v>
      </c>
      <c r="F72" s="73">
        <f>table!Q72</f>
        <v>0</v>
      </c>
      <c r="G72" s="73">
        <f>table!R72</f>
        <v>0</v>
      </c>
      <c r="H72" s="73">
        <f>table!S72</f>
        <v>0</v>
      </c>
      <c r="I72" s="73">
        <f>table!T72</f>
        <v>0</v>
      </c>
      <c r="J72" s="73">
        <f>table!U72</f>
        <v>0</v>
      </c>
      <c r="K72" s="73">
        <f>table!V72</f>
        <v>0</v>
      </c>
      <c r="L72" s="73">
        <f>table!W72</f>
        <v>0</v>
      </c>
      <c r="M72" s="73">
        <f>table!X72</f>
        <v>0</v>
      </c>
      <c r="N72" s="73">
        <f>table!Y72</f>
        <v>0</v>
      </c>
      <c r="O72" s="73"/>
      <c r="P72" s="73"/>
      <c r="Q72" s="73"/>
      <c r="R72" s="73"/>
      <c r="S72" s="73"/>
    </row>
    <row r="73" spans="3:19" x14ac:dyDescent="0.35">
      <c r="C73" s="73">
        <f>table!B73</f>
        <v>0</v>
      </c>
      <c r="D73" s="73">
        <f>table!O73</f>
        <v>0</v>
      </c>
      <c r="E73" s="73">
        <f>table!P73</f>
        <v>0</v>
      </c>
      <c r="F73" s="73">
        <f>table!Q73</f>
        <v>0</v>
      </c>
      <c r="G73" s="73">
        <f>table!R73</f>
        <v>0</v>
      </c>
      <c r="H73" s="73">
        <f>table!S73</f>
        <v>0</v>
      </c>
      <c r="I73" s="73">
        <f>table!T73</f>
        <v>0</v>
      </c>
      <c r="J73" s="73">
        <f>table!U73</f>
        <v>0</v>
      </c>
      <c r="K73" s="73">
        <f>table!V73</f>
        <v>0</v>
      </c>
      <c r="L73" s="73">
        <f>table!W73</f>
        <v>0</v>
      </c>
      <c r="M73" s="73">
        <f>table!X73</f>
        <v>0</v>
      </c>
      <c r="N73" s="73">
        <f>table!Y73</f>
        <v>0</v>
      </c>
      <c r="O73" s="73"/>
      <c r="P73" s="73"/>
      <c r="Q73" s="73"/>
      <c r="R73" s="73"/>
      <c r="S73" s="73"/>
    </row>
    <row r="74" spans="3:19" x14ac:dyDescent="0.35">
      <c r="C74" s="73">
        <f>table!B74</f>
        <v>0</v>
      </c>
      <c r="D74" s="73">
        <f>table!O74</f>
        <v>0</v>
      </c>
      <c r="E74" s="73">
        <f>table!P74</f>
        <v>0</v>
      </c>
      <c r="F74" s="73">
        <f>table!Q74</f>
        <v>0</v>
      </c>
      <c r="G74" s="73">
        <f>table!R74</f>
        <v>0</v>
      </c>
      <c r="H74" s="73">
        <f>table!S74</f>
        <v>0</v>
      </c>
      <c r="I74" s="73">
        <f>table!T74</f>
        <v>0</v>
      </c>
      <c r="J74" s="73">
        <f>table!U74</f>
        <v>0</v>
      </c>
      <c r="K74" s="73">
        <f>table!V74</f>
        <v>0</v>
      </c>
      <c r="L74" s="73">
        <f>table!W74</f>
        <v>0</v>
      </c>
      <c r="M74" s="73">
        <f>table!X74</f>
        <v>0</v>
      </c>
      <c r="N74" s="73">
        <f>table!Y74</f>
        <v>0</v>
      </c>
      <c r="O74" s="73"/>
      <c r="P74" s="73"/>
      <c r="Q74" s="73"/>
      <c r="R74" s="73"/>
      <c r="S74" s="73"/>
    </row>
    <row r="75" spans="3:19" x14ac:dyDescent="0.35">
      <c r="C75" s="73">
        <f>table!B75</f>
        <v>0</v>
      </c>
      <c r="D75" s="73">
        <f>table!O75</f>
        <v>0</v>
      </c>
      <c r="E75" s="73">
        <f>table!P75</f>
        <v>0</v>
      </c>
      <c r="F75" s="73">
        <f>table!Q75</f>
        <v>0</v>
      </c>
      <c r="G75" s="73">
        <f>table!R75</f>
        <v>0</v>
      </c>
      <c r="H75" s="73">
        <f>table!S75</f>
        <v>0</v>
      </c>
      <c r="I75" s="73">
        <f>table!T75</f>
        <v>0</v>
      </c>
      <c r="J75" s="73">
        <f>table!U75</f>
        <v>0</v>
      </c>
      <c r="K75" s="73">
        <f>table!V75</f>
        <v>0</v>
      </c>
      <c r="L75" s="73">
        <f>table!W75</f>
        <v>0</v>
      </c>
      <c r="M75" s="73">
        <f>table!X75</f>
        <v>0</v>
      </c>
      <c r="N75" s="73">
        <f>table!Y75</f>
        <v>0</v>
      </c>
      <c r="O75" s="73"/>
      <c r="P75" s="73"/>
      <c r="Q75" s="73"/>
      <c r="R75" s="73"/>
      <c r="S75" s="73"/>
    </row>
    <row r="76" spans="3:19" x14ac:dyDescent="0.35">
      <c r="C76" s="73">
        <f>table!B76</f>
        <v>0</v>
      </c>
      <c r="D76" s="73">
        <f>table!O76</f>
        <v>0</v>
      </c>
      <c r="E76" s="73">
        <f>table!P76</f>
        <v>0</v>
      </c>
      <c r="F76" s="73">
        <f>table!Q76</f>
        <v>0</v>
      </c>
      <c r="G76" s="73">
        <f>table!R76</f>
        <v>0</v>
      </c>
      <c r="H76" s="73">
        <f>table!S76</f>
        <v>0</v>
      </c>
      <c r="I76" s="73">
        <f>table!T76</f>
        <v>0</v>
      </c>
      <c r="J76" s="73">
        <f>table!U76</f>
        <v>0</v>
      </c>
      <c r="K76" s="73">
        <f>table!V76</f>
        <v>0</v>
      </c>
      <c r="L76" s="73">
        <f>table!W76</f>
        <v>0</v>
      </c>
      <c r="M76" s="73">
        <f>table!X76</f>
        <v>0</v>
      </c>
      <c r="N76" s="73">
        <f>table!Y76</f>
        <v>0</v>
      </c>
      <c r="O76" s="73"/>
      <c r="P76" s="73"/>
      <c r="Q76" s="73"/>
      <c r="R76" s="73"/>
      <c r="S76" s="73"/>
    </row>
    <row r="77" spans="3:19" x14ac:dyDescent="0.35">
      <c r="C77" s="73">
        <f>table!B77</f>
        <v>0</v>
      </c>
      <c r="D77" s="73">
        <f>table!O77</f>
        <v>0</v>
      </c>
      <c r="E77" s="73">
        <f>table!P77</f>
        <v>0</v>
      </c>
      <c r="F77" s="73">
        <f>table!Q77</f>
        <v>0</v>
      </c>
      <c r="G77" s="73">
        <f>table!R77</f>
        <v>0</v>
      </c>
      <c r="H77" s="73">
        <f>table!S77</f>
        <v>0</v>
      </c>
      <c r="I77" s="73">
        <f>table!T77</f>
        <v>0</v>
      </c>
      <c r="J77" s="73">
        <f>table!U77</f>
        <v>0</v>
      </c>
      <c r="K77" s="73">
        <f>table!V77</f>
        <v>0</v>
      </c>
      <c r="L77" s="73">
        <f>table!W77</f>
        <v>0</v>
      </c>
      <c r="M77" s="73">
        <f>table!X77</f>
        <v>0</v>
      </c>
      <c r="N77" s="73">
        <f>table!Y77</f>
        <v>0</v>
      </c>
      <c r="O77" s="73"/>
      <c r="P77" s="73"/>
      <c r="Q77" s="73"/>
      <c r="R77" s="73"/>
      <c r="S77" s="73"/>
    </row>
    <row r="78" spans="3:19" x14ac:dyDescent="0.35">
      <c r="C78" s="73">
        <f>table!B78</f>
        <v>0</v>
      </c>
      <c r="D78" s="73">
        <f>table!O78</f>
        <v>0</v>
      </c>
      <c r="E78" s="73">
        <f>table!P78</f>
        <v>0</v>
      </c>
      <c r="F78" s="73">
        <f>table!Q78</f>
        <v>0</v>
      </c>
      <c r="G78" s="73">
        <f>table!R78</f>
        <v>0</v>
      </c>
      <c r="H78" s="73">
        <f>table!S78</f>
        <v>0</v>
      </c>
      <c r="I78" s="73">
        <f>table!T78</f>
        <v>0</v>
      </c>
      <c r="J78" s="73">
        <f>table!U78</f>
        <v>0</v>
      </c>
      <c r="K78" s="73">
        <f>table!V78</f>
        <v>0</v>
      </c>
      <c r="L78" s="73">
        <f>table!W78</f>
        <v>0</v>
      </c>
      <c r="M78" s="73">
        <f>table!X78</f>
        <v>0</v>
      </c>
      <c r="N78" s="73">
        <f>table!Y78</f>
        <v>0</v>
      </c>
      <c r="O78" s="73"/>
      <c r="P78" s="73"/>
      <c r="Q78" s="73"/>
      <c r="R78" s="73"/>
      <c r="S78" s="73"/>
    </row>
    <row r="79" spans="3:19" x14ac:dyDescent="0.35">
      <c r="C79" s="73">
        <f>table!B79</f>
        <v>0</v>
      </c>
      <c r="D79" s="73">
        <f>table!O79</f>
        <v>0</v>
      </c>
      <c r="E79" s="73">
        <f>table!P79</f>
        <v>0</v>
      </c>
      <c r="F79" s="73">
        <f>table!Q79</f>
        <v>0</v>
      </c>
      <c r="G79" s="73">
        <f>table!R79</f>
        <v>0</v>
      </c>
      <c r="H79" s="73">
        <f>table!S79</f>
        <v>0</v>
      </c>
      <c r="I79" s="73">
        <f>table!T79</f>
        <v>0</v>
      </c>
      <c r="J79" s="73">
        <f>table!U79</f>
        <v>0</v>
      </c>
      <c r="K79" s="73">
        <f>table!V79</f>
        <v>0</v>
      </c>
      <c r="L79" s="73">
        <f>table!W79</f>
        <v>0</v>
      </c>
      <c r="M79" s="73">
        <f>table!X79</f>
        <v>0</v>
      </c>
      <c r="N79" s="73">
        <f>table!Y79</f>
        <v>0</v>
      </c>
      <c r="O79" s="73"/>
      <c r="P79" s="73"/>
      <c r="Q79" s="73"/>
      <c r="R79" s="73"/>
      <c r="S79" s="73"/>
    </row>
    <row r="80" spans="3:19" x14ac:dyDescent="0.35">
      <c r="C80" s="73">
        <f>table!B80</f>
        <v>0</v>
      </c>
      <c r="D80" s="73">
        <f>table!O80</f>
        <v>0</v>
      </c>
      <c r="E80" s="73">
        <f>table!P80</f>
        <v>0</v>
      </c>
      <c r="F80" s="73">
        <f>table!Q80</f>
        <v>0</v>
      </c>
      <c r="G80" s="73">
        <f>table!R80</f>
        <v>0</v>
      </c>
      <c r="H80" s="73">
        <f>table!S80</f>
        <v>0</v>
      </c>
      <c r="I80" s="73">
        <f>table!T80</f>
        <v>0</v>
      </c>
      <c r="J80" s="73">
        <f>table!U80</f>
        <v>0</v>
      </c>
      <c r="K80" s="73">
        <f>table!V80</f>
        <v>0</v>
      </c>
      <c r="L80" s="73">
        <f>table!W80</f>
        <v>0</v>
      </c>
      <c r="M80" s="73">
        <f>table!X80</f>
        <v>0</v>
      </c>
      <c r="N80" s="73">
        <f>table!Y80</f>
        <v>0</v>
      </c>
      <c r="O80" s="73"/>
      <c r="P80" s="73"/>
      <c r="Q80" s="73"/>
      <c r="R80" s="73"/>
      <c r="S80" s="73"/>
    </row>
    <row r="81" spans="3:19" x14ac:dyDescent="0.35">
      <c r="C81" s="73">
        <f>table!B81</f>
        <v>0</v>
      </c>
      <c r="D81" s="73">
        <f>table!O81</f>
        <v>0</v>
      </c>
      <c r="E81" s="73">
        <f>table!P81</f>
        <v>0</v>
      </c>
      <c r="F81" s="73">
        <f>table!Q81</f>
        <v>0</v>
      </c>
      <c r="G81" s="73">
        <f>table!R81</f>
        <v>0</v>
      </c>
      <c r="H81" s="73">
        <f>table!S81</f>
        <v>0</v>
      </c>
      <c r="I81" s="73">
        <f>table!T81</f>
        <v>0</v>
      </c>
      <c r="J81" s="73">
        <f>table!U81</f>
        <v>0</v>
      </c>
      <c r="K81" s="73">
        <f>table!V81</f>
        <v>0</v>
      </c>
      <c r="L81" s="73">
        <f>table!W81</f>
        <v>0</v>
      </c>
      <c r="M81" s="73">
        <f>table!X81</f>
        <v>0</v>
      </c>
      <c r="N81" s="73">
        <f>table!Y81</f>
        <v>0</v>
      </c>
      <c r="O81" s="73"/>
      <c r="P81" s="73"/>
      <c r="Q81" s="73"/>
      <c r="R81" s="73"/>
      <c r="S81" s="73"/>
    </row>
    <row r="82" spans="3:19" x14ac:dyDescent="0.35">
      <c r="C82" s="73">
        <f>table!B82</f>
        <v>0</v>
      </c>
      <c r="D82" s="73">
        <f>table!O82</f>
        <v>0</v>
      </c>
      <c r="E82" s="73">
        <f>table!P82</f>
        <v>0</v>
      </c>
      <c r="F82" s="73">
        <f>table!Q82</f>
        <v>0</v>
      </c>
      <c r="G82" s="73">
        <f>table!R82</f>
        <v>0</v>
      </c>
      <c r="H82" s="73">
        <f>table!S82</f>
        <v>0</v>
      </c>
      <c r="I82" s="73">
        <f>table!T82</f>
        <v>0</v>
      </c>
      <c r="J82" s="73">
        <f>table!U82</f>
        <v>0</v>
      </c>
      <c r="K82" s="73">
        <f>table!V82</f>
        <v>0</v>
      </c>
      <c r="L82" s="73">
        <f>table!W82</f>
        <v>0</v>
      </c>
      <c r="M82" s="73">
        <f>table!X82</f>
        <v>0</v>
      </c>
      <c r="N82" s="73">
        <f>table!Y82</f>
        <v>0</v>
      </c>
      <c r="O82" s="73"/>
      <c r="P82" s="73"/>
      <c r="Q82" s="73"/>
      <c r="R82" s="73"/>
      <c r="S82" s="73"/>
    </row>
    <row r="83" spans="3:19" x14ac:dyDescent="0.35">
      <c r="C83" s="73">
        <f>table!B83</f>
        <v>0</v>
      </c>
      <c r="D83" s="73">
        <f>table!O83</f>
        <v>0</v>
      </c>
      <c r="E83" s="73">
        <f>table!P83</f>
        <v>0</v>
      </c>
      <c r="F83" s="73">
        <f>table!Q83</f>
        <v>0</v>
      </c>
      <c r="G83" s="73">
        <f>table!R83</f>
        <v>0</v>
      </c>
      <c r="H83" s="73">
        <f>table!S83</f>
        <v>0</v>
      </c>
      <c r="I83" s="73">
        <f>table!T83</f>
        <v>0</v>
      </c>
      <c r="J83" s="73">
        <f>table!U83</f>
        <v>0</v>
      </c>
      <c r="K83" s="73">
        <f>table!V83</f>
        <v>0</v>
      </c>
      <c r="L83" s="73">
        <f>table!W83</f>
        <v>0</v>
      </c>
      <c r="M83" s="73">
        <f>table!X83</f>
        <v>0</v>
      </c>
      <c r="N83" s="73">
        <f>table!Y83</f>
        <v>0</v>
      </c>
      <c r="O83" s="73"/>
      <c r="P83" s="73"/>
      <c r="Q83" s="73"/>
      <c r="R83" s="73"/>
      <c r="S83" s="73"/>
    </row>
    <row r="84" spans="3:19" x14ac:dyDescent="0.35">
      <c r="C84" s="73">
        <f>table!B84</f>
        <v>0</v>
      </c>
      <c r="D84" s="73">
        <f>table!O84</f>
        <v>0</v>
      </c>
      <c r="E84" s="73">
        <f>table!P84</f>
        <v>0</v>
      </c>
      <c r="F84" s="73">
        <f>table!Q84</f>
        <v>0</v>
      </c>
      <c r="G84" s="73">
        <f>table!R84</f>
        <v>0</v>
      </c>
      <c r="H84" s="73">
        <f>table!S84</f>
        <v>0</v>
      </c>
      <c r="I84" s="73">
        <f>table!T84</f>
        <v>0</v>
      </c>
      <c r="J84" s="73">
        <f>table!U84</f>
        <v>0</v>
      </c>
      <c r="K84" s="73">
        <f>table!V84</f>
        <v>0</v>
      </c>
      <c r="L84" s="73">
        <f>table!W84</f>
        <v>0</v>
      </c>
      <c r="M84" s="73">
        <f>table!X84</f>
        <v>0</v>
      </c>
      <c r="N84" s="73">
        <f>table!Y84</f>
        <v>0</v>
      </c>
      <c r="O84" s="73"/>
      <c r="P84" s="73"/>
      <c r="Q84" s="73"/>
      <c r="R84" s="73"/>
      <c r="S84" s="73"/>
    </row>
    <row r="85" spans="3:19" x14ac:dyDescent="0.35">
      <c r="C85" s="73">
        <f>table!B85</f>
        <v>0</v>
      </c>
      <c r="D85" s="73">
        <f>table!O85</f>
        <v>0</v>
      </c>
      <c r="E85" s="73">
        <f>table!P85</f>
        <v>0</v>
      </c>
      <c r="F85" s="73">
        <f>table!Q85</f>
        <v>0</v>
      </c>
      <c r="G85" s="73">
        <f>table!R85</f>
        <v>0</v>
      </c>
      <c r="H85" s="73">
        <f>table!S85</f>
        <v>0</v>
      </c>
      <c r="I85" s="73">
        <f>table!T85</f>
        <v>0</v>
      </c>
      <c r="J85" s="73">
        <f>table!U85</f>
        <v>0</v>
      </c>
      <c r="K85" s="73">
        <f>table!V85</f>
        <v>0</v>
      </c>
      <c r="L85" s="73">
        <f>table!W85</f>
        <v>0</v>
      </c>
      <c r="M85" s="73">
        <f>table!X85</f>
        <v>0</v>
      </c>
      <c r="N85" s="73">
        <f>table!Y85</f>
        <v>0</v>
      </c>
      <c r="O85" s="73"/>
      <c r="P85" s="73"/>
      <c r="Q85" s="73"/>
      <c r="R85" s="73"/>
      <c r="S85" s="73"/>
    </row>
    <row r="86" spans="3:19" x14ac:dyDescent="0.35">
      <c r="C86" s="73">
        <f>table!B86</f>
        <v>0</v>
      </c>
      <c r="D86" s="73">
        <f>table!O86</f>
        <v>0</v>
      </c>
      <c r="E86" s="73">
        <f>table!P86</f>
        <v>0</v>
      </c>
      <c r="F86" s="73">
        <f>table!Q86</f>
        <v>0</v>
      </c>
      <c r="G86" s="73">
        <f>table!R86</f>
        <v>0</v>
      </c>
      <c r="H86" s="73">
        <f>table!S86</f>
        <v>0</v>
      </c>
      <c r="I86" s="73">
        <f>table!T86</f>
        <v>0</v>
      </c>
      <c r="J86" s="73">
        <f>table!U86</f>
        <v>0</v>
      </c>
      <c r="K86" s="73">
        <f>table!V86</f>
        <v>0</v>
      </c>
      <c r="L86" s="73">
        <f>table!W86</f>
        <v>0</v>
      </c>
      <c r="M86" s="73">
        <f>table!X86</f>
        <v>0</v>
      </c>
      <c r="N86" s="73">
        <f>table!Y86</f>
        <v>0</v>
      </c>
      <c r="O86" s="73"/>
      <c r="P86" s="73"/>
      <c r="Q86" s="73"/>
      <c r="R86" s="73"/>
      <c r="S86" s="73"/>
    </row>
    <row r="87" spans="3:19" x14ac:dyDescent="0.35">
      <c r="C87" s="73">
        <f>table!B87</f>
        <v>0</v>
      </c>
      <c r="D87" s="73">
        <f>table!O87</f>
        <v>0</v>
      </c>
      <c r="E87" s="73">
        <f>table!P87</f>
        <v>0</v>
      </c>
      <c r="F87" s="73">
        <f>table!Q87</f>
        <v>0</v>
      </c>
      <c r="G87" s="73">
        <f>table!R87</f>
        <v>0</v>
      </c>
      <c r="H87" s="73">
        <f>table!S87</f>
        <v>0</v>
      </c>
      <c r="I87" s="73">
        <f>table!T87</f>
        <v>0</v>
      </c>
      <c r="J87" s="73">
        <f>table!U87</f>
        <v>0</v>
      </c>
      <c r="K87" s="73">
        <f>table!V87</f>
        <v>0</v>
      </c>
      <c r="L87" s="73">
        <f>table!W87</f>
        <v>0</v>
      </c>
      <c r="M87" s="73">
        <f>table!X87</f>
        <v>0</v>
      </c>
      <c r="N87" s="73">
        <f>table!Y87</f>
        <v>0</v>
      </c>
      <c r="O87" s="73"/>
      <c r="P87" s="73"/>
      <c r="Q87" s="73"/>
      <c r="R87" s="73"/>
      <c r="S87" s="73"/>
    </row>
    <row r="88" spans="3:19" x14ac:dyDescent="0.35">
      <c r="C88" s="73">
        <f>table!B88</f>
        <v>0</v>
      </c>
      <c r="D88" s="73">
        <f>table!O88</f>
        <v>0</v>
      </c>
      <c r="E88" s="73">
        <f>table!P88</f>
        <v>0</v>
      </c>
      <c r="F88" s="73">
        <f>table!Q88</f>
        <v>0</v>
      </c>
      <c r="G88" s="73">
        <f>table!R88</f>
        <v>0</v>
      </c>
      <c r="H88" s="73">
        <f>table!S88</f>
        <v>0</v>
      </c>
      <c r="I88" s="73">
        <f>table!T88</f>
        <v>0</v>
      </c>
      <c r="J88" s="73">
        <f>table!U88</f>
        <v>0</v>
      </c>
      <c r="K88" s="73">
        <f>table!V88</f>
        <v>0</v>
      </c>
      <c r="L88" s="73">
        <f>table!W88</f>
        <v>0</v>
      </c>
      <c r="M88" s="73">
        <f>table!X88</f>
        <v>0</v>
      </c>
      <c r="N88" s="73">
        <f>table!Y88</f>
        <v>0</v>
      </c>
      <c r="O88" s="73"/>
      <c r="P88" s="73"/>
      <c r="Q88" s="73"/>
      <c r="R88" s="73"/>
      <c r="S88" s="73"/>
    </row>
    <row r="89" spans="3:19" x14ac:dyDescent="0.35">
      <c r="C89" s="73">
        <f>table!B89</f>
        <v>0</v>
      </c>
      <c r="D89" s="73">
        <f>table!O89</f>
        <v>0</v>
      </c>
      <c r="E89" s="73">
        <f>table!P89</f>
        <v>0</v>
      </c>
      <c r="F89" s="73">
        <f>table!Q89</f>
        <v>0</v>
      </c>
      <c r="G89" s="73">
        <f>table!R89</f>
        <v>0</v>
      </c>
      <c r="H89" s="73">
        <f>table!S89</f>
        <v>0</v>
      </c>
      <c r="I89" s="73">
        <f>table!T89</f>
        <v>0</v>
      </c>
      <c r="J89" s="73">
        <f>table!U89</f>
        <v>0</v>
      </c>
      <c r="K89" s="73">
        <f>table!V89</f>
        <v>0</v>
      </c>
      <c r="L89" s="73">
        <f>table!W89</f>
        <v>0</v>
      </c>
      <c r="M89" s="73">
        <f>table!X89</f>
        <v>0</v>
      </c>
      <c r="N89" s="73">
        <f>table!Y89</f>
        <v>0</v>
      </c>
      <c r="O89" s="73"/>
      <c r="P89" s="73"/>
      <c r="Q89" s="73"/>
      <c r="R89" s="73"/>
      <c r="S89" s="73"/>
    </row>
    <row r="90" spans="3:19" x14ac:dyDescent="0.35">
      <c r="C90" s="73">
        <f>table!B90</f>
        <v>0</v>
      </c>
      <c r="D90" s="73">
        <f>table!O90</f>
        <v>0</v>
      </c>
      <c r="E90" s="73">
        <f>table!P90</f>
        <v>0</v>
      </c>
      <c r="F90" s="73">
        <f>table!Q90</f>
        <v>0</v>
      </c>
      <c r="G90" s="73">
        <f>table!R90</f>
        <v>0</v>
      </c>
      <c r="H90" s="73">
        <f>table!S90</f>
        <v>0</v>
      </c>
      <c r="I90" s="73">
        <f>table!T90</f>
        <v>0</v>
      </c>
      <c r="J90" s="73">
        <f>table!U90</f>
        <v>0</v>
      </c>
      <c r="K90" s="73">
        <f>table!V90</f>
        <v>0</v>
      </c>
      <c r="L90" s="73">
        <f>table!W90</f>
        <v>0</v>
      </c>
      <c r="M90" s="73">
        <f>table!X90</f>
        <v>0</v>
      </c>
      <c r="N90" s="73">
        <f>table!Y90</f>
        <v>0</v>
      </c>
      <c r="O90" s="73"/>
      <c r="P90" s="73"/>
      <c r="Q90" s="73"/>
      <c r="R90" s="73"/>
      <c r="S90" s="73"/>
    </row>
    <row r="91" spans="3:19" x14ac:dyDescent="0.35">
      <c r="C91" s="73">
        <f>table!B91</f>
        <v>0</v>
      </c>
      <c r="D91" s="73">
        <f>table!O91</f>
        <v>0</v>
      </c>
      <c r="E91" s="73">
        <f>table!P91</f>
        <v>0</v>
      </c>
      <c r="F91" s="73">
        <f>table!Q91</f>
        <v>0</v>
      </c>
      <c r="G91" s="73">
        <f>table!R91</f>
        <v>0</v>
      </c>
      <c r="H91" s="73">
        <f>table!S91</f>
        <v>0</v>
      </c>
      <c r="I91" s="73">
        <f>table!T91</f>
        <v>0</v>
      </c>
      <c r="J91" s="73">
        <f>table!U91</f>
        <v>0</v>
      </c>
      <c r="K91" s="73">
        <f>table!V91</f>
        <v>0</v>
      </c>
      <c r="L91" s="73">
        <f>table!W91</f>
        <v>0</v>
      </c>
      <c r="M91" s="73">
        <f>table!X91</f>
        <v>0</v>
      </c>
      <c r="N91" s="73">
        <f>table!Y91</f>
        <v>0</v>
      </c>
      <c r="O91" s="73"/>
      <c r="P91" s="73"/>
      <c r="Q91" s="73"/>
      <c r="R91" s="73"/>
      <c r="S91" s="73"/>
    </row>
    <row r="92" spans="3:19" x14ac:dyDescent="0.35">
      <c r="C92" s="73">
        <f>table!B92</f>
        <v>0</v>
      </c>
      <c r="D92" s="73">
        <f>table!O92</f>
        <v>0</v>
      </c>
      <c r="E92" s="73">
        <f>table!P92</f>
        <v>0</v>
      </c>
      <c r="F92" s="73">
        <f>table!Q92</f>
        <v>0</v>
      </c>
      <c r="G92" s="73">
        <f>table!R92</f>
        <v>0</v>
      </c>
      <c r="H92" s="73">
        <f>table!S92</f>
        <v>0</v>
      </c>
      <c r="I92" s="73">
        <f>table!T92</f>
        <v>0</v>
      </c>
      <c r="J92" s="73">
        <f>table!U92</f>
        <v>0</v>
      </c>
      <c r="K92" s="73">
        <f>table!V92</f>
        <v>0</v>
      </c>
      <c r="L92" s="73">
        <f>table!W92</f>
        <v>0</v>
      </c>
      <c r="M92" s="73">
        <f>table!X92</f>
        <v>0</v>
      </c>
      <c r="N92" s="73">
        <f>table!Y92</f>
        <v>0</v>
      </c>
      <c r="O92" s="73"/>
      <c r="P92" s="73"/>
      <c r="Q92" s="73"/>
      <c r="R92" s="73"/>
      <c r="S92" s="73"/>
    </row>
    <row r="93" spans="3:19" x14ac:dyDescent="0.35">
      <c r="C93" s="73">
        <f>table!B93</f>
        <v>0</v>
      </c>
      <c r="D93" s="73">
        <f>table!O93</f>
        <v>0</v>
      </c>
      <c r="E93" s="73">
        <f>table!P93</f>
        <v>0</v>
      </c>
      <c r="F93" s="73">
        <f>table!Q93</f>
        <v>0</v>
      </c>
      <c r="G93" s="73">
        <f>table!R93</f>
        <v>0</v>
      </c>
      <c r="H93" s="73">
        <f>table!S93</f>
        <v>0</v>
      </c>
      <c r="I93" s="73">
        <f>table!T93</f>
        <v>0</v>
      </c>
      <c r="J93" s="73">
        <f>table!U93</f>
        <v>0</v>
      </c>
      <c r="K93" s="73">
        <f>table!V93</f>
        <v>0</v>
      </c>
      <c r="L93" s="73">
        <f>table!W93</f>
        <v>0</v>
      </c>
      <c r="M93" s="73">
        <f>table!X93</f>
        <v>0</v>
      </c>
      <c r="N93" s="73">
        <f>table!Y93</f>
        <v>0</v>
      </c>
      <c r="O93" s="73"/>
      <c r="P93" s="73"/>
      <c r="Q93" s="73"/>
      <c r="R93" s="73"/>
      <c r="S93" s="73"/>
    </row>
    <row r="94" spans="3:19" x14ac:dyDescent="0.35">
      <c r="C94" s="73">
        <f>table!B94</f>
        <v>0</v>
      </c>
      <c r="D94" s="73">
        <f>table!O94</f>
        <v>0</v>
      </c>
      <c r="E94" s="73">
        <f>table!P94</f>
        <v>0</v>
      </c>
      <c r="F94" s="73">
        <f>table!Q94</f>
        <v>0</v>
      </c>
      <c r="G94" s="73">
        <f>table!R94</f>
        <v>0</v>
      </c>
      <c r="H94" s="73">
        <f>table!S94</f>
        <v>0</v>
      </c>
      <c r="I94" s="73">
        <f>table!T94</f>
        <v>0</v>
      </c>
      <c r="J94" s="73">
        <f>table!U94</f>
        <v>0</v>
      </c>
      <c r="K94" s="73">
        <f>table!V94</f>
        <v>0</v>
      </c>
      <c r="L94" s="73">
        <f>table!W94</f>
        <v>0</v>
      </c>
      <c r="M94" s="73">
        <f>table!X94</f>
        <v>0</v>
      </c>
      <c r="N94" s="73">
        <f>table!Y94</f>
        <v>0</v>
      </c>
      <c r="O94" s="73"/>
      <c r="P94" s="73"/>
      <c r="Q94" s="73"/>
      <c r="R94" s="73"/>
      <c r="S94" s="73"/>
    </row>
    <row r="95" spans="3:19" x14ac:dyDescent="0.35">
      <c r="C95" s="73">
        <f>table!B95</f>
        <v>0</v>
      </c>
      <c r="D95" s="73">
        <f>table!O95</f>
        <v>0</v>
      </c>
      <c r="E95" s="73">
        <f>table!P95</f>
        <v>0</v>
      </c>
      <c r="F95" s="73">
        <f>table!Q95</f>
        <v>0</v>
      </c>
      <c r="G95" s="73">
        <f>table!R95</f>
        <v>0</v>
      </c>
      <c r="H95" s="73">
        <f>table!S95</f>
        <v>0</v>
      </c>
      <c r="I95" s="73">
        <f>table!T95</f>
        <v>0</v>
      </c>
      <c r="J95" s="73">
        <f>table!U95</f>
        <v>0</v>
      </c>
      <c r="K95" s="73">
        <f>table!V95</f>
        <v>0</v>
      </c>
      <c r="L95" s="73">
        <f>table!W95</f>
        <v>0</v>
      </c>
      <c r="M95" s="73">
        <f>table!X95</f>
        <v>0</v>
      </c>
      <c r="N95" s="73">
        <f>table!Y95</f>
        <v>0</v>
      </c>
      <c r="O95" s="73"/>
      <c r="P95" s="73"/>
      <c r="Q95" s="73"/>
      <c r="R95" s="73"/>
      <c r="S95" s="73"/>
    </row>
    <row r="96" spans="3:19" x14ac:dyDescent="0.35">
      <c r="C96" s="73">
        <f>table!B96</f>
        <v>0</v>
      </c>
      <c r="D96" s="73">
        <f>table!O96</f>
        <v>0</v>
      </c>
      <c r="E96" s="73">
        <f>table!P96</f>
        <v>0</v>
      </c>
      <c r="F96" s="73">
        <f>table!Q96</f>
        <v>0</v>
      </c>
      <c r="G96" s="73">
        <f>table!R96</f>
        <v>0</v>
      </c>
      <c r="H96" s="73">
        <f>table!S96</f>
        <v>0</v>
      </c>
      <c r="I96" s="73">
        <f>table!T96</f>
        <v>0</v>
      </c>
      <c r="J96" s="73">
        <f>table!U96</f>
        <v>0</v>
      </c>
      <c r="K96" s="73">
        <f>table!V96</f>
        <v>0</v>
      </c>
      <c r="L96" s="73">
        <f>table!W96</f>
        <v>0</v>
      </c>
      <c r="M96" s="73">
        <f>table!X96</f>
        <v>0</v>
      </c>
      <c r="N96" s="73">
        <f>table!Y96</f>
        <v>0</v>
      </c>
      <c r="O96" s="73"/>
      <c r="P96" s="73"/>
      <c r="Q96" s="73"/>
      <c r="R96" s="73"/>
      <c r="S96" s="73"/>
    </row>
    <row r="97" spans="3:19" x14ac:dyDescent="0.35">
      <c r="C97" s="73">
        <f>table!B97</f>
        <v>0</v>
      </c>
      <c r="D97" s="73">
        <f>table!O97</f>
        <v>0</v>
      </c>
      <c r="E97" s="73">
        <f>table!P97</f>
        <v>0</v>
      </c>
      <c r="F97" s="73">
        <f>table!Q97</f>
        <v>0</v>
      </c>
      <c r="G97" s="73">
        <f>table!R97</f>
        <v>0</v>
      </c>
      <c r="H97" s="73">
        <f>table!S97</f>
        <v>0</v>
      </c>
      <c r="I97" s="73">
        <f>table!T97</f>
        <v>0</v>
      </c>
      <c r="J97" s="73">
        <f>table!U97</f>
        <v>0</v>
      </c>
      <c r="K97" s="73">
        <f>table!V97</f>
        <v>0</v>
      </c>
      <c r="L97" s="73">
        <f>table!W97</f>
        <v>0</v>
      </c>
      <c r="M97" s="73">
        <f>table!X97</f>
        <v>0</v>
      </c>
      <c r="N97" s="73">
        <f>table!Y97</f>
        <v>0</v>
      </c>
      <c r="O97" s="73"/>
      <c r="P97" s="73"/>
      <c r="Q97" s="73"/>
      <c r="R97" s="73"/>
      <c r="S97" s="73"/>
    </row>
    <row r="98" spans="3:19" x14ac:dyDescent="0.35">
      <c r="C98" s="73">
        <f>table!B98</f>
        <v>0</v>
      </c>
      <c r="D98" s="73">
        <f>table!O98</f>
        <v>0</v>
      </c>
      <c r="E98" s="73">
        <f>table!P98</f>
        <v>0</v>
      </c>
      <c r="F98" s="73">
        <f>table!Q98</f>
        <v>0</v>
      </c>
      <c r="G98" s="73">
        <f>table!R98</f>
        <v>0</v>
      </c>
      <c r="H98" s="73">
        <f>table!S98</f>
        <v>0</v>
      </c>
      <c r="I98" s="73">
        <f>table!T98</f>
        <v>0</v>
      </c>
      <c r="J98" s="73">
        <f>table!U98</f>
        <v>0</v>
      </c>
      <c r="K98" s="73">
        <f>table!V98</f>
        <v>0</v>
      </c>
      <c r="L98" s="73">
        <f>table!W98</f>
        <v>0</v>
      </c>
      <c r="M98" s="73">
        <f>table!X98</f>
        <v>0</v>
      </c>
      <c r="N98" s="73">
        <f>table!Y98</f>
        <v>0</v>
      </c>
      <c r="O98" s="73"/>
      <c r="P98" s="73"/>
      <c r="Q98" s="73"/>
      <c r="R98" s="73"/>
      <c r="S98" s="73"/>
    </row>
    <row r="99" spans="3:19" x14ac:dyDescent="0.35">
      <c r="C99" s="73">
        <f>table!B99</f>
        <v>0</v>
      </c>
      <c r="D99" s="73">
        <f>table!O99</f>
        <v>0</v>
      </c>
      <c r="E99" s="73">
        <f>table!P99</f>
        <v>0</v>
      </c>
      <c r="F99" s="73">
        <f>table!Q99</f>
        <v>0</v>
      </c>
      <c r="G99" s="73">
        <f>table!R99</f>
        <v>0</v>
      </c>
      <c r="H99" s="73">
        <f>table!S99</f>
        <v>0</v>
      </c>
      <c r="I99" s="73">
        <f>table!T99</f>
        <v>0</v>
      </c>
      <c r="J99" s="73">
        <f>table!U99</f>
        <v>0</v>
      </c>
      <c r="K99" s="73">
        <f>table!V99</f>
        <v>0</v>
      </c>
      <c r="L99" s="73">
        <f>table!W99</f>
        <v>0</v>
      </c>
      <c r="M99" s="73">
        <f>table!X99</f>
        <v>0</v>
      </c>
      <c r="N99" s="73">
        <f>table!Y99</f>
        <v>0</v>
      </c>
      <c r="O99" s="73"/>
      <c r="P99" s="73"/>
      <c r="Q99" s="73"/>
      <c r="R99" s="73"/>
      <c r="S99" s="73"/>
    </row>
    <row r="100" spans="3:19" x14ac:dyDescent="0.35">
      <c r="C100" s="73">
        <f>table!B100</f>
        <v>0</v>
      </c>
      <c r="D100" s="73">
        <f>table!O100</f>
        <v>0</v>
      </c>
      <c r="E100" s="73">
        <f>table!P100</f>
        <v>0</v>
      </c>
      <c r="F100" s="73">
        <f>table!Q100</f>
        <v>0</v>
      </c>
      <c r="G100" s="73">
        <f>table!R100</f>
        <v>0</v>
      </c>
      <c r="H100" s="73">
        <f>table!S100</f>
        <v>0</v>
      </c>
      <c r="I100" s="73">
        <f>table!T100</f>
        <v>0</v>
      </c>
      <c r="J100" s="73">
        <f>table!U100</f>
        <v>0</v>
      </c>
      <c r="K100" s="73">
        <f>table!V100</f>
        <v>0</v>
      </c>
      <c r="L100" s="73">
        <f>table!W100</f>
        <v>0</v>
      </c>
      <c r="M100" s="73">
        <f>table!X100</f>
        <v>0</v>
      </c>
      <c r="N100" s="73">
        <f>table!Y100</f>
        <v>0</v>
      </c>
      <c r="O100" s="73"/>
      <c r="P100" s="73"/>
      <c r="Q100" s="73"/>
      <c r="R100" s="73"/>
      <c r="S100" s="73"/>
    </row>
    <row r="101" spans="3:19" x14ac:dyDescent="0.35">
      <c r="C101" s="73">
        <f>table!B101</f>
        <v>0</v>
      </c>
      <c r="D101" s="73">
        <f>table!O101</f>
        <v>0</v>
      </c>
      <c r="E101" s="73">
        <f>table!P101</f>
        <v>0</v>
      </c>
      <c r="F101" s="73">
        <f>table!Q101</f>
        <v>0</v>
      </c>
      <c r="G101" s="73">
        <f>table!R101</f>
        <v>0</v>
      </c>
      <c r="H101" s="73">
        <f>table!S101</f>
        <v>0</v>
      </c>
      <c r="I101" s="73">
        <f>table!T101</f>
        <v>0</v>
      </c>
      <c r="J101" s="73">
        <f>table!U101</f>
        <v>0</v>
      </c>
      <c r="K101" s="73">
        <f>table!V101</f>
        <v>0</v>
      </c>
      <c r="L101" s="73">
        <f>table!W101</f>
        <v>0</v>
      </c>
      <c r="M101" s="73">
        <f>table!X101</f>
        <v>0</v>
      </c>
      <c r="N101" s="73">
        <f>table!Y101</f>
        <v>0</v>
      </c>
      <c r="O101" s="73"/>
      <c r="P101" s="73"/>
      <c r="Q101" s="73"/>
      <c r="R101" s="73"/>
      <c r="S101" s="73"/>
    </row>
    <row r="102" spans="3:19" x14ac:dyDescent="0.35">
      <c r="C102" s="73">
        <f>table!B102</f>
        <v>0</v>
      </c>
      <c r="D102" s="73">
        <f>table!O102</f>
        <v>0</v>
      </c>
      <c r="E102" s="73">
        <f>table!P102</f>
        <v>0</v>
      </c>
      <c r="F102" s="73">
        <f>table!Q102</f>
        <v>0</v>
      </c>
      <c r="G102" s="73">
        <f>table!R102</f>
        <v>0</v>
      </c>
      <c r="H102" s="73">
        <f>table!S102</f>
        <v>0</v>
      </c>
      <c r="I102" s="73">
        <f>table!T102</f>
        <v>0</v>
      </c>
      <c r="J102" s="73">
        <f>table!U102</f>
        <v>0</v>
      </c>
      <c r="K102" s="73">
        <f>table!V102</f>
        <v>0</v>
      </c>
      <c r="L102" s="73">
        <f>table!W102</f>
        <v>0</v>
      </c>
      <c r="M102" s="73">
        <f>table!X102</f>
        <v>0</v>
      </c>
      <c r="N102" s="73">
        <f>table!Y102</f>
        <v>0</v>
      </c>
      <c r="O102" s="73"/>
      <c r="P102" s="73"/>
      <c r="Q102" s="73"/>
      <c r="R102" s="73"/>
      <c r="S102" s="73"/>
    </row>
    <row r="103" spans="3:19" x14ac:dyDescent="0.35">
      <c r="C103" s="73">
        <f>table!B103</f>
        <v>0</v>
      </c>
      <c r="D103" s="73">
        <f>table!O103</f>
        <v>0</v>
      </c>
      <c r="E103" s="73">
        <f>table!P103</f>
        <v>0</v>
      </c>
      <c r="F103" s="73">
        <f>table!Q103</f>
        <v>0</v>
      </c>
      <c r="G103" s="73">
        <f>table!R103</f>
        <v>0</v>
      </c>
      <c r="H103" s="73">
        <f>table!S103</f>
        <v>0</v>
      </c>
      <c r="I103" s="73">
        <f>table!T103</f>
        <v>0</v>
      </c>
      <c r="J103" s="73">
        <f>table!U103</f>
        <v>0</v>
      </c>
      <c r="K103" s="73">
        <f>table!V103</f>
        <v>0</v>
      </c>
      <c r="L103" s="73">
        <f>table!W103</f>
        <v>0</v>
      </c>
      <c r="M103" s="73">
        <f>table!X103</f>
        <v>0</v>
      </c>
      <c r="N103" s="73">
        <f>table!Y103</f>
        <v>0</v>
      </c>
      <c r="O103" s="73"/>
      <c r="P103" s="73"/>
      <c r="Q103" s="73"/>
      <c r="R103" s="73"/>
      <c r="S103" s="73"/>
    </row>
    <row r="104" spans="3:19" x14ac:dyDescent="0.35">
      <c r="C104" s="73">
        <f>table!B104</f>
        <v>0</v>
      </c>
      <c r="D104" s="73">
        <f>table!O104</f>
        <v>0</v>
      </c>
      <c r="E104" s="73">
        <f>table!P104</f>
        <v>0</v>
      </c>
      <c r="F104" s="73">
        <f>table!Q104</f>
        <v>0</v>
      </c>
      <c r="G104" s="73">
        <f>table!R104</f>
        <v>0</v>
      </c>
      <c r="H104" s="73">
        <f>table!S104</f>
        <v>0</v>
      </c>
      <c r="I104" s="73">
        <f>table!T104</f>
        <v>0</v>
      </c>
      <c r="J104" s="73">
        <f>table!U104</f>
        <v>0</v>
      </c>
      <c r="K104" s="73">
        <f>table!V104</f>
        <v>0</v>
      </c>
      <c r="L104" s="73">
        <f>table!W104</f>
        <v>0</v>
      </c>
      <c r="M104" s="73">
        <f>table!X104</f>
        <v>0</v>
      </c>
      <c r="N104" s="73">
        <f>table!Y104</f>
        <v>0</v>
      </c>
      <c r="O104" s="73"/>
      <c r="P104" s="73"/>
      <c r="Q104" s="73"/>
      <c r="R104" s="73"/>
      <c r="S104" s="73"/>
    </row>
    <row r="105" spans="3:19" x14ac:dyDescent="0.35">
      <c r="C105" s="73">
        <f>table!B105</f>
        <v>0</v>
      </c>
      <c r="D105" s="73">
        <f>table!O105</f>
        <v>0</v>
      </c>
      <c r="E105" s="73">
        <f>table!P105</f>
        <v>0</v>
      </c>
      <c r="F105" s="73">
        <f>table!Q105</f>
        <v>0</v>
      </c>
      <c r="G105" s="73">
        <f>table!R105</f>
        <v>0</v>
      </c>
      <c r="H105" s="73">
        <f>table!S105</f>
        <v>0</v>
      </c>
      <c r="I105" s="73">
        <f>table!T105</f>
        <v>0</v>
      </c>
      <c r="J105" s="73">
        <f>table!U105</f>
        <v>0</v>
      </c>
      <c r="K105" s="73">
        <f>table!V105</f>
        <v>0</v>
      </c>
      <c r="L105" s="73">
        <f>table!W105</f>
        <v>0</v>
      </c>
      <c r="M105" s="73">
        <f>table!X105</f>
        <v>0</v>
      </c>
      <c r="N105" s="73">
        <f>table!Y105</f>
        <v>0</v>
      </c>
      <c r="O105" s="73"/>
      <c r="P105" s="73"/>
      <c r="Q105" s="73"/>
      <c r="R105" s="73"/>
      <c r="S105" s="73"/>
    </row>
    <row r="106" spans="3:19" x14ac:dyDescent="0.35">
      <c r="C106" s="73">
        <f>table!B106</f>
        <v>0</v>
      </c>
      <c r="D106" s="73">
        <f>table!O106</f>
        <v>0</v>
      </c>
      <c r="E106" s="73">
        <f>table!P106</f>
        <v>0</v>
      </c>
      <c r="F106" s="73">
        <f>table!Q106</f>
        <v>0</v>
      </c>
      <c r="G106" s="73">
        <f>table!R106</f>
        <v>0</v>
      </c>
      <c r="H106" s="73">
        <f>table!S106</f>
        <v>0</v>
      </c>
      <c r="I106" s="73">
        <f>table!T106</f>
        <v>0</v>
      </c>
      <c r="J106" s="73">
        <f>table!U106</f>
        <v>0</v>
      </c>
      <c r="K106" s="73">
        <f>table!V106</f>
        <v>0</v>
      </c>
      <c r="L106" s="73">
        <f>table!W106</f>
        <v>0</v>
      </c>
      <c r="M106" s="73">
        <f>table!X106</f>
        <v>0</v>
      </c>
      <c r="N106" s="73">
        <f>table!Y106</f>
        <v>0</v>
      </c>
      <c r="O106" s="73"/>
      <c r="P106" s="73"/>
      <c r="Q106" s="73"/>
      <c r="R106" s="73"/>
      <c r="S106" s="73"/>
    </row>
    <row r="107" spans="3:19" x14ac:dyDescent="0.35">
      <c r="C107" s="73">
        <f>table!B107</f>
        <v>0</v>
      </c>
      <c r="D107" s="73">
        <f>table!O107</f>
        <v>0</v>
      </c>
      <c r="E107" s="73">
        <f>table!P107</f>
        <v>0</v>
      </c>
      <c r="F107" s="73">
        <f>table!Q107</f>
        <v>0</v>
      </c>
      <c r="G107" s="73">
        <f>table!R107</f>
        <v>0</v>
      </c>
      <c r="H107" s="73">
        <f>table!S107</f>
        <v>0</v>
      </c>
      <c r="I107" s="73">
        <f>table!T107</f>
        <v>0</v>
      </c>
      <c r="J107" s="73">
        <f>table!U107</f>
        <v>0</v>
      </c>
      <c r="K107" s="73">
        <f>table!V107</f>
        <v>0</v>
      </c>
      <c r="L107" s="73">
        <f>table!W107</f>
        <v>0</v>
      </c>
      <c r="M107" s="73">
        <f>table!X107</f>
        <v>0</v>
      </c>
      <c r="N107" s="73">
        <f>table!Y107</f>
        <v>0</v>
      </c>
      <c r="O107" s="73"/>
      <c r="P107" s="73"/>
      <c r="Q107" s="73"/>
      <c r="R107" s="73"/>
      <c r="S107" s="73"/>
    </row>
    <row r="108" spans="3:19" x14ac:dyDescent="0.35">
      <c r="C108" s="73">
        <f>table!B108</f>
        <v>0</v>
      </c>
      <c r="D108" s="73">
        <f>table!O108</f>
        <v>0</v>
      </c>
      <c r="E108" s="73">
        <f>table!P108</f>
        <v>0</v>
      </c>
      <c r="F108" s="73">
        <f>table!Q108</f>
        <v>0</v>
      </c>
      <c r="G108" s="73">
        <f>table!R108</f>
        <v>0</v>
      </c>
      <c r="H108" s="73">
        <f>table!S108</f>
        <v>0</v>
      </c>
      <c r="I108" s="73">
        <f>table!T108</f>
        <v>0</v>
      </c>
      <c r="J108" s="73">
        <f>table!U108</f>
        <v>0</v>
      </c>
      <c r="K108" s="73">
        <f>table!V108</f>
        <v>0</v>
      </c>
      <c r="L108" s="73">
        <f>table!W108</f>
        <v>0</v>
      </c>
      <c r="M108" s="73">
        <f>table!X108</f>
        <v>0</v>
      </c>
      <c r="N108" s="73">
        <f>table!Y108</f>
        <v>0</v>
      </c>
      <c r="O108" s="73"/>
      <c r="P108" s="73"/>
      <c r="Q108" s="73"/>
      <c r="R108" s="73"/>
      <c r="S108" s="73"/>
    </row>
    <row r="109" spans="3:19" x14ac:dyDescent="0.35">
      <c r="C109" s="73">
        <f>table!B109</f>
        <v>0</v>
      </c>
      <c r="D109" s="73">
        <f>table!O109</f>
        <v>0</v>
      </c>
      <c r="E109" s="73">
        <f>table!P109</f>
        <v>0</v>
      </c>
      <c r="F109" s="73">
        <f>table!Q109</f>
        <v>0</v>
      </c>
      <c r="G109" s="73">
        <f>table!R109</f>
        <v>0</v>
      </c>
      <c r="H109" s="73">
        <f>table!S109</f>
        <v>0</v>
      </c>
      <c r="I109" s="73">
        <f>table!T109</f>
        <v>0</v>
      </c>
      <c r="J109" s="73">
        <f>table!U109</f>
        <v>0</v>
      </c>
      <c r="K109" s="73">
        <f>table!V109</f>
        <v>0</v>
      </c>
      <c r="L109" s="73">
        <f>table!W109</f>
        <v>0</v>
      </c>
      <c r="M109" s="73">
        <f>table!X109</f>
        <v>0</v>
      </c>
      <c r="N109" s="73">
        <f>table!Y109</f>
        <v>0</v>
      </c>
      <c r="O109" s="73"/>
      <c r="P109" s="73"/>
      <c r="Q109" s="73"/>
      <c r="R109" s="73"/>
      <c r="S109" s="73"/>
    </row>
    <row r="110" spans="3:19" x14ac:dyDescent="0.35">
      <c r="C110" s="73">
        <f>table!B110</f>
        <v>0</v>
      </c>
      <c r="D110" s="73">
        <f>table!O110</f>
        <v>0</v>
      </c>
      <c r="E110" s="73">
        <f>table!P110</f>
        <v>0</v>
      </c>
      <c r="F110" s="73">
        <f>table!Q110</f>
        <v>0</v>
      </c>
      <c r="G110" s="73">
        <f>table!R110</f>
        <v>0</v>
      </c>
      <c r="H110" s="73">
        <f>table!S110</f>
        <v>0</v>
      </c>
      <c r="I110" s="73">
        <f>table!T110</f>
        <v>0</v>
      </c>
      <c r="J110" s="73">
        <f>table!U110</f>
        <v>0</v>
      </c>
      <c r="K110" s="73">
        <f>table!V110</f>
        <v>0</v>
      </c>
      <c r="L110" s="73">
        <f>table!W110</f>
        <v>0</v>
      </c>
      <c r="M110" s="73">
        <f>table!X110</f>
        <v>0</v>
      </c>
      <c r="N110" s="73">
        <f>table!Y110</f>
        <v>0</v>
      </c>
      <c r="O110" s="73"/>
      <c r="P110" s="73"/>
      <c r="Q110" s="73"/>
      <c r="R110" s="73"/>
      <c r="S110" s="73"/>
    </row>
    <row r="111" spans="3:19" x14ac:dyDescent="0.35">
      <c r="C111" s="73">
        <f>table!B111</f>
        <v>0</v>
      </c>
      <c r="D111" s="73">
        <f>table!O111</f>
        <v>0</v>
      </c>
      <c r="E111" s="73">
        <f>table!P111</f>
        <v>0</v>
      </c>
      <c r="F111" s="73">
        <f>table!Q111</f>
        <v>0</v>
      </c>
      <c r="G111" s="73">
        <f>table!R111</f>
        <v>0</v>
      </c>
      <c r="H111" s="73">
        <f>table!S111</f>
        <v>0</v>
      </c>
      <c r="I111" s="73">
        <f>table!T111</f>
        <v>0</v>
      </c>
      <c r="J111" s="73">
        <f>table!U111</f>
        <v>0</v>
      </c>
      <c r="K111" s="73">
        <f>table!V111</f>
        <v>0</v>
      </c>
      <c r="L111" s="73">
        <f>table!W111</f>
        <v>0</v>
      </c>
      <c r="M111" s="73">
        <f>table!X111</f>
        <v>0</v>
      </c>
      <c r="N111" s="73">
        <f>table!Y111</f>
        <v>0</v>
      </c>
      <c r="O111" s="73"/>
      <c r="P111" s="73"/>
      <c r="Q111" s="73"/>
      <c r="R111" s="73"/>
      <c r="S111" s="73"/>
    </row>
    <row r="112" spans="3:19" x14ac:dyDescent="0.35">
      <c r="C112" s="73">
        <f>table!B112</f>
        <v>0</v>
      </c>
      <c r="D112" s="73">
        <f>table!O112</f>
        <v>0</v>
      </c>
      <c r="E112" s="73">
        <f>table!P112</f>
        <v>0</v>
      </c>
      <c r="F112" s="73">
        <f>table!Q112</f>
        <v>0</v>
      </c>
      <c r="G112" s="73">
        <f>table!R112</f>
        <v>0</v>
      </c>
      <c r="H112" s="73">
        <f>table!S112</f>
        <v>0</v>
      </c>
      <c r="I112" s="73">
        <f>table!T112</f>
        <v>0</v>
      </c>
      <c r="J112" s="73">
        <f>table!U112</f>
        <v>0</v>
      </c>
      <c r="K112" s="73">
        <f>table!V112</f>
        <v>0</v>
      </c>
      <c r="L112" s="73">
        <f>table!W112</f>
        <v>0</v>
      </c>
      <c r="M112" s="73">
        <f>table!X112</f>
        <v>0</v>
      </c>
      <c r="N112" s="73">
        <f>table!Y112</f>
        <v>0</v>
      </c>
      <c r="O112" s="73"/>
      <c r="P112" s="73"/>
      <c r="Q112" s="73"/>
      <c r="R112" s="73"/>
      <c r="S112" s="73"/>
    </row>
    <row r="113" spans="3:19" x14ac:dyDescent="0.35">
      <c r="C113" s="73">
        <f>table!B113</f>
        <v>0</v>
      </c>
      <c r="D113" s="73">
        <f>table!O113</f>
        <v>0</v>
      </c>
      <c r="E113" s="73">
        <f>table!P113</f>
        <v>0</v>
      </c>
      <c r="F113" s="73">
        <f>table!Q113</f>
        <v>0</v>
      </c>
      <c r="G113" s="73">
        <f>table!R113</f>
        <v>0</v>
      </c>
      <c r="H113" s="73">
        <f>table!S113</f>
        <v>0</v>
      </c>
      <c r="I113" s="73">
        <f>table!T113</f>
        <v>0</v>
      </c>
      <c r="J113" s="73">
        <f>table!U113</f>
        <v>0</v>
      </c>
      <c r="K113" s="73">
        <f>table!V113</f>
        <v>0</v>
      </c>
      <c r="L113" s="73">
        <f>table!W113</f>
        <v>0</v>
      </c>
      <c r="M113" s="73">
        <f>table!X113</f>
        <v>0</v>
      </c>
      <c r="N113" s="73">
        <f>table!Y113</f>
        <v>0</v>
      </c>
      <c r="O113" s="73"/>
      <c r="P113" s="73"/>
      <c r="Q113" s="73"/>
      <c r="R113" s="73"/>
      <c r="S113" s="73"/>
    </row>
    <row r="114" spans="3:19" x14ac:dyDescent="0.35">
      <c r="C114" s="73">
        <f>table!B114</f>
        <v>0</v>
      </c>
      <c r="D114" s="73">
        <f>table!O114</f>
        <v>0</v>
      </c>
      <c r="E114" s="73">
        <f>table!P114</f>
        <v>0</v>
      </c>
      <c r="F114" s="73">
        <f>table!Q114</f>
        <v>0</v>
      </c>
      <c r="G114" s="73">
        <f>table!R114</f>
        <v>0</v>
      </c>
      <c r="H114" s="73">
        <f>table!S114</f>
        <v>0</v>
      </c>
      <c r="I114" s="73">
        <f>table!T114</f>
        <v>0</v>
      </c>
      <c r="J114" s="73">
        <f>table!U114</f>
        <v>0</v>
      </c>
      <c r="K114" s="73">
        <f>table!V114</f>
        <v>0</v>
      </c>
      <c r="L114" s="73">
        <f>table!W114</f>
        <v>0</v>
      </c>
      <c r="M114" s="73">
        <f>table!X114</f>
        <v>0</v>
      </c>
      <c r="N114" s="73">
        <f>table!Y114</f>
        <v>0</v>
      </c>
      <c r="O114" s="73"/>
      <c r="P114" s="73"/>
      <c r="Q114" s="73"/>
      <c r="R114" s="73"/>
      <c r="S114" s="73"/>
    </row>
    <row r="115" spans="3:19" x14ac:dyDescent="0.35">
      <c r="C115" s="73">
        <f>table!B115</f>
        <v>0</v>
      </c>
      <c r="D115" s="73">
        <f>table!O115</f>
        <v>0</v>
      </c>
      <c r="E115" s="73">
        <f>table!P115</f>
        <v>0</v>
      </c>
      <c r="F115" s="73">
        <f>table!Q115</f>
        <v>0</v>
      </c>
      <c r="G115" s="73">
        <f>table!R115</f>
        <v>0</v>
      </c>
      <c r="H115" s="73">
        <f>table!S115</f>
        <v>0</v>
      </c>
      <c r="I115" s="73">
        <f>table!T115</f>
        <v>0</v>
      </c>
      <c r="J115" s="73">
        <f>table!U115</f>
        <v>0</v>
      </c>
      <c r="K115" s="73">
        <f>table!V115</f>
        <v>0</v>
      </c>
      <c r="L115" s="73">
        <f>table!W115</f>
        <v>0</v>
      </c>
      <c r="M115" s="73">
        <f>table!X115</f>
        <v>0</v>
      </c>
      <c r="N115" s="73">
        <f>table!Y115</f>
        <v>0</v>
      </c>
      <c r="O115" s="73"/>
      <c r="P115" s="73"/>
      <c r="Q115" s="73"/>
      <c r="R115" s="73"/>
      <c r="S115" s="73"/>
    </row>
    <row r="116" spans="3:19" x14ac:dyDescent="0.35">
      <c r="C116" s="73">
        <f>table!B116</f>
        <v>0</v>
      </c>
      <c r="D116" s="73">
        <f>table!O116</f>
        <v>0</v>
      </c>
      <c r="E116" s="73">
        <f>table!P116</f>
        <v>0</v>
      </c>
      <c r="F116" s="73">
        <f>table!Q116</f>
        <v>0</v>
      </c>
      <c r="G116" s="73">
        <f>table!R116</f>
        <v>0</v>
      </c>
      <c r="H116" s="73">
        <f>table!S116</f>
        <v>0</v>
      </c>
      <c r="I116" s="73">
        <f>table!T116</f>
        <v>0</v>
      </c>
      <c r="J116" s="73">
        <f>table!U116</f>
        <v>0</v>
      </c>
      <c r="K116" s="73">
        <f>table!V116</f>
        <v>0</v>
      </c>
      <c r="L116" s="73">
        <f>table!W116</f>
        <v>0</v>
      </c>
      <c r="M116" s="73">
        <f>table!X116</f>
        <v>0</v>
      </c>
      <c r="N116" s="73">
        <f>table!Y116</f>
        <v>0</v>
      </c>
      <c r="O116" s="73"/>
      <c r="P116" s="73"/>
      <c r="Q116" s="73"/>
      <c r="R116" s="73"/>
      <c r="S116" s="73"/>
    </row>
    <row r="117" spans="3:19" x14ac:dyDescent="0.35">
      <c r="C117" s="73">
        <f>table!B117</f>
        <v>0</v>
      </c>
      <c r="D117" s="73">
        <f>table!O117</f>
        <v>0</v>
      </c>
      <c r="E117" s="73">
        <f>table!P117</f>
        <v>0</v>
      </c>
      <c r="F117" s="73">
        <f>table!Q117</f>
        <v>0</v>
      </c>
      <c r="G117" s="73">
        <f>table!R117</f>
        <v>0</v>
      </c>
      <c r="H117" s="73">
        <f>table!S117</f>
        <v>0</v>
      </c>
      <c r="I117" s="73">
        <f>table!T117</f>
        <v>0</v>
      </c>
      <c r="J117" s="73">
        <f>table!U117</f>
        <v>0</v>
      </c>
      <c r="K117" s="73">
        <f>table!V117</f>
        <v>0</v>
      </c>
      <c r="L117" s="73">
        <f>table!W117</f>
        <v>0</v>
      </c>
      <c r="M117" s="73">
        <f>table!X117</f>
        <v>0</v>
      </c>
      <c r="N117" s="73">
        <f>table!Y117</f>
        <v>0</v>
      </c>
      <c r="O117" s="73"/>
      <c r="P117" s="73"/>
      <c r="Q117" s="73"/>
      <c r="R117" s="73"/>
      <c r="S117" s="73"/>
    </row>
    <row r="118" spans="3:19" x14ac:dyDescent="0.35">
      <c r="C118" s="73">
        <f>table!B118</f>
        <v>0</v>
      </c>
      <c r="D118" s="73">
        <f>table!O118</f>
        <v>0</v>
      </c>
      <c r="E118" s="73">
        <f>table!P118</f>
        <v>0</v>
      </c>
      <c r="F118" s="73">
        <f>table!Q118</f>
        <v>0</v>
      </c>
      <c r="G118" s="73">
        <f>table!R118</f>
        <v>0</v>
      </c>
      <c r="H118" s="73">
        <f>table!S118</f>
        <v>0</v>
      </c>
      <c r="I118" s="73">
        <f>table!T118</f>
        <v>0</v>
      </c>
      <c r="J118" s="73">
        <f>table!U118</f>
        <v>0</v>
      </c>
      <c r="K118" s="73">
        <f>table!V118</f>
        <v>0</v>
      </c>
      <c r="L118" s="73">
        <f>table!W118</f>
        <v>0</v>
      </c>
      <c r="M118" s="73">
        <f>table!X118</f>
        <v>0</v>
      </c>
      <c r="N118" s="73">
        <f>table!Y118</f>
        <v>0</v>
      </c>
      <c r="O118" s="73"/>
      <c r="P118" s="73"/>
      <c r="Q118" s="73"/>
      <c r="R118" s="73"/>
      <c r="S118" s="73"/>
    </row>
    <row r="119" spans="3:19" x14ac:dyDescent="0.35">
      <c r="C119" s="73">
        <f>table!B119</f>
        <v>0</v>
      </c>
      <c r="D119" s="73">
        <f>table!O119</f>
        <v>0</v>
      </c>
      <c r="E119" s="73">
        <f>table!P119</f>
        <v>0</v>
      </c>
      <c r="F119" s="73">
        <f>table!Q119</f>
        <v>0</v>
      </c>
      <c r="G119" s="73">
        <f>table!R119</f>
        <v>0</v>
      </c>
      <c r="H119" s="73">
        <f>table!S119</f>
        <v>0</v>
      </c>
      <c r="I119" s="73">
        <f>table!T119</f>
        <v>0</v>
      </c>
      <c r="J119" s="73">
        <f>table!U119</f>
        <v>0</v>
      </c>
      <c r="K119" s="73">
        <f>table!V119</f>
        <v>0</v>
      </c>
      <c r="L119" s="73">
        <f>table!W119</f>
        <v>0</v>
      </c>
      <c r="M119" s="73">
        <f>table!X119</f>
        <v>0</v>
      </c>
      <c r="N119" s="73">
        <f>table!Y119</f>
        <v>0</v>
      </c>
      <c r="O119" s="73"/>
      <c r="P119" s="73"/>
      <c r="Q119" s="73"/>
      <c r="R119" s="73"/>
      <c r="S119" s="73"/>
    </row>
    <row r="120" spans="3:19" x14ac:dyDescent="0.35">
      <c r="C120" s="73">
        <f>table!B120</f>
        <v>0</v>
      </c>
      <c r="D120" s="73">
        <f>table!O120</f>
        <v>0</v>
      </c>
      <c r="E120" s="73">
        <f>table!P120</f>
        <v>0</v>
      </c>
      <c r="F120" s="73">
        <f>table!Q120</f>
        <v>0</v>
      </c>
      <c r="G120" s="73">
        <f>table!R120</f>
        <v>0</v>
      </c>
      <c r="H120" s="73">
        <f>table!S120</f>
        <v>0</v>
      </c>
      <c r="I120" s="73">
        <f>table!T120</f>
        <v>0</v>
      </c>
      <c r="J120" s="73">
        <f>table!U120</f>
        <v>0</v>
      </c>
      <c r="K120" s="73">
        <f>table!V120</f>
        <v>0</v>
      </c>
      <c r="L120" s="73">
        <f>table!W120</f>
        <v>0</v>
      </c>
      <c r="M120" s="73">
        <f>table!X120</f>
        <v>0</v>
      </c>
      <c r="N120" s="73">
        <f>table!Y120</f>
        <v>0</v>
      </c>
      <c r="O120" s="73"/>
      <c r="P120" s="73"/>
      <c r="Q120" s="73"/>
      <c r="R120" s="73"/>
      <c r="S120" s="73"/>
    </row>
    <row r="121" spans="3:19" x14ac:dyDescent="0.35">
      <c r="C121" s="73">
        <f>table!B121</f>
        <v>0</v>
      </c>
      <c r="D121" s="73">
        <f>table!O121</f>
        <v>0</v>
      </c>
      <c r="E121" s="73">
        <f>table!P121</f>
        <v>0</v>
      </c>
      <c r="F121" s="73">
        <f>table!Q121</f>
        <v>0</v>
      </c>
      <c r="G121" s="73">
        <f>table!R121</f>
        <v>0</v>
      </c>
      <c r="H121" s="73">
        <f>table!S121</f>
        <v>0</v>
      </c>
      <c r="I121" s="73">
        <f>table!T121</f>
        <v>0</v>
      </c>
      <c r="J121" s="73">
        <f>table!U121</f>
        <v>0</v>
      </c>
      <c r="K121" s="73">
        <f>table!V121</f>
        <v>0</v>
      </c>
      <c r="L121" s="73">
        <f>table!W121</f>
        <v>0</v>
      </c>
      <c r="M121" s="73">
        <f>table!X121</f>
        <v>0</v>
      </c>
      <c r="N121" s="73">
        <f>table!Y121</f>
        <v>0</v>
      </c>
      <c r="O121" s="73"/>
      <c r="P121" s="73"/>
      <c r="Q121" s="73"/>
      <c r="R121" s="73"/>
      <c r="S121" s="73"/>
    </row>
    <row r="122" spans="3:19" x14ac:dyDescent="0.35">
      <c r="C122" s="73">
        <f>table!B122</f>
        <v>0</v>
      </c>
      <c r="D122" s="73">
        <f>table!O122</f>
        <v>0</v>
      </c>
      <c r="E122" s="73">
        <f>table!P122</f>
        <v>0</v>
      </c>
      <c r="F122" s="73">
        <f>table!Q122</f>
        <v>0</v>
      </c>
      <c r="G122" s="73">
        <f>table!R122</f>
        <v>0</v>
      </c>
      <c r="H122" s="73">
        <f>table!S122</f>
        <v>0</v>
      </c>
      <c r="I122" s="73">
        <f>table!T122</f>
        <v>0</v>
      </c>
      <c r="J122" s="73">
        <f>table!U122</f>
        <v>0</v>
      </c>
      <c r="K122" s="73">
        <f>table!V122</f>
        <v>0</v>
      </c>
      <c r="L122" s="73">
        <f>table!W122</f>
        <v>0</v>
      </c>
      <c r="M122" s="73">
        <f>table!X122</f>
        <v>0</v>
      </c>
      <c r="N122" s="73">
        <f>table!Y122</f>
        <v>0</v>
      </c>
      <c r="O122" s="73"/>
      <c r="P122" s="73"/>
      <c r="Q122" s="73"/>
      <c r="R122" s="73"/>
      <c r="S122" s="73"/>
    </row>
    <row r="123" spans="3:19" x14ac:dyDescent="0.35">
      <c r="C123" s="73">
        <f>table!B123</f>
        <v>0</v>
      </c>
      <c r="D123" s="73">
        <f>table!O123</f>
        <v>0</v>
      </c>
      <c r="E123" s="73">
        <f>table!P123</f>
        <v>0</v>
      </c>
      <c r="F123" s="73">
        <f>table!Q123</f>
        <v>0</v>
      </c>
      <c r="G123" s="73">
        <f>table!R123</f>
        <v>0</v>
      </c>
      <c r="H123" s="73">
        <f>table!S123</f>
        <v>0</v>
      </c>
      <c r="I123" s="73">
        <f>table!T123</f>
        <v>0</v>
      </c>
      <c r="J123" s="73">
        <f>table!U123</f>
        <v>0</v>
      </c>
      <c r="K123" s="73">
        <f>table!V123</f>
        <v>0</v>
      </c>
      <c r="L123" s="73">
        <f>table!W123</f>
        <v>0</v>
      </c>
      <c r="M123" s="73">
        <f>table!X123</f>
        <v>0</v>
      </c>
      <c r="N123" s="73">
        <f>table!Y123</f>
        <v>0</v>
      </c>
      <c r="O123" s="73"/>
      <c r="P123" s="73"/>
      <c r="Q123" s="73"/>
      <c r="R123" s="73"/>
      <c r="S123" s="73"/>
    </row>
    <row r="124" spans="3:19" x14ac:dyDescent="0.35">
      <c r="C124" s="73">
        <f>table!B124</f>
        <v>0</v>
      </c>
      <c r="D124" s="73">
        <f>table!O124</f>
        <v>0</v>
      </c>
      <c r="E124" s="73">
        <f>table!P124</f>
        <v>0</v>
      </c>
      <c r="F124" s="73">
        <f>table!Q124</f>
        <v>0</v>
      </c>
      <c r="G124" s="73">
        <f>table!R124</f>
        <v>0</v>
      </c>
      <c r="H124" s="73">
        <f>table!S124</f>
        <v>0</v>
      </c>
      <c r="I124" s="73">
        <f>table!T124</f>
        <v>0</v>
      </c>
      <c r="J124" s="73">
        <f>table!U124</f>
        <v>0</v>
      </c>
      <c r="K124" s="73">
        <f>table!V124</f>
        <v>0</v>
      </c>
      <c r="L124" s="73">
        <f>table!W124</f>
        <v>0</v>
      </c>
      <c r="M124" s="73">
        <f>table!X124</f>
        <v>0</v>
      </c>
      <c r="N124" s="73">
        <f>table!Y124</f>
        <v>0</v>
      </c>
      <c r="O124" s="73"/>
      <c r="P124" s="73"/>
      <c r="Q124" s="73"/>
      <c r="R124" s="73"/>
      <c r="S124" s="73"/>
    </row>
    <row r="125" spans="3:19" x14ac:dyDescent="0.35">
      <c r="C125" s="73">
        <f>table!B125</f>
        <v>0</v>
      </c>
      <c r="D125" s="73">
        <f>table!O125</f>
        <v>0</v>
      </c>
      <c r="E125" s="73">
        <f>table!P125</f>
        <v>0</v>
      </c>
      <c r="F125" s="73">
        <f>table!Q125</f>
        <v>0</v>
      </c>
      <c r="G125" s="73">
        <f>table!R125</f>
        <v>0</v>
      </c>
      <c r="H125" s="73">
        <f>table!S125</f>
        <v>0</v>
      </c>
      <c r="I125" s="73">
        <f>table!T125</f>
        <v>0</v>
      </c>
      <c r="J125" s="73">
        <f>table!U125</f>
        <v>0</v>
      </c>
      <c r="K125" s="73">
        <f>table!V125</f>
        <v>0</v>
      </c>
      <c r="L125" s="73">
        <f>table!W125</f>
        <v>0</v>
      </c>
      <c r="M125" s="73">
        <f>table!X125</f>
        <v>0</v>
      </c>
      <c r="N125" s="73">
        <f>table!Y125</f>
        <v>0</v>
      </c>
      <c r="O125" s="73"/>
      <c r="P125" s="73"/>
      <c r="Q125" s="73"/>
      <c r="R125" s="73"/>
      <c r="S125" s="73"/>
    </row>
    <row r="126" spans="3:19" x14ac:dyDescent="0.35">
      <c r="C126" s="73">
        <f>table!B126</f>
        <v>0</v>
      </c>
      <c r="D126" s="73">
        <f>table!O126</f>
        <v>0</v>
      </c>
      <c r="E126" s="73">
        <f>table!P126</f>
        <v>0</v>
      </c>
      <c r="F126" s="73">
        <f>table!Q126</f>
        <v>0</v>
      </c>
      <c r="G126" s="73">
        <f>table!R126</f>
        <v>0</v>
      </c>
      <c r="H126" s="73">
        <f>table!S126</f>
        <v>0</v>
      </c>
      <c r="I126" s="73">
        <f>table!T126</f>
        <v>0</v>
      </c>
      <c r="J126" s="73">
        <f>table!U126</f>
        <v>0</v>
      </c>
      <c r="K126" s="73">
        <f>table!V126</f>
        <v>0</v>
      </c>
      <c r="L126" s="73">
        <f>table!W126</f>
        <v>0</v>
      </c>
      <c r="M126" s="73">
        <f>table!X126</f>
        <v>0</v>
      </c>
      <c r="N126" s="73">
        <f>table!Y126</f>
        <v>0</v>
      </c>
      <c r="O126" s="73"/>
      <c r="P126" s="73"/>
      <c r="Q126" s="73"/>
      <c r="R126" s="73"/>
      <c r="S126" s="73"/>
    </row>
    <row r="127" spans="3:19" x14ac:dyDescent="0.35">
      <c r="C127" s="73">
        <f>table!B127</f>
        <v>0</v>
      </c>
      <c r="D127" s="73">
        <f>table!O127</f>
        <v>0</v>
      </c>
      <c r="E127" s="73">
        <f>table!P127</f>
        <v>0</v>
      </c>
      <c r="F127" s="73">
        <f>table!Q127</f>
        <v>0</v>
      </c>
      <c r="G127" s="73">
        <f>table!R127</f>
        <v>0</v>
      </c>
      <c r="H127" s="73">
        <f>table!S127</f>
        <v>0</v>
      </c>
      <c r="I127" s="73">
        <f>table!T127</f>
        <v>0</v>
      </c>
      <c r="J127" s="73">
        <f>table!U127</f>
        <v>0</v>
      </c>
      <c r="K127" s="73">
        <f>table!V127</f>
        <v>0</v>
      </c>
      <c r="L127" s="73">
        <f>table!W127</f>
        <v>0</v>
      </c>
      <c r="M127" s="73">
        <f>table!X127</f>
        <v>0</v>
      </c>
      <c r="N127" s="73">
        <f>table!Y127</f>
        <v>0</v>
      </c>
      <c r="O127" s="73"/>
      <c r="P127" s="73"/>
      <c r="Q127" s="73"/>
      <c r="R127" s="73"/>
      <c r="S127" s="73"/>
    </row>
    <row r="128" spans="3:19" x14ac:dyDescent="0.35">
      <c r="C128" s="73">
        <f>table!B128</f>
        <v>0</v>
      </c>
      <c r="D128" s="73">
        <f>table!O128</f>
        <v>0</v>
      </c>
      <c r="E128" s="73">
        <f>table!P128</f>
        <v>0</v>
      </c>
      <c r="F128" s="73">
        <f>table!Q128</f>
        <v>0</v>
      </c>
      <c r="G128" s="73">
        <f>table!R128</f>
        <v>0</v>
      </c>
      <c r="H128" s="73">
        <f>table!S128</f>
        <v>0</v>
      </c>
      <c r="I128" s="73">
        <f>table!T128</f>
        <v>0</v>
      </c>
      <c r="J128" s="73">
        <f>table!U128</f>
        <v>0</v>
      </c>
      <c r="K128" s="73">
        <f>table!V128</f>
        <v>0</v>
      </c>
      <c r="L128" s="73">
        <f>table!W128</f>
        <v>0</v>
      </c>
      <c r="M128" s="73">
        <f>table!X128</f>
        <v>0</v>
      </c>
      <c r="N128" s="73">
        <f>table!Y128</f>
        <v>0</v>
      </c>
      <c r="O128" s="73"/>
      <c r="P128" s="73"/>
      <c r="Q128" s="73"/>
      <c r="R128" s="73"/>
      <c r="S128" s="73"/>
    </row>
    <row r="129" spans="3:19" x14ac:dyDescent="0.35">
      <c r="C129" s="73">
        <f>table!B129</f>
        <v>0</v>
      </c>
      <c r="D129" s="73">
        <f>table!O129</f>
        <v>0</v>
      </c>
      <c r="E129" s="73">
        <f>table!P129</f>
        <v>0</v>
      </c>
      <c r="F129" s="73">
        <f>table!Q129</f>
        <v>0</v>
      </c>
      <c r="G129" s="73">
        <f>table!R129</f>
        <v>0</v>
      </c>
      <c r="H129" s="73">
        <f>table!S129</f>
        <v>0</v>
      </c>
      <c r="I129" s="73">
        <f>table!T129</f>
        <v>0</v>
      </c>
      <c r="J129" s="73">
        <f>table!U129</f>
        <v>0</v>
      </c>
      <c r="K129" s="73">
        <f>table!V129</f>
        <v>0</v>
      </c>
      <c r="L129" s="73">
        <f>table!W129</f>
        <v>0</v>
      </c>
      <c r="M129" s="73">
        <f>table!X129</f>
        <v>0</v>
      </c>
      <c r="N129" s="73">
        <f>table!Y129</f>
        <v>0</v>
      </c>
      <c r="O129" s="73"/>
      <c r="P129" s="73"/>
      <c r="Q129" s="73"/>
      <c r="R129" s="73"/>
      <c r="S129" s="73"/>
    </row>
    <row r="130" spans="3:19" x14ac:dyDescent="0.35">
      <c r="C130" s="73">
        <f>table!B130</f>
        <v>0</v>
      </c>
      <c r="D130" s="73">
        <f>table!O130</f>
        <v>0</v>
      </c>
      <c r="E130" s="73">
        <f>table!P130</f>
        <v>0</v>
      </c>
      <c r="F130" s="73">
        <f>table!Q130</f>
        <v>0</v>
      </c>
      <c r="G130" s="73">
        <f>table!R130</f>
        <v>0</v>
      </c>
      <c r="H130" s="73">
        <f>table!S130</f>
        <v>0</v>
      </c>
      <c r="I130" s="73">
        <f>table!T130</f>
        <v>0</v>
      </c>
      <c r="J130" s="73">
        <f>table!U130</f>
        <v>0</v>
      </c>
      <c r="K130" s="73">
        <f>table!V130</f>
        <v>0</v>
      </c>
      <c r="L130" s="73">
        <f>table!W130</f>
        <v>0</v>
      </c>
      <c r="M130" s="73">
        <f>table!X130</f>
        <v>0</v>
      </c>
      <c r="N130" s="73">
        <f>table!Y130</f>
        <v>0</v>
      </c>
      <c r="O130" s="73"/>
      <c r="P130" s="73"/>
      <c r="Q130" s="73"/>
      <c r="R130" s="73"/>
      <c r="S130" s="73"/>
    </row>
    <row r="131" spans="3:19" x14ac:dyDescent="0.35">
      <c r="C131" s="73">
        <f>table!B131</f>
        <v>0</v>
      </c>
      <c r="D131" s="73">
        <f>table!O131</f>
        <v>0</v>
      </c>
      <c r="E131" s="73">
        <f>table!P131</f>
        <v>0</v>
      </c>
      <c r="F131" s="73">
        <f>table!Q131</f>
        <v>0</v>
      </c>
      <c r="G131" s="73">
        <f>table!R131</f>
        <v>0</v>
      </c>
      <c r="H131" s="73">
        <f>table!S131</f>
        <v>0</v>
      </c>
      <c r="I131" s="73">
        <f>table!T131</f>
        <v>0</v>
      </c>
      <c r="J131" s="73">
        <f>table!U131</f>
        <v>0</v>
      </c>
      <c r="K131" s="73">
        <f>table!V131</f>
        <v>0</v>
      </c>
      <c r="L131" s="73">
        <f>table!W131</f>
        <v>0</v>
      </c>
      <c r="M131" s="73">
        <f>table!X131</f>
        <v>0</v>
      </c>
      <c r="N131" s="73">
        <f>table!Y131</f>
        <v>0</v>
      </c>
      <c r="O131" s="73"/>
      <c r="P131" s="73"/>
      <c r="Q131" s="73"/>
      <c r="R131" s="73"/>
      <c r="S131" s="73"/>
    </row>
    <row r="132" spans="3:19" x14ac:dyDescent="0.35">
      <c r="C132" s="73">
        <f>table!B132</f>
        <v>0</v>
      </c>
      <c r="D132" s="73">
        <f>table!O132</f>
        <v>0</v>
      </c>
      <c r="E132" s="73">
        <f>table!P132</f>
        <v>0</v>
      </c>
      <c r="F132" s="73">
        <f>table!Q132</f>
        <v>0</v>
      </c>
      <c r="G132" s="73">
        <f>table!R132</f>
        <v>0</v>
      </c>
      <c r="H132" s="73">
        <f>table!S132</f>
        <v>0</v>
      </c>
      <c r="I132" s="73">
        <f>table!T132</f>
        <v>0</v>
      </c>
      <c r="J132" s="73">
        <f>table!U132</f>
        <v>0</v>
      </c>
      <c r="K132" s="73">
        <f>table!V132</f>
        <v>0</v>
      </c>
      <c r="L132" s="73">
        <f>table!W132</f>
        <v>0</v>
      </c>
      <c r="M132" s="73">
        <f>table!X132</f>
        <v>0</v>
      </c>
      <c r="N132" s="73">
        <f>table!Y132</f>
        <v>0</v>
      </c>
      <c r="O132" s="73"/>
      <c r="P132" s="73"/>
      <c r="Q132" s="73"/>
      <c r="R132" s="73"/>
      <c r="S132" s="73"/>
    </row>
    <row r="133" spans="3:19" x14ac:dyDescent="0.35">
      <c r="C133" s="73">
        <f>table!B133</f>
        <v>0</v>
      </c>
      <c r="D133" s="73">
        <f>table!O133</f>
        <v>0</v>
      </c>
      <c r="E133" s="73">
        <f>table!P133</f>
        <v>0</v>
      </c>
      <c r="F133" s="73">
        <f>table!Q133</f>
        <v>0</v>
      </c>
      <c r="G133" s="73">
        <f>table!R133</f>
        <v>0</v>
      </c>
      <c r="H133" s="73">
        <f>table!S133</f>
        <v>0</v>
      </c>
      <c r="I133" s="73">
        <f>table!T133</f>
        <v>0</v>
      </c>
      <c r="J133" s="73">
        <f>table!U133</f>
        <v>0</v>
      </c>
      <c r="K133" s="73">
        <f>table!V133</f>
        <v>0</v>
      </c>
      <c r="L133" s="73">
        <f>table!W133</f>
        <v>0</v>
      </c>
      <c r="M133" s="73">
        <f>table!X133</f>
        <v>0</v>
      </c>
      <c r="N133" s="73">
        <f>table!Y133</f>
        <v>0</v>
      </c>
      <c r="O133" s="73"/>
      <c r="P133" s="73"/>
      <c r="Q133" s="73"/>
      <c r="R133" s="73"/>
      <c r="S133" s="73"/>
    </row>
    <row r="134" spans="3:19" x14ac:dyDescent="0.35">
      <c r="C134" s="73">
        <f>table!B134</f>
        <v>0</v>
      </c>
      <c r="D134" s="73">
        <f>table!O134</f>
        <v>0</v>
      </c>
      <c r="E134" s="73">
        <f>table!P134</f>
        <v>0</v>
      </c>
      <c r="F134" s="73">
        <f>table!Q134</f>
        <v>0</v>
      </c>
      <c r="G134" s="73">
        <f>table!R134</f>
        <v>0</v>
      </c>
      <c r="H134" s="73">
        <f>table!S134</f>
        <v>0</v>
      </c>
      <c r="I134" s="73">
        <f>table!T134</f>
        <v>0</v>
      </c>
      <c r="J134" s="73">
        <f>table!U134</f>
        <v>0</v>
      </c>
      <c r="K134" s="73">
        <f>table!V134</f>
        <v>0</v>
      </c>
      <c r="L134" s="73">
        <f>table!W134</f>
        <v>0</v>
      </c>
      <c r="M134" s="73">
        <f>table!X134</f>
        <v>0</v>
      </c>
      <c r="N134" s="73">
        <f>table!Y134</f>
        <v>0</v>
      </c>
      <c r="O134" s="73"/>
      <c r="P134" s="73"/>
      <c r="Q134" s="73"/>
      <c r="R134" s="73"/>
      <c r="S134" s="73"/>
    </row>
    <row r="135" spans="3:19" x14ac:dyDescent="0.35">
      <c r="C135" s="73">
        <f>table!B135</f>
        <v>0</v>
      </c>
      <c r="D135" s="73">
        <f>table!O135</f>
        <v>0</v>
      </c>
      <c r="E135" s="73">
        <f>table!P135</f>
        <v>0</v>
      </c>
      <c r="F135" s="73">
        <f>table!Q135</f>
        <v>0</v>
      </c>
      <c r="G135" s="73">
        <f>table!R135</f>
        <v>0</v>
      </c>
      <c r="H135" s="73">
        <f>table!S135</f>
        <v>0</v>
      </c>
      <c r="I135" s="73">
        <f>table!T135</f>
        <v>0</v>
      </c>
      <c r="J135" s="73">
        <f>table!U135</f>
        <v>0</v>
      </c>
      <c r="K135" s="73">
        <f>table!V135</f>
        <v>0</v>
      </c>
      <c r="L135" s="73">
        <f>table!W135</f>
        <v>0</v>
      </c>
      <c r="M135" s="73">
        <f>table!X135</f>
        <v>0</v>
      </c>
      <c r="N135" s="73">
        <f>table!Y135</f>
        <v>0</v>
      </c>
      <c r="O135" s="73"/>
      <c r="P135" s="73"/>
      <c r="Q135" s="73"/>
      <c r="R135" s="73"/>
      <c r="S135" s="73"/>
    </row>
    <row r="136" spans="3:19" x14ac:dyDescent="0.35">
      <c r="C136" s="73">
        <f>table!B136</f>
        <v>0</v>
      </c>
      <c r="D136" s="73">
        <f>table!O136</f>
        <v>0</v>
      </c>
      <c r="E136" s="73">
        <f>table!P136</f>
        <v>0</v>
      </c>
      <c r="F136" s="73">
        <f>table!Q136</f>
        <v>0</v>
      </c>
      <c r="G136" s="73">
        <f>table!R136</f>
        <v>0</v>
      </c>
      <c r="H136" s="73">
        <f>table!S136</f>
        <v>0</v>
      </c>
      <c r="I136" s="73">
        <f>table!T136</f>
        <v>0</v>
      </c>
      <c r="J136" s="73">
        <f>table!U136</f>
        <v>0</v>
      </c>
      <c r="K136" s="73">
        <f>table!V136</f>
        <v>0</v>
      </c>
      <c r="L136" s="73">
        <f>table!W136</f>
        <v>0</v>
      </c>
      <c r="M136" s="73">
        <f>table!X136</f>
        <v>0</v>
      </c>
      <c r="N136" s="73">
        <f>table!Y136</f>
        <v>0</v>
      </c>
      <c r="O136" s="73"/>
      <c r="P136" s="73"/>
      <c r="Q136" s="73"/>
      <c r="R136" s="73"/>
      <c r="S136" s="73"/>
    </row>
    <row r="137" spans="3:19" x14ac:dyDescent="0.35">
      <c r="C137" s="73">
        <f>table!B137</f>
        <v>0</v>
      </c>
      <c r="D137" s="73">
        <f>table!O137</f>
        <v>0</v>
      </c>
      <c r="E137" s="73">
        <f>table!P137</f>
        <v>0</v>
      </c>
      <c r="F137" s="73">
        <f>table!Q137</f>
        <v>0</v>
      </c>
      <c r="G137" s="73">
        <f>table!R137</f>
        <v>0</v>
      </c>
      <c r="H137" s="73">
        <f>table!S137</f>
        <v>0</v>
      </c>
      <c r="I137" s="73">
        <f>table!T137</f>
        <v>0</v>
      </c>
      <c r="J137" s="73">
        <f>table!U137</f>
        <v>0</v>
      </c>
      <c r="K137" s="73">
        <f>table!V137</f>
        <v>0</v>
      </c>
      <c r="L137" s="73">
        <f>table!W137</f>
        <v>0</v>
      </c>
      <c r="M137" s="73">
        <f>table!X137</f>
        <v>0</v>
      </c>
      <c r="N137" s="73">
        <f>table!Y137</f>
        <v>0</v>
      </c>
      <c r="O137" s="73"/>
      <c r="P137" s="73"/>
      <c r="Q137" s="73"/>
      <c r="R137" s="73"/>
      <c r="S137" s="73"/>
    </row>
    <row r="138" spans="3:19" x14ac:dyDescent="0.35">
      <c r="C138" s="73">
        <f>table!B138</f>
        <v>0</v>
      </c>
      <c r="D138" s="73">
        <f>table!O138</f>
        <v>0</v>
      </c>
      <c r="E138" s="73">
        <f>table!P138</f>
        <v>0</v>
      </c>
      <c r="F138" s="73">
        <f>table!Q138</f>
        <v>0</v>
      </c>
      <c r="G138" s="73">
        <f>table!R138</f>
        <v>0</v>
      </c>
      <c r="H138" s="73">
        <f>table!S138</f>
        <v>0</v>
      </c>
      <c r="I138" s="73">
        <f>table!T138</f>
        <v>0</v>
      </c>
      <c r="J138" s="73">
        <f>table!U138</f>
        <v>0</v>
      </c>
      <c r="K138" s="73">
        <f>table!V138</f>
        <v>0</v>
      </c>
      <c r="L138" s="73">
        <f>table!W138</f>
        <v>0</v>
      </c>
      <c r="M138" s="73">
        <f>table!X138</f>
        <v>0</v>
      </c>
      <c r="N138" s="73">
        <f>table!Y138</f>
        <v>0</v>
      </c>
      <c r="O138" s="73"/>
      <c r="P138" s="73"/>
      <c r="Q138" s="73"/>
      <c r="R138" s="73"/>
      <c r="S138" s="73"/>
    </row>
    <row r="139" spans="3:19" x14ac:dyDescent="0.35">
      <c r="C139" s="73">
        <f>table!B139</f>
        <v>0</v>
      </c>
      <c r="D139" s="73">
        <f>table!O139</f>
        <v>0</v>
      </c>
      <c r="E139" s="73">
        <f>table!P139</f>
        <v>0</v>
      </c>
      <c r="F139" s="73">
        <f>table!Q139</f>
        <v>0</v>
      </c>
      <c r="G139" s="73">
        <f>table!R139</f>
        <v>0</v>
      </c>
      <c r="H139" s="73">
        <f>table!S139</f>
        <v>0</v>
      </c>
      <c r="I139" s="73">
        <f>table!T139</f>
        <v>0</v>
      </c>
      <c r="J139" s="73">
        <f>table!U139</f>
        <v>0</v>
      </c>
      <c r="K139" s="73">
        <f>table!V139</f>
        <v>0</v>
      </c>
      <c r="L139" s="73">
        <f>table!W139</f>
        <v>0</v>
      </c>
      <c r="M139" s="73">
        <f>table!X139</f>
        <v>0</v>
      </c>
      <c r="N139" s="73">
        <f>table!Y139</f>
        <v>0</v>
      </c>
      <c r="O139" s="73"/>
      <c r="P139" s="73"/>
      <c r="Q139" s="73"/>
      <c r="R139" s="73"/>
      <c r="S139" s="73"/>
    </row>
    <row r="140" spans="3:19" x14ac:dyDescent="0.35">
      <c r="C140" s="73">
        <f>table!B140</f>
        <v>0</v>
      </c>
      <c r="D140" s="73">
        <f>table!O140</f>
        <v>0</v>
      </c>
      <c r="E140" s="73">
        <f>table!P140</f>
        <v>0</v>
      </c>
      <c r="F140" s="73">
        <f>table!Q140</f>
        <v>0</v>
      </c>
      <c r="G140" s="73">
        <f>table!R140</f>
        <v>0</v>
      </c>
      <c r="H140" s="73">
        <f>table!S140</f>
        <v>0</v>
      </c>
      <c r="I140" s="73">
        <f>table!T140</f>
        <v>0</v>
      </c>
      <c r="J140" s="73">
        <f>table!U140</f>
        <v>0</v>
      </c>
      <c r="K140" s="73">
        <f>table!V140</f>
        <v>0</v>
      </c>
      <c r="L140" s="73">
        <f>table!W140</f>
        <v>0</v>
      </c>
      <c r="M140" s="73">
        <f>table!X140</f>
        <v>0</v>
      </c>
      <c r="N140" s="73">
        <f>table!Y140</f>
        <v>0</v>
      </c>
      <c r="O140" s="73"/>
      <c r="P140" s="73"/>
      <c r="Q140" s="73"/>
      <c r="R140" s="73"/>
      <c r="S140" s="73"/>
    </row>
    <row r="141" spans="3:19" x14ac:dyDescent="0.35">
      <c r="C141" s="73">
        <f>table!B141</f>
        <v>0</v>
      </c>
      <c r="D141" s="73">
        <f>table!O141</f>
        <v>0</v>
      </c>
      <c r="E141" s="73">
        <f>table!P141</f>
        <v>0</v>
      </c>
      <c r="F141" s="73">
        <f>table!Q141</f>
        <v>0</v>
      </c>
      <c r="G141" s="73">
        <f>table!R141</f>
        <v>0</v>
      </c>
      <c r="H141" s="73">
        <f>table!S141</f>
        <v>0</v>
      </c>
      <c r="I141" s="73">
        <f>table!T141</f>
        <v>0</v>
      </c>
      <c r="J141" s="73">
        <f>table!U141</f>
        <v>0</v>
      </c>
      <c r="K141" s="73">
        <f>table!V141</f>
        <v>0</v>
      </c>
      <c r="L141" s="73">
        <f>table!W141</f>
        <v>0</v>
      </c>
      <c r="M141" s="73">
        <f>table!X141</f>
        <v>0</v>
      </c>
      <c r="N141" s="73">
        <f>table!Y141</f>
        <v>0</v>
      </c>
      <c r="O141" s="73"/>
      <c r="P141" s="73"/>
      <c r="Q141" s="73"/>
      <c r="R141" s="73"/>
      <c r="S141" s="73"/>
    </row>
    <row r="142" spans="3:19" x14ac:dyDescent="0.35">
      <c r="C142" s="73">
        <f>table!B142</f>
        <v>0</v>
      </c>
      <c r="D142" s="73">
        <f>table!O142</f>
        <v>0</v>
      </c>
      <c r="E142" s="73">
        <f>table!P142</f>
        <v>0</v>
      </c>
      <c r="F142" s="73">
        <f>table!Q142</f>
        <v>0</v>
      </c>
      <c r="G142" s="73">
        <f>table!R142</f>
        <v>0</v>
      </c>
      <c r="H142" s="73">
        <f>table!S142</f>
        <v>0</v>
      </c>
      <c r="I142" s="73">
        <f>table!T142</f>
        <v>0</v>
      </c>
      <c r="J142" s="73">
        <f>table!U142</f>
        <v>0</v>
      </c>
      <c r="K142" s="73">
        <f>table!V142</f>
        <v>0</v>
      </c>
      <c r="L142" s="73">
        <f>table!W142</f>
        <v>0</v>
      </c>
      <c r="M142" s="73">
        <f>table!X142</f>
        <v>0</v>
      </c>
      <c r="N142" s="73">
        <f>table!Y142</f>
        <v>0</v>
      </c>
      <c r="O142" s="73"/>
      <c r="P142" s="73"/>
      <c r="Q142" s="73"/>
      <c r="R142" s="73"/>
      <c r="S142" s="73"/>
    </row>
    <row r="143" spans="3:19" x14ac:dyDescent="0.35">
      <c r="C143" s="73">
        <f>table!B143</f>
        <v>0</v>
      </c>
      <c r="D143" s="73">
        <f>table!O143</f>
        <v>0</v>
      </c>
      <c r="E143" s="73">
        <f>table!P143</f>
        <v>0</v>
      </c>
      <c r="F143" s="73">
        <f>table!Q143</f>
        <v>0</v>
      </c>
      <c r="G143" s="73">
        <f>table!R143</f>
        <v>0</v>
      </c>
      <c r="H143" s="73">
        <f>table!S143</f>
        <v>0</v>
      </c>
      <c r="I143" s="73">
        <f>table!T143</f>
        <v>0</v>
      </c>
      <c r="J143" s="73">
        <f>table!U143</f>
        <v>0</v>
      </c>
      <c r="K143" s="73">
        <f>table!V143</f>
        <v>0</v>
      </c>
      <c r="L143" s="73">
        <f>table!W143</f>
        <v>0</v>
      </c>
      <c r="M143" s="73">
        <f>table!X143</f>
        <v>0</v>
      </c>
      <c r="N143" s="73">
        <f>table!Y143</f>
        <v>0</v>
      </c>
      <c r="O143" s="73"/>
      <c r="P143" s="73"/>
      <c r="Q143" s="73"/>
      <c r="R143" s="73"/>
      <c r="S143" s="73"/>
    </row>
    <row r="144" spans="3:19" x14ac:dyDescent="0.35">
      <c r="C144" s="73">
        <f>table!B144</f>
        <v>0</v>
      </c>
      <c r="D144" s="73">
        <f>table!O144</f>
        <v>0</v>
      </c>
      <c r="E144" s="73">
        <f>table!P144</f>
        <v>0</v>
      </c>
      <c r="F144" s="73">
        <f>table!Q144</f>
        <v>0</v>
      </c>
      <c r="G144" s="73">
        <f>table!R144</f>
        <v>0</v>
      </c>
      <c r="H144" s="73">
        <f>table!S144</f>
        <v>0</v>
      </c>
      <c r="I144" s="73">
        <f>table!T144</f>
        <v>0</v>
      </c>
      <c r="J144" s="73">
        <f>table!U144</f>
        <v>0</v>
      </c>
      <c r="K144" s="73">
        <f>table!V144</f>
        <v>0</v>
      </c>
      <c r="L144" s="73">
        <f>table!W144</f>
        <v>0</v>
      </c>
      <c r="M144" s="73">
        <f>table!X144</f>
        <v>0</v>
      </c>
      <c r="N144" s="73">
        <f>table!Y144</f>
        <v>0</v>
      </c>
      <c r="O144" s="73"/>
      <c r="P144" s="73"/>
      <c r="Q144" s="73"/>
      <c r="R144" s="73"/>
      <c r="S144" s="73"/>
    </row>
    <row r="145" spans="3:19" x14ac:dyDescent="0.35">
      <c r="C145" s="73">
        <f>table!B145</f>
        <v>0</v>
      </c>
      <c r="D145" s="73">
        <f>table!O145</f>
        <v>0</v>
      </c>
      <c r="E145" s="73">
        <f>table!P145</f>
        <v>0</v>
      </c>
      <c r="F145" s="73">
        <f>table!Q145</f>
        <v>0</v>
      </c>
      <c r="G145" s="73">
        <f>table!R145</f>
        <v>0</v>
      </c>
      <c r="H145" s="73">
        <f>table!S145</f>
        <v>0</v>
      </c>
      <c r="I145" s="73">
        <f>table!T145</f>
        <v>0</v>
      </c>
      <c r="J145" s="73">
        <f>table!U145</f>
        <v>0</v>
      </c>
      <c r="K145" s="73">
        <f>table!V145</f>
        <v>0</v>
      </c>
      <c r="L145" s="73">
        <f>table!W145</f>
        <v>0</v>
      </c>
      <c r="M145" s="73">
        <f>table!X145</f>
        <v>0</v>
      </c>
      <c r="N145" s="73">
        <f>table!Y145</f>
        <v>0</v>
      </c>
      <c r="O145" s="73"/>
      <c r="P145" s="73"/>
      <c r="Q145" s="73"/>
      <c r="R145" s="73"/>
      <c r="S145" s="73"/>
    </row>
    <row r="146" spans="3:19" x14ac:dyDescent="0.35">
      <c r="C146" s="73">
        <f>table!B146</f>
        <v>0</v>
      </c>
      <c r="D146" s="73">
        <f>table!O146</f>
        <v>0</v>
      </c>
      <c r="E146" s="73">
        <f>table!P146</f>
        <v>0</v>
      </c>
      <c r="F146" s="73">
        <f>table!Q146</f>
        <v>0</v>
      </c>
      <c r="G146" s="73">
        <f>table!R146</f>
        <v>0</v>
      </c>
      <c r="H146" s="73">
        <f>table!S146</f>
        <v>0</v>
      </c>
      <c r="I146" s="73">
        <f>table!T146</f>
        <v>0</v>
      </c>
      <c r="J146" s="73">
        <f>table!U146</f>
        <v>0</v>
      </c>
      <c r="K146" s="73">
        <f>table!V146</f>
        <v>0</v>
      </c>
      <c r="L146" s="73">
        <f>table!W146</f>
        <v>0</v>
      </c>
      <c r="M146" s="73">
        <f>table!X146</f>
        <v>0</v>
      </c>
      <c r="N146" s="73">
        <f>table!Y146</f>
        <v>0</v>
      </c>
      <c r="O146" s="73"/>
      <c r="P146" s="73"/>
      <c r="Q146" s="73"/>
      <c r="R146" s="73"/>
      <c r="S146" s="73"/>
    </row>
    <row r="147" spans="3:19" x14ac:dyDescent="0.35">
      <c r="C147" s="73">
        <f>table!B147</f>
        <v>0</v>
      </c>
      <c r="D147" s="73">
        <f>table!O147</f>
        <v>0</v>
      </c>
      <c r="E147" s="73">
        <f>table!P147</f>
        <v>0</v>
      </c>
      <c r="F147" s="73">
        <f>table!Q147</f>
        <v>0</v>
      </c>
      <c r="G147" s="73">
        <f>table!R147</f>
        <v>0</v>
      </c>
      <c r="H147" s="73">
        <f>table!S147</f>
        <v>0</v>
      </c>
      <c r="I147" s="73">
        <f>table!T147</f>
        <v>0</v>
      </c>
      <c r="J147" s="73">
        <f>table!U147</f>
        <v>0</v>
      </c>
      <c r="K147" s="73">
        <f>table!V147</f>
        <v>0</v>
      </c>
      <c r="L147" s="73">
        <f>table!W147</f>
        <v>0</v>
      </c>
      <c r="M147" s="73">
        <f>table!X147</f>
        <v>0</v>
      </c>
      <c r="N147" s="73">
        <f>table!Y147</f>
        <v>0</v>
      </c>
      <c r="O147" s="73"/>
      <c r="P147" s="73"/>
      <c r="Q147" s="73"/>
      <c r="R147" s="73"/>
      <c r="S147" s="73"/>
    </row>
    <row r="148" spans="3:19" x14ac:dyDescent="0.35">
      <c r="C148" s="73">
        <f>table!B148</f>
        <v>0</v>
      </c>
      <c r="D148" s="73">
        <f>table!O148</f>
        <v>0</v>
      </c>
      <c r="E148" s="73">
        <f>table!P148</f>
        <v>0</v>
      </c>
      <c r="F148" s="73">
        <f>table!Q148</f>
        <v>0</v>
      </c>
      <c r="G148" s="73">
        <f>table!R148</f>
        <v>0</v>
      </c>
      <c r="H148" s="73">
        <f>table!S148</f>
        <v>0</v>
      </c>
      <c r="I148" s="73">
        <f>table!T148</f>
        <v>0</v>
      </c>
      <c r="J148" s="73">
        <f>table!U148</f>
        <v>0</v>
      </c>
      <c r="K148" s="73">
        <f>table!V148</f>
        <v>0</v>
      </c>
      <c r="L148" s="73">
        <f>table!W148</f>
        <v>0</v>
      </c>
      <c r="M148" s="73">
        <f>table!X148</f>
        <v>0</v>
      </c>
      <c r="N148" s="73">
        <f>table!Y148</f>
        <v>0</v>
      </c>
      <c r="O148" s="73"/>
      <c r="P148" s="73"/>
      <c r="Q148" s="73"/>
      <c r="R148" s="73"/>
      <c r="S148" s="73"/>
    </row>
    <row r="149" spans="3:19" x14ac:dyDescent="0.35">
      <c r="C149" s="73">
        <f>table!B149</f>
        <v>0</v>
      </c>
      <c r="D149" s="73">
        <f>table!O149</f>
        <v>0</v>
      </c>
      <c r="E149" s="73">
        <f>table!P149</f>
        <v>0</v>
      </c>
      <c r="F149" s="73">
        <f>table!Q149</f>
        <v>0</v>
      </c>
      <c r="G149" s="73">
        <f>table!R149</f>
        <v>0</v>
      </c>
      <c r="H149" s="73">
        <f>table!S149</f>
        <v>0</v>
      </c>
      <c r="I149" s="73">
        <f>table!T149</f>
        <v>0</v>
      </c>
      <c r="J149" s="73">
        <f>table!U149</f>
        <v>0</v>
      </c>
      <c r="K149" s="73">
        <f>table!V149</f>
        <v>0</v>
      </c>
      <c r="L149" s="73">
        <f>table!W149</f>
        <v>0</v>
      </c>
      <c r="M149" s="73">
        <f>table!X149</f>
        <v>0</v>
      </c>
      <c r="N149" s="73">
        <f>table!Y149</f>
        <v>0</v>
      </c>
      <c r="O149" s="73"/>
      <c r="P149" s="73"/>
      <c r="Q149" s="73"/>
      <c r="R149" s="73"/>
      <c r="S149" s="73"/>
    </row>
    <row r="150" spans="3:19" x14ac:dyDescent="0.35">
      <c r="C150" s="73">
        <f>table!B150</f>
        <v>0</v>
      </c>
      <c r="D150" s="73">
        <f>table!O150</f>
        <v>0</v>
      </c>
      <c r="E150" s="73">
        <f>table!P150</f>
        <v>0</v>
      </c>
      <c r="F150" s="73">
        <f>table!Q150</f>
        <v>0</v>
      </c>
      <c r="G150" s="73">
        <f>table!R150</f>
        <v>0</v>
      </c>
      <c r="H150" s="73">
        <f>table!S150</f>
        <v>0</v>
      </c>
      <c r="I150" s="73">
        <f>table!T150</f>
        <v>0</v>
      </c>
      <c r="J150" s="73">
        <f>table!U150</f>
        <v>0</v>
      </c>
      <c r="K150" s="73">
        <f>table!V150</f>
        <v>0</v>
      </c>
      <c r="L150" s="73">
        <f>table!W150</f>
        <v>0</v>
      </c>
      <c r="M150" s="73">
        <f>table!X150</f>
        <v>0</v>
      </c>
      <c r="N150" s="73">
        <f>table!Y150</f>
        <v>0</v>
      </c>
      <c r="O150" s="73"/>
      <c r="P150" s="73"/>
      <c r="Q150" s="73"/>
      <c r="R150" s="73"/>
      <c r="S150" s="73"/>
    </row>
    <row r="151" spans="3:19" x14ac:dyDescent="0.35">
      <c r="C151" s="73">
        <f>table!B151</f>
        <v>0</v>
      </c>
      <c r="D151" s="73">
        <f>table!O151</f>
        <v>0</v>
      </c>
      <c r="E151" s="73">
        <f>table!P151</f>
        <v>0</v>
      </c>
      <c r="F151" s="73">
        <f>table!Q151</f>
        <v>0</v>
      </c>
      <c r="G151" s="73">
        <f>table!R151</f>
        <v>0</v>
      </c>
      <c r="H151" s="73">
        <f>table!S151</f>
        <v>0</v>
      </c>
      <c r="I151" s="73">
        <f>table!T151</f>
        <v>0</v>
      </c>
      <c r="J151" s="73">
        <f>table!U151</f>
        <v>0</v>
      </c>
      <c r="K151" s="73">
        <f>table!V151</f>
        <v>0</v>
      </c>
      <c r="L151" s="73">
        <f>table!W151</f>
        <v>0</v>
      </c>
      <c r="M151" s="73">
        <f>table!X151</f>
        <v>0</v>
      </c>
      <c r="N151" s="73">
        <f>table!Y151</f>
        <v>0</v>
      </c>
      <c r="O151" s="73"/>
      <c r="P151" s="73"/>
      <c r="Q151" s="73"/>
      <c r="R151" s="73"/>
      <c r="S151" s="73"/>
    </row>
    <row r="152" spans="3:19" x14ac:dyDescent="0.35">
      <c r="C152" s="73">
        <f>table!B152</f>
        <v>0</v>
      </c>
      <c r="D152" s="73">
        <f>table!O152</f>
        <v>0</v>
      </c>
      <c r="E152" s="73">
        <f>table!P152</f>
        <v>0</v>
      </c>
      <c r="F152" s="73">
        <f>table!Q152</f>
        <v>0</v>
      </c>
      <c r="G152" s="73">
        <f>table!R152</f>
        <v>0</v>
      </c>
      <c r="H152" s="73">
        <f>table!S152</f>
        <v>0</v>
      </c>
      <c r="I152" s="73">
        <f>table!T152</f>
        <v>0</v>
      </c>
      <c r="J152" s="73">
        <f>table!U152</f>
        <v>0</v>
      </c>
      <c r="K152" s="73">
        <f>table!V152</f>
        <v>0</v>
      </c>
      <c r="L152" s="73">
        <f>table!W152</f>
        <v>0</v>
      </c>
      <c r="M152" s="73">
        <f>table!X152</f>
        <v>0</v>
      </c>
      <c r="N152" s="73">
        <f>table!Y152</f>
        <v>0</v>
      </c>
      <c r="O152" s="73"/>
      <c r="P152" s="73"/>
      <c r="Q152" s="73"/>
      <c r="R152" s="73"/>
      <c r="S152" s="73"/>
    </row>
    <row r="153" spans="3:19" x14ac:dyDescent="0.35">
      <c r="C153" s="73">
        <f>table!B153</f>
        <v>0</v>
      </c>
      <c r="D153" s="73">
        <f>table!O153</f>
        <v>0</v>
      </c>
      <c r="E153" s="73">
        <f>table!P153</f>
        <v>0</v>
      </c>
      <c r="F153" s="73">
        <f>table!Q153</f>
        <v>0</v>
      </c>
      <c r="G153" s="73">
        <f>table!R153</f>
        <v>0</v>
      </c>
      <c r="H153" s="73">
        <f>table!S153</f>
        <v>0</v>
      </c>
      <c r="I153" s="73">
        <f>table!T153</f>
        <v>0</v>
      </c>
      <c r="J153" s="73">
        <f>table!U153</f>
        <v>0</v>
      </c>
      <c r="K153" s="73">
        <f>table!V153</f>
        <v>0</v>
      </c>
      <c r="L153" s="73">
        <f>table!W153</f>
        <v>0</v>
      </c>
      <c r="M153" s="73">
        <f>table!X153</f>
        <v>0</v>
      </c>
      <c r="N153" s="73">
        <f>table!Y153</f>
        <v>0</v>
      </c>
      <c r="O153" s="73"/>
      <c r="P153" s="73"/>
      <c r="Q153" s="73"/>
      <c r="R153" s="73"/>
      <c r="S153" s="73"/>
    </row>
    <row r="154" spans="3:19" x14ac:dyDescent="0.35">
      <c r="C154" s="73">
        <f>table!B154</f>
        <v>0</v>
      </c>
      <c r="D154" s="73">
        <f>table!O154</f>
        <v>0</v>
      </c>
      <c r="E154" s="73">
        <f>table!P154</f>
        <v>0</v>
      </c>
      <c r="F154" s="73">
        <f>table!Q154</f>
        <v>0</v>
      </c>
      <c r="G154" s="73">
        <f>table!R154</f>
        <v>0</v>
      </c>
      <c r="H154" s="73">
        <f>table!S154</f>
        <v>0</v>
      </c>
      <c r="I154" s="73">
        <f>table!T154</f>
        <v>0</v>
      </c>
      <c r="J154" s="73">
        <f>table!U154</f>
        <v>0</v>
      </c>
      <c r="K154" s="73">
        <f>table!V154</f>
        <v>0</v>
      </c>
      <c r="L154" s="73">
        <f>table!W154</f>
        <v>0</v>
      </c>
      <c r="M154" s="73">
        <f>table!X154</f>
        <v>0</v>
      </c>
      <c r="N154" s="73">
        <f>table!Y154</f>
        <v>0</v>
      </c>
      <c r="O154" s="73"/>
      <c r="P154" s="73"/>
      <c r="Q154" s="73"/>
      <c r="R154" s="73"/>
      <c r="S154" s="73"/>
    </row>
    <row r="155" spans="3:19" x14ac:dyDescent="0.35">
      <c r="C155" s="73">
        <f>table!B155</f>
        <v>0</v>
      </c>
      <c r="D155" s="73">
        <f>table!O155</f>
        <v>0</v>
      </c>
      <c r="E155" s="73">
        <f>table!P155</f>
        <v>0</v>
      </c>
      <c r="F155" s="73">
        <f>table!Q155</f>
        <v>0</v>
      </c>
      <c r="G155" s="73">
        <f>table!R155</f>
        <v>0</v>
      </c>
      <c r="H155" s="73">
        <f>table!S155</f>
        <v>0</v>
      </c>
      <c r="I155" s="73">
        <f>table!T155</f>
        <v>0</v>
      </c>
      <c r="J155" s="73">
        <f>table!U155</f>
        <v>0</v>
      </c>
      <c r="K155" s="73">
        <f>table!V155</f>
        <v>0</v>
      </c>
      <c r="L155" s="73">
        <f>table!W155</f>
        <v>0</v>
      </c>
      <c r="M155" s="73">
        <f>table!X155</f>
        <v>0</v>
      </c>
      <c r="N155" s="73">
        <f>table!Y155</f>
        <v>0</v>
      </c>
      <c r="O155" s="73"/>
      <c r="P155" s="73"/>
      <c r="Q155" s="73"/>
      <c r="R155" s="73"/>
      <c r="S155" s="73"/>
    </row>
    <row r="156" spans="3:19" x14ac:dyDescent="0.35">
      <c r="C156" s="73">
        <f>table!B156</f>
        <v>0</v>
      </c>
      <c r="D156" s="73">
        <f>table!O156</f>
        <v>0</v>
      </c>
      <c r="E156" s="73">
        <f>table!P156</f>
        <v>0</v>
      </c>
      <c r="F156" s="73">
        <f>table!Q156</f>
        <v>0</v>
      </c>
      <c r="G156" s="73">
        <f>table!R156</f>
        <v>0</v>
      </c>
      <c r="H156" s="73">
        <f>table!S156</f>
        <v>0</v>
      </c>
      <c r="I156" s="73">
        <f>table!T156</f>
        <v>0</v>
      </c>
      <c r="J156" s="73">
        <f>table!U156</f>
        <v>0</v>
      </c>
      <c r="K156" s="73">
        <f>table!V156</f>
        <v>0</v>
      </c>
      <c r="L156" s="73">
        <f>table!W156</f>
        <v>0</v>
      </c>
      <c r="M156" s="73">
        <f>table!X156</f>
        <v>0</v>
      </c>
      <c r="N156" s="73">
        <f>table!Y156</f>
        <v>0</v>
      </c>
      <c r="O156" s="73"/>
      <c r="P156" s="73"/>
      <c r="Q156" s="73"/>
      <c r="R156" s="73"/>
      <c r="S156" s="73"/>
    </row>
    <row r="157" spans="3:19" x14ac:dyDescent="0.35">
      <c r="C157" s="73">
        <f>table!B157</f>
        <v>0</v>
      </c>
      <c r="D157" s="73">
        <f>table!O157</f>
        <v>0</v>
      </c>
      <c r="E157" s="73">
        <f>table!P157</f>
        <v>0</v>
      </c>
      <c r="F157" s="73">
        <f>table!Q157</f>
        <v>0</v>
      </c>
      <c r="G157" s="73">
        <f>table!R157</f>
        <v>0</v>
      </c>
      <c r="H157" s="73">
        <f>table!S157</f>
        <v>0</v>
      </c>
      <c r="I157" s="73">
        <f>table!T157</f>
        <v>0</v>
      </c>
      <c r="J157" s="73">
        <f>table!U157</f>
        <v>0</v>
      </c>
      <c r="K157" s="73">
        <f>table!V157</f>
        <v>0</v>
      </c>
      <c r="L157" s="73">
        <f>table!W157</f>
        <v>0</v>
      </c>
      <c r="M157" s="73">
        <f>table!X157</f>
        <v>0</v>
      </c>
      <c r="N157" s="73">
        <f>table!Y157</f>
        <v>0</v>
      </c>
      <c r="O157" s="73"/>
      <c r="P157" s="73"/>
      <c r="Q157" s="73"/>
      <c r="R157" s="73"/>
      <c r="S157" s="73"/>
    </row>
    <row r="158" spans="3:19" x14ac:dyDescent="0.35">
      <c r="C158" s="73">
        <f>table!B158</f>
        <v>0</v>
      </c>
      <c r="D158" s="73">
        <f>table!O158</f>
        <v>0</v>
      </c>
      <c r="E158" s="73">
        <f>table!P158</f>
        <v>0</v>
      </c>
      <c r="F158" s="73">
        <f>table!Q158</f>
        <v>0</v>
      </c>
      <c r="G158" s="73">
        <f>table!R158</f>
        <v>0</v>
      </c>
      <c r="H158" s="73">
        <f>table!S158</f>
        <v>0</v>
      </c>
      <c r="I158" s="73">
        <f>table!T158</f>
        <v>0</v>
      </c>
      <c r="J158" s="73">
        <f>table!U158</f>
        <v>0</v>
      </c>
      <c r="K158" s="73">
        <f>table!V158</f>
        <v>0</v>
      </c>
      <c r="L158" s="73">
        <f>table!W158</f>
        <v>0</v>
      </c>
      <c r="M158" s="73">
        <f>table!X158</f>
        <v>0</v>
      </c>
      <c r="N158" s="73">
        <f>table!Y158</f>
        <v>0</v>
      </c>
      <c r="O158" s="73"/>
      <c r="P158" s="73"/>
      <c r="Q158" s="73"/>
      <c r="R158" s="73"/>
      <c r="S158" s="73"/>
    </row>
    <row r="159" spans="3:19" x14ac:dyDescent="0.35">
      <c r="C159" s="73">
        <f>table!B159</f>
        <v>0</v>
      </c>
      <c r="D159" s="73">
        <f>table!O159</f>
        <v>0</v>
      </c>
      <c r="E159" s="73">
        <f>table!P159</f>
        <v>0</v>
      </c>
      <c r="F159" s="73">
        <f>table!Q159</f>
        <v>0</v>
      </c>
      <c r="G159" s="73">
        <f>table!R159</f>
        <v>0</v>
      </c>
      <c r="H159" s="73">
        <f>table!S159</f>
        <v>0</v>
      </c>
      <c r="I159" s="73">
        <f>table!T159</f>
        <v>0</v>
      </c>
      <c r="J159" s="73">
        <f>table!U159</f>
        <v>0</v>
      </c>
      <c r="K159" s="73">
        <f>table!V159</f>
        <v>0</v>
      </c>
      <c r="L159" s="73">
        <f>table!W159</f>
        <v>0</v>
      </c>
      <c r="M159" s="73">
        <f>table!X159</f>
        <v>0</v>
      </c>
      <c r="N159" s="73">
        <f>table!Y159</f>
        <v>0</v>
      </c>
      <c r="O159" s="73"/>
      <c r="P159" s="73"/>
      <c r="Q159" s="73"/>
      <c r="R159" s="73"/>
      <c r="S159" s="73"/>
    </row>
    <row r="160" spans="3:19" x14ac:dyDescent="0.35">
      <c r="C160" s="73">
        <f>table!B160</f>
        <v>0</v>
      </c>
      <c r="D160" s="73">
        <f>table!O160</f>
        <v>0</v>
      </c>
      <c r="E160" s="73">
        <f>table!P160</f>
        <v>0</v>
      </c>
      <c r="F160" s="73">
        <f>table!Q160</f>
        <v>0</v>
      </c>
      <c r="G160" s="73">
        <f>table!R160</f>
        <v>0</v>
      </c>
      <c r="H160" s="73">
        <f>table!S160</f>
        <v>0</v>
      </c>
      <c r="I160" s="73">
        <f>table!T160</f>
        <v>0</v>
      </c>
      <c r="J160" s="73">
        <f>table!U160</f>
        <v>0</v>
      </c>
      <c r="K160" s="73">
        <f>table!V160</f>
        <v>0</v>
      </c>
      <c r="L160" s="73">
        <f>table!W160</f>
        <v>0</v>
      </c>
      <c r="M160" s="73">
        <f>table!X160</f>
        <v>0</v>
      </c>
      <c r="N160" s="73">
        <f>table!Y160</f>
        <v>0</v>
      </c>
      <c r="O160" s="73"/>
      <c r="P160" s="73"/>
      <c r="Q160" s="73"/>
      <c r="R160" s="73"/>
      <c r="S160" s="73"/>
    </row>
    <row r="161" spans="3:19" x14ac:dyDescent="0.35">
      <c r="C161" s="73">
        <f>table!B161</f>
        <v>0</v>
      </c>
      <c r="D161" s="73">
        <f>table!O161</f>
        <v>0</v>
      </c>
      <c r="E161" s="73">
        <f>table!P161</f>
        <v>0</v>
      </c>
      <c r="F161" s="73">
        <f>table!Q161</f>
        <v>0</v>
      </c>
      <c r="G161" s="73">
        <f>table!R161</f>
        <v>0</v>
      </c>
      <c r="H161" s="73">
        <f>table!S161</f>
        <v>0</v>
      </c>
      <c r="I161" s="73">
        <f>table!T161</f>
        <v>0</v>
      </c>
      <c r="J161" s="73">
        <f>table!U161</f>
        <v>0</v>
      </c>
      <c r="K161" s="73">
        <f>table!V161</f>
        <v>0</v>
      </c>
      <c r="L161" s="73">
        <f>table!W161</f>
        <v>0</v>
      </c>
      <c r="M161" s="73">
        <f>table!X161</f>
        <v>0</v>
      </c>
      <c r="N161" s="73">
        <f>table!Y161</f>
        <v>0</v>
      </c>
      <c r="O161" s="73"/>
      <c r="P161" s="73"/>
      <c r="Q161" s="73"/>
      <c r="R161" s="73"/>
      <c r="S161" s="73"/>
    </row>
    <row r="162" spans="3:19" x14ac:dyDescent="0.35">
      <c r="C162" s="73">
        <f>table!B162</f>
        <v>0</v>
      </c>
      <c r="D162" s="73">
        <f>table!O162</f>
        <v>0</v>
      </c>
      <c r="E162" s="73">
        <f>table!P162</f>
        <v>0</v>
      </c>
      <c r="F162" s="73">
        <f>table!Q162</f>
        <v>0</v>
      </c>
      <c r="G162" s="73">
        <f>table!R162</f>
        <v>0</v>
      </c>
      <c r="H162" s="73">
        <f>table!S162</f>
        <v>0</v>
      </c>
      <c r="I162" s="73">
        <f>table!T162</f>
        <v>0</v>
      </c>
      <c r="J162" s="73">
        <f>table!U162</f>
        <v>0</v>
      </c>
      <c r="K162" s="73">
        <f>table!V162</f>
        <v>0</v>
      </c>
      <c r="L162" s="73">
        <f>table!W162</f>
        <v>0</v>
      </c>
      <c r="M162" s="73">
        <f>table!X162</f>
        <v>0</v>
      </c>
      <c r="N162" s="73">
        <f>table!Y162</f>
        <v>0</v>
      </c>
      <c r="O162" s="73"/>
      <c r="P162" s="73"/>
      <c r="Q162" s="73"/>
      <c r="R162" s="73"/>
      <c r="S162" s="73"/>
    </row>
    <row r="163" spans="3:19" x14ac:dyDescent="0.35">
      <c r="C163" s="73">
        <f>table!B163</f>
        <v>0</v>
      </c>
      <c r="D163" s="73">
        <f>table!O163</f>
        <v>0</v>
      </c>
      <c r="E163" s="73">
        <f>table!P163</f>
        <v>0</v>
      </c>
      <c r="F163" s="73">
        <f>table!Q163</f>
        <v>0</v>
      </c>
      <c r="G163" s="73">
        <f>table!R163</f>
        <v>0</v>
      </c>
      <c r="H163" s="73">
        <f>table!S163</f>
        <v>0</v>
      </c>
      <c r="I163" s="73">
        <f>table!T163</f>
        <v>0</v>
      </c>
      <c r="J163" s="73">
        <f>table!U163</f>
        <v>0</v>
      </c>
      <c r="K163" s="73">
        <f>table!V163</f>
        <v>0</v>
      </c>
      <c r="L163" s="73">
        <f>table!W163</f>
        <v>0</v>
      </c>
      <c r="M163" s="73">
        <f>table!X163</f>
        <v>0</v>
      </c>
      <c r="N163" s="73">
        <f>table!Y163</f>
        <v>0</v>
      </c>
      <c r="O163" s="73"/>
      <c r="P163" s="73"/>
      <c r="Q163" s="73"/>
      <c r="R163" s="73"/>
      <c r="S163" s="73"/>
    </row>
    <row r="164" spans="3:19" x14ac:dyDescent="0.35">
      <c r="C164" s="73">
        <f>table!B164</f>
        <v>0</v>
      </c>
      <c r="D164" s="73">
        <f>table!O164</f>
        <v>0</v>
      </c>
      <c r="E164" s="73">
        <f>table!P164</f>
        <v>0</v>
      </c>
      <c r="F164" s="73">
        <f>table!Q164</f>
        <v>0</v>
      </c>
      <c r="G164" s="73">
        <f>table!R164</f>
        <v>0</v>
      </c>
      <c r="H164" s="73">
        <f>table!S164</f>
        <v>0</v>
      </c>
      <c r="I164" s="73">
        <f>table!T164</f>
        <v>0</v>
      </c>
      <c r="J164" s="73">
        <f>table!U164</f>
        <v>0</v>
      </c>
      <c r="K164" s="73">
        <f>table!V164</f>
        <v>0</v>
      </c>
      <c r="L164" s="73">
        <f>table!W164</f>
        <v>0</v>
      </c>
      <c r="M164" s="73">
        <f>table!X164</f>
        <v>0</v>
      </c>
      <c r="N164" s="73">
        <f>table!Y164</f>
        <v>0</v>
      </c>
      <c r="O164" s="73"/>
      <c r="P164" s="73"/>
      <c r="Q164" s="73"/>
      <c r="R164" s="73"/>
      <c r="S164" s="73"/>
    </row>
    <row r="165" spans="3:19" x14ac:dyDescent="0.35">
      <c r="C165" s="73">
        <f>table!B165</f>
        <v>0</v>
      </c>
      <c r="D165" s="73">
        <f>table!O165</f>
        <v>0</v>
      </c>
      <c r="E165" s="73">
        <f>table!P165</f>
        <v>0</v>
      </c>
      <c r="F165" s="73">
        <f>table!Q165</f>
        <v>0</v>
      </c>
      <c r="G165" s="73">
        <f>table!R165</f>
        <v>0</v>
      </c>
      <c r="H165" s="73">
        <f>table!S165</f>
        <v>0</v>
      </c>
      <c r="I165" s="73">
        <f>table!T165</f>
        <v>0</v>
      </c>
      <c r="J165" s="73">
        <f>table!U165</f>
        <v>0</v>
      </c>
      <c r="K165" s="73">
        <f>table!V165</f>
        <v>0</v>
      </c>
      <c r="L165" s="73">
        <f>table!W165</f>
        <v>0</v>
      </c>
      <c r="M165" s="73">
        <f>table!X165</f>
        <v>0</v>
      </c>
      <c r="N165" s="73">
        <f>table!Y165</f>
        <v>0</v>
      </c>
      <c r="O165" s="73"/>
      <c r="P165" s="73"/>
      <c r="Q165" s="73"/>
      <c r="R165" s="73"/>
      <c r="S165" s="73"/>
    </row>
    <row r="166" spans="3:19" x14ac:dyDescent="0.35">
      <c r="D166" s="73">
        <f>table!O166</f>
        <v>0</v>
      </c>
      <c r="E166" s="73">
        <f>table!P166</f>
        <v>0</v>
      </c>
      <c r="F166" s="73">
        <f>table!Q166</f>
        <v>0</v>
      </c>
      <c r="G166" s="73">
        <f>table!R166</f>
        <v>0</v>
      </c>
      <c r="H166" s="73">
        <f>table!S166</f>
        <v>0</v>
      </c>
      <c r="I166" s="73">
        <f>table!T166</f>
        <v>0</v>
      </c>
      <c r="J166" s="73">
        <f>table!U166</f>
        <v>0</v>
      </c>
      <c r="K166" s="73">
        <f>table!V166</f>
        <v>0</v>
      </c>
      <c r="L166" s="73">
        <f>table!W166</f>
        <v>0</v>
      </c>
      <c r="M166" s="73">
        <f>table!X166</f>
        <v>0</v>
      </c>
      <c r="N166" s="73">
        <f>table!Y166</f>
        <v>0</v>
      </c>
      <c r="O166" s="73"/>
      <c r="P166" s="73"/>
      <c r="Q166" s="73"/>
      <c r="R166" s="73"/>
      <c r="S166" s="73"/>
    </row>
    <row r="167" spans="3:19" x14ac:dyDescent="0.35">
      <c r="D167" s="73">
        <f>table!O167</f>
        <v>0</v>
      </c>
      <c r="E167" s="73">
        <f>table!P167</f>
        <v>0</v>
      </c>
      <c r="F167" s="73">
        <f>table!Q167</f>
        <v>0</v>
      </c>
      <c r="G167" s="73">
        <f>table!R167</f>
        <v>0</v>
      </c>
      <c r="H167" s="73">
        <f>table!S167</f>
        <v>0</v>
      </c>
      <c r="I167" s="73">
        <f>table!T167</f>
        <v>0</v>
      </c>
      <c r="J167" s="73">
        <f>table!U167</f>
        <v>0</v>
      </c>
      <c r="K167" s="73">
        <f>table!V167</f>
        <v>0</v>
      </c>
      <c r="L167" s="73">
        <f>table!W167</f>
        <v>0</v>
      </c>
      <c r="M167" s="73">
        <f>table!X167</f>
        <v>0</v>
      </c>
      <c r="N167" s="73">
        <f>table!Y167</f>
        <v>0</v>
      </c>
      <c r="O167" s="73"/>
      <c r="P167" s="73"/>
      <c r="Q167" s="73"/>
      <c r="R167" s="73"/>
      <c r="S167" s="73"/>
    </row>
    <row r="168" spans="3:19" x14ac:dyDescent="0.35">
      <c r="D168" s="73">
        <f>table!O168</f>
        <v>0</v>
      </c>
      <c r="E168" s="73">
        <f>table!P168</f>
        <v>0</v>
      </c>
      <c r="F168" s="73">
        <f>table!Q168</f>
        <v>0</v>
      </c>
      <c r="G168" s="73">
        <f>table!R168</f>
        <v>0</v>
      </c>
      <c r="H168" s="73">
        <f>table!S168</f>
        <v>0</v>
      </c>
      <c r="I168" s="73">
        <f>table!T168</f>
        <v>0</v>
      </c>
      <c r="J168" s="73">
        <f>table!U168</f>
        <v>0</v>
      </c>
      <c r="K168" s="73">
        <f>table!V168</f>
        <v>0</v>
      </c>
      <c r="L168" s="73">
        <f>table!W168</f>
        <v>0</v>
      </c>
      <c r="M168" s="73">
        <f>table!X168</f>
        <v>0</v>
      </c>
      <c r="N168" s="73">
        <f>table!Y168</f>
        <v>0</v>
      </c>
      <c r="O168" s="73"/>
      <c r="P168" s="73"/>
      <c r="Q168" s="73"/>
      <c r="R168" s="73"/>
      <c r="S168" s="73"/>
    </row>
    <row r="169" spans="3:19" x14ac:dyDescent="0.35">
      <c r="D169" s="73">
        <f>table!O169</f>
        <v>0</v>
      </c>
      <c r="E169" s="73">
        <f>table!P169</f>
        <v>0</v>
      </c>
      <c r="F169" s="73">
        <f>table!Q169</f>
        <v>0</v>
      </c>
      <c r="G169" s="73">
        <f>table!R169</f>
        <v>0</v>
      </c>
      <c r="H169" s="73">
        <f>table!S169</f>
        <v>0</v>
      </c>
      <c r="I169" s="73">
        <f>table!T169</f>
        <v>0</v>
      </c>
      <c r="J169" s="73">
        <f>table!U169</f>
        <v>0</v>
      </c>
      <c r="K169" s="73">
        <f>table!V169</f>
        <v>0</v>
      </c>
      <c r="L169" s="73">
        <f>table!W169</f>
        <v>0</v>
      </c>
      <c r="M169" s="73">
        <f>table!X169</f>
        <v>0</v>
      </c>
      <c r="N169" s="73">
        <f>table!Y169</f>
        <v>0</v>
      </c>
      <c r="O169" s="73"/>
      <c r="P169" s="73"/>
      <c r="Q169" s="73"/>
      <c r="R169" s="73"/>
      <c r="S169" s="73"/>
    </row>
    <row r="170" spans="3:19" x14ac:dyDescent="0.35">
      <c r="D170" s="73">
        <f>table!O170</f>
        <v>0</v>
      </c>
      <c r="E170" s="73">
        <f>table!P170</f>
        <v>0</v>
      </c>
      <c r="F170" s="73">
        <f>table!Q170</f>
        <v>0</v>
      </c>
      <c r="G170" s="73">
        <f>table!R170</f>
        <v>0</v>
      </c>
      <c r="H170" s="73">
        <f>table!S170</f>
        <v>0</v>
      </c>
      <c r="I170" s="73">
        <f>table!T170</f>
        <v>0</v>
      </c>
      <c r="J170" s="73">
        <f>table!U170</f>
        <v>0</v>
      </c>
      <c r="K170" s="73">
        <f>table!V170</f>
        <v>0</v>
      </c>
      <c r="L170" s="73">
        <f>table!W170</f>
        <v>0</v>
      </c>
      <c r="M170" s="73">
        <f>table!X170</f>
        <v>0</v>
      </c>
      <c r="N170" s="73">
        <f>table!Y170</f>
        <v>0</v>
      </c>
      <c r="O170" s="73"/>
      <c r="P170" s="73"/>
      <c r="Q170" s="73"/>
      <c r="R170" s="73"/>
      <c r="S170" s="73"/>
    </row>
    <row r="171" spans="3:19" x14ac:dyDescent="0.35">
      <c r="D171" s="73">
        <f>table!O171</f>
        <v>0</v>
      </c>
      <c r="E171" s="73">
        <f>table!P171</f>
        <v>0</v>
      </c>
      <c r="F171" s="73">
        <f>table!Q171</f>
        <v>0</v>
      </c>
      <c r="G171" s="73">
        <f>table!R171</f>
        <v>0</v>
      </c>
      <c r="H171" s="73">
        <f>table!S171</f>
        <v>0</v>
      </c>
      <c r="I171" s="73">
        <f>table!T171</f>
        <v>0</v>
      </c>
      <c r="J171" s="73">
        <f>table!U171</f>
        <v>0</v>
      </c>
      <c r="K171" s="73">
        <f>table!V171</f>
        <v>0</v>
      </c>
      <c r="L171" s="73">
        <f>table!W171</f>
        <v>0</v>
      </c>
      <c r="M171" s="73">
        <f>table!X171</f>
        <v>0</v>
      </c>
      <c r="N171" s="73">
        <f>table!Y171</f>
        <v>0</v>
      </c>
      <c r="O171" s="73"/>
      <c r="P171" s="73"/>
      <c r="Q171" s="73"/>
      <c r="R171" s="73"/>
      <c r="S171" s="73"/>
    </row>
    <row r="172" spans="3:19" x14ac:dyDescent="0.35">
      <c r="D172" s="73">
        <f>table!O172</f>
        <v>0</v>
      </c>
      <c r="E172" s="73">
        <f>table!P172</f>
        <v>0</v>
      </c>
      <c r="F172" s="73">
        <f>table!Q172</f>
        <v>0</v>
      </c>
      <c r="G172" s="73">
        <f>table!R172</f>
        <v>0</v>
      </c>
      <c r="H172" s="73">
        <f>table!S172</f>
        <v>0</v>
      </c>
      <c r="I172" s="73">
        <f>table!T172</f>
        <v>0</v>
      </c>
      <c r="J172" s="73">
        <f>table!U172</f>
        <v>0</v>
      </c>
      <c r="K172" s="73">
        <f>table!V172</f>
        <v>0</v>
      </c>
      <c r="L172" s="73">
        <f>table!W172</f>
        <v>0</v>
      </c>
      <c r="M172" s="73">
        <f>table!X172</f>
        <v>0</v>
      </c>
      <c r="N172" s="73">
        <f>table!Y172</f>
        <v>0</v>
      </c>
      <c r="O172" s="73"/>
      <c r="P172" s="73"/>
      <c r="Q172" s="73"/>
      <c r="R172" s="73"/>
      <c r="S172" s="73"/>
    </row>
    <row r="173" spans="3:19" x14ac:dyDescent="0.35">
      <c r="D173" s="73">
        <f>table!O173</f>
        <v>0</v>
      </c>
      <c r="E173" s="73">
        <f>table!P173</f>
        <v>0</v>
      </c>
      <c r="F173" s="73">
        <f>table!Q173</f>
        <v>0</v>
      </c>
      <c r="G173" s="73">
        <f>table!R173</f>
        <v>0</v>
      </c>
      <c r="H173" s="73">
        <f>table!S173</f>
        <v>0</v>
      </c>
      <c r="I173" s="73">
        <f>table!T173</f>
        <v>0</v>
      </c>
      <c r="J173" s="73">
        <f>table!U173</f>
        <v>0</v>
      </c>
      <c r="K173" s="73">
        <f>table!V173</f>
        <v>0</v>
      </c>
      <c r="L173" s="73">
        <f>table!W173</f>
        <v>0</v>
      </c>
      <c r="M173" s="73">
        <f>table!X173</f>
        <v>0</v>
      </c>
      <c r="N173" s="73">
        <f>table!Y173</f>
        <v>0</v>
      </c>
      <c r="O173" s="73"/>
      <c r="P173" s="73"/>
      <c r="Q173" s="73"/>
      <c r="R173" s="73"/>
      <c r="S173" s="73"/>
    </row>
    <row r="174" spans="3:19" x14ac:dyDescent="0.35">
      <c r="D174" s="73">
        <f>table!O174</f>
        <v>0</v>
      </c>
      <c r="E174" s="73">
        <f>table!P174</f>
        <v>0</v>
      </c>
      <c r="F174" s="73">
        <f>table!Q174</f>
        <v>0</v>
      </c>
      <c r="G174" s="73">
        <f>table!R174</f>
        <v>0</v>
      </c>
      <c r="H174" s="73">
        <f>table!S174</f>
        <v>0</v>
      </c>
      <c r="I174" s="73">
        <f>table!T174</f>
        <v>0</v>
      </c>
      <c r="J174" s="73">
        <f>table!U174</f>
        <v>0</v>
      </c>
      <c r="K174" s="73">
        <f>table!V174</f>
        <v>0</v>
      </c>
      <c r="L174" s="73">
        <f>table!W174</f>
        <v>0</v>
      </c>
      <c r="M174" s="73">
        <f>table!X174</f>
        <v>0</v>
      </c>
      <c r="N174" s="73">
        <f>table!Y174</f>
        <v>0</v>
      </c>
      <c r="O174" s="73"/>
      <c r="P174" s="73"/>
      <c r="Q174" s="73"/>
      <c r="R174" s="73"/>
      <c r="S174" s="73"/>
    </row>
    <row r="175" spans="3:19" x14ac:dyDescent="0.35">
      <c r="D175" s="73">
        <f>table!O175</f>
        <v>0</v>
      </c>
      <c r="E175" s="73">
        <f>table!P175</f>
        <v>0</v>
      </c>
      <c r="F175" s="73">
        <f>table!Q175</f>
        <v>0</v>
      </c>
      <c r="G175" s="73">
        <f>table!R175</f>
        <v>0</v>
      </c>
      <c r="H175" s="73">
        <f>table!S175</f>
        <v>0</v>
      </c>
      <c r="I175" s="73">
        <f>table!T175</f>
        <v>0</v>
      </c>
      <c r="J175" s="73">
        <f>table!U175</f>
        <v>0</v>
      </c>
      <c r="K175" s="73">
        <f>table!V175</f>
        <v>0</v>
      </c>
      <c r="L175" s="73">
        <f>table!W175</f>
        <v>0</v>
      </c>
      <c r="M175" s="73">
        <f>table!X175</f>
        <v>0</v>
      </c>
      <c r="N175" s="73">
        <f>table!Y175</f>
        <v>0</v>
      </c>
      <c r="O175" s="73"/>
      <c r="P175" s="73"/>
      <c r="Q175" s="73"/>
      <c r="R175" s="73"/>
      <c r="S175" s="73"/>
    </row>
    <row r="176" spans="3:19" x14ac:dyDescent="0.35">
      <c r="D176" s="73">
        <f>table!O176</f>
        <v>0</v>
      </c>
      <c r="E176" s="73">
        <f>table!P176</f>
        <v>0</v>
      </c>
      <c r="F176" s="73">
        <f>table!Q176</f>
        <v>0</v>
      </c>
      <c r="G176" s="73">
        <f>table!R176</f>
        <v>0</v>
      </c>
      <c r="H176" s="73">
        <f>table!S176</f>
        <v>0</v>
      </c>
      <c r="I176" s="73">
        <f>table!T176</f>
        <v>0</v>
      </c>
      <c r="J176" s="73">
        <f>table!U176</f>
        <v>0</v>
      </c>
      <c r="K176" s="73">
        <f>table!V176</f>
        <v>0</v>
      </c>
      <c r="L176" s="73">
        <f>table!W176</f>
        <v>0</v>
      </c>
      <c r="M176" s="73">
        <f>table!X176</f>
        <v>0</v>
      </c>
      <c r="N176" s="73">
        <f>table!Y176</f>
        <v>0</v>
      </c>
      <c r="O176" s="73"/>
      <c r="P176" s="73"/>
      <c r="Q176" s="73"/>
      <c r="R176" s="73"/>
      <c r="S176" s="73"/>
    </row>
    <row r="177" spans="4:19" x14ac:dyDescent="0.35">
      <c r="D177" s="73">
        <f>table!O177</f>
        <v>0</v>
      </c>
      <c r="E177" s="73">
        <f>table!P177</f>
        <v>0</v>
      </c>
      <c r="F177" s="73">
        <f>table!Q177</f>
        <v>0</v>
      </c>
      <c r="G177" s="73">
        <f>table!R177</f>
        <v>0</v>
      </c>
      <c r="H177" s="73">
        <f>table!S177</f>
        <v>0</v>
      </c>
      <c r="I177" s="73">
        <f>table!T177</f>
        <v>0</v>
      </c>
      <c r="J177" s="73">
        <f>table!U177</f>
        <v>0</v>
      </c>
      <c r="K177" s="73">
        <f>table!V177</f>
        <v>0</v>
      </c>
      <c r="L177" s="73">
        <f>table!W177</f>
        <v>0</v>
      </c>
      <c r="M177" s="73">
        <f>table!X177</f>
        <v>0</v>
      </c>
      <c r="N177" s="73">
        <f>table!Y177</f>
        <v>0</v>
      </c>
      <c r="O177" s="73"/>
      <c r="P177" s="73"/>
      <c r="Q177" s="73"/>
      <c r="R177" s="73"/>
      <c r="S177" s="73"/>
    </row>
    <row r="178" spans="4:19" x14ac:dyDescent="0.35">
      <c r="D178" s="73">
        <f>table!O178</f>
        <v>0</v>
      </c>
      <c r="E178" s="73">
        <f>table!P178</f>
        <v>0</v>
      </c>
      <c r="F178" s="73">
        <f>table!Q178</f>
        <v>0</v>
      </c>
      <c r="G178" s="73">
        <f>table!R178</f>
        <v>0</v>
      </c>
      <c r="H178" s="73">
        <f>table!S178</f>
        <v>0</v>
      </c>
      <c r="I178" s="73">
        <f>table!T178</f>
        <v>0</v>
      </c>
      <c r="J178" s="73">
        <f>table!U178</f>
        <v>0</v>
      </c>
      <c r="K178" s="73">
        <f>table!V178</f>
        <v>0</v>
      </c>
      <c r="L178" s="73">
        <f>table!W178</f>
        <v>0</v>
      </c>
      <c r="M178" s="73">
        <f>table!X178</f>
        <v>0</v>
      </c>
      <c r="N178" s="73">
        <f>table!Y178</f>
        <v>0</v>
      </c>
      <c r="O178" s="73"/>
      <c r="P178" s="73"/>
      <c r="Q178" s="73"/>
      <c r="R178" s="73"/>
      <c r="S178" s="73"/>
    </row>
    <row r="179" spans="4:19" x14ac:dyDescent="0.35">
      <c r="D179" s="73">
        <f>table!O179</f>
        <v>0</v>
      </c>
      <c r="E179" s="73">
        <f>table!P179</f>
        <v>0</v>
      </c>
      <c r="F179" s="73">
        <f>table!Q179</f>
        <v>0</v>
      </c>
      <c r="G179" s="73">
        <f>table!R179</f>
        <v>0</v>
      </c>
      <c r="H179" s="73">
        <f>table!S179</f>
        <v>0</v>
      </c>
      <c r="I179" s="73">
        <f>table!T179</f>
        <v>0</v>
      </c>
      <c r="J179" s="73">
        <f>table!U179</f>
        <v>0</v>
      </c>
      <c r="K179" s="73">
        <f>table!V179</f>
        <v>0</v>
      </c>
      <c r="L179" s="73">
        <f>table!W179</f>
        <v>0</v>
      </c>
      <c r="M179" s="73">
        <f>table!X179</f>
        <v>0</v>
      </c>
      <c r="N179" s="73">
        <f>table!Y179</f>
        <v>0</v>
      </c>
      <c r="O179" s="73"/>
      <c r="P179" s="73"/>
      <c r="Q179" s="73"/>
      <c r="R179" s="73"/>
      <c r="S179" s="73"/>
    </row>
    <row r="180" spans="4:19" x14ac:dyDescent="0.35">
      <c r="D180" s="73">
        <f>table!O180</f>
        <v>0</v>
      </c>
      <c r="E180" s="73">
        <f>table!P180</f>
        <v>0</v>
      </c>
      <c r="F180" s="73">
        <f>table!Q180</f>
        <v>0</v>
      </c>
      <c r="G180" s="73">
        <f>table!R180</f>
        <v>0</v>
      </c>
      <c r="H180" s="73">
        <f>table!S180</f>
        <v>0</v>
      </c>
      <c r="I180" s="73">
        <f>table!T180</f>
        <v>0</v>
      </c>
      <c r="J180" s="73">
        <f>table!U180</f>
        <v>0</v>
      </c>
      <c r="K180" s="73">
        <f>table!V180</f>
        <v>0</v>
      </c>
      <c r="L180" s="73">
        <f>table!W180</f>
        <v>0</v>
      </c>
      <c r="M180" s="73">
        <f>table!X180</f>
        <v>0</v>
      </c>
      <c r="N180" s="73">
        <f>table!Y180</f>
        <v>0</v>
      </c>
      <c r="O180" s="73"/>
      <c r="P180" s="73"/>
      <c r="Q180" s="73"/>
      <c r="R180" s="73"/>
      <c r="S180" s="7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4" sqref="F4"/>
    </sheetView>
  </sheetViews>
  <sheetFormatPr defaultRowHeight="14.5" x14ac:dyDescent="0.35"/>
  <cols>
    <col min="1" max="1" width="2.90625" customWidth="1"/>
    <col min="2" max="2" width="28.26953125" customWidth="1"/>
    <col min="3" max="3" width="8.6328125" style="111" customWidth="1"/>
    <col min="4" max="6" width="15.26953125" customWidth="1"/>
    <col min="7" max="11" width="15.26953125" style="73" customWidth="1"/>
    <col min="12" max="13" width="15.26953125" customWidth="1"/>
    <col min="14" max="14" width="8" customWidth="1"/>
  </cols>
  <sheetData>
    <row r="1" spans="1:25" x14ac:dyDescent="0.35">
      <c r="A1" s="66" t="s">
        <v>69</v>
      </c>
      <c r="B1" s="69">
        <v>11</v>
      </c>
      <c r="D1" s="22" t="s">
        <v>263</v>
      </c>
      <c r="E1" s="22" t="s">
        <v>264</v>
      </c>
      <c r="F1" s="22" t="s">
        <v>268</v>
      </c>
      <c r="G1" s="22" t="s">
        <v>265</v>
      </c>
      <c r="H1" s="22" t="s">
        <v>266</v>
      </c>
      <c r="I1" s="22" t="s">
        <v>153</v>
      </c>
      <c r="J1" s="22" t="s">
        <v>269</v>
      </c>
      <c r="K1" s="22" t="s">
        <v>270</v>
      </c>
      <c r="L1" s="22" t="s">
        <v>271</v>
      </c>
      <c r="M1" s="22" t="s">
        <v>267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5" thickBot="1" x14ac:dyDescent="0.4">
      <c r="B2" t="s">
        <v>38</v>
      </c>
      <c r="D2">
        <v>1</v>
      </c>
      <c r="E2">
        <v>1</v>
      </c>
      <c r="F2" t="s">
        <v>274</v>
      </c>
      <c r="G2" s="73">
        <v>1</v>
      </c>
      <c r="H2" s="73">
        <v>1</v>
      </c>
      <c r="I2" s="73" t="s">
        <v>274</v>
      </c>
      <c r="J2" s="73" t="s">
        <v>274</v>
      </c>
      <c r="K2" s="73" t="s">
        <v>274</v>
      </c>
      <c r="L2" t="s">
        <v>274</v>
      </c>
      <c r="M2">
        <v>1</v>
      </c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5" ht="42.75" customHeight="1" x14ac:dyDescent="0.35">
      <c r="B3" s="1"/>
      <c r="C3" s="112"/>
      <c r="D3" s="132" t="s">
        <v>254</v>
      </c>
      <c r="E3" s="132"/>
      <c r="F3" s="132"/>
      <c r="G3" s="133" t="s">
        <v>255</v>
      </c>
      <c r="H3" s="133"/>
      <c r="I3" s="133"/>
      <c r="J3" s="133"/>
      <c r="K3" s="133"/>
      <c r="L3" s="133"/>
      <c r="M3" s="134"/>
    </row>
    <row r="4" spans="1:25" ht="48.75" customHeight="1" x14ac:dyDescent="0.35">
      <c r="B4" s="2"/>
      <c r="C4" s="11"/>
      <c r="D4" s="3"/>
      <c r="E4" s="4"/>
      <c r="F4" s="3"/>
      <c r="G4" s="3"/>
      <c r="H4" s="3"/>
      <c r="I4" s="3"/>
      <c r="J4" s="3"/>
      <c r="K4" s="3"/>
      <c r="L4" s="21"/>
      <c r="M4" s="27"/>
    </row>
    <row r="5" spans="1:25" x14ac:dyDescent="0.35">
      <c r="B5" s="2" t="s">
        <v>9</v>
      </c>
      <c r="C5" s="11"/>
      <c r="D5" s="19"/>
      <c r="E5" s="20"/>
      <c r="F5" s="19"/>
      <c r="G5" s="19"/>
      <c r="H5" s="19"/>
      <c r="I5" s="19"/>
      <c r="J5" s="19"/>
      <c r="K5" s="19"/>
      <c r="L5" s="19"/>
      <c r="M5" s="32"/>
    </row>
    <row r="6" spans="1:25" x14ac:dyDescent="0.35">
      <c r="B6" s="40" t="s">
        <v>4</v>
      </c>
      <c r="C6" s="11"/>
      <c r="D6" s="119" t="s">
        <v>263</v>
      </c>
      <c r="E6" s="117" t="s">
        <v>264</v>
      </c>
      <c r="F6" s="117" t="s">
        <v>268</v>
      </c>
      <c r="G6" s="117" t="s">
        <v>265</v>
      </c>
      <c r="H6" s="117" t="s">
        <v>266</v>
      </c>
      <c r="I6" s="117" t="s">
        <v>153</v>
      </c>
      <c r="J6" s="117" t="s">
        <v>269</v>
      </c>
      <c r="K6" s="117" t="s">
        <v>270</v>
      </c>
      <c r="L6" s="119" t="s">
        <v>271</v>
      </c>
      <c r="M6" s="120" t="s">
        <v>267</v>
      </c>
      <c r="N6" s="29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x14ac:dyDescent="0.35">
      <c r="B7" s="7" t="s">
        <v>10</v>
      </c>
      <c r="C7" s="11"/>
      <c r="D7" s="18">
        <v>5.207205271202838</v>
      </c>
      <c r="E7" s="18">
        <v>31.450151912730441</v>
      </c>
      <c r="F7" s="18" t="s">
        <v>274</v>
      </c>
      <c r="G7" s="18">
        <v>-10614.958906500206</v>
      </c>
      <c r="H7" s="18">
        <v>11340.545831036223</v>
      </c>
      <c r="I7" s="18" t="s">
        <v>274</v>
      </c>
      <c r="J7" s="18" t="s">
        <v>274</v>
      </c>
      <c r="K7" s="18" t="s">
        <v>274</v>
      </c>
      <c r="L7" s="18" t="s">
        <v>274</v>
      </c>
      <c r="M7" s="30">
        <v>5.8287774018112524</v>
      </c>
      <c r="N7" s="30"/>
      <c r="O7" s="5"/>
      <c r="S7" s="61"/>
    </row>
    <row r="8" spans="1:25" x14ac:dyDescent="0.35">
      <c r="B8" s="2"/>
      <c r="C8" s="12"/>
      <c r="D8" s="119" t="s">
        <v>263</v>
      </c>
      <c r="E8" s="117" t="s">
        <v>264</v>
      </c>
      <c r="F8" s="117" t="s">
        <v>268</v>
      </c>
      <c r="G8" s="117" t="s">
        <v>265</v>
      </c>
      <c r="H8" s="117" t="s">
        <v>266</v>
      </c>
      <c r="I8" s="117" t="s">
        <v>153</v>
      </c>
      <c r="J8" s="117" t="s">
        <v>269</v>
      </c>
      <c r="K8" s="117" t="s">
        <v>270</v>
      </c>
      <c r="L8" s="119" t="s">
        <v>271</v>
      </c>
      <c r="M8" s="120" t="s">
        <v>267</v>
      </c>
      <c r="N8" s="31"/>
      <c r="O8" s="25"/>
      <c r="P8" s="22"/>
      <c r="Q8" s="22"/>
      <c r="R8" s="84"/>
      <c r="S8" s="84"/>
      <c r="T8" s="84"/>
      <c r="U8" s="84"/>
      <c r="V8" s="84"/>
      <c r="W8" s="22"/>
      <c r="X8" s="22"/>
      <c r="Y8" s="22"/>
    </row>
    <row r="9" spans="1:25" s="121" customFormat="1" x14ac:dyDescent="0.35">
      <c r="B9" s="122" t="s">
        <v>3</v>
      </c>
      <c r="C9" s="113" t="s">
        <v>120</v>
      </c>
      <c r="D9" s="129">
        <v>4.1977380330896601</v>
      </c>
      <c r="E9" s="129">
        <v>25.35255908567871</v>
      </c>
      <c r="F9" s="129" t="s">
        <v>274</v>
      </c>
      <c r="G9" s="129">
        <v>-8650.990792190094</v>
      </c>
      <c r="H9" s="129">
        <v>9039.1310248074642</v>
      </c>
      <c r="I9" s="129" t="s">
        <v>274</v>
      </c>
      <c r="J9" s="129" t="s">
        <v>274</v>
      </c>
      <c r="K9" s="129" t="s">
        <v>274</v>
      </c>
      <c r="L9" s="129" t="s">
        <v>274</v>
      </c>
      <c r="M9" s="130">
        <v>4.6987907610574355</v>
      </c>
      <c r="N9" s="123"/>
      <c r="R9" s="124"/>
      <c r="S9" s="124"/>
      <c r="T9" s="124"/>
      <c r="U9" s="124"/>
      <c r="V9" s="124"/>
    </row>
    <row r="10" spans="1:25" x14ac:dyDescent="0.35">
      <c r="B10" s="7" t="s">
        <v>122</v>
      </c>
      <c r="C10" s="12" t="s">
        <v>122</v>
      </c>
      <c r="D10" s="15">
        <v>1.2925057381907274</v>
      </c>
      <c r="E10" s="15">
        <v>7.8029565560689242</v>
      </c>
      <c r="F10" s="15" t="s">
        <v>274</v>
      </c>
      <c r="G10" s="15">
        <v>2612.1659083655632</v>
      </c>
      <c r="H10" s="15">
        <v>2835.3930232214825</v>
      </c>
      <c r="I10" s="15" t="s">
        <v>274</v>
      </c>
      <c r="J10" s="15" t="s">
        <v>274</v>
      </c>
      <c r="K10" s="15" t="s">
        <v>274</v>
      </c>
      <c r="L10" s="15" t="s">
        <v>274</v>
      </c>
      <c r="M10" s="33">
        <v>1.4467444452328684</v>
      </c>
      <c r="N10" s="32"/>
    </row>
    <row r="11" spans="1:25" x14ac:dyDescent="0.35">
      <c r="B11" s="7"/>
      <c r="C11" s="12" t="s">
        <v>272</v>
      </c>
      <c r="D11" s="15" t="s">
        <v>274</v>
      </c>
      <c r="E11" s="18" t="s">
        <v>274</v>
      </c>
      <c r="F11" s="18" t="s">
        <v>274</v>
      </c>
      <c r="G11" s="18" t="s">
        <v>274</v>
      </c>
      <c r="H11" s="18" t="s">
        <v>274</v>
      </c>
      <c r="I11" s="18" t="s">
        <v>274</v>
      </c>
      <c r="J11" s="18" t="s">
        <v>274</v>
      </c>
      <c r="K11" s="18" t="s">
        <v>274</v>
      </c>
      <c r="L11" s="18" t="s">
        <v>274</v>
      </c>
      <c r="M11" s="30" t="s">
        <v>274</v>
      </c>
      <c r="N11" s="30"/>
    </row>
    <row r="12" spans="1:25" x14ac:dyDescent="0.35">
      <c r="B12" s="2" t="s">
        <v>11</v>
      </c>
      <c r="C12" s="12" t="s">
        <v>273</v>
      </c>
      <c r="D12" s="19" t="s">
        <v>274</v>
      </c>
      <c r="E12" s="19" t="s">
        <v>274</v>
      </c>
      <c r="F12" s="18" t="s">
        <v>274</v>
      </c>
      <c r="G12" s="18" t="s">
        <v>274</v>
      </c>
      <c r="H12" s="18" t="s">
        <v>274</v>
      </c>
      <c r="I12" s="18" t="s">
        <v>274</v>
      </c>
      <c r="J12" s="18" t="s">
        <v>274</v>
      </c>
      <c r="K12" s="18" t="s">
        <v>274</v>
      </c>
      <c r="L12" s="19" t="s">
        <v>274</v>
      </c>
      <c r="M12" s="32" t="s">
        <v>274</v>
      </c>
      <c r="N12" s="33"/>
    </row>
    <row r="13" spans="1:25" x14ac:dyDescent="0.35">
      <c r="B13" s="2"/>
      <c r="C13" s="11"/>
      <c r="D13" s="18"/>
      <c r="E13" s="18"/>
      <c r="F13" s="18"/>
      <c r="G13" s="18"/>
      <c r="H13" s="18"/>
      <c r="I13" s="18"/>
      <c r="J13" s="18"/>
      <c r="K13" s="18"/>
      <c r="L13" s="18"/>
      <c r="M13" s="30"/>
      <c r="N13" s="30"/>
    </row>
    <row r="14" spans="1:25" x14ac:dyDescent="0.35">
      <c r="B14" s="40" t="s">
        <v>275</v>
      </c>
      <c r="C14" s="115"/>
      <c r="D14" s="117" t="s">
        <v>263</v>
      </c>
      <c r="E14" s="117" t="s">
        <v>264</v>
      </c>
      <c r="F14" s="117" t="s">
        <v>268</v>
      </c>
      <c r="G14" s="117" t="s">
        <v>265</v>
      </c>
      <c r="H14" s="117" t="s">
        <v>266</v>
      </c>
      <c r="I14" s="117" t="s">
        <v>153</v>
      </c>
      <c r="J14" s="117" t="s">
        <v>269</v>
      </c>
      <c r="K14" s="117" t="s">
        <v>270</v>
      </c>
      <c r="L14" s="117" t="s">
        <v>271</v>
      </c>
      <c r="M14" s="118" t="s">
        <v>267</v>
      </c>
      <c r="N14" s="33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x14ac:dyDescent="0.35">
      <c r="B15" s="7" t="s">
        <v>256</v>
      </c>
      <c r="C15" s="12" t="s">
        <v>250</v>
      </c>
      <c r="D15" s="18">
        <v>1.2916980173497656</v>
      </c>
      <c r="E15" s="18">
        <v>7.8019395493373107</v>
      </c>
      <c r="F15" s="18" t="s">
        <v>274</v>
      </c>
      <c r="G15" s="18">
        <v>-2662.3137006612974</v>
      </c>
      <c r="H15" s="18">
        <v>2782.1794630902409</v>
      </c>
      <c r="I15" s="18" t="s">
        <v>274</v>
      </c>
      <c r="J15" s="18" t="s">
        <v>274</v>
      </c>
      <c r="K15" s="18" t="s">
        <v>274</v>
      </c>
      <c r="L15" s="18" t="s">
        <v>274</v>
      </c>
      <c r="M15" s="30">
        <v>1.4460620171842244</v>
      </c>
      <c r="N15" s="30"/>
      <c r="R15" s="63"/>
      <c r="S15" s="63"/>
      <c r="T15" s="63"/>
      <c r="U15" s="63"/>
      <c r="V15" s="63"/>
    </row>
    <row r="16" spans="1:25" x14ac:dyDescent="0.35">
      <c r="B16" s="7" t="s">
        <v>257</v>
      </c>
      <c r="C16" s="12" t="s">
        <v>251</v>
      </c>
      <c r="D16" s="18">
        <v>2.5889945268877042</v>
      </c>
      <c r="E16" s="18">
        <v>15.63506371603977</v>
      </c>
      <c r="F16" s="18" t="s">
        <v>274</v>
      </c>
      <c r="G16" s="18">
        <v>-5333.9037339404595</v>
      </c>
      <c r="H16" s="18">
        <v>5575.9728802566015</v>
      </c>
      <c r="I16" s="18" t="s">
        <v>274</v>
      </c>
      <c r="J16" s="18" t="s">
        <v>274</v>
      </c>
      <c r="K16" s="18" t="s">
        <v>274</v>
      </c>
      <c r="L16" s="18" t="s">
        <v>274</v>
      </c>
      <c r="M16" s="30">
        <v>2.8974895308889574</v>
      </c>
      <c r="N16" s="30"/>
      <c r="R16" s="63"/>
      <c r="S16" s="63"/>
      <c r="T16" s="63"/>
      <c r="U16" s="63"/>
      <c r="V16" s="63"/>
    </row>
    <row r="17" spans="2:25" x14ac:dyDescent="0.35">
      <c r="B17" s="23" t="s">
        <v>258</v>
      </c>
      <c r="C17" s="12" t="s">
        <v>252</v>
      </c>
      <c r="D17" s="18">
        <v>0.31704548884987493</v>
      </c>
      <c r="E17" s="18">
        <v>1.9155558202918739</v>
      </c>
      <c r="F17" s="18" t="s">
        <v>274</v>
      </c>
      <c r="G17" s="18">
        <v>-654.77335758834602</v>
      </c>
      <c r="H17" s="18">
        <v>680.97868146061421</v>
      </c>
      <c r="I17" s="18" t="s">
        <v>274</v>
      </c>
      <c r="J17" s="18" t="s">
        <v>274</v>
      </c>
      <c r="K17" s="18" t="s">
        <v>274</v>
      </c>
      <c r="L17" s="18" t="s">
        <v>274</v>
      </c>
      <c r="M17" s="30">
        <v>0.35523921297863126</v>
      </c>
      <c r="N17" s="30"/>
      <c r="R17" s="63"/>
      <c r="S17" s="63"/>
      <c r="T17" s="63"/>
      <c r="U17" s="63"/>
      <c r="V17" s="63"/>
    </row>
    <row r="18" spans="2:25" x14ac:dyDescent="0.35">
      <c r="B18" s="7"/>
      <c r="C18" s="12"/>
      <c r="D18" s="18"/>
      <c r="E18" s="18"/>
      <c r="F18" s="18"/>
      <c r="G18" s="18"/>
      <c r="H18" s="18"/>
      <c r="I18" s="18"/>
      <c r="J18" s="18"/>
      <c r="K18" s="18"/>
      <c r="L18" s="18"/>
      <c r="M18" s="30"/>
      <c r="N18" s="28"/>
      <c r="R18" s="63"/>
      <c r="S18" s="63"/>
      <c r="T18" s="63"/>
      <c r="U18" s="63"/>
      <c r="V18" s="63"/>
    </row>
    <row r="19" spans="2:25" x14ac:dyDescent="0.35">
      <c r="B19" s="7"/>
      <c r="C19" s="12"/>
      <c r="D19" s="18"/>
      <c r="E19" s="18"/>
      <c r="F19" s="18"/>
      <c r="G19" s="18"/>
      <c r="H19" s="18"/>
      <c r="I19" s="18"/>
      <c r="J19" s="18"/>
      <c r="K19" s="18"/>
      <c r="L19" s="18"/>
      <c r="M19" s="30"/>
      <c r="N19" s="34"/>
      <c r="R19" s="63"/>
      <c r="S19" s="63"/>
      <c r="T19" s="63"/>
      <c r="U19" s="63"/>
      <c r="V19" s="63"/>
    </row>
    <row r="20" spans="2:25" x14ac:dyDescent="0.35">
      <c r="B20" s="2"/>
      <c r="C20" s="11"/>
      <c r="D20" s="19"/>
      <c r="E20" s="19"/>
      <c r="F20" s="19"/>
      <c r="G20" s="19"/>
      <c r="H20" s="19"/>
      <c r="I20" s="19"/>
      <c r="J20" s="19"/>
      <c r="K20" s="19"/>
      <c r="L20" s="19"/>
      <c r="M20" s="32"/>
      <c r="N20" s="35"/>
    </row>
    <row r="21" spans="2:25" x14ac:dyDescent="0.35">
      <c r="B21" s="40"/>
      <c r="C21" s="115"/>
      <c r="D21" s="119" t="s">
        <v>263</v>
      </c>
      <c r="E21" s="119" t="s">
        <v>264</v>
      </c>
      <c r="F21" s="119" t="s">
        <v>268</v>
      </c>
      <c r="G21" s="119" t="s">
        <v>265</v>
      </c>
      <c r="H21" s="119" t="s">
        <v>266</v>
      </c>
      <c r="I21" s="119" t="s">
        <v>153</v>
      </c>
      <c r="J21" s="119" t="s">
        <v>269</v>
      </c>
      <c r="K21" s="119" t="s">
        <v>270</v>
      </c>
      <c r="L21" s="119" t="s">
        <v>271</v>
      </c>
      <c r="M21" s="120" t="s">
        <v>267</v>
      </c>
      <c r="N21" s="83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2:25" x14ac:dyDescent="0.35">
      <c r="B22" s="7" t="s">
        <v>259</v>
      </c>
      <c r="C22" s="12" t="s">
        <v>131</v>
      </c>
      <c r="D22" s="26">
        <v>1.2916980173497656</v>
      </c>
      <c r="E22" s="26">
        <v>7.8019395493373107</v>
      </c>
      <c r="F22" s="26" t="s">
        <v>274</v>
      </c>
      <c r="G22" s="26" t="s">
        <v>274</v>
      </c>
      <c r="H22" s="26" t="s">
        <v>274</v>
      </c>
      <c r="I22" s="26" t="s">
        <v>274</v>
      </c>
      <c r="J22" s="26" t="s">
        <v>274</v>
      </c>
      <c r="K22" s="26" t="s">
        <v>274</v>
      </c>
      <c r="L22" s="26" t="s">
        <v>274</v>
      </c>
      <c r="M22" s="35">
        <v>1.4460620171842244</v>
      </c>
      <c r="N22" s="35"/>
    </row>
    <row r="23" spans="2:25" x14ac:dyDescent="0.35">
      <c r="B23" s="7" t="s">
        <v>260</v>
      </c>
      <c r="C23" s="12" t="s">
        <v>132</v>
      </c>
      <c r="D23" s="26">
        <v>2.9060400157375792</v>
      </c>
      <c r="E23" s="26">
        <v>17.550619536331645</v>
      </c>
      <c r="F23" s="26" t="s">
        <v>274</v>
      </c>
      <c r="G23" s="26">
        <v>-8650.9907921901031</v>
      </c>
      <c r="H23" s="26">
        <v>9039.1310248074569</v>
      </c>
      <c r="I23" s="26" t="s">
        <v>274</v>
      </c>
      <c r="J23" s="26" t="s">
        <v>274</v>
      </c>
      <c r="K23" s="26" t="s">
        <v>274</v>
      </c>
      <c r="L23" s="26" t="s">
        <v>274</v>
      </c>
      <c r="M23" s="35">
        <v>3.2527287438675887</v>
      </c>
      <c r="N23" s="35"/>
    </row>
    <row r="24" spans="2:25" x14ac:dyDescent="0.35">
      <c r="B24" s="7" t="s">
        <v>44</v>
      </c>
      <c r="C24" s="12" t="s">
        <v>43</v>
      </c>
      <c r="D24" s="19">
        <v>0.89339999999999997</v>
      </c>
      <c r="E24" s="20">
        <v>5.3959999999999999</v>
      </c>
      <c r="F24" s="19">
        <v>7.2187000000000001</v>
      </c>
      <c r="G24" s="19" t="s">
        <v>274</v>
      </c>
      <c r="H24" s="19" t="s">
        <v>274</v>
      </c>
      <c r="I24" s="19" t="s">
        <v>274</v>
      </c>
      <c r="J24" s="19" t="s">
        <v>274</v>
      </c>
      <c r="K24" s="19" t="s">
        <v>274</v>
      </c>
      <c r="L24" s="19" t="s">
        <v>274</v>
      </c>
      <c r="M24" s="32">
        <v>1</v>
      </c>
      <c r="N24" s="32"/>
    </row>
    <row r="25" spans="2:25" x14ac:dyDescent="0.35">
      <c r="B25" s="23" t="s">
        <v>51</v>
      </c>
      <c r="C25" s="113" t="s">
        <v>133</v>
      </c>
      <c r="D25" s="47">
        <v>4.6986098422737239</v>
      </c>
      <c r="E25" s="48">
        <v>4.6983986444901698</v>
      </c>
      <c r="F25" s="47" t="s">
        <v>274</v>
      </c>
      <c r="G25" s="47" t="s">
        <v>274</v>
      </c>
      <c r="H25" s="47" t="s">
        <v>274</v>
      </c>
      <c r="I25" s="47" t="s">
        <v>274</v>
      </c>
      <c r="J25" s="47" t="s">
        <v>274</v>
      </c>
      <c r="K25" s="47" t="s">
        <v>274</v>
      </c>
      <c r="L25" s="47" t="s">
        <v>274</v>
      </c>
      <c r="M25" s="49">
        <v>4.6987907610518134</v>
      </c>
      <c r="N25" s="49"/>
      <c r="R25" s="63"/>
      <c r="S25" s="63"/>
      <c r="T25" s="63"/>
      <c r="U25" s="63"/>
      <c r="V25" s="63"/>
    </row>
    <row r="26" spans="2:25" x14ac:dyDescent="0.35">
      <c r="B26" s="23" t="s">
        <v>58</v>
      </c>
      <c r="C26" s="113" t="s">
        <v>134</v>
      </c>
      <c r="D26" s="55">
        <v>3.070382667964523E-5</v>
      </c>
      <c r="E26" s="55">
        <v>1.8543810354953893E-4</v>
      </c>
      <c r="F26" s="55" t="s">
        <v>274</v>
      </c>
      <c r="G26" s="55">
        <v>-6.3276583673762307E-2</v>
      </c>
      <c r="H26" s="55">
        <v>6.6115586569076623E-2</v>
      </c>
      <c r="I26" s="55" t="s">
        <v>274</v>
      </c>
      <c r="J26" s="55" t="s">
        <v>274</v>
      </c>
      <c r="K26" s="55" t="s">
        <v>274</v>
      </c>
      <c r="L26" s="55" t="s">
        <v>274</v>
      </c>
      <c r="M26" s="56">
        <v>3.4368713815428126E-5</v>
      </c>
      <c r="N26" s="56"/>
      <c r="R26" s="63"/>
      <c r="S26" s="63"/>
      <c r="T26" s="63"/>
      <c r="U26" s="63"/>
      <c r="V26" s="63"/>
    </row>
    <row r="27" spans="2:25" s="121" customFormat="1" x14ac:dyDescent="0.35">
      <c r="B27" s="23" t="s">
        <v>59</v>
      </c>
      <c r="C27" s="113" t="s">
        <v>135</v>
      </c>
      <c r="D27" s="55">
        <v>1.137828390652646E-4</v>
      </c>
      <c r="E27" s="55">
        <v>6.8752215673002358E-4</v>
      </c>
      <c r="F27" s="55" t="s">
        <v>274</v>
      </c>
      <c r="G27" s="55">
        <v>-0.14778638151675957</v>
      </c>
      <c r="H27" s="55">
        <v>0.31199261236706777</v>
      </c>
      <c r="I27" s="55" t="s">
        <v>274</v>
      </c>
      <c r="J27" s="55" t="s">
        <v>274</v>
      </c>
      <c r="K27" s="55" t="s">
        <v>274</v>
      </c>
      <c r="L27" s="55" t="s">
        <v>274</v>
      </c>
      <c r="M27" s="56">
        <v>1.2725887839933802E-4</v>
      </c>
      <c r="N27" s="56"/>
    </row>
    <row r="28" spans="2:25" x14ac:dyDescent="0.35">
      <c r="B28" s="2"/>
      <c r="C28" s="12" t="s">
        <v>136</v>
      </c>
      <c r="D28" s="19">
        <v>7.8914161206574758E-6</v>
      </c>
      <c r="E28" s="19">
        <v>4.5807148001673753E-5</v>
      </c>
      <c r="F28" s="19" t="s">
        <v>274</v>
      </c>
      <c r="G28" s="19">
        <v>1.5752227648239202E-2</v>
      </c>
      <c r="H28" s="19">
        <v>1.7416279767601829E-2</v>
      </c>
      <c r="I28" s="19" t="s">
        <v>274</v>
      </c>
      <c r="J28" s="19" t="s">
        <v>274</v>
      </c>
      <c r="K28" s="19" t="s">
        <v>274</v>
      </c>
      <c r="L28" s="19" t="s">
        <v>274</v>
      </c>
      <c r="M28" s="32">
        <v>8.8136636086616608E-6</v>
      </c>
      <c r="N28" s="32"/>
    </row>
    <row r="29" spans="2:25" x14ac:dyDescent="0.35">
      <c r="B29" s="2"/>
      <c r="C29" s="12"/>
      <c r="D29" s="19"/>
      <c r="E29" s="19"/>
      <c r="F29" s="19"/>
      <c r="G29" s="19"/>
      <c r="H29" s="19"/>
      <c r="I29" s="19"/>
      <c r="J29" s="19"/>
      <c r="K29" s="19"/>
      <c r="L29" s="19"/>
      <c r="M29" s="32"/>
      <c r="N29" s="32"/>
    </row>
    <row r="30" spans="2:25" x14ac:dyDescent="0.35">
      <c r="B30" s="40" t="s">
        <v>52</v>
      </c>
      <c r="C30" s="115"/>
      <c r="D30" s="119" t="s">
        <v>263</v>
      </c>
      <c r="E30" s="119" t="s">
        <v>264</v>
      </c>
      <c r="F30" s="119" t="s">
        <v>268</v>
      </c>
      <c r="G30" s="119" t="s">
        <v>265</v>
      </c>
      <c r="H30" s="119" t="s">
        <v>266</v>
      </c>
      <c r="I30" s="119" t="s">
        <v>153</v>
      </c>
      <c r="J30" s="119" t="s">
        <v>269</v>
      </c>
      <c r="K30" s="119" t="s">
        <v>270</v>
      </c>
      <c r="L30" s="119" t="s">
        <v>271</v>
      </c>
      <c r="M30" s="120" t="s">
        <v>267</v>
      </c>
      <c r="N30" s="29"/>
      <c r="O30" s="22"/>
      <c r="P30" s="22"/>
      <c r="Q30" s="22"/>
      <c r="R30" s="85"/>
      <c r="S30" s="85"/>
      <c r="T30" s="85"/>
      <c r="U30" s="85"/>
      <c r="V30" s="85"/>
      <c r="W30" s="22"/>
      <c r="X30" s="22"/>
      <c r="Y30" s="22"/>
    </row>
    <row r="31" spans="2:25" x14ac:dyDescent="0.35">
      <c r="B31" s="8" t="s">
        <v>215</v>
      </c>
      <c r="C31" s="13" t="s">
        <v>27</v>
      </c>
      <c r="D31" s="15">
        <v>0.17587431820654523</v>
      </c>
      <c r="E31" s="15">
        <v>1.0621242353577558</v>
      </c>
      <c r="F31" s="15" t="s">
        <v>274</v>
      </c>
      <c r="G31" s="15">
        <v>-368.95181402839012</v>
      </c>
      <c r="H31" s="15">
        <v>372.21914327496512</v>
      </c>
      <c r="I31" s="15" t="s">
        <v>274</v>
      </c>
      <c r="J31" s="15" t="s">
        <v>274</v>
      </c>
      <c r="K31" s="15" t="s">
        <v>274</v>
      </c>
      <c r="L31" s="15" t="s">
        <v>274</v>
      </c>
      <c r="M31" s="33">
        <v>0.19687788421916511</v>
      </c>
      <c r="N31" s="33"/>
    </row>
    <row r="32" spans="2:25" x14ac:dyDescent="0.35">
      <c r="B32" s="8" t="s">
        <v>261</v>
      </c>
      <c r="C32" s="13" t="s">
        <v>48</v>
      </c>
      <c r="D32" s="18">
        <v>0.18476708278037471</v>
      </c>
      <c r="E32" s="18">
        <v>1.1159256730894744</v>
      </c>
      <c r="F32" s="18" t="s">
        <v>274</v>
      </c>
      <c r="G32" s="18">
        <v>-379.57766151209415</v>
      </c>
      <c r="H32" s="18">
        <v>399.14511100637571</v>
      </c>
      <c r="I32" s="18" t="s">
        <v>274</v>
      </c>
      <c r="J32" s="18" t="s">
        <v>274</v>
      </c>
      <c r="K32" s="18" t="s">
        <v>274</v>
      </c>
      <c r="L32" s="18" t="s">
        <v>274</v>
      </c>
      <c r="M32" s="30">
        <v>0.2068250231333712</v>
      </c>
      <c r="N32" s="30"/>
    </row>
    <row r="33" spans="2:25" x14ac:dyDescent="0.35">
      <c r="B33" s="7" t="s">
        <v>109</v>
      </c>
      <c r="C33" s="13" t="s">
        <v>28</v>
      </c>
      <c r="D33" s="18">
        <v>0.693172898865834</v>
      </c>
      <c r="E33" s="18">
        <v>4.1864687670445582</v>
      </c>
      <c r="F33" s="18" t="s">
        <v>274</v>
      </c>
      <c r="G33" s="18">
        <v>-1444.3840797199941</v>
      </c>
      <c r="H33" s="18">
        <v>1476.5943218160139</v>
      </c>
      <c r="I33" s="18" t="s">
        <v>274</v>
      </c>
      <c r="J33" s="18" t="s">
        <v>274</v>
      </c>
      <c r="K33" s="18" t="s">
        <v>274</v>
      </c>
      <c r="L33" s="18" t="s">
        <v>274</v>
      </c>
      <c r="M33" s="30">
        <v>0.77592065949151712</v>
      </c>
      <c r="N33" s="30"/>
      <c r="R33" s="62"/>
      <c r="S33" s="62"/>
      <c r="T33" s="62"/>
      <c r="U33" s="62"/>
      <c r="V33" s="62"/>
    </row>
    <row r="34" spans="2:25" x14ac:dyDescent="0.35">
      <c r="B34" s="8" t="s">
        <v>262</v>
      </c>
      <c r="C34" s="13" t="s">
        <v>253</v>
      </c>
      <c r="D34" s="18">
        <v>1.6105455365779398</v>
      </c>
      <c r="E34" s="18">
        <v>9.7274531261947157</v>
      </c>
      <c r="F34" s="18" t="s">
        <v>274</v>
      </c>
      <c r="G34" s="18">
        <v>-1513.0755831666281</v>
      </c>
      <c r="H34" s="18">
        <v>3547.3323259872627</v>
      </c>
      <c r="I34" s="18" t="s">
        <v>274</v>
      </c>
      <c r="J34" s="18" t="s">
        <v>274</v>
      </c>
      <c r="K34" s="18" t="s">
        <v>274</v>
      </c>
      <c r="L34" s="18" t="s">
        <v>274</v>
      </c>
      <c r="M34" s="30">
        <v>1.8027125987044366</v>
      </c>
      <c r="N34" s="30"/>
    </row>
    <row r="35" spans="2:25" x14ac:dyDescent="0.35">
      <c r="B35" s="8" t="s">
        <v>111</v>
      </c>
      <c r="C35" s="13" t="s">
        <v>29</v>
      </c>
      <c r="D35" s="18">
        <v>1.4907013028817098</v>
      </c>
      <c r="E35" s="18">
        <v>9.0032603309413055</v>
      </c>
      <c r="F35" s="18" t="s">
        <v>274</v>
      </c>
      <c r="G35" s="18">
        <v>-3055.0596264583569</v>
      </c>
      <c r="H35" s="18">
        <v>3228.0513872208521</v>
      </c>
      <c r="I35" s="18" t="s">
        <v>274</v>
      </c>
      <c r="J35" s="18" t="s">
        <v>274</v>
      </c>
      <c r="K35" s="18" t="s">
        <v>274</v>
      </c>
      <c r="L35" s="18" t="s">
        <v>274</v>
      </c>
      <c r="M35" s="30">
        <v>1.6686247600072504</v>
      </c>
      <c r="N35" s="30"/>
    </row>
    <row r="36" spans="2:25" x14ac:dyDescent="0.35">
      <c r="B36" s="8" t="s">
        <v>216</v>
      </c>
      <c r="C36" s="13" t="s">
        <v>30</v>
      </c>
      <c r="D36" s="18">
        <v>1.2628260062404231</v>
      </c>
      <c r="E36" s="18">
        <v>7.6268917322069516</v>
      </c>
      <c r="F36" s="18" t="s">
        <v>274</v>
      </c>
      <c r="G36" s="18">
        <v>-2589.0139548812685</v>
      </c>
      <c r="H36" s="18">
        <v>2733.9230438887689</v>
      </c>
      <c r="I36" s="18" t="s">
        <v>274</v>
      </c>
      <c r="J36" s="18" t="s">
        <v>274</v>
      </c>
      <c r="K36" s="18" t="s">
        <v>274</v>
      </c>
      <c r="L36" s="18" t="s">
        <v>274</v>
      </c>
      <c r="M36" s="30">
        <v>1.4135032868940802</v>
      </c>
      <c r="N36" s="30"/>
    </row>
    <row r="37" spans="2:25" x14ac:dyDescent="0.35">
      <c r="B37" s="36" t="s">
        <v>276</v>
      </c>
      <c r="C37" s="12" t="s">
        <v>49</v>
      </c>
      <c r="D37" s="19" t="s">
        <v>274</v>
      </c>
      <c r="E37" s="19" t="s">
        <v>274</v>
      </c>
      <c r="F37" s="19" t="s">
        <v>274</v>
      </c>
      <c r="G37" s="19" t="s">
        <v>274</v>
      </c>
      <c r="H37" s="19" t="s">
        <v>274</v>
      </c>
      <c r="I37" s="19" t="s">
        <v>274</v>
      </c>
      <c r="J37" s="19" t="s">
        <v>274</v>
      </c>
      <c r="K37" s="19" t="s">
        <v>274</v>
      </c>
      <c r="L37" s="19" t="s">
        <v>274</v>
      </c>
      <c r="M37" s="32" t="s">
        <v>274</v>
      </c>
      <c r="N37" s="28"/>
    </row>
    <row r="38" spans="2:25" x14ac:dyDescent="0.35">
      <c r="B38" s="40" t="s">
        <v>123</v>
      </c>
      <c r="C38" s="115"/>
      <c r="D38" s="119" t="s">
        <v>263</v>
      </c>
      <c r="E38" s="119" t="s">
        <v>264</v>
      </c>
      <c r="F38" s="119" t="s">
        <v>268</v>
      </c>
      <c r="G38" s="119" t="s">
        <v>265</v>
      </c>
      <c r="H38" s="119" t="s">
        <v>266</v>
      </c>
      <c r="I38" s="119" t="s">
        <v>153</v>
      </c>
      <c r="J38" s="119" t="s">
        <v>269</v>
      </c>
      <c r="K38" s="119" t="s">
        <v>270</v>
      </c>
      <c r="L38" s="119" t="s">
        <v>271</v>
      </c>
      <c r="M38" s="120" t="s">
        <v>267</v>
      </c>
      <c r="N38" s="34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2:25" x14ac:dyDescent="0.35">
      <c r="B39" s="8" t="s">
        <v>215</v>
      </c>
      <c r="C39" s="12" t="s">
        <v>27</v>
      </c>
      <c r="D39" s="15">
        <v>6.5865375669313456E-2</v>
      </c>
      <c r="E39" s="15">
        <v>0.39751026051612021</v>
      </c>
      <c r="F39" s="15" t="s">
        <v>274</v>
      </c>
      <c r="G39" s="15">
        <v>137.72382689531494</v>
      </c>
      <c r="H39" s="15">
        <v>139.85420881223081</v>
      </c>
      <c r="I39" s="15" t="s">
        <v>274</v>
      </c>
      <c r="J39" s="15" t="s">
        <v>274</v>
      </c>
      <c r="K39" s="15" t="s">
        <v>274</v>
      </c>
      <c r="L39" s="15" t="s">
        <v>274</v>
      </c>
      <c r="M39" s="15">
        <v>7.3726823754088594E-2</v>
      </c>
      <c r="N39" s="15"/>
    </row>
    <row r="40" spans="2:25" x14ac:dyDescent="0.35">
      <c r="B40" s="8" t="s">
        <v>261</v>
      </c>
      <c r="C40" s="12" t="s">
        <v>48</v>
      </c>
      <c r="D40" s="15">
        <v>5.6011697951952336E-2</v>
      </c>
      <c r="E40" s="15">
        <v>0.33807873180416609</v>
      </c>
      <c r="F40" s="15" t="s">
        <v>274</v>
      </c>
      <c r="G40" s="15">
        <v>112.09945793388339</v>
      </c>
      <c r="H40" s="15">
        <v>123.95436107777954</v>
      </c>
      <c r="I40" s="15" t="s">
        <v>274</v>
      </c>
      <c r="J40" s="15" t="s">
        <v>274</v>
      </c>
      <c r="K40" s="15" t="s">
        <v>274</v>
      </c>
      <c r="L40" s="15" t="s">
        <v>274</v>
      </c>
      <c r="M40" s="15">
        <v>6.2699604191443645E-2</v>
      </c>
      <c r="N40" s="15"/>
    </row>
    <row r="41" spans="2:25" x14ac:dyDescent="0.35">
      <c r="B41" s="7" t="s">
        <v>109</v>
      </c>
      <c r="C41" s="12" t="s">
        <v>28</v>
      </c>
      <c r="D41" s="15">
        <v>0.16225656481005485</v>
      </c>
      <c r="E41" s="15">
        <v>0.97927172784990757</v>
      </c>
      <c r="F41" s="15" t="s">
        <v>274</v>
      </c>
      <c r="G41" s="15">
        <v>337.04627017372695</v>
      </c>
      <c r="H41" s="15">
        <v>347.38917362594168</v>
      </c>
      <c r="I41" s="15" t="s">
        <v>274</v>
      </c>
      <c r="J41" s="15" t="s">
        <v>274</v>
      </c>
      <c r="K41" s="15" t="s">
        <v>274</v>
      </c>
      <c r="L41" s="15" t="s">
        <v>274</v>
      </c>
      <c r="M41" s="15">
        <v>0.18161745249651928</v>
      </c>
      <c r="N41" s="15"/>
    </row>
    <row r="42" spans="2:25" x14ac:dyDescent="0.35">
      <c r="B42" s="8" t="s">
        <v>262</v>
      </c>
      <c r="C42" s="12" t="s">
        <v>253</v>
      </c>
      <c r="D42" s="15">
        <v>0.37318358186398776</v>
      </c>
      <c r="E42" s="15">
        <v>2.2539865248725754</v>
      </c>
      <c r="F42" s="15" t="s">
        <v>274</v>
      </c>
      <c r="G42" s="15">
        <v>763.50968351433733</v>
      </c>
      <c r="H42" s="15">
        <v>890.05588744875456</v>
      </c>
      <c r="I42" s="15" t="s">
        <v>274</v>
      </c>
      <c r="J42" s="15" t="s">
        <v>274</v>
      </c>
      <c r="K42" s="15" t="s">
        <v>274</v>
      </c>
      <c r="L42" s="15" t="s">
        <v>274</v>
      </c>
      <c r="M42" s="15">
        <v>0.4177104307981867</v>
      </c>
      <c r="N42" s="15"/>
    </row>
    <row r="43" spans="2:25" x14ac:dyDescent="0.35">
      <c r="B43" s="8" t="s">
        <v>111</v>
      </c>
      <c r="C43" s="12" t="s">
        <v>29</v>
      </c>
      <c r="D43" s="15">
        <v>0.49534027022979144</v>
      </c>
      <c r="E43" s="15">
        <v>2.9907921660768721</v>
      </c>
      <c r="F43" s="15" t="s">
        <v>274</v>
      </c>
      <c r="G43" s="15">
        <v>989.52698446823786</v>
      </c>
      <c r="H43" s="15">
        <v>1098.8434815216008</v>
      </c>
      <c r="I43" s="15" t="s">
        <v>274</v>
      </c>
      <c r="J43" s="15" t="s">
        <v>274</v>
      </c>
      <c r="K43" s="15" t="s">
        <v>274</v>
      </c>
      <c r="L43" s="15" t="s">
        <v>274</v>
      </c>
      <c r="M43" s="15">
        <v>0.55445338359509133</v>
      </c>
      <c r="N43" s="15"/>
    </row>
    <row r="44" spans="2:25" x14ac:dyDescent="0.35">
      <c r="B44" s="8" t="s">
        <v>216</v>
      </c>
      <c r="C44" s="12" t="s">
        <v>30</v>
      </c>
      <c r="D44" s="15">
        <v>0.4225513240147426</v>
      </c>
      <c r="E44" s="15">
        <v>2.5517592615605769</v>
      </c>
      <c r="F44" s="15" t="s">
        <v>274</v>
      </c>
      <c r="G44" s="15">
        <v>848.18988007735516</v>
      </c>
      <c r="H44" s="15">
        <v>934.08878026393745</v>
      </c>
      <c r="I44" s="15" t="s">
        <v>274</v>
      </c>
      <c r="J44" s="15" t="s">
        <v>274</v>
      </c>
      <c r="K44" s="15" t="s">
        <v>274</v>
      </c>
      <c r="L44" s="15" t="s">
        <v>274</v>
      </c>
      <c r="M44" s="15">
        <v>0.47297662597730145</v>
      </c>
      <c r="N44" s="15"/>
    </row>
    <row r="45" spans="2:25" x14ac:dyDescent="0.35">
      <c r="B45" s="36" t="s">
        <v>276</v>
      </c>
      <c r="C45" s="12" t="s">
        <v>49</v>
      </c>
      <c r="D45" s="14" t="s">
        <v>274</v>
      </c>
      <c r="E45" s="14" t="s">
        <v>274</v>
      </c>
      <c r="F45" s="14" t="s">
        <v>274</v>
      </c>
      <c r="G45" s="14" t="s">
        <v>274</v>
      </c>
      <c r="H45" s="14" t="s">
        <v>274</v>
      </c>
      <c r="I45" s="14" t="s">
        <v>274</v>
      </c>
      <c r="J45" s="14" t="s">
        <v>274</v>
      </c>
      <c r="K45" s="14" t="s">
        <v>274</v>
      </c>
      <c r="L45" s="14" t="s">
        <v>274</v>
      </c>
      <c r="M45" s="14" t="s">
        <v>274</v>
      </c>
      <c r="N45" s="25"/>
      <c r="O45" s="5"/>
      <c r="P45" s="5"/>
      <c r="Q45" s="5"/>
      <c r="R45" s="5"/>
    </row>
    <row r="46" spans="2:25" x14ac:dyDescent="0.35">
      <c r="B46" s="41" t="s">
        <v>45</v>
      </c>
      <c r="C46" s="116"/>
      <c r="D46" s="119" t="s">
        <v>263</v>
      </c>
      <c r="E46" s="119" t="s">
        <v>264</v>
      </c>
      <c r="F46" s="119" t="s">
        <v>268</v>
      </c>
      <c r="G46" s="119" t="s">
        <v>265</v>
      </c>
      <c r="H46" s="119" t="s">
        <v>266</v>
      </c>
      <c r="I46" s="119" t="s">
        <v>153</v>
      </c>
      <c r="J46" s="119" t="s">
        <v>269</v>
      </c>
      <c r="K46" s="119" t="s">
        <v>270</v>
      </c>
      <c r="L46" s="119" t="s">
        <v>271</v>
      </c>
      <c r="M46" s="119" t="s">
        <v>267</v>
      </c>
      <c r="N46" s="25"/>
      <c r="O46" s="25"/>
      <c r="P46" s="25"/>
      <c r="Q46" s="25"/>
      <c r="R46" s="25"/>
      <c r="S46" s="22"/>
      <c r="T46" s="22"/>
      <c r="U46" s="22"/>
      <c r="V46" s="22"/>
      <c r="W46" s="22"/>
      <c r="X46" s="22"/>
      <c r="Y46" s="22"/>
    </row>
    <row r="47" spans="2:25" x14ac:dyDescent="0.35">
      <c r="B47" s="8" t="s">
        <v>215</v>
      </c>
      <c r="C47" s="12" t="s">
        <v>27</v>
      </c>
      <c r="D47" s="51">
        <v>1E-13</v>
      </c>
      <c r="E47" s="51">
        <v>1E-13</v>
      </c>
      <c r="F47" s="51">
        <v>1E-13</v>
      </c>
      <c r="G47" s="51">
        <v>1E-13</v>
      </c>
      <c r="H47" s="51">
        <v>1E-13</v>
      </c>
      <c r="I47" s="51">
        <v>1E-13</v>
      </c>
      <c r="J47" s="51">
        <v>1E-13</v>
      </c>
      <c r="K47" s="51">
        <v>1E-13</v>
      </c>
      <c r="L47" s="51">
        <v>1E-13</v>
      </c>
      <c r="M47" s="51">
        <v>1E-13</v>
      </c>
      <c r="N47" s="51"/>
      <c r="O47" s="5"/>
      <c r="P47" s="5"/>
      <c r="Q47" s="5"/>
      <c r="R47" s="5"/>
    </row>
    <row r="48" spans="2:25" x14ac:dyDescent="0.35">
      <c r="B48" s="8" t="s">
        <v>261</v>
      </c>
      <c r="C48" s="12" t="s">
        <v>48</v>
      </c>
      <c r="D48" s="51">
        <v>1E-13</v>
      </c>
      <c r="E48" s="51">
        <v>1E-13</v>
      </c>
      <c r="F48" s="51">
        <v>1E-13</v>
      </c>
      <c r="G48" s="51">
        <v>1E-13</v>
      </c>
      <c r="H48" s="51">
        <v>1E-13</v>
      </c>
      <c r="I48" s="51">
        <v>1E-13</v>
      </c>
      <c r="J48" s="51">
        <v>1E-13</v>
      </c>
      <c r="K48" s="51">
        <v>1E-13</v>
      </c>
      <c r="L48" s="51">
        <v>1E-13</v>
      </c>
      <c r="M48" s="51">
        <v>1E-13</v>
      </c>
      <c r="N48" s="51"/>
      <c r="O48" s="5"/>
      <c r="P48" s="5"/>
      <c r="Q48" s="5"/>
      <c r="R48" s="5"/>
    </row>
    <row r="49" spans="2:25" x14ac:dyDescent="0.35">
      <c r="B49" s="7" t="s">
        <v>109</v>
      </c>
      <c r="C49" s="12" t="s">
        <v>28</v>
      </c>
      <c r="D49" s="51">
        <v>1E-13</v>
      </c>
      <c r="E49" s="51">
        <v>1E-13</v>
      </c>
      <c r="F49" s="51">
        <v>1E-13</v>
      </c>
      <c r="G49" s="51">
        <v>1E-13</v>
      </c>
      <c r="H49" s="51">
        <v>1E-13</v>
      </c>
      <c r="I49" s="51">
        <v>1E-13</v>
      </c>
      <c r="J49" s="51">
        <v>1E-13</v>
      </c>
      <c r="K49" s="51">
        <v>1E-13</v>
      </c>
      <c r="L49" s="51">
        <v>1E-13</v>
      </c>
      <c r="M49" s="51">
        <v>1E-13</v>
      </c>
      <c r="N49" s="51"/>
      <c r="O49" s="5"/>
      <c r="P49" s="5"/>
      <c r="Q49" s="5"/>
      <c r="R49" s="5"/>
    </row>
    <row r="50" spans="2:25" x14ac:dyDescent="0.35">
      <c r="B50" s="8" t="s">
        <v>262</v>
      </c>
      <c r="C50" s="12" t="s">
        <v>253</v>
      </c>
      <c r="D50" s="51">
        <v>1E-13</v>
      </c>
      <c r="E50" s="51">
        <v>1E-13</v>
      </c>
      <c r="F50" s="51">
        <v>1E-13</v>
      </c>
      <c r="G50" s="51">
        <v>1E-13</v>
      </c>
      <c r="H50" s="51">
        <v>1E-13</v>
      </c>
      <c r="I50" s="51">
        <v>1E-13</v>
      </c>
      <c r="J50" s="51">
        <v>1E-13</v>
      </c>
      <c r="K50" s="51">
        <v>1E-13</v>
      </c>
      <c r="L50" s="51">
        <v>1E-13</v>
      </c>
      <c r="M50" s="51">
        <v>1E-13</v>
      </c>
      <c r="N50" s="51"/>
      <c r="O50" s="5"/>
      <c r="P50" s="5"/>
      <c r="Q50" s="5"/>
      <c r="R50" s="5"/>
    </row>
    <row r="51" spans="2:25" x14ac:dyDescent="0.35">
      <c r="B51" s="8" t="s">
        <v>111</v>
      </c>
      <c r="C51" s="12" t="s">
        <v>29</v>
      </c>
      <c r="D51" s="51">
        <v>1E-13</v>
      </c>
      <c r="E51" s="51">
        <v>1E-13</v>
      </c>
      <c r="F51" s="51">
        <v>1E-13</v>
      </c>
      <c r="G51" s="51">
        <v>1E-13</v>
      </c>
      <c r="H51" s="51">
        <v>1E-13</v>
      </c>
      <c r="I51" s="51">
        <v>1E-13</v>
      </c>
      <c r="J51" s="51">
        <v>1E-13</v>
      </c>
      <c r="K51" s="51">
        <v>1E-13</v>
      </c>
      <c r="L51" s="51">
        <v>1E-13</v>
      </c>
      <c r="M51" s="51">
        <v>1E-13</v>
      </c>
      <c r="N51" s="51"/>
      <c r="O51" s="5"/>
      <c r="P51" s="5"/>
      <c r="Q51" s="5"/>
      <c r="R51" s="5"/>
    </row>
    <row r="52" spans="2:25" x14ac:dyDescent="0.35">
      <c r="B52" s="8" t="s">
        <v>216</v>
      </c>
      <c r="C52" s="12" t="s">
        <v>30</v>
      </c>
      <c r="D52" s="51">
        <v>1E-13</v>
      </c>
      <c r="E52" s="51">
        <v>1E-13</v>
      </c>
      <c r="F52" s="51">
        <v>1E-13</v>
      </c>
      <c r="G52" s="51">
        <v>1E-13</v>
      </c>
      <c r="H52" s="51">
        <v>1E-13</v>
      </c>
      <c r="I52" s="51">
        <v>1E-13</v>
      </c>
      <c r="J52" s="51">
        <v>1E-13</v>
      </c>
      <c r="K52" s="51">
        <v>1E-13</v>
      </c>
      <c r="L52" s="51">
        <v>1E-13</v>
      </c>
      <c r="M52" s="51">
        <v>1E-13</v>
      </c>
      <c r="N52" s="51"/>
      <c r="O52" s="5"/>
      <c r="P52" s="5"/>
      <c r="Q52" s="5"/>
      <c r="R52" s="5"/>
    </row>
    <row r="53" spans="2:25" x14ac:dyDescent="0.35">
      <c r="B53" s="24" t="s">
        <v>50</v>
      </c>
      <c r="C53" s="12" t="s">
        <v>49</v>
      </c>
      <c r="D53" s="51">
        <v>1E-13</v>
      </c>
      <c r="E53" s="51">
        <v>1E-13</v>
      </c>
      <c r="F53" s="51">
        <v>1E-13</v>
      </c>
      <c r="G53" s="51">
        <v>1E-13</v>
      </c>
      <c r="H53" s="51">
        <v>1E-13</v>
      </c>
      <c r="I53" s="51">
        <v>1E-13</v>
      </c>
      <c r="J53" s="51">
        <v>1E-13</v>
      </c>
      <c r="K53" s="51">
        <v>1E-13</v>
      </c>
      <c r="L53" s="51">
        <v>1E-13</v>
      </c>
      <c r="M53" s="51">
        <v>1E-13</v>
      </c>
      <c r="N53" s="51"/>
      <c r="O53" s="5"/>
      <c r="P53" s="5"/>
      <c r="Q53" s="5"/>
      <c r="R53" s="5"/>
    </row>
    <row r="54" spans="2:25" x14ac:dyDescent="0.35">
      <c r="B54" s="5"/>
      <c r="C54" s="12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"/>
      <c r="P54" s="5"/>
      <c r="Q54" s="5"/>
      <c r="R54" s="110"/>
      <c r="S54" s="63"/>
      <c r="T54" s="63"/>
      <c r="U54" s="63"/>
      <c r="V54" s="63"/>
    </row>
    <row r="55" spans="2:25" x14ac:dyDescent="0.35"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22"/>
      <c r="R55" s="63"/>
      <c r="S55" s="63"/>
      <c r="T55" s="63"/>
      <c r="U55" s="63"/>
      <c r="V55" s="63"/>
    </row>
    <row r="56" spans="2:25" x14ac:dyDescent="0.35">
      <c r="B56" s="125" t="s">
        <v>53</v>
      </c>
      <c r="C56" s="126"/>
      <c r="D56" s="131" t="s">
        <v>263</v>
      </c>
      <c r="E56" s="131" t="s">
        <v>264</v>
      </c>
      <c r="F56" s="131" t="s">
        <v>268</v>
      </c>
      <c r="G56" s="131" t="s">
        <v>265</v>
      </c>
      <c r="H56" s="131" t="s">
        <v>266</v>
      </c>
      <c r="I56" s="131" t="s">
        <v>153</v>
      </c>
      <c r="J56" s="131" t="s">
        <v>269</v>
      </c>
      <c r="K56" s="131" t="s">
        <v>270</v>
      </c>
      <c r="L56" s="131" t="s">
        <v>271</v>
      </c>
      <c r="M56" s="131" t="s">
        <v>267</v>
      </c>
      <c r="N56" s="22"/>
      <c r="O56" s="22"/>
      <c r="P56" s="22"/>
      <c r="Q56" s="22"/>
      <c r="R56" s="86"/>
      <c r="S56" s="86"/>
      <c r="T56" s="86"/>
      <c r="U56" s="86"/>
      <c r="V56" s="86"/>
      <c r="W56" s="22"/>
      <c r="X56" s="22"/>
      <c r="Y56" s="22"/>
    </row>
    <row r="57" spans="2:25" x14ac:dyDescent="0.35">
      <c r="B57" s="24" t="s">
        <v>54</v>
      </c>
      <c r="D57" s="15">
        <v>1.7793513688500917</v>
      </c>
      <c r="E57" s="15">
        <v>10.746873180006911</v>
      </c>
      <c r="F57" s="15" t="s">
        <v>274</v>
      </c>
      <c r="G57" s="15">
        <v>-3616.3374580662235</v>
      </c>
      <c r="H57" s="15">
        <v>3886.4063047610412</v>
      </c>
      <c r="I57" s="15" t="s">
        <v>274</v>
      </c>
      <c r="J57" s="15" t="s">
        <v>274</v>
      </c>
      <c r="K57" s="15" t="s">
        <v>274</v>
      </c>
      <c r="L57" s="15" t="s">
        <v>274</v>
      </c>
      <c r="M57" s="15">
        <v>1.991722674990094</v>
      </c>
      <c r="N57" s="15"/>
      <c r="R57" s="63"/>
      <c r="S57" s="63"/>
      <c r="T57" s="63"/>
      <c r="U57" s="63"/>
      <c r="V57" s="63"/>
    </row>
    <row r="58" spans="2:25" x14ac:dyDescent="0.35">
      <c r="B58" s="127" t="s">
        <v>55</v>
      </c>
      <c r="C58" s="128"/>
      <c r="D58" s="131" t="s">
        <v>263</v>
      </c>
      <c r="E58" s="131" t="s">
        <v>264</v>
      </c>
      <c r="F58" s="131" t="s">
        <v>268</v>
      </c>
      <c r="G58" s="131" t="s">
        <v>265</v>
      </c>
      <c r="H58" s="131" t="s">
        <v>266</v>
      </c>
      <c r="I58" s="131" t="s">
        <v>153</v>
      </c>
      <c r="J58" s="131" t="s">
        <v>269</v>
      </c>
      <c r="K58" s="131" t="s">
        <v>270</v>
      </c>
      <c r="L58" s="131" t="s">
        <v>271</v>
      </c>
      <c r="M58" s="131" t="s">
        <v>267</v>
      </c>
      <c r="N58" s="22"/>
      <c r="O58" s="22"/>
      <c r="P58" s="22"/>
      <c r="Q58" s="22"/>
      <c r="R58" s="86"/>
      <c r="S58" s="86"/>
      <c r="T58" s="86"/>
      <c r="U58" s="86"/>
      <c r="V58" s="86"/>
      <c r="W58" s="22"/>
      <c r="X58" s="22"/>
      <c r="Y58" s="22"/>
    </row>
    <row r="59" spans="2:25" x14ac:dyDescent="0.35">
      <c r="B59" s="7" t="s">
        <v>5</v>
      </c>
      <c r="C59" s="114" t="s">
        <v>250</v>
      </c>
      <c r="D59" s="15">
        <v>0.18115438672405368</v>
      </c>
      <c r="E59" s="15">
        <v>1.0947486677439222</v>
      </c>
      <c r="F59" s="15" t="s">
        <v>274</v>
      </c>
      <c r="G59" s="15">
        <v>-368.30972626915377</v>
      </c>
      <c r="H59" s="15">
        <v>395.81511550991542</v>
      </c>
      <c r="I59" s="15" t="s">
        <v>274</v>
      </c>
      <c r="J59" s="15" t="s">
        <v>274</v>
      </c>
      <c r="K59" s="15" t="s">
        <v>274</v>
      </c>
      <c r="L59" s="15" t="s">
        <v>274</v>
      </c>
      <c r="M59" s="15">
        <v>0.20299530450806327</v>
      </c>
      <c r="N59" s="15"/>
    </row>
    <row r="60" spans="2:25" x14ac:dyDescent="0.35">
      <c r="B60" s="7" t="s">
        <v>6</v>
      </c>
      <c r="C60" s="114" t="s">
        <v>251</v>
      </c>
      <c r="D60" s="18">
        <v>1.346821087676455</v>
      </c>
      <c r="E60" s="18">
        <v>8.1331293970003813</v>
      </c>
      <c r="F60" s="18" t="s">
        <v>274</v>
      </c>
      <c r="G60" s="18">
        <v>-2737.201659998042</v>
      </c>
      <c r="H60" s="18">
        <v>2941.6166169273461</v>
      </c>
      <c r="I60" s="18" t="s">
        <v>274</v>
      </c>
      <c r="J60" s="18" t="s">
        <v>274</v>
      </c>
      <c r="K60" s="18" t="s">
        <v>274</v>
      </c>
      <c r="L60" s="18" t="s">
        <v>274</v>
      </c>
      <c r="M60" s="18">
        <v>1.5069983195406331</v>
      </c>
      <c r="N60" s="18"/>
    </row>
    <row r="61" spans="2:25" x14ac:dyDescent="0.35">
      <c r="B61" s="23" t="s">
        <v>40</v>
      </c>
      <c r="C61" s="114" t="s">
        <v>252</v>
      </c>
      <c r="D61" s="18">
        <v>0.25137589444586245</v>
      </c>
      <c r="E61" s="18">
        <v>1.5189951152594652</v>
      </c>
      <c r="F61" s="18" t="s">
        <v>274</v>
      </c>
      <c r="G61" s="18">
        <v>-510.82607179902885</v>
      </c>
      <c r="H61" s="18">
        <v>548.97457232377383</v>
      </c>
      <c r="I61" s="18" t="s">
        <v>274</v>
      </c>
      <c r="J61" s="18" t="s">
        <v>274</v>
      </c>
      <c r="K61" s="18" t="s">
        <v>274</v>
      </c>
      <c r="L61" s="18" t="s">
        <v>274</v>
      </c>
      <c r="M61" s="18">
        <v>0.28172905093792494</v>
      </c>
      <c r="N61" s="18"/>
    </row>
    <row r="62" spans="2:25" x14ac:dyDescent="0.35">
      <c r="B62" s="7" t="s">
        <v>7</v>
      </c>
      <c r="C62" s="114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2:25" x14ac:dyDescent="0.35">
      <c r="B63" s="7" t="s">
        <v>137</v>
      </c>
      <c r="C63" s="114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2:25" x14ac:dyDescent="0.35">
      <c r="C64" s="114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73"/>
    </row>
    <row r="65" spans="2:14" x14ac:dyDescent="0.35"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73"/>
    </row>
    <row r="66" spans="2:14" x14ac:dyDescent="0.35"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73"/>
    </row>
    <row r="67" spans="2:14" x14ac:dyDescent="0.35"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73"/>
    </row>
    <row r="68" spans="2:14" x14ac:dyDescent="0.35"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73"/>
    </row>
    <row r="70" spans="2:14" x14ac:dyDescent="0.35">
      <c r="B70" s="24"/>
    </row>
  </sheetData>
  <mergeCells count="2">
    <mergeCell ref="D3:F3"/>
    <mergeCell ref="G3:M3"/>
  </mergeCells>
  <conditionalFormatting sqref="D2:M2">
    <cfRule type="cellIs" dxfId="5" priority="8" operator="notEqual">
      <formula>1</formula>
    </cfRule>
    <cfRule type="cellIs" dxfId="9" priority="1" stopIfTrue="1" operator="equal">
      <formula>"Eps"</formula>
    </cfRule>
  </conditionalFormatting>
  <conditionalFormatting sqref="D47:M54">
    <cfRule type="cellIs" dxfId="8" priority="7" operator="lessThan">
      <formula>0.0000001</formula>
    </cfRule>
  </conditionalFormatting>
  <conditionalFormatting sqref="N47:N54">
    <cfRule type="cellIs" dxfId="7" priority="3" operator="lessThan">
      <formula>0.0000001</formula>
    </cfRule>
  </conditionalFormatting>
  <conditionalFormatting sqref="D6:M61">
    <cfRule type="cellIs" dxfId="6" priority="2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zoomScaleNormal="100" workbookViewId="0">
      <selection activeCell="C61" sqref="C61"/>
    </sheetView>
  </sheetViews>
  <sheetFormatPr defaultRowHeight="14.5" x14ac:dyDescent="0.35"/>
  <cols>
    <col min="2" max="2" width="46.7265625" customWidth="1"/>
    <col min="3" max="3" width="10.54296875" customWidth="1"/>
    <col min="4" max="8" width="14.6328125" customWidth="1"/>
    <col min="12" max="12" width="13.81640625" customWidth="1"/>
  </cols>
  <sheetData>
    <row r="1" spans="1:17" x14ac:dyDescent="0.35">
      <c r="A1" t="s">
        <v>69</v>
      </c>
      <c r="B1" s="69">
        <f>table!B1</f>
        <v>11</v>
      </c>
      <c r="D1" s="22" t="s">
        <v>24</v>
      </c>
      <c r="E1" s="22" t="s">
        <v>25</v>
      </c>
      <c r="F1" s="22" t="s">
        <v>26</v>
      </c>
      <c r="G1" s="22" t="s">
        <v>32</v>
      </c>
      <c r="H1" s="22" t="s">
        <v>33</v>
      </c>
    </row>
    <row r="2" spans="1:17" ht="15" thickBot="1" x14ac:dyDescent="0.4">
      <c r="B2" t="s">
        <v>38</v>
      </c>
      <c r="D2">
        <v>1</v>
      </c>
      <c r="E2">
        <v>1</v>
      </c>
      <c r="F2">
        <v>1</v>
      </c>
      <c r="G2">
        <v>1</v>
      </c>
      <c r="H2">
        <v>1</v>
      </c>
    </row>
    <row r="3" spans="1:17" ht="42.75" customHeight="1" x14ac:dyDescent="0.35">
      <c r="B3" s="1"/>
      <c r="C3" s="10"/>
      <c r="D3" s="132" t="s">
        <v>12</v>
      </c>
      <c r="E3" s="132"/>
      <c r="F3" s="132"/>
      <c r="G3" s="133" t="s">
        <v>39</v>
      </c>
      <c r="H3" s="135"/>
    </row>
    <row r="4" spans="1:17" ht="66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34</v>
      </c>
      <c r="H4" s="27" t="s">
        <v>35</v>
      </c>
    </row>
    <row r="5" spans="1:17" x14ac:dyDescent="0.35">
      <c r="B5" s="2" t="s">
        <v>9</v>
      </c>
      <c r="C5" s="5"/>
      <c r="D5" s="5"/>
      <c r="E5" s="6"/>
      <c r="F5" s="5"/>
      <c r="G5" s="5"/>
      <c r="H5" s="28"/>
      <c r="M5" t="s">
        <v>63</v>
      </c>
    </row>
    <row r="6" spans="1:17" x14ac:dyDescent="0.35">
      <c r="B6" s="40" t="str">
        <f>table!B6</f>
        <v>Change in Village-level income</v>
      </c>
      <c r="C6" s="5">
        <f>table!C6</f>
        <v>0</v>
      </c>
      <c r="D6" s="14" t="str">
        <f>table!D6</f>
        <v>acre1</v>
      </c>
      <c r="E6" s="15" t="str">
        <f>table!E6</f>
        <v>acres</v>
      </c>
      <c r="F6" s="15" t="str">
        <f>table!F6</f>
        <v>land1pct</v>
      </c>
      <c r="G6" s="14" t="str">
        <f>table!L6</f>
        <v>sim9</v>
      </c>
      <c r="H6" s="29" t="str">
        <f>table!M6</f>
        <v>sim10</v>
      </c>
      <c r="M6">
        <f>100000/1200</f>
        <v>83.333333333333329</v>
      </c>
    </row>
    <row r="7" spans="1:17" x14ac:dyDescent="0.35">
      <c r="B7" s="7" t="str">
        <f>table!B7</f>
        <v>Nominal income</v>
      </c>
      <c r="C7" s="5">
        <f>table!C7</f>
        <v>0</v>
      </c>
      <c r="D7" s="18">
        <f>table!D7</f>
        <v>5.207205271202838</v>
      </c>
      <c r="E7" s="18">
        <f>table!E7</f>
        <v>31.450151912730441</v>
      </c>
      <c r="F7" s="18" t="str">
        <f>table!F7</f>
        <v>Eps</v>
      </c>
      <c r="G7" s="18" t="str">
        <f>table!L7</f>
        <v>Eps</v>
      </c>
      <c r="H7" s="30">
        <f>table!M7</f>
        <v>5.8287774018112524</v>
      </c>
      <c r="I7" s="5"/>
      <c r="J7" s="5"/>
      <c r="M7" t="s">
        <v>65</v>
      </c>
      <c r="N7" s="61"/>
    </row>
    <row r="8" spans="1:17" ht="72.5" x14ac:dyDescent="0.35">
      <c r="B8" s="2">
        <f>table!B8</f>
        <v>0</v>
      </c>
      <c r="C8" s="12">
        <f>table!C8</f>
        <v>0</v>
      </c>
      <c r="D8" s="16" t="str">
        <f>table!D8</f>
        <v>acre1</v>
      </c>
      <c r="E8" s="17" t="str">
        <f>table!E8</f>
        <v>acres</v>
      </c>
      <c r="F8" s="17" t="str">
        <f>table!F8</f>
        <v>land1pct</v>
      </c>
      <c r="G8" s="16" t="str">
        <f>table!L8</f>
        <v>sim9</v>
      </c>
      <c r="H8" s="31" t="str">
        <f>table!M8</f>
        <v>sim10</v>
      </c>
      <c r="I8" s="5"/>
      <c r="J8" s="5"/>
      <c r="M8" s="64" t="s">
        <v>210</v>
      </c>
      <c r="N8" s="64" t="s">
        <v>211</v>
      </c>
      <c r="O8" s="64" t="s">
        <v>212</v>
      </c>
      <c r="P8" s="64" t="s">
        <v>213</v>
      </c>
      <c r="Q8" s="64" t="s">
        <v>214</v>
      </c>
    </row>
    <row r="9" spans="1:17" x14ac:dyDescent="0.35">
      <c r="B9" s="42" t="str">
        <f>table!B9</f>
        <v xml:space="preserve">Real income </v>
      </c>
      <c r="C9" s="43" t="str">
        <f>table!C9</f>
        <v>mean</v>
      </c>
      <c r="D9" s="44">
        <f>table!D9</f>
        <v>4.1977380330896601</v>
      </c>
      <c r="E9" s="44">
        <f>table!E9</f>
        <v>25.35255908567871</v>
      </c>
      <c r="F9" s="44" t="str">
        <f>table!F9</f>
        <v>Eps</v>
      </c>
      <c r="G9" s="44" t="str">
        <f>table!L9</f>
        <v>Eps</v>
      </c>
      <c r="H9" s="45">
        <f>table!M9</f>
        <v>4.6987907610574355</v>
      </c>
      <c r="L9" s="68" t="str">
        <f>B9</f>
        <v xml:space="preserve">Real income </v>
      </c>
      <c r="M9" s="68">
        <f t="shared" ref="M9:Q10" si="0">D9*$M$6</f>
        <v>349.81150275747166</v>
      </c>
      <c r="N9" s="68">
        <f t="shared" si="0"/>
        <v>2112.7132571398924</v>
      </c>
      <c r="O9" s="68" t="e">
        <f t="shared" si="0"/>
        <v>#VALUE!</v>
      </c>
      <c r="P9" s="68" t="e">
        <f t="shared" si="0"/>
        <v>#VALUE!</v>
      </c>
      <c r="Q9" s="68">
        <f t="shared" si="0"/>
        <v>391.56589675478625</v>
      </c>
    </row>
    <row r="10" spans="1:17" x14ac:dyDescent="0.35">
      <c r="B10" s="7" t="str">
        <f>table!B10</f>
        <v>stdev</v>
      </c>
      <c r="C10" s="5" t="str">
        <f>table!C10</f>
        <v>stdev</v>
      </c>
      <c r="D10" s="18">
        <f>table!D10</f>
        <v>1.2925057381907274</v>
      </c>
      <c r="E10" s="18">
        <f>table!E10</f>
        <v>7.8029565560689242</v>
      </c>
      <c r="F10" s="18" t="str">
        <f>table!F10</f>
        <v>Eps</v>
      </c>
      <c r="G10" s="18" t="str">
        <f>table!L10</f>
        <v>Eps</v>
      </c>
      <c r="H10" s="30">
        <f>table!M10</f>
        <v>1.4467444452328684</v>
      </c>
      <c r="L10" s="68" t="str">
        <f t="shared" ref="L10:L11" si="1">B10</f>
        <v>stdev</v>
      </c>
      <c r="M10" s="68">
        <f t="shared" ref="M10" si="2">D10*$M$6</f>
        <v>107.70881151589394</v>
      </c>
      <c r="N10" s="68">
        <f t="shared" ref="N10" si="3">E10*$M$6</f>
        <v>650.24637967241028</v>
      </c>
      <c r="O10" s="68" t="e">
        <f t="shared" si="0"/>
        <v>#VALUE!</v>
      </c>
      <c r="P10" s="68" t="e">
        <f t="shared" si="0"/>
        <v>#VALUE!</v>
      </c>
      <c r="Q10" s="68">
        <f t="shared" si="0"/>
        <v>120.56203710273903</v>
      </c>
    </row>
    <row r="11" spans="1:17" x14ac:dyDescent="0.35">
      <c r="B11" s="7">
        <f>table!B11</f>
        <v>0</v>
      </c>
      <c r="C11" s="5" t="str">
        <f>table!C11</f>
        <v>pct5</v>
      </c>
      <c r="D11" s="18" t="str">
        <f>table!D11</f>
        <v>Eps</v>
      </c>
      <c r="E11" s="18" t="str">
        <f>table!E11</f>
        <v>Eps</v>
      </c>
      <c r="F11" s="18" t="str">
        <f>table!F11</f>
        <v>Eps</v>
      </c>
      <c r="G11" s="18" t="str">
        <f>table!L11</f>
        <v>Eps</v>
      </c>
      <c r="H11" s="30" t="str">
        <f>table!M11</f>
        <v>Eps</v>
      </c>
      <c r="L11" s="68">
        <f t="shared" si="1"/>
        <v>0</v>
      </c>
      <c r="M11" s="68" t="e">
        <f t="shared" ref="M11" si="4">D11*$M$6</f>
        <v>#VALUE!</v>
      </c>
      <c r="N11" s="68" t="e">
        <f t="shared" ref="N11" si="5">E11*$M$6</f>
        <v>#VALUE!</v>
      </c>
      <c r="O11" s="68" t="e">
        <f t="shared" ref="O11" si="6">F11*$M$6</f>
        <v>#VALUE!</v>
      </c>
      <c r="P11" s="68" t="e">
        <f t="shared" ref="P11" si="7">G11*$M$6</f>
        <v>#VALUE!</v>
      </c>
      <c r="Q11" s="68" t="e">
        <f t="shared" ref="Q11" si="8">H11*$M$6</f>
        <v>#VALUE!</v>
      </c>
    </row>
    <row r="12" spans="1:17" x14ac:dyDescent="0.35">
      <c r="B12" s="2" t="str">
        <f>table!B12</f>
        <v>(real income accounts for local inflation)</v>
      </c>
      <c r="C12" s="5" t="str">
        <f>table!C12</f>
        <v>pct95</v>
      </c>
      <c r="D12" s="19" t="str">
        <f>table!D12</f>
        <v>Eps</v>
      </c>
      <c r="E12" s="19" t="str">
        <f>table!E12</f>
        <v>Eps</v>
      </c>
      <c r="F12" s="18" t="str">
        <f>table!F12</f>
        <v>Eps</v>
      </c>
      <c r="G12" s="19" t="str">
        <f>table!L12</f>
        <v>Eps</v>
      </c>
      <c r="H12" s="32" t="str">
        <f>table!M12</f>
        <v>Eps</v>
      </c>
      <c r="M12" s="68"/>
      <c r="N12" s="68"/>
      <c r="O12" s="68"/>
      <c r="P12" s="68"/>
      <c r="Q12" s="68"/>
    </row>
    <row r="13" spans="1:17" x14ac:dyDescent="0.35">
      <c r="B13" s="2">
        <f>table!B13</f>
        <v>0</v>
      </c>
      <c r="C13" s="5">
        <f>table!C13</f>
        <v>0</v>
      </c>
      <c r="D13" s="18">
        <f>table!D13</f>
        <v>0</v>
      </c>
      <c r="E13" s="18">
        <f>table!E13</f>
        <v>0</v>
      </c>
      <c r="F13" s="18">
        <f>table!F13</f>
        <v>0</v>
      </c>
      <c r="G13" s="18">
        <f>table!L13</f>
        <v>0</v>
      </c>
      <c r="H13" s="30">
        <f>table!M13</f>
        <v>0</v>
      </c>
      <c r="M13" s="68"/>
      <c r="N13" s="68"/>
      <c r="O13" s="68"/>
      <c r="P13" s="68"/>
      <c r="Q13" s="68"/>
    </row>
    <row r="14" spans="1:17" x14ac:dyDescent="0.35">
      <c r="B14" s="40" t="str">
        <f>table!B14</f>
        <v xml:space="preserve">Change in Household incomes (real) </v>
      </c>
      <c r="C14" s="11">
        <f>table!C14</f>
        <v>0</v>
      </c>
      <c r="D14" s="15" t="str">
        <f>table!D14</f>
        <v>acre1</v>
      </c>
      <c r="E14" s="15" t="str">
        <f>table!E14</f>
        <v>acres</v>
      </c>
      <c r="F14" s="15" t="str">
        <f>table!F14</f>
        <v>land1pct</v>
      </c>
      <c r="G14" s="15" t="str">
        <f>table!L14</f>
        <v>sim9</v>
      </c>
      <c r="H14" s="33" t="str">
        <f>table!M14</f>
        <v>sim10</v>
      </c>
      <c r="M14" t="str">
        <f>M8</f>
        <v>SIM1:
new acre small aqua</v>
      </c>
      <c r="N14" t="str">
        <f t="shared" ref="N14:Q14" si="9">N8</f>
        <v>SIM2:
new acre big aqua</v>
      </c>
      <c r="O14" t="str">
        <f t="shared" si="9"/>
        <v>SIM3:
new acre agri</v>
      </c>
      <c r="P14" t="str">
        <f t="shared" si="9"/>
        <v>SIM4:
convert crop to small aqua</v>
      </c>
      <c r="Q14" t="str">
        <f t="shared" si="9"/>
        <v>SIM5:
convert crop to large aqua</v>
      </c>
    </row>
    <row r="15" spans="1:17" x14ac:dyDescent="0.35">
      <c r="B15" s="7" t="str">
        <f>table!B15</f>
        <v>OilPalm</v>
      </c>
      <c r="C15" s="12" t="str">
        <f>table!C15</f>
        <v>Oplocal</v>
      </c>
      <c r="D15" s="18">
        <f>table!D15</f>
        <v>1.2916980173497656</v>
      </c>
      <c r="E15" s="18">
        <f>table!E15</f>
        <v>7.8019395493373107</v>
      </c>
      <c r="F15" s="18" t="str">
        <f>table!F15</f>
        <v>Eps</v>
      </c>
      <c r="G15" s="18" t="str">
        <f>table!L15</f>
        <v>Eps</v>
      </c>
      <c r="H15" s="30">
        <f>table!M15</f>
        <v>1.4460620171842244</v>
      </c>
      <c r="L15" t="str">
        <f>B15</f>
        <v>OilPalm</v>
      </c>
      <c r="M15" s="68">
        <f t="shared" ref="M15:Q19" si="10">D15*$M$6</f>
        <v>107.6415014458138</v>
      </c>
      <c r="N15" s="68">
        <f t="shared" si="10"/>
        <v>650.16162911144249</v>
      </c>
      <c r="O15" s="68" t="e">
        <f t="shared" si="10"/>
        <v>#VALUE!</v>
      </c>
      <c r="P15" s="68" t="e">
        <f t="shared" si="10"/>
        <v>#VALUE!</v>
      </c>
      <c r="Q15" s="68">
        <f t="shared" si="10"/>
        <v>120.50516809868536</v>
      </c>
    </row>
    <row r="16" spans="1:17" x14ac:dyDescent="0.35">
      <c r="B16" s="7" t="str">
        <f>table!B16</f>
        <v>Non- Oilpalm</v>
      </c>
      <c r="C16" s="12" t="str">
        <f>table!C16</f>
        <v>NOPlocal</v>
      </c>
      <c r="D16" s="18">
        <f>table!D16</f>
        <v>2.5889945268877042</v>
      </c>
      <c r="E16" s="18">
        <f>table!E16</f>
        <v>15.63506371603977</v>
      </c>
      <c r="F16" s="18" t="str">
        <f>table!F16</f>
        <v>Eps</v>
      </c>
      <c r="G16" s="18" t="str">
        <f>table!L16</f>
        <v>Eps</v>
      </c>
      <c r="H16" s="30">
        <f>table!M16</f>
        <v>2.8974895308889574</v>
      </c>
      <c r="L16" t="str">
        <f>B16</f>
        <v>Non- Oilpalm</v>
      </c>
      <c r="M16" s="68">
        <f t="shared" si="10"/>
        <v>215.74954390730866</v>
      </c>
      <c r="N16" s="68">
        <f t="shared" si="10"/>
        <v>1302.9219763366475</v>
      </c>
      <c r="O16" s="68" t="e">
        <f t="shared" si="10"/>
        <v>#VALUE!</v>
      </c>
      <c r="P16" s="68" t="e">
        <f t="shared" si="10"/>
        <v>#VALUE!</v>
      </c>
      <c r="Q16" s="68">
        <f t="shared" si="10"/>
        <v>241.45746090741309</v>
      </c>
    </row>
    <row r="17" spans="2:17" x14ac:dyDescent="0.35">
      <c r="B17" s="23" t="str">
        <f>table!B17</f>
        <v>Migrants</v>
      </c>
      <c r="C17" s="12" t="str">
        <f>table!C17</f>
        <v>Mig</v>
      </c>
      <c r="D17" s="18">
        <f>table!D17</f>
        <v>0.31704548884987493</v>
      </c>
      <c r="E17" s="18">
        <f>table!E17</f>
        <v>1.9155558202918739</v>
      </c>
      <c r="F17" s="18" t="str">
        <f>table!F17</f>
        <v>Eps</v>
      </c>
      <c r="G17" s="18" t="str">
        <f>table!L17</f>
        <v>Eps</v>
      </c>
      <c r="H17" s="30">
        <f>table!M17</f>
        <v>0.35523921297863126</v>
      </c>
      <c r="L17" t="str">
        <f>B17</f>
        <v>Migrants</v>
      </c>
      <c r="M17" s="68">
        <f t="shared" si="10"/>
        <v>26.420457404156242</v>
      </c>
      <c r="N17" s="68">
        <f t="shared" si="10"/>
        <v>159.62965169098948</v>
      </c>
      <c r="O17" s="68" t="e">
        <f t="shared" si="10"/>
        <v>#VALUE!</v>
      </c>
      <c r="P17" s="68" t="e">
        <f t="shared" si="10"/>
        <v>#VALUE!</v>
      </c>
      <c r="Q17" s="68">
        <f t="shared" si="10"/>
        <v>29.60326774821927</v>
      </c>
    </row>
    <row r="18" spans="2:17" x14ac:dyDescent="0.35">
      <c r="B18" s="7">
        <f>table!B18</f>
        <v>0</v>
      </c>
      <c r="C18" s="12">
        <f>table!C18</f>
        <v>0</v>
      </c>
      <c r="D18" s="18">
        <f>table!D18</f>
        <v>0</v>
      </c>
      <c r="E18" s="18">
        <f>table!E18</f>
        <v>0</v>
      </c>
      <c r="F18" s="18">
        <f>table!F18</f>
        <v>0</v>
      </c>
      <c r="G18" s="18">
        <f>table!L18</f>
        <v>0</v>
      </c>
      <c r="H18" s="30">
        <f>table!M18</f>
        <v>0</v>
      </c>
      <c r="L18">
        <f>B18</f>
        <v>0</v>
      </c>
      <c r="M18" s="68">
        <f t="shared" si="10"/>
        <v>0</v>
      </c>
      <c r="N18" s="68">
        <f t="shared" si="10"/>
        <v>0</v>
      </c>
      <c r="O18" s="68">
        <f t="shared" si="10"/>
        <v>0</v>
      </c>
      <c r="P18" s="68">
        <f t="shared" si="10"/>
        <v>0</v>
      </c>
      <c r="Q18" s="68">
        <f t="shared" si="10"/>
        <v>0</v>
      </c>
    </row>
    <row r="19" spans="2:17" x14ac:dyDescent="0.35">
      <c r="B19" s="7">
        <f>table!B19</f>
        <v>0</v>
      </c>
      <c r="C19" s="12">
        <f>table!C19</f>
        <v>0</v>
      </c>
      <c r="D19" s="18">
        <f>table!D19</f>
        <v>0</v>
      </c>
      <c r="E19" s="18">
        <f>table!E19</f>
        <v>0</v>
      </c>
      <c r="F19" s="18">
        <f>table!F19</f>
        <v>0</v>
      </c>
      <c r="G19" s="18">
        <f>table!L19</f>
        <v>0</v>
      </c>
      <c r="H19" s="30">
        <f>table!M19</f>
        <v>0</v>
      </c>
      <c r="L19">
        <f>B19</f>
        <v>0</v>
      </c>
      <c r="M19" s="68">
        <f t="shared" si="10"/>
        <v>0</v>
      </c>
      <c r="N19" s="68">
        <f t="shared" si="10"/>
        <v>0</v>
      </c>
      <c r="O19" s="68">
        <f t="shared" si="10"/>
        <v>0</v>
      </c>
      <c r="P19" s="68">
        <f t="shared" si="10"/>
        <v>0</v>
      </c>
      <c r="Q19" s="68">
        <f t="shared" si="10"/>
        <v>0</v>
      </c>
    </row>
    <row r="20" spans="2:17" x14ac:dyDescent="0.35">
      <c r="B20" s="2">
        <f>table!B20</f>
        <v>0</v>
      </c>
      <c r="C20" s="5">
        <f>table!C20</f>
        <v>0</v>
      </c>
      <c r="D20" s="5">
        <f>table!D20</f>
        <v>0</v>
      </c>
      <c r="E20" s="5">
        <f>table!E20</f>
        <v>0</v>
      </c>
      <c r="F20" s="5">
        <f>table!F20</f>
        <v>0</v>
      </c>
      <c r="G20" s="5">
        <f>table!L20</f>
        <v>0</v>
      </c>
      <c r="H20" s="28">
        <f>table!M20</f>
        <v>0</v>
      </c>
    </row>
    <row r="21" spans="2:17" x14ac:dyDescent="0.35">
      <c r="B21" s="2">
        <f>table!B21</f>
        <v>0</v>
      </c>
      <c r="C21" s="5">
        <f>table!C21</f>
        <v>0</v>
      </c>
      <c r="D21" s="25" t="str">
        <f>table!D21</f>
        <v>acre1</v>
      </c>
      <c r="E21" s="25" t="str">
        <f>table!E21</f>
        <v>acres</v>
      </c>
      <c r="F21" s="25" t="str">
        <f>table!F21</f>
        <v>land1pct</v>
      </c>
      <c r="G21" s="25" t="str">
        <f>table!L21</f>
        <v>sim9</v>
      </c>
      <c r="H21" s="34" t="str">
        <f>table!M21</f>
        <v>sim10</v>
      </c>
    </row>
    <row r="22" spans="2:17" x14ac:dyDescent="0.35">
      <c r="B22" s="7" t="str">
        <f>table!B22</f>
        <v>Returns for hh that received land</v>
      </c>
      <c r="C22" s="12" t="str">
        <f>table!C22</f>
        <v>benef</v>
      </c>
      <c r="D22" s="26">
        <f>table!D22</f>
        <v>1.2916980173497656</v>
      </c>
      <c r="E22" s="26">
        <f>table!E22</f>
        <v>7.8019395493373107</v>
      </c>
      <c r="F22" s="26" t="str">
        <f>table!F22</f>
        <v>Eps</v>
      </c>
      <c r="G22" s="26" t="str">
        <f>table!L22</f>
        <v>Eps</v>
      </c>
      <c r="H22" s="35">
        <f>table!M22</f>
        <v>1.4460620171842244</v>
      </c>
    </row>
    <row r="23" spans="2:17" x14ac:dyDescent="0.35">
      <c r="B23" s="7" t="str">
        <f>table!B23</f>
        <v>Returns for others</v>
      </c>
      <c r="C23" s="12" t="str">
        <f>table!C23</f>
        <v>non-benef</v>
      </c>
      <c r="D23" s="26">
        <f>table!D23</f>
        <v>2.9060400157375792</v>
      </c>
      <c r="E23" s="26">
        <f>table!E23</f>
        <v>17.550619536331645</v>
      </c>
      <c r="F23" s="26" t="str">
        <f>table!F23</f>
        <v>Eps</v>
      </c>
      <c r="G23" s="26" t="str">
        <f>table!L23</f>
        <v>Eps</v>
      </c>
      <c r="H23" s="35">
        <f>table!M23</f>
        <v>3.2527287438675887</v>
      </c>
      <c r="M23" t="s">
        <v>66</v>
      </c>
    </row>
    <row r="24" spans="2:17" x14ac:dyDescent="0.35">
      <c r="B24" s="7" t="str">
        <f>table!B24</f>
        <v>value of land "transferred"</v>
      </c>
      <c r="C24" s="25" t="str">
        <f>table!C24</f>
        <v>simval</v>
      </c>
      <c r="D24" s="19">
        <f>table!D24</f>
        <v>0.89339999999999997</v>
      </c>
      <c r="E24" s="20">
        <f>table!E24</f>
        <v>5.3959999999999999</v>
      </c>
      <c r="F24" s="19">
        <f>table!F24</f>
        <v>7.2187000000000001</v>
      </c>
      <c r="G24" s="19" t="str">
        <f>table!L24</f>
        <v>Eps</v>
      </c>
      <c r="H24" s="32">
        <f>table!M24</f>
        <v>1</v>
      </c>
      <c r="M24" t="str">
        <f>M8</f>
        <v>SIM1:
new acre small aqua</v>
      </c>
      <c r="N24" t="str">
        <f t="shared" ref="N24:Q24" si="11">N8</f>
        <v>SIM2:
new acre big aqua</v>
      </c>
      <c r="O24" t="str">
        <f t="shared" si="11"/>
        <v>SIM3:
new acre agri</v>
      </c>
      <c r="P24" t="str">
        <f t="shared" si="11"/>
        <v>SIM4:
convert crop to small aqua</v>
      </c>
      <c r="Q24" t="str">
        <f t="shared" si="11"/>
        <v>SIM5:
convert crop to large aqua</v>
      </c>
    </row>
    <row r="25" spans="2:17" x14ac:dyDescent="0.35">
      <c r="B25" s="23" t="str">
        <f>table!B25</f>
        <v xml:space="preserve">pseudo-multiplier (benefits / value transferred) </v>
      </c>
      <c r="C25" s="46" t="str">
        <f>table!C25</f>
        <v>mult</v>
      </c>
      <c r="D25" s="47">
        <f>table!D25</f>
        <v>4.6986098422737239</v>
      </c>
      <c r="E25" s="48">
        <f>table!E25</f>
        <v>4.6983986444901698</v>
      </c>
      <c r="F25" s="47" t="str">
        <f>table!F25</f>
        <v>Eps</v>
      </c>
      <c r="G25" s="47" t="str">
        <f>table!L25</f>
        <v>Eps</v>
      </c>
      <c r="H25" s="49">
        <f>table!M25</f>
        <v>4.6987907610518134</v>
      </c>
      <c r="L25" t="s">
        <v>220</v>
      </c>
      <c r="M25" s="68">
        <f t="shared" ref="M25:Q26" si="12">D22*$M$6</f>
        <v>107.6415014458138</v>
      </c>
      <c r="N25" s="68">
        <f t="shared" si="12"/>
        <v>650.16162911144249</v>
      </c>
      <c r="O25" s="68" t="e">
        <f t="shared" si="12"/>
        <v>#VALUE!</v>
      </c>
      <c r="P25" s="68" t="e">
        <f t="shared" si="12"/>
        <v>#VALUE!</v>
      </c>
      <c r="Q25" s="68">
        <f t="shared" si="12"/>
        <v>120.50516809868536</v>
      </c>
    </row>
    <row r="26" spans="2:17" x14ac:dyDescent="0.35">
      <c r="B26" s="23" t="str">
        <f>table!B26</f>
        <v>percent increase in mean income</v>
      </c>
      <c r="C26" s="46" t="str">
        <f>table!C26</f>
        <v>mincPC</v>
      </c>
      <c r="D26" s="55">
        <f>table!D26</f>
        <v>3.070382667964523E-5</v>
      </c>
      <c r="E26" s="55">
        <f>table!E26</f>
        <v>1.8543810354953893E-4</v>
      </c>
      <c r="F26" s="55" t="str">
        <f>table!F26</f>
        <v>Eps</v>
      </c>
      <c r="G26" s="55" t="str">
        <f>table!L26</f>
        <v>Eps</v>
      </c>
      <c r="H26" s="56">
        <f>table!M26</f>
        <v>3.4368713815428126E-5</v>
      </c>
      <c r="L26" t="s">
        <v>221</v>
      </c>
      <c r="M26" s="68">
        <f t="shared" si="12"/>
        <v>242.17000131146492</v>
      </c>
      <c r="N26" s="68">
        <f t="shared" si="12"/>
        <v>1462.551628027637</v>
      </c>
      <c r="O26" s="68" t="e">
        <f t="shared" si="12"/>
        <v>#VALUE!</v>
      </c>
      <c r="P26" s="68" t="e">
        <f t="shared" si="12"/>
        <v>#VALUE!</v>
      </c>
      <c r="Q26" s="68">
        <f t="shared" si="12"/>
        <v>271.06072865563237</v>
      </c>
    </row>
    <row r="27" spans="2:17" x14ac:dyDescent="0.35">
      <c r="B27" s="57" t="str">
        <f>table!B27</f>
        <v>% increase in income inequality (theil index)</v>
      </c>
      <c r="C27" s="58" t="str">
        <f>table!C27</f>
        <v>rytheilPC</v>
      </c>
      <c r="D27" s="59">
        <f>table!D27</f>
        <v>1.137828390652646E-4</v>
      </c>
      <c r="E27" s="59">
        <f>table!E27</f>
        <v>6.8752215673002358E-4</v>
      </c>
      <c r="F27" s="59" t="str">
        <f>table!F27</f>
        <v>Eps</v>
      </c>
      <c r="G27" s="59" t="str">
        <f>table!L27</f>
        <v>Eps</v>
      </c>
      <c r="H27" s="60">
        <f>table!M27</f>
        <v>1.2725887839933802E-4</v>
      </c>
      <c r="L27" s="66" t="s">
        <v>60</v>
      </c>
      <c r="M27" s="67">
        <f>M25/(M25+M26)</f>
        <v>0.30771286992384084</v>
      </c>
      <c r="N27" s="67">
        <f t="shared" ref="N27:Q27" si="13">N25/(N25+N26)</f>
        <v>0.30773775234972295</v>
      </c>
      <c r="O27" s="67" t="e">
        <f t="shared" si="13"/>
        <v>#VALUE!</v>
      </c>
      <c r="P27" s="67" t="e">
        <f t="shared" si="13"/>
        <v>#VALUE!</v>
      </c>
      <c r="Q27" s="67">
        <f t="shared" si="13"/>
        <v>0.30775194953786938</v>
      </c>
    </row>
    <row r="28" spans="2:17" x14ac:dyDescent="0.35">
      <c r="B28" s="2">
        <f>table!B28</f>
        <v>0</v>
      </c>
      <c r="C28" s="5" t="str">
        <f>table!C28</f>
        <v>rytheilPCsd</v>
      </c>
      <c r="D28" s="19">
        <f>table!D28</f>
        <v>7.8914161206574758E-6</v>
      </c>
      <c r="E28" s="19">
        <f>table!E28</f>
        <v>4.5807148001673753E-5</v>
      </c>
      <c r="F28" s="19" t="str">
        <f>table!F28</f>
        <v>Eps</v>
      </c>
      <c r="G28" s="19" t="str">
        <f>table!L28</f>
        <v>Eps</v>
      </c>
      <c r="H28" s="32">
        <f>table!M28</f>
        <v>8.8136636086616608E-6</v>
      </c>
      <c r="L28" s="66" t="s">
        <v>61</v>
      </c>
      <c r="M28" s="67">
        <f>M26/(M25+M26)</f>
        <v>0.69228713007615916</v>
      </c>
      <c r="N28" s="67">
        <f t="shared" ref="N28:Q28" si="14">N26/(N25+N26)</f>
        <v>0.69226224765027711</v>
      </c>
      <c r="O28" s="67" t="e">
        <f t="shared" si="14"/>
        <v>#VALUE!</v>
      </c>
      <c r="P28" s="67" t="e">
        <f t="shared" si="14"/>
        <v>#VALUE!</v>
      </c>
      <c r="Q28" s="67">
        <f t="shared" si="14"/>
        <v>0.69224805046213056</v>
      </c>
    </row>
    <row r="29" spans="2:17" x14ac:dyDescent="0.35">
      <c r="B29" s="2"/>
      <c r="C29" s="5"/>
      <c r="D29" s="19"/>
      <c r="E29" s="19"/>
      <c r="F29" s="19"/>
      <c r="G29" s="19"/>
      <c r="H29" s="32"/>
      <c r="M29" t="s">
        <v>64</v>
      </c>
    </row>
    <row r="30" spans="2:17" x14ac:dyDescent="0.35">
      <c r="B30" s="40" t="str">
        <f>table!B30</f>
        <v>Production Effects (in monetary value)</v>
      </c>
      <c r="C30" s="5">
        <f>table!C30</f>
        <v>0</v>
      </c>
      <c r="D30" s="14" t="str">
        <f>table!D30</f>
        <v>acre1</v>
      </c>
      <c r="E30" s="16" t="str">
        <f>table!E30</f>
        <v>acres</v>
      </c>
      <c r="F30" s="14" t="str">
        <f>table!F30</f>
        <v>land1pct</v>
      </c>
      <c r="G30" s="14" t="str">
        <f>table!L30</f>
        <v>sim9</v>
      </c>
      <c r="H30" s="29" t="str">
        <f>table!M30</f>
        <v>sim10</v>
      </c>
      <c r="M30" s="62">
        <f>D26</f>
        <v>3.070382667964523E-5</v>
      </c>
      <c r="N30" s="62">
        <f>E26</f>
        <v>1.8543810354953893E-4</v>
      </c>
      <c r="O30" s="62" t="str">
        <f>F26</f>
        <v>Eps</v>
      </c>
      <c r="P30" s="62" t="str">
        <f>G26</f>
        <v>Eps</v>
      </c>
      <c r="Q30" s="62">
        <f>H26</f>
        <v>3.4368713815428126E-5</v>
      </c>
    </row>
    <row r="31" spans="2:17" x14ac:dyDescent="0.35">
      <c r="B31" s="8" t="str">
        <f>table!B31</f>
        <v>Local crops</v>
      </c>
      <c r="C31" s="13" t="str">
        <f>table!C31</f>
        <v>crop</v>
      </c>
      <c r="D31" s="15">
        <f>table!D31</f>
        <v>0.17587431820654523</v>
      </c>
      <c r="E31" s="15">
        <f>table!E31</f>
        <v>1.0621242353577558</v>
      </c>
      <c r="F31" s="15" t="str">
        <f>table!F31</f>
        <v>Eps</v>
      </c>
      <c r="G31" s="15" t="str">
        <f>table!L31</f>
        <v>Eps</v>
      </c>
      <c r="H31" s="33">
        <f>table!M31</f>
        <v>0.19687788421916511</v>
      </c>
    </row>
    <row r="32" spans="2:17" x14ac:dyDescent="0.35">
      <c r="B32" s="8" t="str">
        <f>table!B32</f>
        <v>Local meat</v>
      </c>
      <c r="C32" s="13" t="str">
        <f>table!C32</f>
        <v>meat</v>
      </c>
      <c r="D32" s="18">
        <f>table!D32</f>
        <v>0.18476708278037471</v>
      </c>
      <c r="E32" s="18">
        <f>table!E32</f>
        <v>1.1159256730894744</v>
      </c>
      <c r="F32" s="18" t="str">
        <f>table!F32</f>
        <v>Eps</v>
      </c>
      <c r="G32" s="18" t="str">
        <f>table!L32</f>
        <v>Eps</v>
      </c>
      <c r="H32" s="30">
        <f>table!M32</f>
        <v>0.2068250231333712</v>
      </c>
    </row>
    <row r="33" spans="2:17" x14ac:dyDescent="0.35">
      <c r="B33" s="7" t="str">
        <f>table!B33</f>
        <v>Fish</v>
      </c>
      <c r="C33" s="13" t="str">
        <f>table!C33</f>
        <v>fish</v>
      </c>
      <c r="D33" s="18">
        <f>table!D33</f>
        <v>0.693172898865834</v>
      </c>
      <c r="E33" s="18">
        <f>table!E33</f>
        <v>4.1864687670445582</v>
      </c>
      <c r="F33" s="18" t="str">
        <f>table!F33</f>
        <v>Eps</v>
      </c>
      <c r="G33" s="18" t="str">
        <f>table!L33</f>
        <v>Eps</v>
      </c>
      <c r="H33" s="30">
        <f>table!M33</f>
        <v>0.77592065949151712</v>
      </c>
      <c r="L33" t="s">
        <v>10</v>
      </c>
    </row>
    <row r="34" spans="2:17" x14ac:dyDescent="0.35">
      <c r="B34" s="8" t="str">
        <f>table!B34</f>
        <v>PalmOil</v>
      </c>
      <c r="C34" s="13" t="str">
        <f>table!C34</f>
        <v>palmoil</v>
      </c>
      <c r="D34" s="18">
        <f>table!D34</f>
        <v>1.6105455365779398</v>
      </c>
      <c r="E34" s="18">
        <f>table!E34</f>
        <v>9.7274531261947157</v>
      </c>
      <c r="F34" s="18" t="str">
        <f>table!F34</f>
        <v>Eps</v>
      </c>
      <c r="G34" s="18" t="str">
        <f>table!L34</f>
        <v>Eps</v>
      </c>
      <c r="H34" s="30">
        <f>table!M34</f>
        <v>1.8027125987044366</v>
      </c>
    </row>
    <row r="35" spans="2:17" x14ac:dyDescent="0.35">
      <c r="B35" s="8" t="str">
        <f>table!B35</f>
        <v>Local retail</v>
      </c>
      <c r="C35" s="13" t="str">
        <f>table!C35</f>
        <v>ret</v>
      </c>
      <c r="D35" s="18">
        <f>table!D35</f>
        <v>1.4907013028817098</v>
      </c>
      <c r="E35" s="18">
        <f>table!E35</f>
        <v>9.0032603309413055</v>
      </c>
      <c r="F35" s="18" t="str">
        <f>table!F35</f>
        <v>Eps</v>
      </c>
      <c r="G35" s="18" t="str">
        <f>table!L35</f>
        <v>Eps</v>
      </c>
      <c r="H35" s="30">
        <f>table!M35</f>
        <v>1.6686247600072504</v>
      </c>
    </row>
    <row r="36" spans="2:17" x14ac:dyDescent="0.35">
      <c r="B36" s="8" t="str">
        <f>table!B36</f>
        <v>Local services</v>
      </c>
      <c r="C36" s="13" t="str">
        <f>table!C36</f>
        <v>ser</v>
      </c>
      <c r="D36" s="18">
        <f>table!D36</f>
        <v>1.2628260062404231</v>
      </c>
      <c r="E36" s="18">
        <f>table!E36</f>
        <v>7.6268917322069516</v>
      </c>
      <c r="F36" s="18" t="str">
        <f>table!F36</f>
        <v>Eps</v>
      </c>
      <c r="G36" s="18" t="str">
        <f>table!L36</f>
        <v>Eps</v>
      </c>
      <c r="H36" s="30">
        <f>table!M36</f>
        <v>1.4135032868940802</v>
      </c>
    </row>
    <row r="37" spans="2:17" x14ac:dyDescent="0.35">
      <c r="B37" s="8" t="str">
        <f>table!B37</f>
        <v>Outside goods</v>
      </c>
      <c r="C37" s="13" t="str">
        <f>table!C37</f>
        <v>OUT</v>
      </c>
      <c r="D37" s="18" t="str">
        <f>table!D37</f>
        <v>Eps</v>
      </c>
      <c r="E37" s="18" t="str">
        <f>table!E37</f>
        <v>Eps</v>
      </c>
      <c r="F37" s="18" t="str">
        <f>table!F37</f>
        <v>Eps</v>
      </c>
      <c r="G37" s="18" t="str">
        <f>table!L37</f>
        <v>Eps</v>
      </c>
      <c r="H37" s="30" t="str">
        <f>table!M37</f>
        <v>Eps</v>
      </c>
    </row>
    <row r="38" spans="2:17" x14ac:dyDescent="0.35">
      <c r="B38" s="8" t="str">
        <f>table!B38</f>
        <v>Production Effects (sd)</v>
      </c>
      <c r="C38" s="13">
        <f>table!C38</f>
        <v>0</v>
      </c>
      <c r="D38" s="18" t="str">
        <f>table!D38</f>
        <v>acre1</v>
      </c>
      <c r="E38" s="18" t="str">
        <f>table!E38</f>
        <v>acres</v>
      </c>
      <c r="F38" s="18" t="str">
        <f>table!F38</f>
        <v>land1pct</v>
      </c>
      <c r="G38" s="18" t="str">
        <f>table!L38</f>
        <v>sim9</v>
      </c>
      <c r="H38" s="30" t="str">
        <f>table!M38</f>
        <v>sim10</v>
      </c>
    </row>
    <row r="39" spans="2:17" x14ac:dyDescent="0.35">
      <c r="B39" s="8" t="str">
        <f>table!B39</f>
        <v>Local crops</v>
      </c>
      <c r="C39" s="13" t="str">
        <f>table!C39</f>
        <v>crop</v>
      </c>
      <c r="D39" s="18">
        <f>table!D39</f>
        <v>6.5865375669313456E-2</v>
      </c>
      <c r="E39" s="18">
        <f>table!E39</f>
        <v>0.39751026051612021</v>
      </c>
      <c r="F39" s="18" t="str">
        <f>table!F39</f>
        <v>Eps</v>
      </c>
      <c r="G39" s="18" t="str">
        <f>table!L39</f>
        <v>Eps</v>
      </c>
      <c r="H39" s="30">
        <f>table!M39</f>
        <v>7.3726823754088594E-2</v>
      </c>
      <c r="M39" t="s">
        <v>62</v>
      </c>
    </row>
    <row r="40" spans="2:17" x14ac:dyDescent="0.35">
      <c r="B40" s="8" t="str">
        <f>table!B40</f>
        <v>Local meat</v>
      </c>
      <c r="C40" s="13" t="str">
        <f>table!C40</f>
        <v>meat</v>
      </c>
      <c r="D40" s="18">
        <f>table!D40</f>
        <v>5.6011697951952336E-2</v>
      </c>
      <c r="E40" s="18">
        <f>table!E40</f>
        <v>0.33807873180416609</v>
      </c>
      <c r="F40" s="18" t="str">
        <f>table!F40</f>
        <v>Eps</v>
      </c>
      <c r="G40" s="18" t="str">
        <f>table!L40</f>
        <v>Eps</v>
      </c>
      <c r="H40" s="30">
        <f>table!M40</f>
        <v>6.2699604191443645E-2</v>
      </c>
      <c r="L40" t="s">
        <v>120</v>
      </c>
      <c r="M40" s="65">
        <f t="shared" ref="M40:Q41" si="15">D27</f>
        <v>1.137828390652646E-4</v>
      </c>
      <c r="N40" s="65">
        <f t="shared" si="15"/>
        <v>6.8752215673002358E-4</v>
      </c>
      <c r="O40" s="65" t="str">
        <f t="shared" si="15"/>
        <v>Eps</v>
      </c>
      <c r="P40" s="65" t="str">
        <f t="shared" si="15"/>
        <v>Eps</v>
      </c>
      <c r="Q40" s="65">
        <f t="shared" si="15"/>
        <v>1.2725887839933802E-4</v>
      </c>
    </row>
    <row r="41" spans="2:17" x14ac:dyDescent="0.35">
      <c r="B41" s="7" t="str">
        <f>table!B41</f>
        <v>Fish</v>
      </c>
      <c r="C41" s="13" t="str">
        <f>table!C41</f>
        <v>fish</v>
      </c>
      <c r="D41" s="18">
        <f>table!D41</f>
        <v>0.16225656481005485</v>
      </c>
      <c r="E41" s="18">
        <f>table!E41</f>
        <v>0.97927172784990757</v>
      </c>
      <c r="F41" s="18" t="str">
        <f>table!F41</f>
        <v>Eps</v>
      </c>
      <c r="G41" s="18" t="str">
        <f>table!L41</f>
        <v>Eps</v>
      </c>
      <c r="H41" s="30">
        <f>table!M41</f>
        <v>0.18161745249651928</v>
      </c>
      <c r="L41" t="s">
        <v>122</v>
      </c>
      <c r="M41" s="65">
        <f t="shared" si="15"/>
        <v>7.8914161206574758E-6</v>
      </c>
      <c r="N41" s="65">
        <f t="shared" si="15"/>
        <v>4.5807148001673753E-5</v>
      </c>
      <c r="O41" s="65" t="str">
        <f t="shared" si="15"/>
        <v>Eps</v>
      </c>
      <c r="P41" s="65" t="str">
        <f t="shared" si="15"/>
        <v>Eps</v>
      </c>
      <c r="Q41" s="65">
        <f t="shared" si="15"/>
        <v>8.8136636086616608E-6</v>
      </c>
    </row>
    <row r="42" spans="2:17" x14ac:dyDescent="0.35">
      <c r="B42" s="8" t="str">
        <f>table!B42</f>
        <v>PalmOil</v>
      </c>
      <c r="C42" s="13" t="str">
        <f>table!C42</f>
        <v>palmoil</v>
      </c>
      <c r="D42" s="18">
        <f>table!D42</f>
        <v>0.37318358186398776</v>
      </c>
      <c r="E42" s="18">
        <f>table!E42</f>
        <v>2.2539865248725754</v>
      </c>
      <c r="F42" s="18" t="str">
        <f>table!F42</f>
        <v>Eps</v>
      </c>
      <c r="G42" s="18" t="str">
        <f>table!L42</f>
        <v>Eps</v>
      </c>
      <c r="H42" s="30">
        <f>table!M42</f>
        <v>0.4177104307981867</v>
      </c>
    </row>
    <row r="43" spans="2:17" x14ac:dyDescent="0.35">
      <c r="B43" s="8" t="str">
        <f>table!B43</f>
        <v>Local retail</v>
      </c>
      <c r="C43" s="13" t="str">
        <f>table!C43</f>
        <v>ret</v>
      </c>
      <c r="D43" s="18">
        <f>table!D43</f>
        <v>0.49534027022979144</v>
      </c>
      <c r="E43" s="18">
        <f>table!E43</f>
        <v>2.9907921660768721</v>
      </c>
      <c r="F43" s="18" t="str">
        <f>table!F43</f>
        <v>Eps</v>
      </c>
      <c r="G43" s="18" t="str">
        <f>table!L43</f>
        <v>Eps</v>
      </c>
      <c r="H43" s="30">
        <f>table!M43</f>
        <v>0.55445338359509133</v>
      </c>
    </row>
    <row r="44" spans="2:17" x14ac:dyDescent="0.35">
      <c r="B44" s="8" t="str">
        <f>table!B44</f>
        <v>Local services</v>
      </c>
      <c r="C44" s="13" t="str">
        <f>table!C44</f>
        <v>ser</v>
      </c>
      <c r="D44" s="18">
        <f>table!D44</f>
        <v>0.4225513240147426</v>
      </c>
      <c r="E44" s="18">
        <f>table!E44</f>
        <v>2.5517592615605769</v>
      </c>
      <c r="F44" s="18" t="str">
        <f>table!F44</f>
        <v>Eps</v>
      </c>
      <c r="G44" s="18" t="str">
        <f>table!L44</f>
        <v>Eps</v>
      </c>
      <c r="H44" s="30">
        <f>table!M44</f>
        <v>0.47297662597730145</v>
      </c>
    </row>
    <row r="45" spans="2:17" x14ac:dyDescent="0.35">
      <c r="B45" s="8" t="str">
        <f>table!B45</f>
        <v>Outside goods</v>
      </c>
      <c r="C45" s="13" t="str">
        <f>table!C45</f>
        <v>OUT</v>
      </c>
      <c r="D45" s="18" t="str">
        <f>table!D45</f>
        <v>Eps</v>
      </c>
      <c r="E45" s="18" t="str">
        <f>table!E45</f>
        <v>Eps</v>
      </c>
      <c r="F45" s="18" t="str">
        <f>table!F45</f>
        <v>Eps</v>
      </c>
      <c r="G45" s="18" t="str">
        <f>table!L45</f>
        <v>Eps</v>
      </c>
      <c r="H45" s="30" t="str">
        <f>table!M45</f>
        <v>Eps</v>
      </c>
    </row>
    <row r="46" spans="2:17" x14ac:dyDescent="0.35">
      <c r="B46" s="41" t="str">
        <f>table!B46</f>
        <v xml:space="preserve">Price effects (in %) </v>
      </c>
      <c r="C46" s="5">
        <f>table!C46</f>
        <v>0</v>
      </c>
      <c r="D46" s="25" t="str">
        <f>table!D46</f>
        <v>acre1</v>
      </c>
      <c r="E46" s="25" t="str">
        <f>table!E46</f>
        <v>acres</v>
      </c>
      <c r="F46" s="25" t="str">
        <f>table!F46</f>
        <v>land1pct</v>
      </c>
      <c r="G46" s="25" t="str">
        <f>table!L46</f>
        <v>sim9</v>
      </c>
      <c r="H46" s="34" t="str">
        <f>table!M46</f>
        <v>sim10</v>
      </c>
    </row>
    <row r="47" spans="2:17" x14ac:dyDescent="0.35">
      <c r="B47" s="37" t="str">
        <f>table!B47</f>
        <v>Local crops</v>
      </c>
      <c r="C47" s="25" t="str">
        <f>table!C47</f>
        <v>crop</v>
      </c>
      <c r="D47" s="51">
        <f>table!D47</f>
        <v>1E-13</v>
      </c>
      <c r="E47" s="51">
        <f>table!E47</f>
        <v>1E-13</v>
      </c>
      <c r="F47" s="51">
        <f>table!F47</f>
        <v>1E-13</v>
      </c>
      <c r="G47" s="51">
        <f>table!L47</f>
        <v>1E-13</v>
      </c>
      <c r="H47" s="52">
        <f>table!M47</f>
        <v>1E-13</v>
      </c>
    </row>
    <row r="48" spans="2:17" x14ac:dyDescent="0.35">
      <c r="B48" s="37" t="str">
        <f>table!B48</f>
        <v>Local meat</v>
      </c>
      <c r="C48" s="25" t="str">
        <f>table!C48</f>
        <v>meat</v>
      </c>
      <c r="D48" s="51">
        <f>table!D48</f>
        <v>1E-13</v>
      </c>
      <c r="E48" s="51">
        <f>table!E48</f>
        <v>1E-13</v>
      </c>
      <c r="F48" s="51">
        <f>table!F48</f>
        <v>1E-13</v>
      </c>
      <c r="G48" s="51">
        <f>table!L48</f>
        <v>1E-13</v>
      </c>
      <c r="H48" s="52">
        <f>table!M48</f>
        <v>1E-13</v>
      </c>
    </row>
    <row r="49" spans="2:18" x14ac:dyDescent="0.35">
      <c r="B49" s="37" t="str">
        <f>table!B49</f>
        <v>Fish</v>
      </c>
      <c r="C49" s="25" t="str">
        <f>table!C49</f>
        <v>fish</v>
      </c>
      <c r="D49" s="51">
        <f>table!D49</f>
        <v>1E-13</v>
      </c>
      <c r="E49" s="51">
        <f>table!E49</f>
        <v>1E-13</v>
      </c>
      <c r="F49" s="51">
        <f>table!F49</f>
        <v>1E-13</v>
      </c>
      <c r="G49" s="51">
        <f>table!L49</f>
        <v>1E-13</v>
      </c>
      <c r="H49" s="52">
        <f>table!M49</f>
        <v>1E-13</v>
      </c>
    </row>
    <row r="50" spans="2:18" x14ac:dyDescent="0.35">
      <c r="B50" s="37" t="str">
        <f>table!B50</f>
        <v>PalmOil</v>
      </c>
      <c r="C50" s="25" t="str">
        <f>table!C50</f>
        <v>palmoil</v>
      </c>
      <c r="D50" s="51">
        <f>table!D50</f>
        <v>1E-13</v>
      </c>
      <c r="E50" s="51">
        <f>table!E50</f>
        <v>1E-13</v>
      </c>
      <c r="F50" s="51">
        <f>table!F50</f>
        <v>1E-13</v>
      </c>
      <c r="G50" s="51">
        <f>table!L50</f>
        <v>1E-13</v>
      </c>
      <c r="H50" s="52">
        <f>table!M50</f>
        <v>1E-13</v>
      </c>
    </row>
    <row r="51" spans="2:18" x14ac:dyDescent="0.35">
      <c r="B51" s="8" t="str">
        <f>table!B51</f>
        <v>Local retail</v>
      </c>
      <c r="C51" s="25" t="str">
        <f>table!C51</f>
        <v>ret</v>
      </c>
      <c r="D51" s="51">
        <f>table!D51</f>
        <v>1E-13</v>
      </c>
      <c r="E51" s="51">
        <f>table!E51</f>
        <v>1E-13</v>
      </c>
      <c r="F51" s="51">
        <f>table!F51</f>
        <v>1E-13</v>
      </c>
      <c r="G51" s="51">
        <f>table!L51</f>
        <v>1E-13</v>
      </c>
      <c r="H51" s="52">
        <f>table!M51</f>
        <v>1E-13</v>
      </c>
    </row>
    <row r="52" spans="2:18" x14ac:dyDescent="0.35">
      <c r="B52" s="8" t="str">
        <f>table!B52</f>
        <v>Local services</v>
      </c>
      <c r="C52" s="25" t="str">
        <f>table!C52</f>
        <v>ser</v>
      </c>
      <c r="D52" s="51">
        <f>table!D52</f>
        <v>1E-13</v>
      </c>
      <c r="E52" s="51">
        <f>table!E52</f>
        <v>1E-13</v>
      </c>
      <c r="F52" s="51">
        <f>table!F52</f>
        <v>1E-13</v>
      </c>
      <c r="G52" s="51">
        <f>table!L52</f>
        <v>1E-13</v>
      </c>
      <c r="H52" s="52">
        <f>table!M52</f>
        <v>1E-13</v>
      </c>
    </row>
    <row r="53" spans="2:18" x14ac:dyDescent="0.35">
      <c r="B53" s="8" t="e">
        <f>table!#REF!</f>
        <v>#REF!</v>
      </c>
      <c r="C53" s="25" t="str">
        <f>table!C53</f>
        <v>OUT</v>
      </c>
      <c r="D53" s="51">
        <f>table!D53</f>
        <v>1E-13</v>
      </c>
      <c r="E53" s="51">
        <f>table!E53</f>
        <v>1E-13</v>
      </c>
      <c r="F53" s="51">
        <f>table!F53</f>
        <v>1E-13</v>
      </c>
      <c r="G53" s="51">
        <f>table!L53</f>
        <v>1E-13</v>
      </c>
      <c r="H53" s="52">
        <f>table!M53</f>
        <v>1E-13</v>
      </c>
      <c r="M53" t="str">
        <f>M8</f>
        <v>SIM1:
new acre small aqua</v>
      </c>
      <c r="N53" t="str">
        <f t="shared" ref="N53:Q53" si="16">N8</f>
        <v>SIM2:
new acre big aqua</v>
      </c>
      <c r="O53" t="str">
        <f t="shared" si="16"/>
        <v>SIM3:
new acre agri</v>
      </c>
      <c r="P53" t="str">
        <f t="shared" si="16"/>
        <v>SIM4:
convert crop to small aqua</v>
      </c>
      <c r="Q53" t="str">
        <f t="shared" si="16"/>
        <v>SIM5:
convert crop to large aqua</v>
      </c>
    </row>
    <row r="54" spans="2:18" ht="15" thickBot="1" x14ac:dyDescent="0.4">
      <c r="B54" s="38" t="str">
        <f>table!B53</f>
        <v>items purchased out of the village</v>
      </c>
      <c r="C54" s="39">
        <f>table!C54</f>
        <v>0</v>
      </c>
      <c r="D54" s="53">
        <f>table!D54</f>
        <v>0</v>
      </c>
      <c r="E54" s="53">
        <f>table!E54</f>
        <v>0</v>
      </c>
      <c r="F54" s="53">
        <f>table!F54</f>
        <v>0</v>
      </c>
      <c r="G54" s="53">
        <f>table!L54</f>
        <v>0</v>
      </c>
      <c r="H54" s="54">
        <f>table!M54</f>
        <v>0</v>
      </c>
      <c r="L54" t="str">
        <f>B59</f>
        <v>Small Fish framer</v>
      </c>
      <c r="M54" s="63">
        <f>D59*$M$6</f>
        <v>15.096198893671138</v>
      </c>
      <c r="N54" s="63">
        <f t="shared" ref="M54:Q58" si="17">E59*$M$6</f>
        <v>91.229055645326852</v>
      </c>
      <c r="O54" s="63" t="e">
        <f t="shared" si="17"/>
        <v>#VALUE!</v>
      </c>
      <c r="P54" s="63" t="e">
        <f t="shared" si="17"/>
        <v>#VALUE!</v>
      </c>
      <c r="Q54" s="63">
        <f t="shared" si="17"/>
        <v>16.916275375671937</v>
      </c>
    </row>
    <row r="55" spans="2:18" x14ac:dyDescent="0.35">
      <c r="B55">
        <f>table!B55</f>
        <v>0</v>
      </c>
      <c r="C55">
        <f>table!C55</f>
        <v>0</v>
      </c>
      <c r="D55">
        <f>table!D55</f>
        <v>0</v>
      </c>
      <c r="E55">
        <f>table!E55</f>
        <v>0</v>
      </c>
      <c r="F55">
        <f>table!F55</f>
        <v>0</v>
      </c>
      <c r="G55">
        <f>table!L55</f>
        <v>0</v>
      </c>
      <c r="H55">
        <f>table!M55</f>
        <v>0</v>
      </c>
      <c r="L55" t="str">
        <f>B60</f>
        <v>Big Fish Farmer</v>
      </c>
      <c r="M55" s="63">
        <f t="shared" si="17"/>
        <v>112.23509063970458</v>
      </c>
      <c r="N55" s="63">
        <f t="shared" si="17"/>
        <v>677.76078308336503</v>
      </c>
      <c r="O55" s="63" t="e">
        <f t="shared" si="17"/>
        <v>#VALUE!</v>
      </c>
      <c r="P55" s="63" t="e">
        <f t="shared" si="17"/>
        <v>#VALUE!</v>
      </c>
      <c r="Q55" s="63">
        <f t="shared" si="17"/>
        <v>125.58319329505275</v>
      </c>
    </row>
    <row r="56" spans="2:18" x14ac:dyDescent="0.35">
      <c r="B56" s="50" t="str">
        <f>table!B56</f>
        <v>Labor supply (in monetary value)</v>
      </c>
      <c r="C56">
        <f>table!C56</f>
        <v>0</v>
      </c>
      <c r="D56" s="22" t="str">
        <f>table!D56</f>
        <v>acre1</v>
      </c>
      <c r="E56" s="22" t="str">
        <f>table!E56</f>
        <v>acres</v>
      </c>
      <c r="F56" s="22" t="str">
        <f>table!F56</f>
        <v>land1pct</v>
      </c>
      <c r="G56" s="22" t="str">
        <f>table!L56</f>
        <v>sim9</v>
      </c>
      <c r="H56" s="22" t="str">
        <f>table!M56</f>
        <v>sim10</v>
      </c>
      <c r="L56" t="str">
        <f>B61</f>
        <v>Nurseries</v>
      </c>
      <c r="M56" s="63">
        <f t="shared" si="17"/>
        <v>20.947991203821868</v>
      </c>
      <c r="N56" s="63">
        <f t="shared" si="17"/>
        <v>126.58292627162209</v>
      </c>
      <c r="O56" s="63" t="e">
        <f t="shared" si="17"/>
        <v>#VALUE!</v>
      </c>
      <c r="P56" s="63" t="e">
        <f t="shared" si="17"/>
        <v>#VALUE!</v>
      </c>
      <c r="Q56" s="63">
        <f t="shared" si="17"/>
        <v>23.477420911493745</v>
      </c>
    </row>
    <row r="57" spans="2:18" x14ac:dyDescent="0.35">
      <c r="B57" s="24" t="str">
        <f>table!B57</f>
        <v>All households</v>
      </c>
      <c r="C57">
        <f>table!C57</f>
        <v>0</v>
      </c>
      <c r="D57" s="18">
        <f>table!D57</f>
        <v>1.7793513688500917</v>
      </c>
      <c r="E57" s="18">
        <f>table!E57</f>
        <v>10.746873180006911</v>
      </c>
      <c r="F57" s="18" t="str">
        <f>table!F57</f>
        <v>Eps</v>
      </c>
      <c r="G57" s="18" t="str">
        <f>table!L57</f>
        <v>Eps</v>
      </c>
      <c r="H57" s="18">
        <f>table!M57</f>
        <v>1.991722674990094</v>
      </c>
      <c r="L57" t="str">
        <f>B62</f>
        <v>Crop Farmer</v>
      </c>
      <c r="M57" s="63">
        <f t="shared" si="17"/>
        <v>0</v>
      </c>
      <c r="N57" s="63">
        <f t="shared" si="17"/>
        <v>0</v>
      </c>
      <c r="O57" s="63">
        <f t="shared" si="17"/>
        <v>0</v>
      </c>
      <c r="P57" s="63">
        <f t="shared" si="17"/>
        <v>0</v>
      </c>
      <c r="Q57" s="63">
        <f t="shared" si="17"/>
        <v>0</v>
      </c>
    </row>
    <row r="58" spans="2:18" x14ac:dyDescent="0.35">
      <c r="B58" s="24" t="str">
        <f>table!B58</f>
        <v xml:space="preserve">by household: </v>
      </c>
      <c r="C58">
        <f>table!C58</f>
        <v>0</v>
      </c>
      <c r="D58" s="22" t="str">
        <f>table!D58</f>
        <v>acre1</v>
      </c>
      <c r="E58" s="22" t="str">
        <f>table!E58</f>
        <v>acres</v>
      </c>
      <c r="F58" s="22" t="str">
        <f>table!F58</f>
        <v>land1pct</v>
      </c>
      <c r="G58" s="22" t="str">
        <f>table!L58</f>
        <v>sim9</v>
      </c>
      <c r="H58" s="22" t="str">
        <f>table!M58</f>
        <v>sim10</v>
      </c>
      <c r="L58" t="str">
        <f>B63</f>
        <v>Non-farm</v>
      </c>
      <c r="M58" s="63">
        <f t="shared" si="17"/>
        <v>0</v>
      </c>
      <c r="N58" s="63">
        <f t="shared" si="17"/>
        <v>0</v>
      </c>
      <c r="O58" s="63">
        <f t="shared" si="17"/>
        <v>0</v>
      </c>
      <c r="P58" s="63">
        <f t="shared" si="17"/>
        <v>0</v>
      </c>
      <c r="Q58" s="63">
        <f t="shared" si="17"/>
        <v>0</v>
      </c>
    </row>
    <row r="59" spans="2:18" x14ac:dyDescent="0.35">
      <c r="B59" s="7" t="str">
        <f>table!B59</f>
        <v>Small Fish framer</v>
      </c>
      <c r="C59" s="22" t="str">
        <f>table!C59</f>
        <v>Oplocal</v>
      </c>
      <c r="D59" s="18">
        <f>table!D59</f>
        <v>0.18115438672405368</v>
      </c>
      <c r="E59" s="18">
        <f>table!E59</f>
        <v>1.0947486677439222</v>
      </c>
      <c r="F59" s="18" t="str">
        <f>table!F59</f>
        <v>Eps</v>
      </c>
      <c r="G59" s="18" t="str">
        <f>table!L59</f>
        <v>Eps</v>
      </c>
      <c r="H59" s="18">
        <f>table!M59</f>
        <v>0.20299530450806327</v>
      </c>
    </row>
    <row r="60" spans="2:18" x14ac:dyDescent="0.35">
      <c r="B60" s="7" t="str">
        <f>table!B60</f>
        <v>Big Fish Farmer</v>
      </c>
      <c r="C60" s="22" t="str">
        <f>table!C60</f>
        <v>NOPlocal</v>
      </c>
      <c r="D60" s="18">
        <f>table!D60</f>
        <v>1.346821087676455</v>
      </c>
      <c r="E60" s="18">
        <f>table!E60</f>
        <v>8.1331293970003813</v>
      </c>
      <c r="F60" s="18" t="str">
        <f>table!F60</f>
        <v>Eps</v>
      </c>
      <c r="G60" s="18" t="str">
        <f>table!L60</f>
        <v>Eps</v>
      </c>
      <c r="H60" s="18">
        <f>table!M60</f>
        <v>1.5069983195406331</v>
      </c>
    </row>
    <row r="61" spans="2:18" x14ac:dyDescent="0.35">
      <c r="B61" s="23" t="str">
        <f>table!B61</f>
        <v>Nurseries</v>
      </c>
      <c r="C61" s="22" t="str">
        <f>table!C61</f>
        <v>Mig</v>
      </c>
      <c r="D61" s="18">
        <f>table!D61</f>
        <v>0.25137589444586245</v>
      </c>
      <c r="E61" s="18">
        <f>table!E61</f>
        <v>1.5189951152594652</v>
      </c>
      <c r="F61" s="18" t="str">
        <f>table!F61</f>
        <v>Eps</v>
      </c>
      <c r="G61" s="18" t="str">
        <f>table!L61</f>
        <v>Eps</v>
      </c>
      <c r="H61" s="18">
        <f>table!M61</f>
        <v>0.28172905093792494</v>
      </c>
    </row>
    <row r="62" spans="2:18" x14ac:dyDescent="0.35">
      <c r="B62" s="7" t="str">
        <f>table!B62</f>
        <v>Crop Farmer</v>
      </c>
      <c r="C62" s="22">
        <f>table!C62</f>
        <v>0</v>
      </c>
      <c r="D62" s="18">
        <f>table!D62</f>
        <v>0</v>
      </c>
      <c r="E62" s="18">
        <f>table!E62</f>
        <v>0</v>
      </c>
      <c r="F62" s="18">
        <f>table!F62</f>
        <v>0</v>
      </c>
      <c r="G62" s="18">
        <f>table!L62</f>
        <v>0</v>
      </c>
      <c r="H62" s="18">
        <f>table!M62</f>
        <v>0</v>
      </c>
      <c r="M62" t="str">
        <f>M53</f>
        <v>SIM1:
new acre small aqua</v>
      </c>
      <c r="N62" s="66" t="str">
        <f t="shared" ref="N62:Q62" si="18">N53</f>
        <v>SIM2:
new acre big aqua</v>
      </c>
      <c r="O62" s="66" t="str">
        <f t="shared" si="18"/>
        <v>SIM3:
new acre agri</v>
      </c>
      <c r="P62" s="66" t="str">
        <f t="shared" si="18"/>
        <v>SIM4:
convert crop to small aqua</v>
      </c>
      <c r="Q62" s="66" t="str">
        <f t="shared" si="18"/>
        <v>SIM5:
convert crop to large aqua</v>
      </c>
    </row>
    <row r="63" spans="2:18" x14ac:dyDescent="0.35">
      <c r="B63" s="7" t="str">
        <f>table!B63</f>
        <v>Non-farm</v>
      </c>
      <c r="C63" s="22">
        <f>table!C63</f>
        <v>0</v>
      </c>
      <c r="D63" s="18">
        <f>table!D63</f>
        <v>0</v>
      </c>
      <c r="E63" s="18">
        <f>table!E63</f>
        <v>0</v>
      </c>
      <c r="F63" s="18">
        <f>table!F63</f>
        <v>0</v>
      </c>
      <c r="G63" s="18">
        <f>table!L63</f>
        <v>0</v>
      </c>
      <c r="H63" s="18">
        <f>table!M63</f>
        <v>0</v>
      </c>
      <c r="L63" s="63" t="str">
        <f>B31</f>
        <v>Local crops</v>
      </c>
      <c r="M63" s="68">
        <f>D31*$M$6</f>
        <v>14.656193183878768</v>
      </c>
      <c r="N63" s="68">
        <f t="shared" ref="N63:Q65" si="19">E31*$M$6</f>
        <v>88.510352946479642</v>
      </c>
      <c r="O63" s="68" t="e">
        <f t="shared" si="19"/>
        <v>#VALUE!</v>
      </c>
      <c r="P63" s="68" t="e">
        <f t="shared" si="19"/>
        <v>#VALUE!</v>
      </c>
      <c r="Q63" s="68">
        <f t="shared" si="19"/>
        <v>16.406490351597093</v>
      </c>
      <c r="R63" s="63"/>
    </row>
    <row r="64" spans="2:18" x14ac:dyDescent="0.35">
      <c r="B64">
        <f>table!B64</f>
        <v>0</v>
      </c>
      <c r="C64">
        <f>table!C64</f>
        <v>0</v>
      </c>
      <c r="D64">
        <f>table!D64</f>
        <v>0</v>
      </c>
      <c r="E64">
        <f>table!E64</f>
        <v>0</v>
      </c>
      <c r="F64">
        <f>table!F64</f>
        <v>0</v>
      </c>
      <c r="G64">
        <f>table!L64</f>
        <v>0</v>
      </c>
      <c r="H64">
        <f>table!M64</f>
        <v>0</v>
      </c>
      <c r="L64" s="63" t="str">
        <f t="shared" ref="L64:L68" si="20">B32</f>
        <v>Local meat</v>
      </c>
      <c r="M64" s="68">
        <f t="shared" ref="M64:M65" si="21">D32*$M$6</f>
        <v>15.397256898364558</v>
      </c>
      <c r="N64" s="68">
        <f t="shared" si="19"/>
        <v>92.993806090789533</v>
      </c>
      <c r="O64" s="68" t="e">
        <f t="shared" si="19"/>
        <v>#VALUE!</v>
      </c>
      <c r="P64" s="68" t="e">
        <f t="shared" si="19"/>
        <v>#VALUE!</v>
      </c>
      <c r="Q64" s="68">
        <f t="shared" si="19"/>
        <v>17.235418594447598</v>
      </c>
      <c r="R64" s="63"/>
    </row>
    <row r="65" spans="2:18" x14ac:dyDescent="0.35">
      <c r="B65">
        <f>table!B65</f>
        <v>0</v>
      </c>
      <c r="C65">
        <f>table!C65</f>
        <v>0</v>
      </c>
      <c r="D65">
        <f>table!D65</f>
        <v>0</v>
      </c>
      <c r="E65">
        <f>table!E65</f>
        <v>0</v>
      </c>
      <c r="F65">
        <f>table!F65</f>
        <v>0</v>
      </c>
      <c r="G65">
        <f>table!L65</f>
        <v>0</v>
      </c>
      <c r="H65">
        <f>table!M65</f>
        <v>0</v>
      </c>
      <c r="L65" s="63" t="str">
        <f t="shared" si="20"/>
        <v>Fish</v>
      </c>
      <c r="M65" s="68">
        <f t="shared" si="21"/>
        <v>57.764408238819499</v>
      </c>
      <c r="N65" s="68">
        <f t="shared" si="19"/>
        <v>348.87239725371319</v>
      </c>
      <c r="O65" s="68" t="e">
        <f t="shared" si="19"/>
        <v>#VALUE!</v>
      </c>
      <c r="P65" s="68" t="e">
        <f t="shared" si="19"/>
        <v>#VALUE!</v>
      </c>
      <c r="Q65" s="68">
        <f t="shared" si="19"/>
        <v>64.660054957626429</v>
      </c>
      <c r="R65" s="63"/>
    </row>
    <row r="66" spans="2:18" x14ac:dyDescent="0.35">
      <c r="B66">
        <f>table!B66</f>
        <v>0</v>
      </c>
      <c r="C66">
        <f>table!C66</f>
        <v>0</v>
      </c>
      <c r="D66">
        <f>table!D66</f>
        <v>0</v>
      </c>
      <c r="E66">
        <f>table!E66</f>
        <v>0</v>
      </c>
      <c r="F66">
        <f>table!F66</f>
        <v>0</v>
      </c>
      <c r="G66">
        <f>table!L66</f>
        <v>0</v>
      </c>
      <c r="H66">
        <f>table!M66</f>
        <v>0</v>
      </c>
      <c r="L66" s="63" t="str">
        <f t="shared" si="20"/>
        <v>PalmOil</v>
      </c>
      <c r="M66" s="68">
        <f>D34*$M$6</f>
        <v>134.21212804816165</v>
      </c>
      <c r="N66" s="68">
        <f t="shared" ref="N66:N68" si="22">E34*$M$6</f>
        <v>810.62109384955954</v>
      </c>
      <c r="O66" s="68" t="e">
        <f t="shared" ref="O66:O68" si="23">F34*$M$6</f>
        <v>#VALUE!</v>
      </c>
      <c r="P66" s="68" t="e">
        <f t="shared" ref="P66:P68" si="24">G34*$M$6</f>
        <v>#VALUE!</v>
      </c>
      <c r="Q66" s="68">
        <f t="shared" ref="Q66:Q68" si="25">H34*$M$6</f>
        <v>150.22604989203637</v>
      </c>
    </row>
    <row r="67" spans="2:18" x14ac:dyDescent="0.35">
      <c r="B67">
        <f>table!B67</f>
        <v>0</v>
      </c>
      <c r="C67">
        <f>table!C67</f>
        <v>0</v>
      </c>
      <c r="D67">
        <f>table!D67</f>
        <v>0</v>
      </c>
      <c r="E67">
        <f>table!E67</f>
        <v>0</v>
      </c>
      <c r="F67">
        <f>table!F67</f>
        <v>0</v>
      </c>
      <c r="G67">
        <f>table!L67</f>
        <v>0</v>
      </c>
      <c r="H67">
        <f>table!M67</f>
        <v>0</v>
      </c>
      <c r="L67" s="63" t="str">
        <f t="shared" si="20"/>
        <v>Local retail</v>
      </c>
      <c r="M67" s="68">
        <f t="shared" ref="M67:M68" si="26">D35*$M$6</f>
        <v>124.22510857347581</v>
      </c>
      <c r="N67" s="68">
        <f t="shared" si="22"/>
        <v>750.27169424510873</v>
      </c>
      <c r="O67" s="68" t="e">
        <f t="shared" si="23"/>
        <v>#VALUE!</v>
      </c>
      <c r="P67" s="68" t="e">
        <f t="shared" si="24"/>
        <v>#VALUE!</v>
      </c>
      <c r="Q67" s="68">
        <f t="shared" si="25"/>
        <v>139.05206333393753</v>
      </c>
    </row>
    <row r="68" spans="2:18" x14ac:dyDescent="0.35">
      <c r="B68">
        <f>table!B68</f>
        <v>0</v>
      </c>
      <c r="C68">
        <f>table!C68</f>
        <v>0</v>
      </c>
      <c r="D68">
        <f>table!D68</f>
        <v>0</v>
      </c>
      <c r="E68">
        <f>table!E68</f>
        <v>0</v>
      </c>
      <c r="F68">
        <f>table!F68</f>
        <v>0</v>
      </c>
      <c r="G68">
        <f>table!L68</f>
        <v>0</v>
      </c>
      <c r="H68">
        <f>table!M68</f>
        <v>0</v>
      </c>
      <c r="L68" s="63" t="str">
        <f t="shared" si="20"/>
        <v>Local services</v>
      </c>
      <c r="M68" s="68">
        <f t="shared" si="26"/>
        <v>105.23550052003525</v>
      </c>
      <c r="N68" s="68">
        <f t="shared" si="22"/>
        <v>635.57431101724592</v>
      </c>
      <c r="O68" s="68" t="e">
        <f t="shared" si="23"/>
        <v>#VALUE!</v>
      </c>
      <c r="P68" s="68" t="e">
        <f t="shared" si="24"/>
        <v>#VALUE!</v>
      </c>
      <c r="Q68" s="68">
        <f t="shared" si="25"/>
        <v>117.79194057450668</v>
      </c>
    </row>
    <row r="69" spans="2:18" x14ac:dyDescent="0.35">
      <c r="B69">
        <f>table!B69</f>
        <v>0</v>
      </c>
      <c r="C69">
        <f>table!C69</f>
        <v>0</v>
      </c>
      <c r="D69">
        <f>table!D69</f>
        <v>0</v>
      </c>
      <c r="E69">
        <f>table!E69</f>
        <v>0</v>
      </c>
      <c r="F69">
        <f>table!F69</f>
        <v>0</v>
      </c>
      <c r="G69">
        <f>table!L69</f>
        <v>0</v>
      </c>
      <c r="H69">
        <f>table!M69</f>
        <v>0</v>
      </c>
    </row>
    <row r="70" spans="2:18" x14ac:dyDescent="0.35">
      <c r="B70" s="24">
        <f>table!B70</f>
        <v>0</v>
      </c>
      <c r="C70">
        <f>table!C70</f>
        <v>0</v>
      </c>
      <c r="D70">
        <f>table!D70</f>
        <v>0</v>
      </c>
      <c r="E70">
        <f>table!E70</f>
        <v>0</v>
      </c>
      <c r="F70">
        <f>table!F70</f>
        <v>0</v>
      </c>
      <c r="G70">
        <f>table!L70</f>
        <v>0</v>
      </c>
      <c r="H70">
        <f>table!M70</f>
        <v>0</v>
      </c>
      <c r="L70" t="s">
        <v>129</v>
      </c>
    </row>
    <row r="71" spans="2:18" x14ac:dyDescent="0.35">
      <c r="B71">
        <f>table!B71</f>
        <v>0</v>
      </c>
      <c r="C71">
        <f>table!C71</f>
        <v>0</v>
      </c>
      <c r="D71">
        <f>table!D71</f>
        <v>0</v>
      </c>
      <c r="E71">
        <f>table!E71</f>
        <v>0</v>
      </c>
      <c r="F71">
        <f>table!F71</f>
        <v>0</v>
      </c>
      <c r="G71">
        <f>table!L71</f>
        <v>0</v>
      </c>
      <c r="H71">
        <f>table!M71</f>
        <v>0</v>
      </c>
      <c r="L71" s="63" t="str">
        <f>B39</f>
        <v>Local crops</v>
      </c>
      <c r="M71" s="63">
        <f>D39*$M$6</f>
        <v>5.4887813057761212</v>
      </c>
      <c r="N71" s="63">
        <f t="shared" ref="N71:Q71" si="27">E39*$M$6</f>
        <v>33.125855043010013</v>
      </c>
      <c r="O71" s="63" t="e">
        <f t="shared" si="27"/>
        <v>#VALUE!</v>
      </c>
      <c r="P71" s="63" t="e">
        <f t="shared" si="27"/>
        <v>#VALUE!</v>
      </c>
      <c r="Q71" s="63">
        <f t="shared" si="27"/>
        <v>6.1439019795073824</v>
      </c>
    </row>
    <row r="72" spans="2:18" x14ac:dyDescent="0.35">
      <c r="B72">
        <f>table!B72</f>
        <v>0</v>
      </c>
      <c r="C72">
        <f>table!C72</f>
        <v>0</v>
      </c>
      <c r="D72">
        <f>table!D72</f>
        <v>0</v>
      </c>
      <c r="E72">
        <f>table!E72</f>
        <v>0</v>
      </c>
      <c r="F72">
        <f>table!F72</f>
        <v>0</v>
      </c>
      <c r="G72">
        <f>table!L72</f>
        <v>0</v>
      </c>
      <c r="H72">
        <f>table!M72</f>
        <v>0</v>
      </c>
      <c r="L72" s="63" t="str">
        <f t="shared" ref="L72:L76" si="28">B40</f>
        <v>Local meat</v>
      </c>
      <c r="M72" s="63">
        <f t="shared" ref="M72:M76" si="29">D40*$M$6</f>
        <v>4.667641495996028</v>
      </c>
      <c r="N72" s="63">
        <f t="shared" ref="N72:N76" si="30">E40*$M$6</f>
        <v>28.173227650347172</v>
      </c>
      <c r="O72" s="63" t="e">
        <f t="shared" ref="O72:O76" si="31">F40*$M$6</f>
        <v>#VALUE!</v>
      </c>
      <c r="P72" s="63" t="e">
        <f t="shared" ref="P72:P76" si="32">G40*$M$6</f>
        <v>#VALUE!</v>
      </c>
      <c r="Q72" s="63">
        <f t="shared" ref="Q72:Q76" si="33">H40*$M$6</f>
        <v>5.224967015953637</v>
      </c>
    </row>
    <row r="73" spans="2:18" x14ac:dyDescent="0.35">
      <c r="B73">
        <f>table!B73</f>
        <v>0</v>
      </c>
      <c r="C73">
        <f>table!C73</f>
        <v>0</v>
      </c>
      <c r="D73">
        <f>table!D73</f>
        <v>0</v>
      </c>
      <c r="E73">
        <f>table!E73</f>
        <v>0</v>
      </c>
      <c r="F73">
        <f>table!F73</f>
        <v>0</v>
      </c>
      <c r="G73">
        <f>table!L73</f>
        <v>0</v>
      </c>
      <c r="H73">
        <f>table!M73</f>
        <v>0</v>
      </c>
      <c r="L73" s="63" t="str">
        <f t="shared" si="28"/>
        <v>Fish</v>
      </c>
      <c r="M73" s="63">
        <f t="shared" si="29"/>
        <v>13.521380400837904</v>
      </c>
      <c r="N73" s="63">
        <f t="shared" si="30"/>
        <v>81.60597732082563</v>
      </c>
      <c r="O73" s="63" t="e">
        <f t="shared" si="31"/>
        <v>#VALUE!</v>
      </c>
      <c r="P73" s="63" t="e">
        <f t="shared" si="32"/>
        <v>#VALUE!</v>
      </c>
      <c r="Q73" s="63">
        <f t="shared" si="33"/>
        <v>15.134787708043273</v>
      </c>
    </row>
    <row r="74" spans="2:18" x14ac:dyDescent="0.35">
      <c r="B74">
        <f>table!B74</f>
        <v>0</v>
      </c>
      <c r="C74">
        <f>table!C74</f>
        <v>0</v>
      </c>
      <c r="D74">
        <f>table!D74</f>
        <v>0</v>
      </c>
      <c r="E74">
        <f>table!E74</f>
        <v>0</v>
      </c>
      <c r="F74">
        <f>table!F74</f>
        <v>0</v>
      </c>
      <c r="G74">
        <f>table!L74</f>
        <v>0</v>
      </c>
      <c r="H74">
        <f>table!M74</f>
        <v>0</v>
      </c>
      <c r="L74" s="63" t="str">
        <f t="shared" si="28"/>
        <v>PalmOil</v>
      </c>
      <c r="M74" s="63">
        <f t="shared" si="29"/>
        <v>31.098631821998978</v>
      </c>
      <c r="N74" s="63">
        <f t="shared" si="30"/>
        <v>187.83221040604795</v>
      </c>
      <c r="O74" s="63" t="e">
        <f t="shared" si="31"/>
        <v>#VALUE!</v>
      </c>
      <c r="P74" s="63" t="e">
        <f t="shared" si="32"/>
        <v>#VALUE!</v>
      </c>
      <c r="Q74" s="63">
        <f t="shared" si="33"/>
        <v>34.809202566515559</v>
      </c>
    </row>
    <row r="75" spans="2:18" x14ac:dyDescent="0.35">
      <c r="B75">
        <f>table!B75</f>
        <v>0</v>
      </c>
      <c r="C75">
        <f>table!C75</f>
        <v>0</v>
      </c>
      <c r="D75">
        <f>table!D75</f>
        <v>0</v>
      </c>
      <c r="E75">
        <f>table!E75</f>
        <v>0</v>
      </c>
      <c r="F75">
        <f>table!F75</f>
        <v>0</v>
      </c>
      <c r="G75">
        <f>table!L75</f>
        <v>0</v>
      </c>
      <c r="H75">
        <f>table!M75</f>
        <v>0</v>
      </c>
      <c r="L75" s="63" t="str">
        <f t="shared" si="28"/>
        <v>Local retail</v>
      </c>
      <c r="M75" s="63">
        <f t="shared" si="29"/>
        <v>41.278355852482619</v>
      </c>
      <c r="N75" s="63">
        <f t="shared" si="30"/>
        <v>249.23268050640601</v>
      </c>
      <c r="O75" s="63" t="e">
        <f t="shared" si="31"/>
        <v>#VALUE!</v>
      </c>
      <c r="P75" s="63" t="e">
        <f t="shared" si="32"/>
        <v>#VALUE!</v>
      </c>
      <c r="Q75" s="63">
        <f t="shared" si="33"/>
        <v>46.204448632924276</v>
      </c>
    </row>
    <row r="76" spans="2:18" x14ac:dyDescent="0.35">
      <c r="B76">
        <f>table!B76</f>
        <v>0</v>
      </c>
      <c r="C76">
        <f>table!C76</f>
        <v>0</v>
      </c>
      <c r="D76">
        <f>table!D76</f>
        <v>0</v>
      </c>
      <c r="E76">
        <f>table!E76</f>
        <v>0</v>
      </c>
      <c r="F76">
        <f>table!F76</f>
        <v>0</v>
      </c>
      <c r="G76">
        <f>table!L76</f>
        <v>0</v>
      </c>
      <c r="H76">
        <f>table!M76</f>
        <v>0</v>
      </c>
      <c r="L76" s="63" t="str">
        <f t="shared" si="28"/>
        <v>Local services</v>
      </c>
      <c r="M76" s="63">
        <f t="shared" si="29"/>
        <v>35.21261033456188</v>
      </c>
      <c r="N76" s="63">
        <f t="shared" si="30"/>
        <v>212.64660513004807</v>
      </c>
      <c r="O76" s="63" t="e">
        <f t="shared" si="31"/>
        <v>#VALUE!</v>
      </c>
      <c r="P76" s="63" t="e">
        <f t="shared" si="32"/>
        <v>#VALUE!</v>
      </c>
      <c r="Q76" s="63">
        <f t="shared" si="33"/>
        <v>39.414718831441782</v>
      </c>
    </row>
    <row r="77" spans="2:18" x14ac:dyDescent="0.35">
      <c r="B77">
        <f>table!B77</f>
        <v>0</v>
      </c>
      <c r="C77">
        <f>table!C77</f>
        <v>0</v>
      </c>
      <c r="D77">
        <f>table!D77</f>
        <v>0</v>
      </c>
      <c r="E77">
        <f>table!E77</f>
        <v>0</v>
      </c>
      <c r="F77">
        <f>table!F77</f>
        <v>0</v>
      </c>
      <c r="G77">
        <f>table!L77</f>
        <v>0</v>
      </c>
      <c r="H77">
        <f>table!M77</f>
        <v>0</v>
      </c>
    </row>
    <row r="78" spans="2:18" x14ac:dyDescent="0.35">
      <c r="B78">
        <f>table!B78</f>
        <v>0</v>
      </c>
      <c r="C78">
        <f>table!C78</f>
        <v>0</v>
      </c>
      <c r="D78">
        <f>table!D78</f>
        <v>0</v>
      </c>
      <c r="E78">
        <f>table!E78</f>
        <v>0</v>
      </c>
      <c r="F78">
        <f>table!F78</f>
        <v>0</v>
      </c>
      <c r="G78">
        <f>table!L78</f>
        <v>0</v>
      </c>
      <c r="H78">
        <f>table!M78</f>
        <v>0</v>
      </c>
    </row>
    <row r="79" spans="2:18" x14ac:dyDescent="0.35">
      <c r="B79">
        <f>table!B79</f>
        <v>0</v>
      </c>
      <c r="C79">
        <f>table!C79</f>
        <v>0</v>
      </c>
      <c r="D79">
        <f>table!D79</f>
        <v>0</v>
      </c>
      <c r="E79">
        <f>table!E79</f>
        <v>0</v>
      </c>
      <c r="F79">
        <f>table!F79</f>
        <v>0</v>
      </c>
      <c r="G79">
        <f>table!L79</f>
        <v>0</v>
      </c>
      <c r="H79">
        <f>table!M79</f>
        <v>0</v>
      </c>
    </row>
    <row r="80" spans="2:18" x14ac:dyDescent="0.35">
      <c r="B80">
        <f>table!B80</f>
        <v>0</v>
      </c>
      <c r="C80">
        <f>table!C80</f>
        <v>0</v>
      </c>
      <c r="D80">
        <f>table!D80</f>
        <v>0</v>
      </c>
      <c r="E80">
        <f>table!E80</f>
        <v>0</v>
      </c>
      <c r="F80">
        <f>table!F80</f>
        <v>0</v>
      </c>
      <c r="G80">
        <f>table!L80</f>
        <v>0</v>
      </c>
      <c r="H80">
        <f>table!M80</f>
        <v>0</v>
      </c>
    </row>
    <row r="81" spans="2:8" x14ac:dyDescent="0.35">
      <c r="B81">
        <f>table!B81</f>
        <v>0</v>
      </c>
      <c r="C81">
        <f>table!C81</f>
        <v>0</v>
      </c>
      <c r="D81">
        <f>table!D81</f>
        <v>0</v>
      </c>
      <c r="E81">
        <f>table!E81</f>
        <v>0</v>
      </c>
      <c r="F81">
        <f>table!F81</f>
        <v>0</v>
      </c>
      <c r="G81">
        <f>table!L81</f>
        <v>0</v>
      </c>
      <c r="H81">
        <f>table!M81</f>
        <v>0</v>
      </c>
    </row>
    <row r="82" spans="2:8" x14ac:dyDescent="0.35">
      <c r="B82">
        <f>table!B82</f>
        <v>0</v>
      </c>
      <c r="C82">
        <f>table!C82</f>
        <v>0</v>
      </c>
      <c r="D82">
        <f>table!D82</f>
        <v>0</v>
      </c>
      <c r="E82">
        <f>table!E82</f>
        <v>0</v>
      </c>
      <c r="F82">
        <f>table!F82</f>
        <v>0</v>
      </c>
      <c r="G82">
        <f>table!L82</f>
        <v>0</v>
      </c>
      <c r="H82">
        <f>table!M82</f>
        <v>0</v>
      </c>
    </row>
    <row r="83" spans="2:8" x14ac:dyDescent="0.35">
      <c r="B83">
        <f>table!B83</f>
        <v>0</v>
      </c>
      <c r="C83">
        <f>table!C83</f>
        <v>0</v>
      </c>
      <c r="D83">
        <f>table!D83</f>
        <v>0</v>
      </c>
      <c r="E83">
        <f>table!E83</f>
        <v>0</v>
      </c>
      <c r="F83">
        <f>table!F83</f>
        <v>0</v>
      </c>
      <c r="G83">
        <f>table!L83</f>
        <v>0</v>
      </c>
      <c r="H83">
        <f>table!M83</f>
        <v>0</v>
      </c>
    </row>
    <row r="84" spans="2:8" x14ac:dyDescent="0.35">
      <c r="B84">
        <f>table!B84</f>
        <v>0</v>
      </c>
      <c r="C84">
        <f>table!C84</f>
        <v>0</v>
      </c>
      <c r="D84">
        <f>table!D84</f>
        <v>0</v>
      </c>
      <c r="E84">
        <f>table!E84</f>
        <v>0</v>
      </c>
      <c r="F84">
        <f>table!F84</f>
        <v>0</v>
      </c>
      <c r="G84">
        <f>table!L84</f>
        <v>0</v>
      </c>
      <c r="H84">
        <f>table!M84</f>
        <v>0</v>
      </c>
    </row>
    <row r="85" spans="2:8" x14ac:dyDescent="0.35">
      <c r="B85">
        <f>table!B85</f>
        <v>0</v>
      </c>
      <c r="C85">
        <f>table!C85</f>
        <v>0</v>
      </c>
      <c r="D85">
        <f>table!D85</f>
        <v>0</v>
      </c>
      <c r="E85">
        <f>table!E85</f>
        <v>0</v>
      </c>
      <c r="F85">
        <f>table!F85</f>
        <v>0</v>
      </c>
      <c r="G85">
        <f>table!L85</f>
        <v>0</v>
      </c>
      <c r="H85">
        <f>table!M85</f>
        <v>0</v>
      </c>
    </row>
    <row r="86" spans="2:8" x14ac:dyDescent="0.35">
      <c r="B86">
        <f>table!B86</f>
        <v>0</v>
      </c>
      <c r="C86">
        <f>table!C86</f>
        <v>0</v>
      </c>
      <c r="D86">
        <f>table!D86</f>
        <v>0</v>
      </c>
      <c r="E86">
        <f>table!E86</f>
        <v>0</v>
      </c>
      <c r="F86">
        <f>table!F86</f>
        <v>0</v>
      </c>
      <c r="G86">
        <f>table!L86</f>
        <v>0</v>
      </c>
      <c r="H86">
        <f>table!M86</f>
        <v>0</v>
      </c>
    </row>
    <row r="87" spans="2:8" x14ac:dyDescent="0.35">
      <c r="B87">
        <f>table!B87</f>
        <v>0</v>
      </c>
      <c r="C87">
        <f>table!C87</f>
        <v>0</v>
      </c>
      <c r="D87">
        <f>table!D87</f>
        <v>0</v>
      </c>
      <c r="E87">
        <f>table!E87</f>
        <v>0</v>
      </c>
      <c r="F87">
        <f>table!F87</f>
        <v>0</v>
      </c>
      <c r="G87">
        <f>table!L87</f>
        <v>0</v>
      </c>
      <c r="H87">
        <f>table!M87</f>
        <v>0</v>
      </c>
    </row>
    <row r="88" spans="2:8" x14ac:dyDescent="0.35">
      <c r="B88">
        <f>table!B88</f>
        <v>0</v>
      </c>
      <c r="C88">
        <f>table!C88</f>
        <v>0</v>
      </c>
      <c r="D88">
        <f>table!D88</f>
        <v>0</v>
      </c>
      <c r="E88">
        <f>table!E88</f>
        <v>0</v>
      </c>
      <c r="F88">
        <f>table!F88</f>
        <v>0</v>
      </c>
      <c r="G88">
        <f>table!L88</f>
        <v>0</v>
      </c>
      <c r="H88">
        <f>table!M88</f>
        <v>0</v>
      </c>
    </row>
    <row r="89" spans="2:8" x14ac:dyDescent="0.35">
      <c r="B89">
        <f>table!B89</f>
        <v>0</v>
      </c>
      <c r="C89">
        <f>table!C89</f>
        <v>0</v>
      </c>
      <c r="D89">
        <f>table!D89</f>
        <v>0</v>
      </c>
      <c r="E89">
        <f>table!E89</f>
        <v>0</v>
      </c>
      <c r="F89">
        <f>table!F89</f>
        <v>0</v>
      </c>
      <c r="G89">
        <f>table!L89</f>
        <v>0</v>
      </c>
      <c r="H89">
        <f>table!M89</f>
        <v>0</v>
      </c>
    </row>
    <row r="90" spans="2:8" x14ac:dyDescent="0.35">
      <c r="B90">
        <f>table!B90</f>
        <v>0</v>
      </c>
      <c r="C90">
        <f>table!C90</f>
        <v>0</v>
      </c>
      <c r="D90">
        <f>table!D90</f>
        <v>0</v>
      </c>
      <c r="E90">
        <f>table!E90</f>
        <v>0</v>
      </c>
      <c r="F90">
        <f>table!F90</f>
        <v>0</v>
      </c>
      <c r="G90">
        <f>table!L90</f>
        <v>0</v>
      </c>
      <c r="H90">
        <f>table!M90</f>
        <v>0</v>
      </c>
    </row>
    <row r="91" spans="2:8" x14ac:dyDescent="0.35">
      <c r="B91">
        <f>table!B91</f>
        <v>0</v>
      </c>
      <c r="C91">
        <f>table!C91</f>
        <v>0</v>
      </c>
      <c r="D91">
        <f>table!D91</f>
        <v>0</v>
      </c>
      <c r="E91">
        <f>table!E91</f>
        <v>0</v>
      </c>
      <c r="F91">
        <f>table!F91</f>
        <v>0</v>
      </c>
      <c r="G91">
        <f>table!L91</f>
        <v>0</v>
      </c>
      <c r="H91">
        <f>table!M91</f>
        <v>0</v>
      </c>
    </row>
    <row r="92" spans="2:8" x14ac:dyDescent="0.35">
      <c r="B92">
        <f>table!B92</f>
        <v>0</v>
      </c>
      <c r="C92">
        <f>table!C92</f>
        <v>0</v>
      </c>
      <c r="D92">
        <f>table!D92</f>
        <v>0</v>
      </c>
      <c r="E92">
        <f>table!E92</f>
        <v>0</v>
      </c>
      <c r="F92">
        <f>table!F92</f>
        <v>0</v>
      </c>
      <c r="G92">
        <f>table!L92</f>
        <v>0</v>
      </c>
      <c r="H92">
        <f>table!M92</f>
        <v>0</v>
      </c>
    </row>
    <row r="93" spans="2:8" x14ac:dyDescent="0.35">
      <c r="B93">
        <f>table!B93</f>
        <v>0</v>
      </c>
      <c r="C93">
        <f>table!C93</f>
        <v>0</v>
      </c>
      <c r="D93">
        <f>table!D93</f>
        <v>0</v>
      </c>
      <c r="E93">
        <f>table!E93</f>
        <v>0</v>
      </c>
      <c r="F93">
        <f>table!F93</f>
        <v>0</v>
      </c>
      <c r="G93">
        <f>table!L93</f>
        <v>0</v>
      </c>
      <c r="H93">
        <f>table!M93</f>
        <v>0</v>
      </c>
    </row>
    <row r="94" spans="2:8" x14ac:dyDescent="0.35">
      <c r="B94">
        <f>table!B94</f>
        <v>0</v>
      </c>
      <c r="C94">
        <f>table!C94</f>
        <v>0</v>
      </c>
      <c r="D94">
        <f>table!D94</f>
        <v>0</v>
      </c>
      <c r="E94">
        <f>table!E94</f>
        <v>0</v>
      </c>
      <c r="F94">
        <f>table!F94</f>
        <v>0</v>
      </c>
      <c r="G94">
        <f>table!L94</f>
        <v>0</v>
      </c>
      <c r="H94">
        <f>table!M94</f>
        <v>0</v>
      </c>
    </row>
    <row r="95" spans="2:8" x14ac:dyDescent="0.35">
      <c r="B95">
        <f>table!B95</f>
        <v>0</v>
      </c>
      <c r="C95">
        <f>table!C95</f>
        <v>0</v>
      </c>
      <c r="D95">
        <f>table!D95</f>
        <v>0</v>
      </c>
      <c r="E95">
        <f>table!E95</f>
        <v>0</v>
      </c>
      <c r="F95">
        <f>table!F95</f>
        <v>0</v>
      </c>
      <c r="G95">
        <f>table!L95</f>
        <v>0</v>
      </c>
      <c r="H95">
        <f>table!M95</f>
        <v>0</v>
      </c>
    </row>
    <row r="96" spans="2:8" x14ac:dyDescent="0.35">
      <c r="B96">
        <f>table!B96</f>
        <v>0</v>
      </c>
      <c r="C96">
        <f>table!C96</f>
        <v>0</v>
      </c>
      <c r="D96">
        <f>table!D96</f>
        <v>0</v>
      </c>
      <c r="E96">
        <f>table!E96</f>
        <v>0</v>
      </c>
      <c r="F96">
        <f>table!F96</f>
        <v>0</v>
      </c>
      <c r="G96">
        <f>table!L96</f>
        <v>0</v>
      </c>
      <c r="H96">
        <f>table!M96</f>
        <v>0</v>
      </c>
    </row>
    <row r="97" spans="2:8" x14ac:dyDescent="0.35">
      <c r="B97">
        <f>table!B97</f>
        <v>0</v>
      </c>
      <c r="C97">
        <f>table!C97</f>
        <v>0</v>
      </c>
      <c r="D97">
        <f>table!D97</f>
        <v>0</v>
      </c>
      <c r="E97">
        <f>table!E97</f>
        <v>0</v>
      </c>
      <c r="F97">
        <f>table!F97</f>
        <v>0</v>
      </c>
      <c r="G97">
        <f>table!L97</f>
        <v>0</v>
      </c>
      <c r="H97">
        <f>table!M97</f>
        <v>0</v>
      </c>
    </row>
    <row r="98" spans="2:8" x14ac:dyDescent="0.35">
      <c r="B98">
        <f>table!B98</f>
        <v>0</v>
      </c>
      <c r="C98">
        <f>table!C98</f>
        <v>0</v>
      </c>
      <c r="D98">
        <f>table!D98</f>
        <v>0</v>
      </c>
      <c r="E98">
        <f>table!E98</f>
        <v>0</v>
      </c>
      <c r="F98">
        <f>table!F98</f>
        <v>0</v>
      </c>
      <c r="G98">
        <f>table!L98</f>
        <v>0</v>
      </c>
      <c r="H98">
        <f>table!M98</f>
        <v>0</v>
      </c>
    </row>
    <row r="99" spans="2:8" x14ac:dyDescent="0.35">
      <c r="B99">
        <f>table!B99</f>
        <v>0</v>
      </c>
      <c r="C99">
        <f>table!C99</f>
        <v>0</v>
      </c>
      <c r="D99">
        <f>table!D99</f>
        <v>0</v>
      </c>
      <c r="E99">
        <f>table!E99</f>
        <v>0</v>
      </c>
      <c r="F99">
        <f>table!F99</f>
        <v>0</v>
      </c>
      <c r="G99">
        <f>table!L99</f>
        <v>0</v>
      </c>
      <c r="H99">
        <f>table!M99</f>
        <v>0</v>
      </c>
    </row>
    <row r="100" spans="2:8" x14ac:dyDescent="0.35">
      <c r="B100">
        <f>table!B100</f>
        <v>0</v>
      </c>
      <c r="C100">
        <f>table!C100</f>
        <v>0</v>
      </c>
      <c r="D100">
        <f>table!D100</f>
        <v>0</v>
      </c>
      <c r="E100">
        <f>table!E100</f>
        <v>0</v>
      </c>
      <c r="F100">
        <f>table!F100</f>
        <v>0</v>
      </c>
      <c r="G100">
        <f>table!L100</f>
        <v>0</v>
      </c>
      <c r="H100">
        <f>table!M100</f>
        <v>0</v>
      </c>
    </row>
    <row r="101" spans="2:8" x14ac:dyDescent="0.35">
      <c r="B101">
        <f>table!B101</f>
        <v>0</v>
      </c>
      <c r="C101">
        <f>table!C101</f>
        <v>0</v>
      </c>
      <c r="D101">
        <f>table!D101</f>
        <v>0</v>
      </c>
      <c r="E101">
        <f>table!E101</f>
        <v>0</v>
      </c>
      <c r="F101">
        <f>table!F101</f>
        <v>0</v>
      </c>
      <c r="G101">
        <f>table!L101</f>
        <v>0</v>
      </c>
      <c r="H101">
        <f>table!M101</f>
        <v>0</v>
      </c>
    </row>
    <row r="102" spans="2:8" x14ac:dyDescent="0.35">
      <c r="B102">
        <f>table!B102</f>
        <v>0</v>
      </c>
      <c r="C102">
        <f>table!C102</f>
        <v>0</v>
      </c>
      <c r="D102">
        <f>table!D102</f>
        <v>0</v>
      </c>
      <c r="E102">
        <f>table!E102</f>
        <v>0</v>
      </c>
      <c r="F102">
        <f>table!F102</f>
        <v>0</v>
      </c>
      <c r="G102">
        <f>table!L102</f>
        <v>0</v>
      </c>
      <c r="H102">
        <f>table!M102</f>
        <v>0</v>
      </c>
    </row>
    <row r="103" spans="2:8" x14ac:dyDescent="0.35">
      <c r="B103">
        <f>table!B103</f>
        <v>0</v>
      </c>
      <c r="C103">
        <f>table!C103</f>
        <v>0</v>
      </c>
      <c r="D103">
        <f>table!D103</f>
        <v>0</v>
      </c>
      <c r="E103">
        <f>table!E103</f>
        <v>0</v>
      </c>
      <c r="F103">
        <f>table!F103</f>
        <v>0</v>
      </c>
      <c r="G103">
        <f>table!L103</f>
        <v>0</v>
      </c>
      <c r="H103">
        <f>table!M103</f>
        <v>0</v>
      </c>
    </row>
    <row r="104" spans="2:8" x14ac:dyDescent="0.35">
      <c r="B104">
        <f>table!B104</f>
        <v>0</v>
      </c>
      <c r="C104">
        <f>table!C104</f>
        <v>0</v>
      </c>
      <c r="D104">
        <f>table!D104</f>
        <v>0</v>
      </c>
      <c r="E104">
        <f>table!E104</f>
        <v>0</v>
      </c>
      <c r="F104">
        <f>table!F104</f>
        <v>0</v>
      </c>
      <c r="G104">
        <f>table!L104</f>
        <v>0</v>
      </c>
      <c r="H104">
        <f>table!M104</f>
        <v>0</v>
      </c>
    </row>
    <row r="105" spans="2:8" x14ac:dyDescent="0.35">
      <c r="B105">
        <f>table!B105</f>
        <v>0</v>
      </c>
      <c r="C105">
        <f>table!C105</f>
        <v>0</v>
      </c>
      <c r="D105">
        <f>table!D105</f>
        <v>0</v>
      </c>
      <c r="E105">
        <f>table!E105</f>
        <v>0</v>
      </c>
      <c r="F105">
        <f>table!F105</f>
        <v>0</v>
      </c>
      <c r="G105">
        <f>table!L105</f>
        <v>0</v>
      </c>
      <c r="H105">
        <f>table!M105</f>
        <v>0</v>
      </c>
    </row>
    <row r="106" spans="2:8" x14ac:dyDescent="0.35">
      <c r="B106">
        <f>table!B106</f>
        <v>0</v>
      </c>
      <c r="C106">
        <f>table!C106</f>
        <v>0</v>
      </c>
      <c r="D106">
        <f>table!D106</f>
        <v>0</v>
      </c>
      <c r="E106">
        <f>table!E106</f>
        <v>0</v>
      </c>
      <c r="F106">
        <f>table!F106</f>
        <v>0</v>
      </c>
      <c r="G106">
        <f>table!L106</f>
        <v>0</v>
      </c>
      <c r="H106">
        <f>table!M106</f>
        <v>0</v>
      </c>
    </row>
    <row r="107" spans="2:8" x14ac:dyDescent="0.35">
      <c r="B107">
        <f>table!B107</f>
        <v>0</v>
      </c>
      <c r="C107">
        <f>table!C107</f>
        <v>0</v>
      </c>
      <c r="D107">
        <f>table!D107</f>
        <v>0</v>
      </c>
      <c r="E107">
        <f>table!E107</f>
        <v>0</v>
      </c>
      <c r="F107">
        <f>table!F107</f>
        <v>0</v>
      </c>
      <c r="G107">
        <f>table!L107</f>
        <v>0</v>
      </c>
      <c r="H107">
        <f>table!M107</f>
        <v>0</v>
      </c>
    </row>
    <row r="108" spans="2:8" x14ac:dyDescent="0.35">
      <c r="B108">
        <f>table!B108</f>
        <v>0</v>
      </c>
      <c r="C108">
        <f>table!C108</f>
        <v>0</v>
      </c>
      <c r="D108">
        <f>table!D108</f>
        <v>0</v>
      </c>
      <c r="E108">
        <f>table!E108</f>
        <v>0</v>
      </c>
      <c r="F108">
        <f>table!F108</f>
        <v>0</v>
      </c>
      <c r="G108">
        <f>table!L108</f>
        <v>0</v>
      </c>
      <c r="H108">
        <f>table!M108</f>
        <v>0</v>
      </c>
    </row>
    <row r="109" spans="2:8" x14ac:dyDescent="0.35">
      <c r="B109">
        <f>table!B109</f>
        <v>0</v>
      </c>
      <c r="C109">
        <f>table!C109</f>
        <v>0</v>
      </c>
      <c r="D109">
        <f>table!D109</f>
        <v>0</v>
      </c>
      <c r="E109">
        <f>table!E109</f>
        <v>0</v>
      </c>
      <c r="F109">
        <f>table!F109</f>
        <v>0</v>
      </c>
      <c r="G109">
        <f>table!L109</f>
        <v>0</v>
      </c>
      <c r="H109">
        <f>table!M109</f>
        <v>0</v>
      </c>
    </row>
    <row r="110" spans="2:8" x14ac:dyDescent="0.35">
      <c r="B110">
        <f>table!B110</f>
        <v>0</v>
      </c>
      <c r="C110">
        <f>table!C110</f>
        <v>0</v>
      </c>
      <c r="D110">
        <f>table!D110</f>
        <v>0</v>
      </c>
      <c r="E110">
        <f>table!E110</f>
        <v>0</v>
      </c>
      <c r="F110">
        <f>table!F110</f>
        <v>0</v>
      </c>
      <c r="G110">
        <f>table!L110</f>
        <v>0</v>
      </c>
      <c r="H110">
        <f>table!M110</f>
        <v>0</v>
      </c>
    </row>
    <row r="111" spans="2:8" x14ac:dyDescent="0.35">
      <c r="B111">
        <f>table!B111</f>
        <v>0</v>
      </c>
      <c r="C111">
        <f>table!C111</f>
        <v>0</v>
      </c>
      <c r="D111">
        <f>table!D111</f>
        <v>0</v>
      </c>
      <c r="E111">
        <f>table!E111</f>
        <v>0</v>
      </c>
      <c r="F111">
        <f>table!F111</f>
        <v>0</v>
      </c>
      <c r="G111">
        <f>table!L111</f>
        <v>0</v>
      </c>
      <c r="H111">
        <f>table!M111</f>
        <v>0</v>
      </c>
    </row>
    <row r="112" spans="2:8" x14ac:dyDescent="0.35">
      <c r="B112">
        <f>table!B112</f>
        <v>0</v>
      </c>
      <c r="C112">
        <f>table!C112</f>
        <v>0</v>
      </c>
      <c r="D112">
        <f>table!D112</f>
        <v>0</v>
      </c>
      <c r="E112">
        <f>table!E112</f>
        <v>0</v>
      </c>
      <c r="F112">
        <f>table!F112</f>
        <v>0</v>
      </c>
      <c r="G112">
        <f>table!L112</f>
        <v>0</v>
      </c>
      <c r="H112">
        <f>table!M112</f>
        <v>0</v>
      </c>
    </row>
    <row r="113" spans="2:8" x14ac:dyDescent="0.35">
      <c r="B113">
        <f>table!B113</f>
        <v>0</v>
      </c>
      <c r="C113">
        <f>table!C113</f>
        <v>0</v>
      </c>
      <c r="D113">
        <f>table!D113</f>
        <v>0</v>
      </c>
      <c r="E113">
        <f>table!E113</f>
        <v>0</v>
      </c>
      <c r="F113">
        <f>table!F113</f>
        <v>0</v>
      </c>
      <c r="G113">
        <f>table!L113</f>
        <v>0</v>
      </c>
      <c r="H113">
        <f>table!M113</f>
        <v>0</v>
      </c>
    </row>
    <row r="114" spans="2:8" x14ac:dyDescent="0.35">
      <c r="B114">
        <f>table!B114</f>
        <v>0</v>
      </c>
      <c r="C114">
        <f>table!C114</f>
        <v>0</v>
      </c>
      <c r="D114">
        <f>table!D114</f>
        <v>0</v>
      </c>
      <c r="E114">
        <f>table!E114</f>
        <v>0</v>
      </c>
      <c r="F114">
        <f>table!F114</f>
        <v>0</v>
      </c>
      <c r="G114">
        <f>table!L114</f>
        <v>0</v>
      </c>
      <c r="H114">
        <f>table!M114</f>
        <v>0</v>
      </c>
    </row>
    <row r="115" spans="2:8" x14ac:dyDescent="0.35">
      <c r="B115">
        <f>table!B115</f>
        <v>0</v>
      </c>
      <c r="C115">
        <f>table!C115</f>
        <v>0</v>
      </c>
      <c r="D115">
        <f>table!D115</f>
        <v>0</v>
      </c>
      <c r="E115">
        <f>table!E115</f>
        <v>0</v>
      </c>
      <c r="F115">
        <f>table!F115</f>
        <v>0</v>
      </c>
      <c r="G115">
        <f>table!L115</f>
        <v>0</v>
      </c>
      <c r="H115">
        <f>table!M115</f>
        <v>0</v>
      </c>
    </row>
    <row r="116" spans="2:8" x14ac:dyDescent="0.35">
      <c r="B116">
        <f>table!B116</f>
        <v>0</v>
      </c>
      <c r="C116">
        <f>table!C116</f>
        <v>0</v>
      </c>
      <c r="D116">
        <f>table!D116</f>
        <v>0</v>
      </c>
      <c r="E116">
        <f>table!E116</f>
        <v>0</v>
      </c>
      <c r="F116">
        <f>table!F116</f>
        <v>0</v>
      </c>
      <c r="G116">
        <f>table!L116</f>
        <v>0</v>
      </c>
      <c r="H116">
        <f>table!M116</f>
        <v>0</v>
      </c>
    </row>
    <row r="117" spans="2:8" x14ac:dyDescent="0.35">
      <c r="B117">
        <f>table!B117</f>
        <v>0</v>
      </c>
      <c r="C117">
        <f>table!C117</f>
        <v>0</v>
      </c>
      <c r="D117">
        <f>table!D117</f>
        <v>0</v>
      </c>
      <c r="E117">
        <f>table!E117</f>
        <v>0</v>
      </c>
      <c r="F117">
        <f>table!F117</f>
        <v>0</v>
      </c>
      <c r="G117">
        <f>table!L117</f>
        <v>0</v>
      </c>
      <c r="H117">
        <f>table!M117</f>
        <v>0</v>
      </c>
    </row>
    <row r="118" spans="2:8" x14ac:dyDescent="0.35">
      <c r="B118">
        <f>table!B118</f>
        <v>0</v>
      </c>
      <c r="C118">
        <f>table!C118</f>
        <v>0</v>
      </c>
      <c r="D118">
        <f>table!D118</f>
        <v>0</v>
      </c>
      <c r="E118">
        <f>table!E118</f>
        <v>0</v>
      </c>
      <c r="F118">
        <f>table!F118</f>
        <v>0</v>
      </c>
      <c r="G118">
        <f>table!L118</f>
        <v>0</v>
      </c>
      <c r="H118">
        <f>table!M118</f>
        <v>0</v>
      </c>
    </row>
    <row r="119" spans="2:8" x14ac:dyDescent="0.35">
      <c r="B119">
        <f>table!B119</f>
        <v>0</v>
      </c>
      <c r="C119">
        <f>table!C119</f>
        <v>0</v>
      </c>
      <c r="D119">
        <f>table!D119</f>
        <v>0</v>
      </c>
      <c r="E119">
        <f>table!E119</f>
        <v>0</v>
      </c>
      <c r="F119">
        <f>table!F119</f>
        <v>0</v>
      </c>
      <c r="G119">
        <f>table!L119</f>
        <v>0</v>
      </c>
      <c r="H119">
        <f>table!M119</f>
        <v>0</v>
      </c>
    </row>
    <row r="120" spans="2:8" x14ac:dyDescent="0.35">
      <c r="B120">
        <f>table!B120</f>
        <v>0</v>
      </c>
      <c r="C120">
        <f>table!C120</f>
        <v>0</v>
      </c>
      <c r="D120">
        <f>table!D120</f>
        <v>0</v>
      </c>
      <c r="E120">
        <f>table!E120</f>
        <v>0</v>
      </c>
      <c r="F120">
        <f>table!F120</f>
        <v>0</v>
      </c>
      <c r="G120">
        <f>table!L120</f>
        <v>0</v>
      </c>
      <c r="H120">
        <f>table!M120</f>
        <v>0</v>
      </c>
    </row>
    <row r="121" spans="2:8" x14ac:dyDescent="0.35">
      <c r="B121">
        <f>table!B121</f>
        <v>0</v>
      </c>
      <c r="C121">
        <f>table!C121</f>
        <v>0</v>
      </c>
      <c r="D121">
        <f>table!D121</f>
        <v>0</v>
      </c>
      <c r="E121">
        <f>table!E121</f>
        <v>0</v>
      </c>
      <c r="F121">
        <f>table!F121</f>
        <v>0</v>
      </c>
      <c r="G121">
        <f>table!L121</f>
        <v>0</v>
      </c>
      <c r="H121">
        <f>table!M121</f>
        <v>0</v>
      </c>
    </row>
    <row r="122" spans="2:8" x14ac:dyDescent="0.35">
      <c r="B122">
        <f>table!B122</f>
        <v>0</v>
      </c>
      <c r="C122">
        <f>table!C122</f>
        <v>0</v>
      </c>
      <c r="D122">
        <f>table!D122</f>
        <v>0</v>
      </c>
      <c r="E122">
        <f>table!E122</f>
        <v>0</v>
      </c>
      <c r="F122">
        <f>table!F122</f>
        <v>0</v>
      </c>
      <c r="G122">
        <f>table!L122</f>
        <v>0</v>
      </c>
      <c r="H122">
        <f>table!M122</f>
        <v>0</v>
      </c>
    </row>
    <row r="123" spans="2:8" x14ac:dyDescent="0.35">
      <c r="B123">
        <f>table!B123</f>
        <v>0</v>
      </c>
      <c r="C123">
        <f>table!C123</f>
        <v>0</v>
      </c>
      <c r="D123">
        <f>table!D123</f>
        <v>0</v>
      </c>
      <c r="E123">
        <f>table!E123</f>
        <v>0</v>
      </c>
      <c r="F123">
        <f>table!F123</f>
        <v>0</v>
      </c>
      <c r="G123">
        <f>table!L123</f>
        <v>0</v>
      </c>
      <c r="H123">
        <f>table!M123</f>
        <v>0</v>
      </c>
    </row>
    <row r="124" spans="2:8" x14ac:dyDescent="0.35">
      <c r="B124">
        <f>table!B124</f>
        <v>0</v>
      </c>
      <c r="C124">
        <f>table!C124</f>
        <v>0</v>
      </c>
      <c r="D124">
        <f>table!D124</f>
        <v>0</v>
      </c>
      <c r="E124">
        <f>table!E124</f>
        <v>0</v>
      </c>
      <c r="F124">
        <f>table!F124</f>
        <v>0</v>
      </c>
      <c r="G124">
        <f>table!L124</f>
        <v>0</v>
      </c>
      <c r="H124">
        <f>table!M124</f>
        <v>0</v>
      </c>
    </row>
    <row r="125" spans="2:8" x14ac:dyDescent="0.35">
      <c r="B125">
        <f>table!B125</f>
        <v>0</v>
      </c>
      <c r="C125">
        <f>table!C125</f>
        <v>0</v>
      </c>
      <c r="D125">
        <f>table!D125</f>
        <v>0</v>
      </c>
      <c r="E125">
        <f>table!E125</f>
        <v>0</v>
      </c>
      <c r="F125">
        <f>table!F125</f>
        <v>0</v>
      </c>
      <c r="G125">
        <f>table!L125</f>
        <v>0</v>
      </c>
      <c r="H125">
        <f>table!M125</f>
        <v>0</v>
      </c>
    </row>
    <row r="126" spans="2:8" x14ac:dyDescent="0.35">
      <c r="B126">
        <f>table!B126</f>
        <v>0</v>
      </c>
      <c r="C126">
        <f>table!C126</f>
        <v>0</v>
      </c>
      <c r="D126">
        <f>table!D126</f>
        <v>0</v>
      </c>
      <c r="E126">
        <f>table!E126</f>
        <v>0</v>
      </c>
      <c r="F126">
        <f>table!F126</f>
        <v>0</v>
      </c>
      <c r="G126">
        <f>table!L126</f>
        <v>0</v>
      </c>
      <c r="H126">
        <f>table!M126</f>
        <v>0</v>
      </c>
    </row>
    <row r="127" spans="2:8" x14ac:dyDescent="0.35">
      <c r="B127">
        <f>table!B127</f>
        <v>0</v>
      </c>
      <c r="C127">
        <f>table!C127</f>
        <v>0</v>
      </c>
      <c r="D127">
        <f>table!D127</f>
        <v>0</v>
      </c>
      <c r="E127">
        <f>table!E127</f>
        <v>0</v>
      </c>
      <c r="F127">
        <f>table!F127</f>
        <v>0</v>
      </c>
      <c r="G127">
        <f>table!L127</f>
        <v>0</v>
      </c>
      <c r="H127">
        <f>table!M127</f>
        <v>0</v>
      </c>
    </row>
    <row r="128" spans="2:8" x14ac:dyDescent="0.35">
      <c r="B128">
        <f>table!B128</f>
        <v>0</v>
      </c>
      <c r="C128">
        <f>table!C128</f>
        <v>0</v>
      </c>
      <c r="D128">
        <f>table!D128</f>
        <v>0</v>
      </c>
      <c r="E128">
        <f>table!E128</f>
        <v>0</v>
      </c>
      <c r="F128">
        <f>table!F128</f>
        <v>0</v>
      </c>
      <c r="G128">
        <f>table!L128</f>
        <v>0</v>
      </c>
      <c r="H128">
        <f>table!M128</f>
        <v>0</v>
      </c>
    </row>
    <row r="129" spans="2:8" x14ac:dyDescent="0.35">
      <c r="B129">
        <f>table!B129</f>
        <v>0</v>
      </c>
      <c r="C129">
        <f>table!C129</f>
        <v>0</v>
      </c>
      <c r="D129">
        <f>table!D129</f>
        <v>0</v>
      </c>
      <c r="E129">
        <f>table!E129</f>
        <v>0</v>
      </c>
      <c r="F129">
        <f>table!F129</f>
        <v>0</v>
      </c>
      <c r="G129">
        <f>table!L129</f>
        <v>0</v>
      </c>
      <c r="H129">
        <f>table!M129</f>
        <v>0</v>
      </c>
    </row>
    <row r="130" spans="2:8" x14ac:dyDescent="0.35">
      <c r="B130">
        <f>table!B130</f>
        <v>0</v>
      </c>
      <c r="C130">
        <f>table!C130</f>
        <v>0</v>
      </c>
      <c r="D130">
        <f>table!D130</f>
        <v>0</v>
      </c>
      <c r="E130">
        <f>table!E130</f>
        <v>0</v>
      </c>
      <c r="F130">
        <f>table!F130</f>
        <v>0</v>
      </c>
      <c r="G130">
        <f>table!L130</f>
        <v>0</v>
      </c>
      <c r="H130">
        <f>table!M130</f>
        <v>0</v>
      </c>
    </row>
    <row r="131" spans="2:8" x14ac:dyDescent="0.35">
      <c r="B131">
        <f>table!B131</f>
        <v>0</v>
      </c>
      <c r="C131">
        <f>table!C131</f>
        <v>0</v>
      </c>
      <c r="D131">
        <f>table!D131</f>
        <v>0</v>
      </c>
      <c r="E131">
        <f>table!E131</f>
        <v>0</v>
      </c>
      <c r="F131">
        <f>table!F131</f>
        <v>0</v>
      </c>
      <c r="G131">
        <f>table!L131</f>
        <v>0</v>
      </c>
      <c r="H131">
        <f>table!M131</f>
        <v>0</v>
      </c>
    </row>
    <row r="132" spans="2:8" x14ac:dyDescent="0.35">
      <c r="B132">
        <f>table!B132</f>
        <v>0</v>
      </c>
      <c r="C132">
        <f>table!C132</f>
        <v>0</v>
      </c>
      <c r="D132">
        <f>table!D132</f>
        <v>0</v>
      </c>
      <c r="E132">
        <f>table!E132</f>
        <v>0</v>
      </c>
      <c r="F132">
        <f>table!F132</f>
        <v>0</v>
      </c>
      <c r="G132">
        <f>table!L132</f>
        <v>0</v>
      </c>
      <c r="H132">
        <f>table!M132</f>
        <v>0</v>
      </c>
    </row>
    <row r="133" spans="2:8" x14ac:dyDescent="0.35">
      <c r="B133">
        <f>table!B133</f>
        <v>0</v>
      </c>
      <c r="C133">
        <f>table!C133</f>
        <v>0</v>
      </c>
      <c r="D133">
        <f>table!D133</f>
        <v>0</v>
      </c>
      <c r="E133">
        <f>table!E133</f>
        <v>0</v>
      </c>
      <c r="F133">
        <f>table!F133</f>
        <v>0</v>
      </c>
      <c r="G133">
        <f>table!L133</f>
        <v>0</v>
      </c>
      <c r="H133">
        <f>table!M133</f>
        <v>0</v>
      </c>
    </row>
    <row r="134" spans="2:8" x14ac:dyDescent="0.35">
      <c r="B134">
        <f>table!B134</f>
        <v>0</v>
      </c>
      <c r="C134">
        <f>table!C134</f>
        <v>0</v>
      </c>
      <c r="D134">
        <f>table!D134</f>
        <v>0</v>
      </c>
      <c r="E134">
        <f>table!E134</f>
        <v>0</v>
      </c>
      <c r="F134">
        <f>table!F134</f>
        <v>0</v>
      </c>
      <c r="G134">
        <f>table!L134</f>
        <v>0</v>
      </c>
      <c r="H134">
        <f>table!M134</f>
        <v>0</v>
      </c>
    </row>
    <row r="135" spans="2:8" x14ac:dyDescent="0.35">
      <c r="B135">
        <f>table!B135</f>
        <v>0</v>
      </c>
      <c r="C135">
        <f>table!C135</f>
        <v>0</v>
      </c>
      <c r="D135">
        <f>table!D135</f>
        <v>0</v>
      </c>
      <c r="E135">
        <f>table!E135</f>
        <v>0</v>
      </c>
      <c r="F135">
        <f>table!F135</f>
        <v>0</v>
      </c>
      <c r="G135">
        <f>table!L135</f>
        <v>0</v>
      </c>
      <c r="H135">
        <f>table!M135</f>
        <v>0</v>
      </c>
    </row>
    <row r="136" spans="2:8" x14ac:dyDescent="0.35">
      <c r="B136">
        <f>table!B136</f>
        <v>0</v>
      </c>
      <c r="C136">
        <f>table!C136</f>
        <v>0</v>
      </c>
      <c r="D136">
        <f>table!D136</f>
        <v>0</v>
      </c>
      <c r="E136">
        <f>table!E136</f>
        <v>0</v>
      </c>
      <c r="F136">
        <f>table!F136</f>
        <v>0</v>
      </c>
      <c r="G136">
        <f>table!L136</f>
        <v>0</v>
      </c>
      <c r="H136">
        <f>table!M136</f>
        <v>0</v>
      </c>
    </row>
    <row r="137" spans="2:8" x14ac:dyDescent="0.35">
      <c r="B137">
        <f>table!B137</f>
        <v>0</v>
      </c>
      <c r="C137">
        <f>table!C137</f>
        <v>0</v>
      </c>
      <c r="D137">
        <f>table!D137</f>
        <v>0</v>
      </c>
      <c r="E137">
        <f>table!E137</f>
        <v>0</v>
      </c>
      <c r="F137">
        <f>table!F137</f>
        <v>0</v>
      </c>
      <c r="G137">
        <f>table!L137</f>
        <v>0</v>
      </c>
      <c r="H137">
        <f>table!M137</f>
        <v>0</v>
      </c>
    </row>
    <row r="138" spans="2:8" x14ac:dyDescent="0.35">
      <c r="B138">
        <f>table!B138</f>
        <v>0</v>
      </c>
      <c r="C138">
        <f>table!C138</f>
        <v>0</v>
      </c>
      <c r="D138">
        <f>table!D138</f>
        <v>0</v>
      </c>
      <c r="E138">
        <f>table!E138</f>
        <v>0</v>
      </c>
      <c r="F138">
        <f>table!F138</f>
        <v>0</v>
      </c>
      <c r="G138">
        <f>table!L138</f>
        <v>0</v>
      </c>
      <c r="H138">
        <f>table!M138</f>
        <v>0</v>
      </c>
    </row>
    <row r="139" spans="2:8" x14ac:dyDescent="0.35">
      <c r="B139">
        <f>table!B139</f>
        <v>0</v>
      </c>
      <c r="C139">
        <f>table!C139</f>
        <v>0</v>
      </c>
      <c r="D139">
        <f>table!D139</f>
        <v>0</v>
      </c>
      <c r="E139">
        <f>table!E139</f>
        <v>0</v>
      </c>
      <c r="F139">
        <f>table!F139</f>
        <v>0</v>
      </c>
      <c r="G139">
        <f>table!L139</f>
        <v>0</v>
      </c>
      <c r="H139">
        <f>table!M139</f>
        <v>0</v>
      </c>
    </row>
    <row r="140" spans="2:8" x14ac:dyDescent="0.35">
      <c r="B140">
        <f>table!B140</f>
        <v>0</v>
      </c>
      <c r="C140">
        <f>table!C140</f>
        <v>0</v>
      </c>
      <c r="D140">
        <f>table!D140</f>
        <v>0</v>
      </c>
      <c r="E140">
        <f>table!E140</f>
        <v>0</v>
      </c>
      <c r="F140">
        <f>table!F140</f>
        <v>0</v>
      </c>
      <c r="G140">
        <f>table!L140</f>
        <v>0</v>
      </c>
      <c r="H140">
        <f>table!M140</f>
        <v>0</v>
      </c>
    </row>
    <row r="141" spans="2:8" x14ac:dyDescent="0.35">
      <c r="B141">
        <f>table!B141</f>
        <v>0</v>
      </c>
      <c r="C141">
        <f>table!C141</f>
        <v>0</v>
      </c>
      <c r="D141">
        <f>table!D141</f>
        <v>0</v>
      </c>
      <c r="E141">
        <f>table!E141</f>
        <v>0</v>
      </c>
      <c r="F141">
        <f>table!F141</f>
        <v>0</v>
      </c>
      <c r="G141">
        <f>table!L141</f>
        <v>0</v>
      </c>
      <c r="H141">
        <f>table!M141</f>
        <v>0</v>
      </c>
    </row>
    <row r="142" spans="2:8" x14ac:dyDescent="0.35">
      <c r="B142">
        <f>table!B142</f>
        <v>0</v>
      </c>
      <c r="C142">
        <f>table!C142</f>
        <v>0</v>
      </c>
      <c r="D142">
        <f>table!D142</f>
        <v>0</v>
      </c>
      <c r="E142">
        <f>table!E142</f>
        <v>0</v>
      </c>
      <c r="F142">
        <f>table!F142</f>
        <v>0</v>
      </c>
      <c r="G142">
        <f>table!L142</f>
        <v>0</v>
      </c>
      <c r="H142">
        <f>table!M142</f>
        <v>0</v>
      </c>
    </row>
    <row r="143" spans="2:8" x14ac:dyDescent="0.35">
      <c r="B143">
        <f>table!B143</f>
        <v>0</v>
      </c>
      <c r="C143">
        <f>table!C143</f>
        <v>0</v>
      </c>
      <c r="D143">
        <f>table!D143</f>
        <v>0</v>
      </c>
      <c r="E143">
        <f>table!E143</f>
        <v>0</v>
      </c>
      <c r="F143">
        <f>table!F143</f>
        <v>0</v>
      </c>
      <c r="G143">
        <f>table!L143</f>
        <v>0</v>
      </c>
      <c r="H143">
        <f>table!M143</f>
        <v>0</v>
      </c>
    </row>
    <row r="144" spans="2:8" x14ac:dyDescent="0.35">
      <c r="B144">
        <f>table!B144</f>
        <v>0</v>
      </c>
      <c r="C144">
        <f>table!C144</f>
        <v>0</v>
      </c>
      <c r="D144">
        <f>table!D144</f>
        <v>0</v>
      </c>
      <c r="E144">
        <f>table!E144</f>
        <v>0</v>
      </c>
      <c r="F144">
        <f>table!F144</f>
        <v>0</v>
      </c>
      <c r="G144">
        <f>table!L144</f>
        <v>0</v>
      </c>
      <c r="H144">
        <f>table!M144</f>
        <v>0</v>
      </c>
    </row>
    <row r="145" spans="2:8" x14ac:dyDescent="0.35">
      <c r="B145">
        <f>table!B145</f>
        <v>0</v>
      </c>
      <c r="C145">
        <f>table!C145</f>
        <v>0</v>
      </c>
      <c r="D145">
        <f>table!D145</f>
        <v>0</v>
      </c>
      <c r="E145">
        <f>table!E145</f>
        <v>0</v>
      </c>
      <c r="F145">
        <f>table!F145</f>
        <v>0</v>
      </c>
      <c r="G145">
        <f>table!L145</f>
        <v>0</v>
      </c>
      <c r="H145">
        <f>table!M145</f>
        <v>0</v>
      </c>
    </row>
    <row r="146" spans="2:8" x14ac:dyDescent="0.35">
      <c r="B146">
        <f>table!B146</f>
        <v>0</v>
      </c>
      <c r="C146">
        <f>table!C146</f>
        <v>0</v>
      </c>
      <c r="D146">
        <f>table!D146</f>
        <v>0</v>
      </c>
      <c r="E146">
        <f>table!E146</f>
        <v>0</v>
      </c>
      <c r="F146">
        <f>table!F146</f>
        <v>0</v>
      </c>
      <c r="G146">
        <f>table!L146</f>
        <v>0</v>
      </c>
      <c r="H146">
        <f>table!M146</f>
        <v>0</v>
      </c>
    </row>
    <row r="147" spans="2:8" x14ac:dyDescent="0.35">
      <c r="B147">
        <f>table!B147</f>
        <v>0</v>
      </c>
      <c r="C147">
        <f>table!C147</f>
        <v>0</v>
      </c>
      <c r="D147">
        <f>table!D147</f>
        <v>0</v>
      </c>
      <c r="E147">
        <f>table!E147</f>
        <v>0</v>
      </c>
      <c r="F147">
        <f>table!F147</f>
        <v>0</v>
      </c>
      <c r="G147">
        <f>table!L147</f>
        <v>0</v>
      </c>
      <c r="H147">
        <f>table!M147</f>
        <v>0</v>
      </c>
    </row>
    <row r="148" spans="2:8" x14ac:dyDescent="0.35">
      <c r="B148">
        <f>table!B148</f>
        <v>0</v>
      </c>
      <c r="C148">
        <f>table!C148</f>
        <v>0</v>
      </c>
      <c r="D148">
        <f>table!D148</f>
        <v>0</v>
      </c>
      <c r="E148">
        <f>table!E148</f>
        <v>0</v>
      </c>
      <c r="F148">
        <f>table!F148</f>
        <v>0</v>
      </c>
      <c r="G148">
        <f>table!L148</f>
        <v>0</v>
      </c>
      <c r="H148">
        <f>table!M148</f>
        <v>0</v>
      </c>
    </row>
    <row r="149" spans="2:8" x14ac:dyDescent="0.35">
      <c r="B149">
        <f>table!B149</f>
        <v>0</v>
      </c>
      <c r="C149">
        <f>table!C149</f>
        <v>0</v>
      </c>
      <c r="D149">
        <f>table!D149</f>
        <v>0</v>
      </c>
      <c r="E149">
        <f>table!E149</f>
        <v>0</v>
      </c>
      <c r="F149">
        <f>table!F149</f>
        <v>0</v>
      </c>
      <c r="G149">
        <f>table!L149</f>
        <v>0</v>
      </c>
      <c r="H149">
        <f>table!M149</f>
        <v>0</v>
      </c>
    </row>
    <row r="150" spans="2:8" x14ac:dyDescent="0.35">
      <c r="B150">
        <f>table!B150</f>
        <v>0</v>
      </c>
      <c r="C150">
        <f>table!C150</f>
        <v>0</v>
      </c>
      <c r="D150">
        <f>table!D150</f>
        <v>0</v>
      </c>
      <c r="E150">
        <f>table!E150</f>
        <v>0</v>
      </c>
      <c r="F150">
        <f>table!F150</f>
        <v>0</v>
      </c>
      <c r="G150">
        <f>table!L150</f>
        <v>0</v>
      </c>
      <c r="H150">
        <f>table!M150</f>
        <v>0</v>
      </c>
    </row>
    <row r="151" spans="2:8" x14ac:dyDescent="0.35">
      <c r="B151">
        <f>table!B151</f>
        <v>0</v>
      </c>
      <c r="C151">
        <f>table!C151</f>
        <v>0</v>
      </c>
      <c r="D151">
        <f>table!D151</f>
        <v>0</v>
      </c>
      <c r="E151">
        <f>table!E151</f>
        <v>0</v>
      </c>
      <c r="F151">
        <f>table!F151</f>
        <v>0</v>
      </c>
      <c r="G151">
        <f>table!L151</f>
        <v>0</v>
      </c>
      <c r="H151">
        <f>table!M151</f>
        <v>0</v>
      </c>
    </row>
    <row r="152" spans="2:8" x14ac:dyDescent="0.35">
      <c r="B152">
        <f>table!B152</f>
        <v>0</v>
      </c>
      <c r="C152">
        <f>table!C152</f>
        <v>0</v>
      </c>
      <c r="D152">
        <f>table!D152</f>
        <v>0</v>
      </c>
      <c r="E152">
        <f>table!E152</f>
        <v>0</v>
      </c>
      <c r="F152">
        <f>table!F152</f>
        <v>0</v>
      </c>
      <c r="G152">
        <f>table!L152</f>
        <v>0</v>
      </c>
      <c r="H152">
        <f>table!M152</f>
        <v>0</v>
      </c>
    </row>
    <row r="153" spans="2:8" x14ac:dyDescent="0.35">
      <c r="B153">
        <f>table!B153</f>
        <v>0</v>
      </c>
      <c r="C153">
        <f>table!C153</f>
        <v>0</v>
      </c>
      <c r="D153">
        <f>table!D153</f>
        <v>0</v>
      </c>
      <c r="E153">
        <f>table!E153</f>
        <v>0</v>
      </c>
      <c r="F153">
        <f>table!F153</f>
        <v>0</v>
      </c>
      <c r="G153">
        <f>table!L153</f>
        <v>0</v>
      </c>
      <c r="H153">
        <f>table!M153</f>
        <v>0</v>
      </c>
    </row>
    <row r="154" spans="2:8" x14ac:dyDescent="0.35">
      <c r="B154">
        <f>table!B154</f>
        <v>0</v>
      </c>
      <c r="C154">
        <f>table!C154</f>
        <v>0</v>
      </c>
      <c r="D154">
        <f>table!D154</f>
        <v>0</v>
      </c>
      <c r="E154">
        <f>table!E154</f>
        <v>0</v>
      </c>
      <c r="F154">
        <f>table!F154</f>
        <v>0</v>
      </c>
      <c r="G154">
        <f>table!L154</f>
        <v>0</v>
      </c>
      <c r="H154">
        <f>table!M154</f>
        <v>0</v>
      </c>
    </row>
    <row r="155" spans="2:8" x14ac:dyDescent="0.35">
      <c r="B155">
        <f>table!B155</f>
        <v>0</v>
      </c>
      <c r="C155">
        <f>table!C155</f>
        <v>0</v>
      </c>
      <c r="D155">
        <f>table!D155</f>
        <v>0</v>
      </c>
      <c r="E155">
        <f>table!E155</f>
        <v>0</v>
      </c>
      <c r="F155">
        <f>table!F155</f>
        <v>0</v>
      </c>
      <c r="G155">
        <f>table!L155</f>
        <v>0</v>
      </c>
      <c r="H155">
        <f>table!M155</f>
        <v>0</v>
      </c>
    </row>
    <row r="156" spans="2:8" x14ac:dyDescent="0.35">
      <c r="B156">
        <f>table!B156</f>
        <v>0</v>
      </c>
      <c r="C156">
        <f>table!C156</f>
        <v>0</v>
      </c>
      <c r="D156">
        <f>table!D156</f>
        <v>0</v>
      </c>
      <c r="E156">
        <f>table!E156</f>
        <v>0</v>
      </c>
      <c r="F156">
        <f>table!F156</f>
        <v>0</v>
      </c>
      <c r="G156">
        <f>table!L156</f>
        <v>0</v>
      </c>
      <c r="H156">
        <f>table!M156</f>
        <v>0</v>
      </c>
    </row>
    <row r="157" spans="2:8" x14ac:dyDescent="0.35">
      <c r="B157">
        <f>table!B157</f>
        <v>0</v>
      </c>
      <c r="C157">
        <f>table!C157</f>
        <v>0</v>
      </c>
      <c r="D157">
        <f>table!D157</f>
        <v>0</v>
      </c>
      <c r="E157">
        <f>table!E157</f>
        <v>0</v>
      </c>
      <c r="F157">
        <f>table!F157</f>
        <v>0</v>
      </c>
      <c r="G157">
        <f>table!L157</f>
        <v>0</v>
      </c>
      <c r="H157">
        <f>table!M157</f>
        <v>0</v>
      </c>
    </row>
    <row r="158" spans="2:8" x14ac:dyDescent="0.35">
      <c r="B158">
        <f>table!B158</f>
        <v>0</v>
      </c>
      <c r="C158">
        <f>table!C158</f>
        <v>0</v>
      </c>
      <c r="D158">
        <f>table!D158</f>
        <v>0</v>
      </c>
      <c r="E158">
        <f>table!E158</f>
        <v>0</v>
      </c>
      <c r="F158">
        <f>table!F158</f>
        <v>0</v>
      </c>
      <c r="G158">
        <f>table!L158</f>
        <v>0</v>
      </c>
      <c r="H158">
        <f>table!M158</f>
        <v>0</v>
      </c>
    </row>
    <row r="159" spans="2:8" x14ac:dyDescent="0.35">
      <c r="B159">
        <f>table!B159</f>
        <v>0</v>
      </c>
      <c r="C159">
        <f>table!C159</f>
        <v>0</v>
      </c>
      <c r="D159">
        <f>table!D159</f>
        <v>0</v>
      </c>
      <c r="E159">
        <f>table!E159</f>
        <v>0</v>
      </c>
      <c r="F159">
        <f>table!F159</f>
        <v>0</v>
      </c>
      <c r="G159">
        <f>table!L159</f>
        <v>0</v>
      </c>
      <c r="H159">
        <f>table!M159</f>
        <v>0</v>
      </c>
    </row>
    <row r="160" spans="2:8" x14ac:dyDescent="0.35">
      <c r="B160">
        <f>table!B160</f>
        <v>0</v>
      </c>
      <c r="C160">
        <f>table!C160</f>
        <v>0</v>
      </c>
      <c r="D160">
        <f>table!D160</f>
        <v>0</v>
      </c>
      <c r="E160">
        <f>table!E160</f>
        <v>0</v>
      </c>
      <c r="F160">
        <f>table!F160</f>
        <v>0</v>
      </c>
      <c r="G160">
        <f>table!L160</f>
        <v>0</v>
      </c>
      <c r="H160">
        <f>table!M160</f>
        <v>0</v>
      </c>
    </row>
    <row r="161" spans="2:8" x14ac:dyDescent="0.35">
      <c r="B161">
        <f>table!B161</f>
        <v>0</v>
      </c>
      <c r="C161">
        <f>table!C161</f>
        <v>0</v>
      </c>
      <c r="D161">
        <f>table!D161</f>
        <v>0</v>
      </c>
      <c r="E161">
        <f>table!E161</f>
        <v>0</v>
      </c>
      <c r="F161">
        <f>table!F161</f>
        <v>0</v>
      </c>
      <c r="G161">
        <f>table!L161</f>
        <v>0</v>
      </c>
      <c r="H161">
        <f>table!M161</f>
        <v>0</v>
      </c>
    </row>
    <row r="162" spans="2:8" x14ac:dyDescent="0.35">
      <c r="B162">
        <f>table!B162</f>
        <v>0</v>
      </c>
      <c r="C162">
        <f>table!C162</f>
        <v>0</v>
      </c>
      <c r="D162">
        <f>table!D162</f>
        <v>0</v>
      </c>
      <c r="E162">
        <f>table!E162</f>
        <v>0</v>
      </c>
      <c r="F162">
        <f>table!F162</f>
        <v>0</v>
      </c>
      <c r="G162">
        <f>table!L162</f>
        <v>0</v>
      </c>
      <c r="H162">
        <f>table!M162</f>
        <v>0</v>
      </c>
    </row>
    <row r="163" spans="2:8" x14ac:dyDescent="0.35">
      <c r="B163">
        <f>table!B163</f>
        <v>0</v>
      </c>
      <c r="C163">
        <f>table!C163</f>
        <v>0</v>
      </c>
      <c r="D163">
        <f>table!D163</f>
        <v>0</v>
      </c>
      <c r="E163">
        <f>table!E163</f>
        <v>0</v>
      </c>
      <c r="F163">
        <f>table!F163</f>
        <v>0</v>
      </c>
      <c r="G163">
        <f>table!L163</f>
        <v>0</v>
      </c>
      <c r="H163">
        <f>table!M163</f>
        <v>0</v>
      </c>
    </row>
    <row r="164" spans="2:8" x14ac:dyDescent="0.35">
      <c r="B164">
        <f>table!B164</f>
        <v>0</v>
      </c>
      <c r="C164">
        <f>table!C164</f>
        <v>0</v>
      </c>
      <c r="D164">
        <f>table!D164</f>
        <v>0</v>
      </c>
      <c r="E164">
        <f>table!E164</f>
        <v>0</v>
      </c>
      <c r="F164">
        <f>table!F164</f>
        <v>0</v>
      </c>
      <c r="G164">
        <f>table!L164</f>
        <v>0</v>
      </c>
      <c r="H164">
        <f>table!M164</f>
        <v>0</v>
      </c>
    </row>
    <row r="165" spans="2:8" x14ac:dyDescent="0.35">
      <c r="B165">
        <f>table!B165</f>
        <v>0</v>
      </c>
      <c r="C165">
        <f>table!C165</f>
        <v>0</v>
      </c>
      <c r="D165">
        <f>table!D165</f>
        <v>0</v>
      </c>
      <c r="E165">
        <f>table!E165</f>
        <v>0</v>
      </c>
      <c r="F165">
        <f>table!F165</f>
        <v>0</v>
      </c>
      <c r="G165">
        <f>table!L165</f>
        <v>0</v>
      </c>
      <c r="H165">
        <f>table!M165</f>
        <v>0</v>
      </c>
    </row>
    <row r="166" spans="2:8" x14ac:dyDescent="0.35">
      <c r="B166">
        <f>table!B166</f>
        <v>0</v>
      </c>
      <c r="C166">
        <f>table!C166</f>
        <v>0</v>
      </c>
      <c r="D166">
        <f>table!D166</f>
        <v>0</v>
      </c>
      <c r="E166">
        <f>table!E166</f>
        <v>0</v>
      </c>
      <c r="F166">
        <f>table!F166</f>
        <v>0</v>
      </c>
      <c r="G166">
        <f>table!L166</f>
        <v>0</v>
      </c>
      <c r="H166">
        <f>table!M166</f>
        <v>0</v>
      </c>
    </row>
    <row r="167" spans="2:8" x14ac:dyDescent="0.35">
      <c r="B167">
        <f>table!B167</f>
        <v>0</v>
      </c>
      <c r="C167">
        <f>table!C167</f>
        <v>0</v>
      </c>
      <c r="D167">
        <f>table!D167</f>
        <v>0</v>
      </c>
      <c r="E167">
        <f>table!E167</f>
        <v>0</v>
      </c>
      <c r="F167">
        <f>table!F167</f>
        <v>0</v>
      </c>
      <c r="G167">
        <f>table!L167</f>
        <v>0</v>
      </c>
      <c r="H167">
        <f>table!M167</f>
        <v>0</v>
      </c>
    </row>
    <row r="168" spans="2:8" x14ac:dyDescent="0.35">
      <c r="B168">
        <f>table!B168</f>
        <v>0</v>
      </c>
      <c r="C168">
        <f>table!C168</f>
        <v>0</v>
      </c>
      <c r="D168">
        <f>table!D168</f>
        <v>0</v>
      </c>
      <c r="E168">
        <f>table!E168</f>
        <v>0</v>
      </c>
      <c r="F168">
        <f>table!F168</f>
        <v>0</v>
      </c>
      <c r="G168">
        <f>table!L168</f>
        <v>0</v>
      </c>
      <c r="H168">
        <f>table!M168</f>
        <v>0</v>
      </c>
    </row>
    <row r="169" spans="2:8" x14ac:dyDescent="0.35">
      <c r="B169">
        <f>table!B169</f>
        <v>0</v>
      </c>
      <c r="C169">
        <f>table!C169</f>
        <v>0</v>
      </c>
      <c r="D169">
        <f>table!D169</f>
        <v>0</v>
      </c>
      <c r="E169">
        <f>table!E169</f>
        <v>0</v>
      </c>
      <c r="F169">
        <f>table!F169</f>
        <v>0</v>
      </c>
      <c r="G169">
        <f>table!L169</f>
        <v>0</v>
      </c>
      <c r="H169">
        <f>table!M169</f>
        <v>0</v>
      </c>
    </row>
    <row r="170" spans="2:8" x14ac:dyDescent="0.35">
      <c r="B170">
        <f>table!B170</f>
        <v>0</v>
      </c>
      <c r="C170">
        <f>table!C170</f>
        <v>0</v>
      </c>
      <c r="D170">
        <f>table!D170</f>
        <v>0</v>
      </c>
      <c r="E170">
        <f>table!E170</f>
        <v>0</v>
      </c>
      <c r="F170">
        <f>table!F170</f>
        <v>0</v>
      </c>
      <c r="G170">
        <f>table!L170</f>
        <v>0</v>
      </c>
      <c r="H170">
        <f>table!M170</f>
        <v>0</v>
      </c>
    </row>
    <row r="171" spans="2:8" x14ac:dyDescent="0.35">
      <c r="B171">
        <f>table!B171</f>
        <v>0</v>
      </c>
      <c r="C171">
        <f>table!C171</f>
        <v>0</v>
      </c>
      <c r="D171">
        <f>table!D171</f>
        <v>0</v>
      </c>
      <c r="E171">
        <f>table!E171</f>
        <v>0</v>
      </c>
      <c r="F171">
        <f>table!F171</f>
        <v>0</v>
      </c>
      <c r="G171">
        <f>table!L171</f>
        <v>0</v>
      </c>
      <c r="H171">
        <f>table!M171</f>
        <v>0</v>
      </c>
    </row>
    <row r="172" spans="2:8" x14ac:dyDescent="0.35">
      <c r="B172">
        <f>table!B172</f>
        <v>0</v>
      </c>
      <c r="C172">
        <f>table!C172</f>
        <v>0</v>
      </c>
      <c r="D172">
        <f>table!D172</f>
        <v>0</v>
      </c>
      <c r="E172">
        <f>table!E172</f>
        <v>0</v>
      </c>
      <c r="F172">
        <f>table!F172</f>
        <v>0</v>
      </c>
      <c r="G172">
        <f>table!L172</f>
        <v>0</v>
      </c>
      <c r="H172">
        <f>table!M172</f>
        <v>0</v>
      </c>
    </row>
    <row r="173" spans="2:8" x14ac:dyDescent="0.35">
      <c r="B173">
        <f>table!B173</f>
        <v>0</v>
      </c>
      <c r="C173">
        <f>table!C173</f>
        <v>0</v>
      </c>
      <c r="D173">
        <f>table!D173</f>
        <v>0</v>
      </c>
      <c r="E173">
        <f>table!E173</f>
        <v>0</v>
      </c>
      <c r="F173">
        <f>table!F173</f>
        <v>0</v>
      </c>
      <c r="G173">
        <f>table!L173</f>
        <v>0</v>
      </c>
      <c r="H173">
        <f>table!M173</f>
        <v>0</v>
      </c>
    </row>
    <row r="174" spans="2:8" x14ac:dyDescent="0.35">
      <c r="B174">
        <f>table!B174</f>
        <v>0</v>
      </c>
      <c r="C174">
        <f>table!C174</f>
        <v>0</v>
      </c>
      <c r="D174">
        <f>table!D174</f>
        <v>0</v>
      </c>
      <c r="E174">
        <f>table!E174</f>
        <v>0</v>
      </c>
      <c r="F174">
        <f>table!F174</f>
        <v>0</v>
      </c>
      <c r="G174">
        <f>table!L174</f>
        <v>0</v>
      </c>
      <c r="H174">
        <f>table!M174</f>
        <v>0</v>
      </c>
    </row>
    <row r="175" spans="2:8" x14ac:dyDescent="0.35">
      <c r="B175">
        <f>table!B175</f>
        <v>0</v>
      </c>
      <c r="C175">
        <f>table!C175</f>
        <v>0</v>
      </c>
      <c r="D175">
        <f>table!D175</f>
        <v>0</v>
      </c>
      <c r="E175">
        <f>table!E175</f>
        <v>0</v>
      </c>
      <c r="F175">
        <f>table!F175</f>
        <v>0</v>
      </c>
      <c r="G175">
        <f>table!L175</f>
        <v>0</v>
      </c>
      <c r="H175">
        <f>table!M175</f>
        <v>0</v>
      </c>
    </row>
    <row r="176" spans="2:8" x14ac:dyDescent="0.35">
      <c r="B176">
        <f>table!B176</f>
        <v>0</v>
      </c>
      <c r="C176">
        <f>table!C176</f>
        <v>0</v>
      </c>
      <c r="D176">
        <f>table!D176</f>
        <v>0</v>
      </c>
      <c r="E176">
        <f>table!E176</f>
        <v>0</v>
      </c>
      <c r="F176">
        <f>table!F176</f>
        <v>0</v>
      </c>
      <c r="G176">
        <f>table!L176</f>
        <v>0</v>
      </c>
      <c r="H176">
        <f>table!M176</f>
        <v>0</v>
      </c>
    </row>
    <row r="177" spans="2:8" x14ac:dyDescent="0.35">
      <c r="B177">
        <f>table!B177</f>
        <v>0</v>
      </c>
      <c r="C177">
        <f>table!C177</f>
        <v>0</v>
      </c>
      <c r="D177">
        <f>table!D177</f>
        <v>0</v>
      </c>
      <c r="E177">
        <f>table!E177</f>
        <v>0</v>
      </c>
      <c r="F177">
        <f>table!F177</f>
        <v>0</v>
      </c>
      <c r="G177">
        <f>table!L177</f>
        <v>0</v>
      </c>
      <c r="H177">
        <f>table!M177</f>
        <v>0</v>
      </c>
    </row>
    <row r="178" spans="2:8" x14ac:dyDescent="0.35">
      <c r="B178">
        <f>table!B178</f>
        <v>0</v>
      </c>
      <c r="C178">
        <f>table!C178</f>
        <v>0</v>
      </c>
      <c r="D178">
        <f>table!D178</f>
        <v>0</v>
      </c>
      <c r="E178">
        <f>table!E178</f>
        <v>0</v>
      </c>
      <c r="F178">
        <f>table!F178</f>
        <v>0</v>
      </c>
      <c r="G178">
        <f>table!L178</f>
        <v>0</v>
      </c>
      <c r="H178">
        <f>table!M178</f>
        <v>0</v>
      </c>
    </row>
    <row r="179" spans="2:8" x14ac:dyDescent="0.35">
      <c r="B179">
        <f>table!B179</f>
        <v>0</v>
      </c>
      <c r="C179">
        <f>table!C179</f>
        <v>0</v>
      </c>
      <c r="D179">
        <f>table!D179</f>
        <v>0</v>
      </c>
      <c r="E179">
        <f>table!E179</f>
        <v>0</v>
      </c>
      <c r="F179">
        <f>table!F179</f>
        <v>0</v>
      </c>
      <c r="G179">
        <f>table!L179</f>
        <v>0</v>
      </c>
      <c r="H179">
        <f>table!M179</f>
        <v>0</v>
      </c>
    </row>
    <row r="180" spans="2:8" x14ac:dyDescent="0.35">
      <c r="B180">
        <f>table!B180</f>
        <v>0</v>
      </c>
      <c r="C180">
        <f>table!C180</f>
        <v>0</v>
      </c>
      <c r="D180">
        <f>table!D180</f>
        <v>0</v>
      </c>
      <c r="E180">
        <f>table!E180</f>
        <v>0</v>
      </c>
      <c r="F180">
        <f>table!F180</f>
        <v>0</v>
      </c>
      <c r="G180">
        <f>table!L180</f>
        <v>0</v>
      </c>
      <c r="H180">
        <f>table!M180</f>
        <v>0</v>
      </c>
    </row>
    <row r="181" spans="2:8" x14ac:dyDescent="0.35">
      <c r="B181">
        <f>table!B181</f>
        <v>0</v>
      </c>
      <c r="C181">
        <f>table!C181</f>
        <v>0</v>
      </c>
      <c r="D181">
        <f>table!D181</f>
        <v>0</v>
      </c>
      <c r="E181">
        <f>table!E181</f>
        <v>0</v>
      </c>
      <c r="F181">
        <f>table!F181</f>
        <v>0</v>
      </c>
      <c r="G181">
        <f>table!L181</f>
        <v>0</v>
      </c>
      <c r="H181">
        <f>table!M181</f>
        <v>0</v>
      </c>
    </row>
    <row r="182" spans="2:8" x14ac:dyDescent="0.35">
      <c r="B182">
        <f>table!B182</f>
        <v>0</v>
      </c>
      <c r="C182">
        <f>table!C182</f>
        <v>0</v>
      </c>
      <c r="D182">
        <f>table!D182</f>
        <v>0</v>
      </c>
      <c r="E182">
        <f>table!E182</f>
        <v>0</v>
      </c>
      <c r="F182">
        <f>table!F182</f>
        <v>0</v>
      </c>
      <c r="G182">
        <f>table!L182</f>
        <v>0</v>
      </c>
      <c r="H182">
        <f>table!M182</f>
        <v>0</v>
      </c>
    </row>
    <row r="183" spans="2:8" x14ac:dyDescent="0.35">
      <c r="B183">
        <f>table!B183</f>
        <v>0</v>
      </c>
      <c r="C183">
        <f>table!C183</f>
        <v>0</v>
      </c>
      <c r="D183">
        <f>table!D183</f>
        <v>0</v>
      </c>
      <c r="E183">
        <f>table!E183</f>
        <v>0</v>
      </c>
      <c r="F183">
        <f>table!F183</f>
        <v>0</v>
      </c>
      <c r="G183">
        <f>table!L183</f>
        <v>0</v>
      </c>
      <c r="H183">
        <f>table!M183</f>
        <v>0</v>
      </c>
    </row>
    <row r="184" spans="2:8" x14ac:dyDescent="0.35">
      <c r="B184">
        <f>table!B184</f>
        <v>0</v>
      </c>
      <c r="C184">
        <f>table!C184</f>
        <v>0</v>
      </c>
      <c r="D184">
        <f>table!D184</f>
        <v>0</v>
      </c>
      <c r="E184">
        <f>table!E184</f>
        <v>0</v>
      </c>
      <c r="F184">
        <f>table!F184</f>
        <v>0</v>
      </c>
      <c r="G184">
        <f>table!L184</f>
        <v>0</v>
      </c>
      <c r="H184">
        <f>table!M184</f>
        <v>0</v>
      </c>
    </row>
    <row r="185" spans="2:8" x14ac:dyDescent="0.35">
      <c r="B185">
        <f>table!B185</f>
        <v>0</v>
      </c>
      <c r="C185">
        <f>table!C185</f>
        <v>0</v>
      </c>
      <c r="D185">
        <f>table!D185</f>
        <v>0</v>
      </c>
      <c r="E185">
        <f>table!E185</f>
        <v>0</v>
      </c>
      <c r="F185">
        <f>table!F185</f>
        <v>0</v>
      </c>
      <c r="G185">
        <f>table!L185</f>
        <v>0</v>
      </c>
      <c r="H185">
        <f>table!M185</f>
        <v>0</v>
      </c>
    </row>
    <row r="186" spans="2:8" x14ac:dyDescent="0.35">
      <c r="B186">
        <f>table!B186</f>
        <v>0</v>
      </c>
      <c r="C186">
        <f>table!C186</f>
        <v>0</v>
      </c>
      <c r="D186">
        <f>table!D186</f>
        <v>0</v>
      </c>
      <c r="E186">
        <f>table!E186</f>
        <v>0</v>
      </c>
      <c r="F186">
        <f>table!F186</f>
        <v>0</v>
      </c>
      <c r="G186">
        <f>table!L186</f>
        <v>0</v>
      </c>
      <c r="H186">
        <f>table!M186</f>
        <v>0</v>
      </c>
    </row>
    <row r="187" spans="2:8" x14ac:dyDescent="0.35">
      <c r="B187">
        <f>table!B187</f>
        <v>0</v>
      </c>
      <c r="C187">
        <f>table!C187</f>
        <v>0</v>
      </c>
      <c r="D187">
        <f>table!D187</f>
        <v>0</v>
      </c>
      <c r="E187">
        <f>table!E187</f>
        <v>0</v>
      </c>
      <c r="F187">
        <f>table!F187</f>
        <v>0</v>
      </c>
      <c r="G187">
        <f>table!L187</f>
        <v>0</v>
      </c>
      <c r="H187">
        <f>table!M187</f>
        <v>0</v>
      </c>
    </row>
    <row r="188" spans="2:8" x14ac:dyDescent="0.35">
      <c r="B188">
        <f>table!B188</f>
        <v>0</v>
      </c>
      <c r="C188">
        <f>table!C188</f>
        <v>0</v>
      </c>
      <c r="D188">
        <f>table!D188</f>
        <v>0</v>
      </c>
      <c r="E188">
        <f>table!E188</f>
        <v>0</v>
      </c>
      <c r="F188">
        <f>table!F188</f>
        <v>0</v>
      </c>
      <c r="G188">
        <f>table!L188</f>
        <v>0</v>
      </c>
      <c r="H188">
        <f>table!M188</f>
        <v>0</v>
      </c>
    </row>
    <row r="189" spans="2:8" x14ac:dyDescent="0.35">
      <c r="B189">
        <f>table!B189</f>
        <v>0</v>
      </c>
      <c r="C189">
        <f>table!C189</f>
        <v>0</v>
      </c>
      <c r="D189">
        <f>table!D189</f>
        <v>0</v>
      </c>
      <c r="E189">
        <f>table!E189</f>
        <v>0</v>
      </c>
      <c r="F189">
        <f>table!F189</f>
        <v>0</v>
      </c>
      <c r="G189">
        <f>table!L189</f>
        <v>0</v>
      </c>
      <c r="H189">
        <f>table!M189</f>
        <v>0</v>
      </c>
    </row>
    <row r="190" spans="2:8" x14ac:dyDescent="0.35">
      <c r="B190">
        <f>table!B190</f>
        <v>0</v>
      </c>
      <c r="C190">
        <f>table!C190</f>
        <v>0</v>
      </c>
      <c r="D190">
        <f>table!D190</f>
        <v>0</v>
      </c>
      <c r="E190">
        <f>table!E190</f>
        <v>0</v>
      </c>
      <c r="F190">
        <f>table!F190</f>
        <v>0</v>
      </c>
      <c r="G190">
        <f>table!L190</f>
        <v>0</v>
      </c>
      <c r="H190">
        <f>table!M190</f>
        <v>0</v>
      </c>
    </row>
    <row r="191" spans="2:8" x14ac:dyDescent="0.35">
      <c r="B191">
        <f>table!B191</f>
        <v>0</v>
      </c>
      <c r="C191">
        <f>table!C191</f>
        <v>0</v>
      </c>
      <c r="D191">
        <f>table!D191</f>
        <v>0</v>
      </c>
      <c r="E191">
        <f>table!E191</f>
        <v>0</v>
      </c>
      <c r="F191">
        <f>table!F191</f>
        <v>0</v>
      </c>
      <c r="G191">
        <f>table!L191</f>
        <v>0</v>
      </c>
      <c r="H191">
        <f>table!M191</f>
        <v>0</v>
      </c>
    </row>
    <row r="192" spans="2:8" x14ac:dyDescent="0.35">
      <c r="B192">
        <f>table!B192</f>
        <v>0</v>
      </c>
      <c r="C192">
        <f>table!C192</f>
        <v>0</v>
      </c>
      <c r="D192">
        <f>table!D192</f>
        <v>0</v>
      </c>
      <c r="E192">
        <f>table!E192</f>
        <v>0</v>
      </c>
      <c r="F192">
        <f>table!F192</f>
        <v>0</v>
      </c>
      <c r="G192">
        <f>table!L192</f>
        <v>0</v>
      </c>
      <c r="H192">
        <f>table!M192</f>
        <v>0</v>
      </c>
    </row>
    <row r="193" spans="2:8" x14ac:dyDescent="0.35">
      <c r="B193">
        <f>table!B193</f>
        <v>0</v>
      </c>
      <c r="C193">
        <f>table!C193</f>
        <v>0</v>
      </c>
      <c r="D193">
        <f>table!D193</f>
        <v>0</v>
      </c>
      <c r="E193">
        <f>table!E193</f>
        <v>0</v>
      </c>
      <c r="F193">
        <f>table!F193</f>
        <v>0</v>
      </c>
      <c r="G193">
        <f>table!L193</f>
        <v>0</v>
      </c>
      <c r="H193">
        <f>table!M193</f>
        <v>0</v>
      </c>
    </row>
    <row r="194" spans="2:8" x14ac:dyDescent="0.35">
      <c r="B194">
        <f>table!B194</f>
        <v>0</v>
      </c>
      <c r="C194">
        <f>table!C194</f>
        <v>0</v>
      </c>
      <c r="D194">
        <f>table!D194</f>
        <v>0</v>
      </c>
      <c r="E194">
        <f>table!E194</f>
        <v>0</v>
      </c>
      <c r="F194">
        <f>table!F194</f>
        <v>0</v>
      </c>
      <c r="G194">
        <f>table!L194</f>
        <v>0</v>
      </c>
      <c r="H194">
        <f>table!M194</f>
        <v>0</v>
      </c>
    </row>
    <row r="195" spans="2:8" x14ac:dyDescent="0.35">
      <c r="B195">
        <f>table!B195</f>
        <v>0</v>
      </c>
      <c r="C195">
        <f>table!C195</f>
        <v>0</v>
      </c>
      <c r="D195">
        <f>table!D195</f>
        <v>0</v>
      </c>
      <c r="E195">
        <f>table!E195</f>
        <v>0</v>
      </c>
      <c r="F195">
        <f>table!F195</f>
        <v>0</v>
      </c>
      <c r="G195">
        <f>table!L195</f>
        <v>0</v>
      </c>
      <c r="H195">
        <f>table!M195</f>
        <v>0</v>
      </c>
    </row>
    <row r="196" spans="2:8" x14ac:dyDescent="0.35">
      <c r="B196">
        <f>table!B196</f>
        <v>0</v>
      </c>
      <c r="C196">
        <f>table!C196</f>
        <v>0</v>
      </c>
      <c r="D196">
        <f>table!D196</f>
        <v>0</v>
      </c>
      <c r="E196">
        <f>table!E196</f>
        <v>0</v>
      </c>
      <c r="F196">
        <f>table!F196</f>
        <v>0</v>
      </c>
      <c r="G196">
        <f>table!L196</f>
        <v>0</v>
      </c>
      <c r="H196">
        <f>table!M196</f>
        <v>0</v>
      </c>
    </row>
    <row r="197" spans="2:8" x14ac:dyDescent="0.35">
      <c r="B197">
        <f>table!B197</f>
        <v>0</v>
      </c>
      <c r="C197">
        <f>table!C197</f>
        <v>0</v>
      </c>
      <c r="D197">
        <f>table!D197</f>
        <v>0</v>
      </c>
      <c r="E197">
        <f>table!E197</f>
        <v>0</v>
      </c>
      <c r="F197">
        <f>table!F197</f>
        <v>0</v>
      </c>
      <c r="G197">
        <f>table!L197</f>
        <v>0</v>
      </c>
      <c r="H197">
        <f>table!M197</f>
        <v>0</v>
      </c>
    </row>
    <row r="198" spans="2:8" x14ac:dyDescent="0.35">
      <c r="B198">
        <f>table!B198</f>
        <v>0</v>
      </c>
      <c r="C198">
        <f>table!C198</f>
        <v>0</v>
      </c>
      <c r="D198">
        <f>table!D198</f>
        <v>0</v>
      </c>
      <c r="E198">
        <f>table!E198</f>
        <v>0</v>
      </c>
      <c r="F198">
        <f>table!F198</f>
        <v>0</v>
      </c>
      <c r="G198">
        <f>table!L198</f>
        <v>0</v>
      </c>
      <c r="H198">
        <f>table!M198</f>
        <v>0</v>
      </c>
    </row>
    <row r="199" spans="2:8" x14ac:dyDescent="0.35">
      <c r="B199">
        <f>table!B199</f>
        <v>0</v>
      </c>
      <c r="C199">
        <f>table!C199</f>
        <v>0</v>
      </c>
      <c r="D199">
        <f>table!D199</f>
        <v>0</v>
      </c>
      <c r="E199">
        <f>table!E199</f>
        <v>0</v>
      </c>
      <c r="F199">
        <f>table!F199</f>
        <v>0</v>
      </c>
      <c r="G199">
        <f>table!L199</f>
        <v>0</v>
      </c>
      <c r="H199">
        <f>table!M199</f>
        <v>0</v>
      </c>
    </row>
    <row r="200" spans="2:8" x14ac:dyDescent="0.35">
      <c r="B200">
        <f>table!B200</f>
        <v>0</v>
      </c>
      <c r="C200">
        <f>table!C200</f>
        <v>0</v>
      </c>
      <c r="D200">
        <f>table!D200</f>
        <v>0</v>
      </c>
      <c r="E200">
        <f>table!E200</f>
        <v>0</v>
      </c>
      <c r="F200">
        <f>table!F200</f>
        <v>0</v>
      </c>
      <c r="G200">
        <f>table!L200</f>
        <v>0</v>
      </c>
      <c r="H200">
        <f>table!M200</f>
        <v>0</v>
      </c>
    </row>
    <row r="201" spans="2:8" x14ac:dyDescent="0.35">
      <c r="B201">
        <f>table!B201</f>
        <v>0</v>
      </c>
      <c r="C201">
        <f>table!C201</f>
        <v>0</v>
      </c>
      <c r="D201">
        <f>table!D201</f>
        <v>0</v>
      </c>
      <c r="E201">
        <f>table!E201</f>
        <v>0</v>
      </c>
      <c r="F201">
        <f>table!F201</f>
        <v>0</v>
      </c>
      <c r="G201">
        <f>table!L201</f>
        <v>0</v>
      </c>
      <c r="H201">
        <f>table!M201</f>
        <v>0</v>
      </c>
    </row>
    <row r="202" spans="2:8" x14ac:dyDescent="0.35">
      <c r="B202">
        <f>table!B202</f>
        <v>0</v>
      </c>
      <c r="C202">
        <f>table!C202</f>
        <v>0</v>
      </c>
      <c r="D202">
        <f>table!D202</f>
        <v>0</v>
      </c>
      <c r="E202">
        <f>table!E202</f>
        <v>0</v>
      </c>
      <c r="F202">
        <f>table!F202</f>
        <v>0</v>
      </c>
      <c r="G202">
        <f>table!L202</f>
        <v>0</v>
      </c>
      <c r="H202">
        <f>table!M202</f>
        <v>0</v>
      </c>
    </row>
    <row r="203" spans="2:8" x14ac:dyDescent="0.35">
      <c r="B203">
        <f>table!B203</f>
        <v>0</v>
      </c>
      <c r="C203">
        <f>table!C203</f>
        <v>0</v>
      </c>
      <c r="D203">
        <f>table!D203</f>
        <v>0</v>
      </c>
      <c r="E203">
        <f>table!E203</f>
        <v>0</v>
      </c>
      <c r="F203">
        <f>table!F203</f>
        <v>0</v>
      </c>
      <c r="G203">
        <f>table!L203</f>
        <v>0</v>
      </c>
      <c r="H203">
        <f>table!M203</f>
        <v>0</v>
      </c>
    </row>
    <row r="204" spans="2:8" x14ac:dyDescent="0.35">
      <c r="B204">
        <f>table!B204</f>
        <v>0</v>
      </c>
      <c r="C204">
        <f>table!C204</f>
        <v>0</v>
      </c>
      <c r="D204">
        <f>table!D204</f>
        <v>0</v>
      </c>
      <c r="E204">
        <f>table!E204</f>
        <v>0</v>
      </c>
      <c r="F204">
        <f>table!F204</f>
        <v>0</v>
      </c>
      <c r="G204">
        <f>table!L204</f>
        <v>0</v>
      </c>
      <c r="H204">
        <f>table!M204</f>
        <v>0</v>
      </c>
    </row>
    <row r="205" spans="2:8" x14ac:dyDescent="0.35">
      <c r="B205">
        <f>table!B205</f>
        <v>0</v>
      </c>
      <c r="C205">
        <f>table!C205</f>
        <v>0</v>
      </c>
      <c r="D205">
        <f>table!D205</f>
        <v>0</v>
      </c>
      <c r="E205">
        <f>table!E205</f>
        <v>0</v>
      </c>
      <c r="F205">
        <f>table!F205</f>
        <v>0</v>
      </c>
      <c r="G205">
        <f>table!L205</f>
        <v>0</v>
      </c>
      <c r="H205">
        <f>table!M205</f>
        <v>0</v>
      </c>
    </row>
    <row r="206" spans="2:8" x14ac:dyDescent="0.35">
      <c r="B206">
        <f>table!B206</f>
        <v>0</v>
      </c>
      <c r="C206">
        <f>table!C206</f>
        <v>0</v>
      </c>
      <c r="D206">
        <f>table!D206</f>
        <v>0</v>
      </c>
      <c r="E206">
        <f>table!E206</f>
        <v>0</v>
      </c>
      <c r="F206">
        <f>table!F206</f>
        <v>0</v>
      </c>
      <c r="G206">
        <f>table!L206</f>
        <v>0</v>
      </c>
      <c r="H206">
        <f>table!M206</f>
        <v>0</v>
      </c>
    </row>
    <row r="207" spans="2:8" x14ac:dyDescent="0.35">
      <c r="B207">
        <f>table!B207</f>
        <v>0</v>
      </c>
      <c r="C207">
        <f>table!C207</f>
        <v>0</v>
      </c>
      <c r="D207">
        <f>table!D207</f>
        <v>0</v>
      </c>
      <c r="E207">
        <f>table!E207</f>
        <v>0</v>
      </c>
      <c r="F207">
        <f>table!F207</f>
        <v>0</v>
      </c>
      <c r="G207">
        <f>table!L207</f>
        <v>0</v>
      </c>
      <c r="H207">
        <f>table!M207</f>
        <v>0</v>
      </c>
    </row>
    <row r="208" spans="2:8" x14ac:dyDescent="0.35">
      <c r="B208">
        <f>table!B208</f>
        <v>0</v>
      </c>
      <c r="C208">
        <f>table!C208</f>
        <v>0</v>
      </c>
      <c r="D208">
        <f>table!D208</f>
        <v>0</v>
      </c>
      <c r="E208">
        <f>table!E208</f>
        <v>0</v>
      </c>
      <c r="F208">
        <f>table!F208</f>
        <v>0</v>
      </c>
      <c r="G208">
        <f>table!L208</f>
        <v>0</v>
      </c>
      <c r="H208">
        <f>table!M208</f>
        <v>0</v>
      </c>
    </row>
    <row r="209" spans="2:8" x14ac:dyDescent="0.35">
      <c r="B209">
        <f>table!B209</f>
        <v>0</v>
      </c>
      <c r="C209">
        <f>table!C209</f>
        <v>0</v>
      </c>
      <c r="D209">
        <f>table!D209</f>
        <v>0</v>
      </c>
      <c r="E209">
        <f>table!E209</f>
        <v>0</v>
      </c>
      <c r="F209">
        <f>table!F209</f>
        <v>0</v>
      </c>
      <c r="G209">
        <f>table!L209</f>
        <v>0</v>
      </c>
      <c r="H209">
        <f>table!M209</f>
        <v>0</v>
      </c>
    </row>
    <row r="210" spans="2:8" x14ac:dyDescent="0.35">
      <c r="B210">
        <f>table!B210</f>
        <v>0</v>
      </c>
      <c r="C210">
        <f>table!C210</f>
        <v>0</v>
      </c>
      <c r="D210">
        <f>table!D210</f>
        <v>0</v>
      </c>
      <c r="E210">
        <f>table!E210</f>
        <v>0</v>
      </c>
      <c r="F210">
        <f>table!F210</f>
        <v>0</v>
      </c>
      <c r="G210">
        <f>table!L210</f>
        <v>0</v>
      </c>
      <c r="H210">
        <f>table!M210</f>
        <v>0</v>
      </c>
    </row>
    <row r="211" spans="2:8" x14ac:dyDescent="0.35">
      <c r="B211">
        <f>table!B211</f>
        <v>0</v>
      </c>
      <c r="C211">
        <f>table!C211</f>
        <v>0</v>
      </c>
      <c r="D211">
        <f>table!D211</f>
        <v>0</v>
      </c>
      <c r="E211">
        <f>table!E211</f>
        <v>0</v>
      </c>
      <c r="F211">
        <f>table!F211</f>
        <v>0</v>
      </c>
      <c r="G211">
        <f>table!L211</f>
        <v>0</v>
      </c>
      <c r="H211">
        <f>table!M211</f>
        <v>0</v>
      </c>
    </row>
    <row r="212" spans="2:8" x14ac:dyDescent="0.35">
      <c r="B212">
        <f>table!B212</f>
        <v>0</v>
      </c>
      <c r="C212">
        <f>table!C212</f>
        <v>0</v>
      </c>
      <c r="D212">
        <f>table!D212</f>
        <v>0</v>
      </c>
      <c r="E212">
        <f>table!E212</f>
        <v>0</v>
      </c>
      <c r="F212">
        <f>table!F212</f>
        <v>0</v>
      </c>
      <c r="G212">
        <f>table!L212</f>
        <v>0</v>
      </c>
      <c r="H212">
        <f>table!M212</f>
        <v>0</v>
      </c>
    </row>
    <row r="213" spans="2:8" x14ac:dyDescent="0.35">
      <c r="B213">
        <f>table!B213</f>
        <v>0</v>
      </c>
      <c r="C213">
        <f>table!C213</f>
        <v>0</v>
      </c>
      <c r="D213">
        <f>table!D213</f>
        <v>0</v>
      </c>
      <c r="E213">
        <f>table!E213</f>
        <v>0</v>
      </c>
      <c r="F213">
        <f>table!F213</f>
        <v>0</v>
      </c>
      <c r="G213">
        <f>table!L213</f>
        <v>0</v>
      </c>
      <c r="H213">
        <f>table!M213</f>
        <v>0</v>
      </c>
    </row>
    <row r="214" spans="2:8" x14ac:dyDescent="0.35">
      <c r="B214">
        <f>table!B214</f>
        <v>0</v>
      </c>
      <c r="C214">
        <f>table!C214</f>
        <v>0</v>
      </c>
      <c r="D214">
        <f>table!D214</f>
        <v>0</v>
      </c>
      <c r="E214">
        <f>table!E214</f>
        <v>0</v>
      </c>
      <c r="F214">
        <f>table!F214</f>
        <v>0</v>
      </c>
      <c r="G214">
        <f>table!L214</f>
        <v>0</v>
      </c>
      <c r="H214">
        <f>table!M214</f>
        <v>0</v>
      </c>
    </row>
    <row r="215" spans="2:8" x14ac:dyDescent="0.35">
      <c r="B215">
        <f>table!B215</f>
        <v>0</v>
      </c>
      <c r="C215">
        <f>table!C215</f>
        <v>0</v>
      </c>
      <c r="D215">
        <f>table!D215</f>
        <v>0</v>
      </c>
      <c r="E215">
        <f>table!E215</f>
        <v>0</v>
      </c>
      <c r="F215">
        <f>table!F215</f>
        <v>0</v>
      </c>
      <c r="G215">
        <f>table!L215</f>
        <v>0</v>
      </c>
      <c r="H215">
        <f>table!M215</f>
        <v>0</v>
      </c>
    </row>
    <row r="216" spans="2:8" x14ac:dyDescent="0.35">
      <c r="B216">
        <f>table!B216</f>
        <v>0</v>
      </c>
      <c r="C216">
        <f>table!C216</f>
        <v>0</v>
      </c>
      <c r="D216">
        <f>table!D216</f>
        <v>0</v>
      </c>
      <c r="E216">
        <f>table!E216</f>
        <v>0</v>
      </c>
      <c r="F216">
        <f>table!F216</f>
        <v>0</v>
      </c>
      <c r="G216">
        <f>table!L216</f>
        <v>0</v>
      </c>
      <c r="H216">
        <f>table!M216</f>
        <v>0</v>
      </c>
    </row>
    <row r="217" spans="2:8" x14ac:dyDescent="0.35">
      <c r="B217">
        <f>table!B217</f>
        <v>0</v>
      </c>
      <c r="C217">
        <f>table!C217</f>
        <v>0</v>
      </c>
      <c r="D217">
        <f>table!D217</f>
        <v>0</v>
      </c>
      <c r="E217">
        <f>table!E217</f>
        <v>0</v>
      </c>
      <c r="F217">
        <f>table!F217</f>
        <v>0</v>
      </c>
      <c r="G217">
        <f>table!L217</f>
        <v>0</v>
      </c>
      <c r="H217">
        <f>table!M217</f>
        <v>0</v>
      </c>
    </row>
    <row r="218" spans="2:8" x14ac:dyDescent="0.35">
      <c r="B218">
        <f>table!B218</f>
        <v>0</v>
      </c>
      <c r="C218">
        <f>table!C218</f>
        <v>0</v>
      </c>
      <c r="D218">
        <f>table!D218</f>
        <v>0</v>
      </c>
      <c r="E218">
        <f>table!E218</f>
        <v>0</v>
      </c>
      <c r="F218">
        <f>table!F218</f>
        <v>0</v>
      </c>
      <c r="G218">
        <f>table!L218</f>
        <v>0</v>
      </c>
      <c r="H218">
        <f>table!M218</f>
        <v>0</v>
      </c>
    </row>
    <row r="219" spans="2:8" x14ac:dyDescent="0.35">
      <c r="B219">
        <f>table!B219</f>
        <v>0</v>
      </c>
      <c r="C219">
        <f>table!C219</f>
        <v>0</v>
      </c>
      <c r="D219">
        <f>table!D219</f>
        <v>0</v>
      </c>
      <c r="E219">
        <f>table!E219</f>
        <v>0</v>
      </c>
      <c r="F219">
        <f>table!F219</f>
        <v>0</v>
      </c>
      <c r="G219">
        <f>table!L219</f>
        <v>0</v>
      </c>
      <c r="H219">
        <f>table!M219</f>
        <v>0</v>
      </c>
    </row>
    <row r="220" spans="2:8" x14ac:dyDescent="0.35">
      <c r="B220">
        <f>table!B220</f>
        <v>0</v>
      </c>
      <c r="C220">
        <f>table!C220</f>
        <v>0</v>
      </c>
      <c r="D220">
        <f>table!D220</f>
        <v>0</v>
      </c>
      <c r="E220">
        <f>table!E220</f>
        <v>0</v>
      </c>
      <c r="F220">
        <f>table!F220</f>
        <v>0</v>
      </c>
      <c r="G220">
        <f>table!L220</f>
        <v>0</v>
      </c>
      <c r="H220">
        <f>table!M220</f>
        <v>0</v>
      </c>
    </row>
    <row r="221" spans="2:8" x14ac:dyDescent="0.35">
      <c r="B221">
        <f>table!B221</f>
        <v>0</v>
      </c>
      <c r="C221">
        <f>table!C221</f>
        <v>0</v>
      </c>
      <c r="D221">
        <f>table!D221</f>
        <v>0</v>
      </c>
      <c r="E221">
        <f>table!E221</f>
        <v>0</v>
      </c>
      <c r="F221">
        <f>table!F221</f>
        <v>0</v>
      </c>
      <c r="G221">
        <f>table!L221</f>
        <v>0</v>
      </c>
      <c r="H221">
        <f>table!M221</f>
        <v>0</v>
      </c>
    </row>
    <row r="222" spans="2:8" x14ac:dyDescent="0.35">
      <c r="B222">
        <f>table!B222</f>
        <v>0</v>
      </c>
      <c r="C222">
        <f>table!C222</f>
        <v>0</v>
      </c>
      <c r="D222">
        <f>table!D222</f>
        <v>0</v>
      </c>
      <c r="E222">
        <f>table!E222</f>
        <v>0</v>
      </c>
      <c r="F222">
        <f>table!F222</f>
        <v>0</v>
      </c>
      <c r="G222">
        <f>table!L222</f>
        <v>0</v>
      </c>
      <c r="H222">
        <f>table!M222</f>
        <v>0</v>
      </c>
    </row>
    <row r="223" spans="2:8" x14ac:dyDescent="0.35">
      <c r="B223">
        <f>table!B223</f>
        <v>0</v>
      </c>
      <c r="C223">
        <f>table!C223</f>
        <v>0</v>
      </c>
      <c r="D223">
        <f>table!D223</f>
        <v>0</v>
      </c>
      <c r="E223">
        <f>table!E223</f>
        <v>0</v>
      </c>
      <c r="F223">
        <f>table!F223</f>
        <v>0</v>
      </c>
      <c r="G223">
        <f>table!L223</f>
        <v>0</v>
      </c>
      <c r="H223">
        <f>table!M223</f>
        <v>0</v>
      </c>
    </row>
    <row r="224" spans="2:8" x14ac:dyDescent="0.35">
      <c r="B224">
        <f>table!B224</f>
        <v>0</v>
      </c>
      <c r="C224">
        <f>table!C224</f>
        <v>0</v>
      </c>
      <c r="D224">
        <f>table!D224</f>
        <v>0</v>
      </c>
      <c r="E224">
        <f>table!E224</f>
        <v>0</v>
      </c>
      <c r="F224">
        <f>table!F224</f>
        <v>0</v>
      </c>
      <c r="G224">
        <f>table!L224</f>
        <v>0</v>
      </c>
      <c r="H224">
        <f>table!M224</f>
        <v>0</v>
      </c>
    </row>
    <row r="225" spans="2:8" x14ac:dyDescent="0.35">
      <c r="B225">
        <f>table!B225</f>
        <v>0</v>
      </c>
      <c r="C225">
        <f>table!C225</f>
        <v>0</v>
      </c>
      <c r="D225">
        <f>table!D225</f>
        <v>0</v>
      </c>
      <c r="E225">
        <f>table!E225</f>
        <v>0</v>
      </c>
      <c r="F225">
        <f>table!F225</f>
        <v>0</v>
      </c>
      <c r="G225">
        <f>table!L225</f>
        <v>0</v>
      </c>
      <c r="H225">
        <f>table!M225</f>
        <v>0</v>
      </c>
    </row>
    <row r="226" spans="2:8" x14ac:dyDescent="0.35">
      <c r="B226">
        <f>table!B226</f>
        <v>0</v>
      </c>
      <c r="C226">
        <f>table!C226</f>
        <v>0</v>
      </c>
      <c r="D226">
        <f>table!D226</f>
        <v>0</v>
      </c>
      <c r="E226">
        <f>table!E226</f>
        <v>0</v>
      </c>
      <c r="F226">
        <f>table!F226</f>
        <v>0</v>
      </c>
      <c r="G226">
        <f>table!L226</f>
        <v>0</v>
      </c>
      <c r="H226">
        <f>table!M226</f>
        <v>0</v>
      </c>
    </row>
    <row r="227" spans="2:8" x14ac:dyDescent="0.35">
      <c r="B227">
        <f>table!B227</f>
        <v>0</v>
      </c>
      <c r="C227">
        <f>table!C227</f>
        <v>0</v>
      </c>
      <c r="D227">
        <f>table!D227</f>
        <v>0</v>
      </c>
      <c r="E227">
        <f>table!E227</f>
        <v>0</v>
      </c>
      <c r="F227">
        <f>table!F227</f>
        <v>0</v>
      </c>
      <c r="G227">
        <f>table!L227</f>
        <v>0</v>
      </c>
      <c r="H227">
        <f>table!M227</f>
        <v>0</v>
      </c>
    </row>
    <row r="228" spans="2:8" x14ac:dyDescent="0.35">
      <c r="B228">
        <f>table!B228</f>
        <v>0</v>
      </c>
      <c r="C228">
        <f>table!C228</f>
        <v>0</v>
      </c>
      <c r="D228">
        <f>table!D228</f>
        <v>0</v>
      </c>
      <c r="E228">
        <f>table!E228</f>
        <v>0</v>
      </c>
      <c r="F228">
        <f>table!F228</f>
        <v>0</v>
      </c>
      <c r="G228">
        <f>table!L228</f>
        <v>0</v>
      </c>
      <c r="H228">
        <f>table!M228</f>
        <v>0</v>
      </c>
    </row>
    <row r="229" spans="2:8" x14ac:dyDescent="0.35">
      <c r="B229">
        <f>table!B229</f>
        <v>0</v>
      </c>
      <c r="C229">
        <f>table!C229</f>
        <v>0</v>
      </c>
      <c r="D229">
        <f>table!D229</f>
        <v>0</v>
      </c>
      <c r="E229">
        <f>table!E229</f>
        <v>0</v>
      </c>
      <c r="F229">
        <f>table!F229</f>
        <v>0</v>
      </c>
      <c r="G229">
        <f>table!L229</f>
        <v>0</v>
      </c>
      <c r="H229">
        <f>table!M229</f>
        <v>0</v>
      </c>
    </row>
    <row r="230" spans="2:8" x14ac:dyDescent="0.35">
      <c r="B230">
        <f>table!B230</f>
        <v>0</v>
      </c>
      <c r="C230">
        <f>table!C230</f>
        <v>0</v>
      </c>
      <c r="D230">
        <f>table!D230</f>
        <v>0</v>
      </c>
      <c r="E230">
        <f>table!E230</f>
        <v>0</v>
      </c>
      <c r="F230">
        <f>table!F230</f>
        <v>0</v>
      </c>
      <c r="G230">
        <f>table!L230</f>
        <v>0</v>
      </c>
      <c r="H230">
        <f>table!M230</f>
        <v>0</v>
      </c>
    </row>
    <row r="231" spans="2:8" x14ac:dyDescent="0.35">
      <c r="B231">
        <f>table!B231</f>
        <v>0</v>
      </c>
      <c r="C231">
        <f>table!C231</f>
        <v>0</v>
      </c>
      <c r="D231">
        <f>table!D231</f>
        <v>0</v>
      </c>
      <c r="E231">
        <f>table!E231</f>
        <v>0</v>
      </c>
      <c r="F231">
        <f>table!F231</f>
        <v>0</v>
      </c>
      <c r="G231">
        <f>table!L231</f>
        <v>0</v>
      </c>
      <c r="H231">
        <f>table!M231</f>
        <v>0</v>
      </c>
    </row>
    <row r="232" spans="2:8" x14ac:dyDescent="0.35">
      <c r="B232">
        <f>table!B232</f>
        <v>0</v>
      </c>
      <c r="C232">
        <f>table!C232</f>
        <v>0</v>
      </c>
      <c r="D232">
        <f>table!D232</f>
        <v>0</v>
      </c>
      <c r="E232">
        <f>table!E232</f>
        <v>0</v>
      </c>
      <c r="F232">
        <f>table!F232</f>
        <v>0</v>
      </c>
      <c r="G232">
        <f>table!L232</f>
        <v>0</v>
      </c>
      <c r="H232">
        <f>table!M232</f>
        <v>0</v>
      </c>
    </row>
    <row r="233" spans="2:8" x14ac:dyDescent="0.35">
      <c r="B233">
        <f>table!B233</f>
        <v>0</v>
      </c>
      <c r="C233">
        <f>table!C233</f>
        <v>0</v>
      </c>
      <c r="D233">
        <f>table!D233</f>
        <v>0</v>
      </c>
      <c r="E233">
        <f>table!E233</f>
        <v>0</v>
      </c>
      <c r="F233">
        <f>table!F233</f>
        <v>0</v>
      </c>
      <c r="G233">
        <f>table!L233</f>
        <v>0</v>
      </c>
      <c r="H233">
        <f>table!M233</f>
        <v>0</v>
      </c>
    </row>
    <row r="234" spans="2:8" x14ac:dyDescent="0.35">
      <c r="B234">
        <f>table!B234</f>
        <v>0</v>
      </c>
      <c r="C234">
        <f>table!C234</f>
        <v>0</v>
      </c>
      <c r="D234">
        <f>table!D234</f>
        <v>0</v>
      </c>
      <c r="E234">
        <f>table!E234</f>
        <v>0</v>
      </c>
      <c r="F234">
        <f>table!F234</f>
        <v>0</v>
      </c>
      <c r="G234">
        <f>table!L234</f>
        <v>0</v>
      </c>
      <c r="H234">
        <f>table!M234</f>
        <v>0</v>
      </c>
    </row>
    <row r="235" spans="2:8" x14ac:dyDescent="0.35">
      <c r="B235">
        <f>table!B235</f>
        <v>0</v>
      </c>
      <c r="C235">
        <f>table!C235</f>
        <v>0</v>
      </c>
      <c r="D235">
        <f>table!D235</f>
        <v>0</v>
      </c>
      <c r="E235">
        <f>table!E235</f>
        <v>0</v>
      </c>
      <c r="F235">
        <f>table!F235</f>
        <v>0</v>
      </c>
      <c r="G235">
        <f>table!L235</f>
        <v>0</v>
      </c>
      <c r="H235">
        <f>table!M235</f>
        <v>0</v>
      </c>
    </row>
    <row r="236" spans="2:8" x14ac:dyDescent="0.35">
      <c r="B236">
        <f>table!B236</f>
        <v>0</v>
      </c>
      <c r="C236">
        <f>table!C236</f>
        <v>0</v>
      </c>
      <c r="D236">
        <f>table!D236</f>
        <v>0</v>
      </c>
      <c r="E236">
        <f>table!E236</f>
        <v>0</v>
      </c>
      <c r="F236">
        <f>table!F236</f>
        <v>0</v>
      </c>
      <c r="G236">
        <f>table!L236</f>
        <v>0</v>
      </c>
      <c r="H236">
        <f>table!M236</f>
        <v>0</v>
      </c>
    </row>
    <row r="237" spans="2:8" x14ac:dyDescent="0.35">
      <c r="B237">
        <f>table!B237</f>
        <v>0</v>
      </c>
      <c r="C237">
        <f>table!C237</f>
        <v>0</v>
      </c>
      <c r="D237">
        <f>table!D237</f>
        <v>0</v>
      </c>
      <c r="E237">
        <f>table!E237</f>
        <v>0</v>
      </c>
      <c r="F237">
        <f>table!F237</f>
        <v>0</v>
      </c>
      <c r="G237">
        <f>table!L237</f>
        <v>0</v>
      </c>
      <c r="H237">
        <f>table!M237</f>
        <v>0</v>
      </c>
    </row>
    <row r="238" spans="2:8" x14ac:dyDescent="0.35">
      <c r="B238">
        <f>table!B238</f>
        <v>0</v>
      </c>
      <c r="C238">
        <f>table!C238</f>
        <v>0</v>
      </c>
      <c r="D238">
        <f>table!D238</f>
        <v>0</v>
      </c>
      <c r="E238">
        <f>table!E238</f>
        <v>0</v>
      </c>
      <c r="F238">
        <f>table!F238</f>
        <v>0</v>
      </c>
      <c r="G238">
        <f>table!L238</f>
        <v>0</v>
      </c>
      <c r="H238">
        <f>table!M238</f>
        <v>0</v>
      </c>
    </row>
    <row r="239" spans="2:8" x14ac:dyDescent="0.35">
      <c r="B239">
        <f>table!B239</f>
        <v>0</v>
      </c>
      <c r="C239">
        <f>table!C239</f>
        <v>0</v>
      </c>
      <c r="D239">
        <f>table!D239</f>
        <v>0</v>
      </c>
      <c r="E239">
        <f>table!E239</f>
        <v>0</v>
      </c>
      <c r="F239">
        <f>table!F239</f>
        <v>0</v>
      </c>
      <c r="G239">
        <f>table!L239</f>
        <v>0</v>
      </c>
      <c r="H239">
        <f>table!M239</f>
        <v>0</v>
      </c>
    </row>
    <row r="240" spans="2:8" x14ac:dyDescent="0.35">
      <c r="B240">
        <f>table!B240</f>
        <v>0</v>
      </c>
      <c r="C240">
        <f>table!C240</f>
        <v>0</v>
      </c>
      <c r="D240">
        <f>table!D240</f>
        <v>0</v>
      </c>
      <c r="E240">
        <f>table!E240</f>
        <v>0</v>
      </c>
      <c r="F240">
        <f>table!F240</f>
        <v>0</v>
      </c>
      <c r="G240">
        <f>table!L240</f>
        <v>0</v>
      </c>
      <c r="H240">
        <f>table!M240</f>
        <v>0</v>
      </c>
    </row>
    <row r="241" spans="2:8" x14ac:dyDescent="0.35">
      <c r="B241">
        <f>table!B241</f>
        <v>0</v>
      </c>
      <c r="C241">
        <f>table!C241</f>
        <v>0</v>
      </c>
      <c r="D241">
        <f>table!D241</f>
        <v>0</v>
      </c>
      <c r="E241">
        <f>table!E241</f>
        <v>0</v>
      </c>
      <c r="F241">
        <f>table!F241</f>
        <v>0</v>
      </c>
      <c r="G241">
        <f>table!L241</f>
        <v>0</v>
      </c>
      <c r="H241">
        <f>table!M241</f>
        <v>0</v>
      </c>
    </row>
    <row r="242" spans="2:8" x14ac:dyDescent="0.35">
      <c r="B242">
        <f>table!B242</f>
        <v>0</v>
      </c>
      <c r="C242">
        <f>table!C242</f>
        <v>0</v>
      </c>
      <c r="D242">
        <f>table!D242</f>
        <v>0</v>
      </c>
      <c r="E242">
        <f>table!E242</f>
        <v>0</v>
      </c>
      <c r="F242">
        <f>table!F242</f>
        <v>0</v>
      </c>
      <c r="G242">
        <f>table!L242</f>
        <v>0</v>
      </c>
      <c r="H242">
        <f>table!M242</f>
        <v>0</v>
      </c>
    </row>
    <row r="243" spans="2:8" x14ac:dyDescent="0.35">
      <c r="B243">
        <f>table!B243</f>
        <v>0</v>
      </c>
      <c r="C243">
        <f>table!C243</f>
        <v>0</v>
      </c>
      <c r="D243">
        <f>table!D243</f>
        <v>0</v>
      </c>
      <c r="E243">
        <f>table!E243</f>
        <v>0</v>
      </c>
      <c r="F243">
        <f>table!F243</f>
        <v>0</v>
      </c>
      <c r="G243">
        <f>table!L243</f>
        <v>0</v>
      </c>
      <c r="H243">
        <f>table!M243</f>
        <v>0</v>
      </c>
    </row>
    <row r="244" spans="2:8" x14ac:dyDescent="0.35">
      <c r="B244">
        <f>table!B244</f>
        <v>0</v>
      </c>
      <c r="C244">
        <f>table!C244</f>
        <v>0</v>
      </c>
      <c r="D244">
        <f>table!D244</f>
        <v>0</v>
      </c>
      <c r="E244">
        <f>table!E244</f>
        <v>0</v>
      </c>
      <c r="F244">
        <f>table!F244</f>
        <v>0</v>
      </c>
      <c r="G244">
        <f>table!L244</f>
        <v>0</v>
      </c>
      <c r="H244">
        <f>table!M244</f>
        <v>0</v>
      </c>
    </row>
    <row r="245" spans="2:8" x14ac:dyDescent="0.35">
      <c r="B245">
        <f>table!B245</f>
        <v>0</v>
      </c>
      <c r="C245">
        <f>table!C245</f>
        <v>0</v>
      </c>
      <c r="D245">
        <f>table!D245</f>
        <v>0</v>
      </c>
      <c r="E245">
        <f>table!E245</f>
        <v>0</v>
      </c>
      <c r="F245">
        <f>table!F245</f>
        <v>0</v>
      </c>
      <c r="G245">
        <f>table!L245</f>
        <v>0</v>
      </c>
      <c r="H245">
        <f>table!M245</f>
        <v>0</v>
      </c>
    </row>
    <row r="246" spans="2:8" x14ac:dyDescent="0.35">
      <c r="B246">
        <f>table!B246</f>
        <v>0</v>
      </c>
      <c r="C246">
        <f>table!C246</f>
        <v>0</v>
      </c>
      <c r="D246">
        <f>table!D246</f>
        <v>0</v>
      </c>
      <c r="E246">
        <f>table!E246</f>
        <v>0</v>
      </c>
      <c r="F246">
        <f>table!F246</f>
        <v>0</v>
      </c>
      <c r="G246">
        <f>table!L246</f>
        <v>0</v>
      </c>
      <c r="H246">
        <f>table!M246</f>
        <v>0</v>
      </c>
    </row>
    <row r="247" spans="2:8" x14ac:dyDescent="0.35">
      <c r="B247">
        <f>table!B247</f>
        <v>0</v>
      </c>
      <c r="C247">
        <f>table!C247</f>
        <v>0</v>
      </c>
      <c r="D247">
        <f>table!D247</f>
        <v>0</v>
      </c>
      <c r="E247">
        <f>table!E247</f>
        <v>0</v>
      </c>
      <c r="F247">
        <f>table!F247</f>
        <v>0</v>
      </c>
      <c r="G247">
        <f>table!L247</f>
        <v>0</v>
      </c>
      <c r="H247">
        <f>table!M247</f>
        <v>0</v>
      </c>
    </row>
    <row r="248" spans="2:8" x14ac:dyDescent="0.35">
      <c r="B248">
        <f>table!B248</f>
        <v>0</v>
      </c>
      <c r="C248">
        <f>table!C248</f>
        <v>0</v>
      </c>
      <c r="D248">
        <f>table!D248</f>
        <v>0</v>
      </c>
      <c r="E248">
        <f>table!E248</f>
        <v>0</v>
      </c>
      <c r="F248">
        <f>table!F248</f>
        <v>0</v>
      </c>
      <c r="G248">
        <f>table!L248</f>
        <v>0</v>
      </c>
      <c r="H248">
        <f>table!M248</f>
        <v>0</v>
      </c>
    </row>
    <row r="249" spans="2:8" x14ac:dyDescent="0.35">
      <c r="B249">
        <f>table!B249</f>
        <v>0</v>
      </c>
      <c r="C249">
        <f>table!C249</f>
        <v>0</v>
      </c>
      <c r="D249">
        <f>table!D249</f>
        <v>0</v>
      </c>
      <c r="E249">
        <f>table!E249</f>
        <v>0</v>
      </c>
      <c r="F249">
        <f>table!F249</f>
        <v>0</v>
      </c>
      <c r="G249">
        <f>table!L249</f>
        <v>0</v>
      </c>
      <c r="H249">
        <f>table!M249</f>
        <v>0</v>
      </c>
    </row>
    <row r="250" spans="2:8" x14ac:dyDescent="0.35">
      <c r="B250">
        <f>table!B250</f>
        <v>0</v>
      </c>
      <c r="C250">
        <f>table!C250</f>
        <v>0</v>
      </c>
      <c r="D250">
        <f>table!D250</f>
        <v>0</v>
      </c>
      <c r="E250">
        <f>table!E250</f>
        <v>0</v>
      </c>
      <c r="F250">
        <f>table!F250</f>
        <v>0</v>
      </c>
      <c r="G250">
        <f>table!L250</f>
        <v>0</v>
      </c>
      <c r="H250">
        <f>table!M250</f>
        <v>0</v>
      </c>
    </row>
    <row r="251" spans="2:8" x14ac:dyDescent="0.35">
      <c r="B251">
        <f>table!B251</f>
        <v>0</v>
      </c>
      <c r="C251">
        <f>table!C251</f>
        <v>0</v>
      </c>
      <c r="D251">
        <f>table!D251</f>
        <v>0</v>
      </c>
      <c r="E251">
        <f>table!E251</f>
        <v>0</v>
      </c>
      <c r="F251">
        <f>table!F251</f>
        <v>0</v>
      </c>
      <c r="G251">
        <f>table!L251</f>
        <v>0</v>
      </c>
      <c r="H251">
        <f>table!M251</f>
        <v>0</v>
      </c>
    </row>
    <row r="252" spans="2:8" x14ac:dyDescent="0.35">
      <c r="B252">
        <f>table!B252</f>
        <v>0</v>
      </c>
      <c r="C252">
        <f>table!C252</f>
        <v>0</v>
      </c>
      <c r="D252">
        <f>table!D252</f>
        <v>0</v>
      </c>
      <c r="E252">
        <f>table!E252</f>
        <v>0</v>
      </c>
      <c r="F252">
        <f>table!F252</f>
        <v>0</v>
      </c>
      <c r="G252">
        <f>table!L252</f>
        <v>0</v>
      </c>
      <c r="H252">
        <f>table!M252</f>
        <v>0</v>
      </c>
    </row>
    <row r="253" spans="2:8" x14ac:dyDescent="0.35">
      <c r="B253">
        <f>table!B253</f>
        <v>0</v>
      </c>
      <c r="C253">
        <f>table!C253</f>
        <v>0</v>
      </c>
      <c r="D253">
        <f>table!D253</f>
        <v>0</v>
      </c>
      <c r="E253">
        <f>table!E253</f>
        <v>0</v>
      </c>
      <c r="F253">
        <f>table!F253</f>
        <v>0</v>
      </c>
      <c r="G253">
        <f>table!L253</f>
        <v>0</v>
      </c>
      <c r="H253">
        <f>table!M253</f>
        <v>0</v>
      </c>
    </row>
    <row r="254" spans="2:8" x14ac:dyDescent="0.35">
      <c r="B254">
        <f>table!B254</f>
        <v>0</v>
      </c>
      <c r="C254">
        <f>table!C254</f>
        <v>0</v>
      </c>
      <c r="D254">
        <f>table!D254</f>
        <v>0</v>
      </c>
      <c r="E254">
        <f>table!E254</f>
        <v>0</v>
      </c>
      <c r="F254">
        <f>table!F254</f>
        <v>0</v>
      </c>
      <c r="G254">
        <f>table!L254</f>
        <v>0</v>
      </c>
      <c r="H254">
        <f>table!M254</f>
        <v>0</v>
      </c>
    </row>
    <row r="255" spans="2:8" x14ac:dyDescent="0.35">
      <c r="B255">
        <f>table!B255</f>
        <v>0</v>
      </c>
      <c r="C255">
        <f>table!C255</f>
        <v>0</v>
      </c>
      <c r="D255">
        <f>table!D255</f>
        <v>0</v>
      </c>
      <c r="E255">
        <f>table!E255</f>
        <v>0</v>
      </c>
      <c r="F255">
        <f>table!F255</f>
        <v>0</v>
      </c>
      <c r="G255">
        <f>table!L255</f>
        <v>0</v>
      </c>
      <c r="H255">
        <f>table!M255</f>
        <v>0</v>
      </c>
    </row>
    <row r="256" spans="2:8" x14ac:dyDescent="0.35">
      <c r="B256">
        <f>table!B256</f>
        <v>0</v>
      </c>
      <c r="C256">
        <f>table!C256</f>
        <v>0</v>
      </c>
      <c r="D256">
        <f>table!D256</f>
        <v>0</v>
      </c>
      <c r="E256">
        <f>table!E256</f>
        <v>0</v>
      </c>
      <c r="F256">
        <f>table!F256</f>
        <v>0</v>
      </c>
      <c r="G256">
        <f>table!L256</f>
        <v>0</v>
      </c>
      <c r="H256">
        <f>table!M256</f>
        <v>0</v>
      </c>
    </row>
    <row r="257" spans="2:8" x14ac:dyDescent="0.35">
      <c r="B257">
        <f>table!B257</f>
        <v>0</v>
      </c>
      <c r="C257">
        <f>table!C257</f>
        <v>0</v>
      </c>
      <c r="D257">
        <f>table!D257</f>
        <v>0</v>
      </c>
      <c r="E257">
        <f>table!E257</f>
        <v>0</v>
      </c>
      <c r="F257">
        <f>table!F257</f>
        <v>0</v>
      </c>
      <c r="G257">
        <f>table!L257</f>
        <v>0</v>
      </c>
      <c r="H257">
        <f>table!M257</f>
        <v>0</v>
      </c>
    </row>
    <row r="258" spans="2:8" x14ac:dyDescent="0.35">
      <c r="B258">
        <f>table!B258</f>
        <v>0</v>
      </c>
      <c r="C258">
        <f>table!C258</f>
        <v>0</v>
      </c>
      <c r="D258">
        <f>table!D258</f>
        <v>0</v>
      </c>
      <c r="E258">
        <f>table!E258</f>
        <v>0</v>
      </c>
      <c r="F258">
        <f>table!F258</f>
        <v>0</v>
      </c>
      <c r="G258">
        <f>table!L258</f>
        <v>0</v>
      </c>
      <c r="H258">
        <f>table!M258</f>
        <v>0</v>
      </c>
    </row>
    <row r="259" spans="2:8" x14ac:dyDescent="0.35">
      <c r="B259">
        <f>table!B259</f>
        <v>0</v>
      </c>
      <c r="C259">
        <f>table!C259</f>
        <v>0</v>
      </c>
      <c r="D259">
        <f>table!D259</f>
        <v>0</v>
      </c>
      <c r="E259">
        <f>table!E259</f>
        <v>0</v>
      </c>
      <c r="F259">
        <f>table!F259</f>
        <v>0</v>
      </c>
      <c r="G259">
        <f>table!L259</f>
        <v>0</v>
      </c>
      <c r="H259">
        <f>table!M259</f>
        <v>0</v>
      </c>
    </row>
    <row r="260" spans="2:8" x14ac:dyDescent="0.35">
      <c r="B260">
        <f>table!B260</f>
        <v>0</v>
      </c>
      <c r="C260">
        <f>table!C260</f>
        <v>0</v>
      </c>
      <c r="D260">
        <f>table!D260</f>
        <v>0</v>
      </c>
      <c r="E260">
        <f>table!E260</f>
        <v>0</v>
      </c>
      <c r="F260">
        <f>table!F260</f>
        <v>0</v>
      </c>
      <c r="G260">
        <f>table!L260</f>
        <v>0</v>
      </c>
      <c r="H260">
        <f>table!M260</f>
        <v>0</v>
      </c>
    </row>
    <row r="261" spans="2:8" x14ac:dyDescent="0.35">
      <c r="B261">
        <f>table!B261</f>
        <v>0</v>
      </c>
      <c r="C261">
        <f>table!C261</f>
        <v>0</v>
      </c>
      <c r="D261">
        <f>table!D261</f>
        <v>0</v>
      </c>
      <c r="E261">
        <f>table!E261</f>
        <v>0</v>
      </c>
      <c r="F261">
        <f>table!F261</f>
        <v>0</v>
      </c>
      <c r="G261">
        <f>table!L261</f>
        <v>0</v>
      </c>
      <c r="H261">
        <f>table!M261</f>
        <v>0</v>
      </c>
    </row>
    <row r="262" spans="2:8" x14ac:dyDescent="0.35">
      <c r="B262">
        <f>table!B262</f>
        <v>0</v>
      </c>
      <c r="C262">
        <f>table!C262</f>
        <v>0</v>
      </c>
      <c r="D262">
        <f>table!D262</f>
        <v>0</v>
      </c>
      <c r="E262">
        <f>table!E262</f>
        <v>0</v>
      </c>
      <c r="F262">
        <f>table!F262</f>
        <v>0</v>
      </c>
      <c r="G262">
        <f>table!L262</f>
        <v>0</v>
      </c>
      <c r="H262">
        <f>table!M262</f>
        <v>0</v>
      </c>
    </row>
    <row r="263" spans="2:8" x14ac:dyDescent="0.35">
      <c r="B263">
        <f>table!B263</f>
        <v>0</v>
      </c>
      <c r="C263">
        <f>table!C263</f>
        <v>0</v>
      </c>
      <c r="D263">
        <f>table!D263</f>
        <v>0</v>
      </c>
      <c r="E263">
        <f>table!E263</f>
        <v>0</v>
      </c>
      <c r="F263">
        <f>table!F263</f>
        <v>0</v>
      </c>
      <c r="G263">
        <f>table!L263</f>
        <v>0</v>
      </c>
      <c r="H263">
        <f>table!M263</f>
        <v>0</v>
      </c>
    </row>
    <row r="264" spans="2:8" x14ac:dyDescent="0.35">
      <c r="B264">
        <f>table!B264</f>
        <v>0</v>
      </c>
      <c r="C264">
        <f>table!C264</f>
        <v>0</v>
      </c>
      <c r="D264">
        <f>table!D264</f>
        <v>0</v>
      </c>
      <c r="E264">
        <f>table!E264</f>
        <v>0</v>
      </c>
      <c r="F264">
        <f>table!F264</f>
        <v>0</v>
      </c>
      <c r="G264">
        <f>table!L264</f>
        <v>0</v>
      </c>
      <c r="H264">
        <f>table!M264</f>
        <v>0</v>
      </c>
    </row>
    <row r="265" spans="2:8" x14ac:dyDescent="0.35">
      <c r="B265">
        <f>table!B265</f>
        <v>0</v>
      </c>
      <c r="C265">
        <f>table!C265</f>
        <v>0</v>
      </c>
      <c r="D265">
        <f>table!D265</f>
        <v>0</v>
      </c>
      <c r="E265">
        <f>table!E265</f>
        <v>0</v>
      </c>
      <c r="F265">
        <f>table!F265</f>
        <v>0</v>
      </c>
      <c r="G265">
        <f>table!L265</f>
        <v>0</v>
      </c>
      <c r="H265">
        <f>table!M265</f>
        <v>0</v>
      </c>
    </row>
    <row r="266" spans="2:8" x14ac:dyDescent="0.35">
      <c r="B266">
        <f>table!B266</f>
        <v>0</v>
      </c>
      <c r="C266">
        <f>table!C266</f>
        <v>0</v>
      </c>
      <c r="D266">
        <f>table!D266</f>
        <v>0</v>
      </c>
      <c r="E266">
        <f>table!E266</f>
        <v>0</v>
      </c>
      <c r="F266">
        <f>table!F266</f>
        <v>0</v>
      </c>
      <c r="G266">
        <f>table!L266</f>
        <v>0</v>
      </c>
      <c r="H266">
        <f>table!M266</f>
        <v>0</v>
      </c>
    </row>
    <row r="267" spans="2:8" x14ac:dyDescent="0.35">
      <c r="B267">
        <f>table!B267</f>
        <v>0</v>
      </c>
      <c r="C267">
        <f>table!C267</f>
        <v>0</v>
      </c>
      <c r="D267">
        <f>table!D267</f>
        <v>0</v>
      </c>
      <c r="E267">
        <f>table!E267</f>
        <v>0</v>
      </c>
      <c r="F267">
        <f>table!F267</f>
        <v>0</v>
      </c>
      <c r="G267">
        <f>table!L267</f>
        <v>0</v>
      </c>
      <c r="H267">
        <f>table!M267</f>
        <v>0</v>
      </c>
    </row>
    <row r="268" spans="2:8" x14ac:dyDescent="0.35">
      <c r="B268">
        <f>table!B268</f>
        <v>0</v>
      </c>
      <c r="C268">
        <f>table!C268</f>
        <v>0</v>
      </c>
      <c r="D268">
        <f>table!D268</f>
        <v>0</v>
      </c>
      <c r="E268">
        <f>table!E268</f>
        <v>0</v>
      </c>
      <c r="F268">
        <f>table!F268</f>
        <v>0</v>
      </c>
      <c r="G268">
        <f>table!L268</f>
        <v>0</v>
      </c>
      <c r="H268">
        <f>table!M268</f>
        <v>0</v>
      </c>
    </row>
    <row r="269" spans="2:8" x14ac:dyDescent="0.35">
      <c r="B269">
        <f>table!B269</f>
        <v>0</v>
      </c>
      <c r="C269">
        <f>table!C269</f>
        <v>0</v>
      </c>
      <c r="D269">
        <f>table!D269</f>
        <v>0</v>
      </c>
      <c r="E269">
        <f>table!E269</f>
        <v>0</v>
      </c>
      <c r="F269">
        <f>table!F269</f>
        <v>0</v>
      </c>
      <c r="G269">
        <f>table!L269</f>
        <v>0</v>
      </c>
      <c r="H269">
        <f>table!M269</f>
        <v>0</v>
      </c>
    </row>
    <row r="270" spans="2:8" x14ac:dyDescent="0.35">
      <c r="B270">
        <f>table!B270</f>
        <v>0</v>
      </c>
      <c r="C270">
        <f>table!C270</f>
        <v>0</v>
      </c>
      <c r="D270">
        <f>table!D270</f>
        <v>0</v>
      </c>
      <c r="E270">
        <f>table!E270</f>
        <v>0</v>
      </c>
      <c r="F270">
        <f>table!F270</f>
        <v>0</v>
      </c>
      <c r="G270">
        <f>table!L270</f>
        <v>0</v>
      </c>
      <c r="H270">
        <f>table!M270</f>
        <v>0</v>
      </c>
    </row>
    <row r="271" spans="2:8" x14ac:dyDescent="0.35">
      <c r="B271">
        <f>table!B271</f>
        <v>0</v>
      </c>
      <c r="C271">
        <f>table!C271</f>
        <v>0</v>
      </c>
      <c r="D271">
        <f>table!D271</f>
        <v>0</v>
      </c>
      <c r="E271">
        <f>table!E271</f>
        <v>0</v>
      </c>
      <c r="F271">
        <f>table!F271</f>
        <v>0</v>
      </c>
      <c r="G271">
        <f>table!L271</f>
        <v>0</v>
      </c>
      <c r="H271">
        <f>table!M271</f>
        <v>0</v>
      </c>
    </row>
    <row r="272" spans="2:8" x14ac:dyDescent="0.35">
      <c r="B272">
        <f>table!B272</f>
        <v>0</v>
      </c>
      <c r="C272">
        <f>table!C272</f>
        <v>0</v>
      </c>
      <c r="D272">
        <f>table!D272</f>
        <v>0</v>
      </c>
      <c r="E272">
        <f>table!E272</f>
        <v>0</v>
      </c>
      <c r="F272">
        <f>table!F272</f>
        <v>0</v>
      </c>
      <c r="G272">
        <f>table!L272</f>
        <v>0</v>
      </c>
      <c r="H272">
        <f>table!M272</f>
        <v>0</v>
      </c>
    </row>
    <row r="273" spans="2:8" x14ac:dyDescent="0.35">
      <c r="B273">
        <f>table!B273</f>
        <v>0</v>
      </c>
      <c r="C273">
        <f>table!C273</f>
        <v>0</v>
      </c>
      <c r="D273">
        <f>table!D273</f>
        <v>0</v>
      </c>
      <c r="E273">
        <f>table!E273</f>
        <v>0</v>
      </c>
      <c r="F273">
        <f>table!F273</f>
        <v>0</v>
      </c>
      <c r="G273">
        <f>table!L273</f>
        <v>0</v>
      </c>
      <c r="H273">
        <f>table!M273</f>
        <v>0</v>
      </c>
    </row>
    <row r="274" spans="2:8" x14ac:dyDescent="0.35">
      <c r="B274">
        <f>table!B274</f>
        <v>0</v>
      </c>
      <c r="C274">
        <f>table!C274</f>
        <v>0</v>
      </c>
      <c r="D274">
        <f>table!D274</f>
        <v>0</v>
      </c>
      <c r="E274">
        <f>table!E274</f>
        <v>0</v>
      </c>
      <c r="F274">
        <f>table!F274</f>
        <v>0</v>
      </c>
      <c r="G274">
        <f>table!L274</f>
        <v>0</v>
      </c>
      <c r="H274">
        <f>table!M274</f>
        <v>0</v>
      </c>
    </row>
    <row r="275" spans="2:8" x14ac:dyDescent="0.35">
      <c r="B275">
        <f>table!B275</f>
        <v>0</v>
      </c>
      <c r="C275">
        <f>table!C275</f>
        <v>0</v>
      </c>
      <c r="D275">
        <f>table!D275</f>
        <v>0</v>
      </c>
      <c r="E275">
        <f>table!E275</f>
        <v>0</v>
      </c>
      <c r="F275">
        <f>table!F275</f>
        <v>0</v>
      </c>
      <c r="G275">
        <f>table!L275</f>
        <v>0</v>
      </c>
      <c r="H275">
        <f>table!M275</f>
        <v>0</v>
      </c>
    </row>
    <row r="276" spans="2:8" x14ac:dyDescent="0.35">
      <c r="B276">
        <f>table!B276</f>
        <v>0</v>
      </c>
      <c r="C276">
        <f>table!C276</f>
        <v>0</v>
      </c>
      <c r="D276">
        <f>table!D276</f>
        <v>0</v>
      </c>
      <c r="E276">
        <f>table!E276</f>
        <v>0</v>
      </c>
      <c r="F276">
        <f>table!F276</f>
        <v>0</v>
      </c>
      <c r="G276">
        <f>table!L276</f>
        <v>0</v>
      </c>
      <c r="H276">
        <f>table!M276</f>
        <v>0</v>
      </c>
    </row>
    <row r="277" spans="2:8" x14ac:dyDescent="0.35">
      <c r="B277">
        <f>table!B277</f>
        <v>0</v>
      </c>
      <c r="C277">
        <f>table!C277</f>
        <v>0</v>
      </c>
      <c r="D277">
        <f>table!D277</f>
        <v>0</v>
      </c>
      <c r="E277">
        <f>table!E277</f>
        <v>0</v>
      </c>
      <c r="F277">
        <f>table!F277</f>
        <v>0</v>
      </c>
      <c r="G277">
        <f>table!L277</f>
        <v>0</v>
      </c>
      <c r="H277">
        <f>table!M277</f>
        <v>0</v>
      </c>
    </row>
    <row r="278" spans="2:8" x14ac:dyDescent="0.35">
      <c r="B278">
        <f>table!B278</f>
        <v>0</v>
      </c>
      <c r="C278">
        <f>table!C278</f>
        <v>0</v>
      </c>
      <c r="D278">
        <f>table!D278</f>
        <v>0</v>
      </c>
      <c r="E278">
        <f>table!E278</f>
        <v>0</v>
      </c>
      <c r="F278">
        <f>table!F278</f>
        <v>0</v>
      </c>
      <c r="G278">
        <f>table!L278</f>
        <v>0</v>
      </c>
      <c r="H278">
        <f>table!M278</f>
        <v>0</v>
      </c>
    </row>
    <row r="279" spans="2:8" x14ac:dyDescent="0.35">
      <c r="B279">
        <f>table!B279</f>
        <v>0</v>
      </c>
      <c r="C279">
        <f>table!C279</f>
        <v>0</v>
      </c>
      <c r="D279">
        <f>table!D279</f>
        <v>0</v>
      </c>
      <c r="E279">
        <f>table!E279</f>
        <v>0</v>
      </c>
      <c r="F279">
        <f>table!F279</f>
        <v>0</v>
      </c>
      <c r="G279">
        <f>table!L279</f>
        <v>0</v>
      </c>
      <c r="H279">
        <f>table!M279</f>
        <v>0</v>
      </c>
    </row>
    <row r="280" spans="2:8" x14ac:dyDescent="0.35">
      <c r="B280">
        <f>table!B280</f>
        <v>0</v>
      </c>
      <c r="C280">
        <f>table!C280</f>
        <v>0</v>
      </c>
      <c r="D280">
        <f>table!D280</f>
        <v>0</v>
      </c>
      <c r="E280">
        <f>table!E280</f>
        <v>0</v>
      </c>
      <c r="F280">
        <f>table!F280</f>
        <v>0</v>
      </c>
      <c r="G280">
        <f>table!L280</f>
        <v>0</v>
      </c>
      <c r="H280">
        <f>table!M280</f>
        <v>0</v>
      </c>
    </row>
    <row r="281" spans="2:8" x14ac:dyDescent="0.35">
      <c r="B281">
        <f>table!B281</f>
        <v>0</v>
      </c>
      <c r="C281">
        <f>table!C281</f>
        <v>0</v>
      </c>
      <c r="D281">
        <f>table!D281</f>
        <v>0</v>
      </c>
      <c r="E281">
        <f>table!E281</f>
        <v>0</v>
      </c>
      <c r="F281">
        <f>table!F281</f>
        <v>0</v>
      </c>
      <c r="G281">
        <f>table!L281</f>
        <v>0</v>
      </c>
      <c r="H281">
        <f>table!M281</f>
        <v>0</v>
      </c>
    </row>
    <row r="282" spans="2:8" x14ac:dyDescent="0.35">
      <c r="B282">
        <f>table!B282</f>
        <v>0</v>
      </c>
      <c r="C282">
        <f>table!C282</f>
        <v>0</v>
      </c>
      <c r="D282">
        <f>table!D282</f>
        <v>0</v>
      </c>
      <c r="E282">
        <f>table!E282</f>
        <v>0</v>
      </c>
      <c r="F282">
        <f>table!F282</f>
        <v>0</v>
      </c>
      <c r="G282">
        <f>table!L282</f>
        <v>0</v>
      </c>
      <c r="H282">
        <f>table!M282</f>
        <v>0</v>
      </c>
    </row>
    <row r="283" spans="2:8" x14ac:dyDescent="0.35">
      <c r="B283">
        <f>table!B283</f>
        <v>0</v>
      </c>
      <c r="C283">
        <f>table!C283</f>
        <v>0</v>
      </c>
      <c r="D283">
        <f>table!D283</f>
        <v>0</v>
      </c>
      <c r="E283">
        <f>table!E283</f>
        <v>0</v>
      </c>
      <c r="F283">
        <f>table!F283</f>
        <v>0</v>
      </c>
      <c r="G283">
        <f>table!L283</f>
        <v>0</v>
      </c>
      <c r="H283">
        <f>table!M283</f>
        <v>0</v>
      </c>
    </row>
    <row r="284" spans="2:8" x14ac:dyDescent="0.35">
      <c r="B284">
        <f>table!B284</f>
        <v>0</v>
      </c>
      <c r="C284">
        <f>table!C284</f>
        <v>0</v>
      </c>
      <c r="D284">
        <f>table!D284</f>
        <v>0</v>
      </c>
      <c r="E284">
        <f>table!E284</f>
        <v>0</v>
      </c>
      <c r="F284">
        <f>table!F284</f>
        <v>0</v>
      </c>
      <c r="G284">
        <f>table!L284</f>
        <v>0</v>
      </c>
      <c r="H284">
        <f>table!M284</f>
        <v>0</v>
      </c>
    </row>
    <row r="285" spans="2:8" x14ac:dyDescent="0.35">
      <c r="B285">
        <f>table!B285</f>
        <v>0</v>
      </c>
      <c r="C285">
        <f>table!C285</f>
        <v>0</v>
      </c>
      <c r="D285">
        <f>table!D285</f>
        <v>0</v>
      </c>
      <c r="E285">
        <f>table!E285</f>
        <v>0</v>
      </c>
      <c r="F285">
        <f>table!F285</f>
        <v>0</v>
      </c>
      <c r="G285">
        <f>table!L285</f>
        <v>0</v>
      </c>
      <c r="H285">
        <f>table!M285</f>
        <v>0</v>
      </c>
    </row>
    <row r="286" spans="2:8" x14ac:dyDescent="0.35">
      <c r="B286">
        <f>table!B286</f>
        <v>0</v>
      </c>
      <c r="C286">
        <f>table!C286</f>
        <v>0</v>
      </c>
      <c r="D286">
        <f>table!D286</f>
        <v>0</v>
      </c>
      <c r="E286">
        <f>table!E286</f>
        <v>0</v>
      </c>
      <c r="F286">
        <f>table!F286</f>
        <v>0</v>
      </c>
      <c r="G286">
        <f>table!L286</f>
        <v>0</v>
      </c>
      <c r="H286">
        <f>table!M286</f>
        <v>0</v>
      </c>
    </row>
    <row r="287" spans="2:8" x14ac:dyDescent="0.35">
      <c r="B287">
        <f>table!B287</f>
        <v>0</v>
      </c>
      <c r="C287">
        <f>table!C287</f>
        <v>0</v>
      </c>
      <c r="D287">
        <f>table!D287</f>
        <v>0</v>
      </c>
      <c r="E287">
        <f>table!E287</f>
        <v>0</v>
      </c>
      <c r="F287">
        <f>table!F287</f>
        <v>0</v>
      </c>
      <c r="G287">
        <f>table!L287</f>
        <v>0</v>
      </c>
      <c r="H287">
        <f>table!M287</f>
        <v>0</v>
      </c>
    </row>
    <row r="288" spans="2:8" x14ac:dyDescent="0.35">
      <c r="B288">
        <f>table!B288</f>
        <v>0</v>
      </c>
      <c r="C288">
        <f>table!C288</f>
        <v>0</v>
      </c>
      <c r="D288">
        <f>table!D288</f>
        <v>0</v>
      </c>
      <c r="E288">
        <f>table!E288</f>
        <v>0</v>
      </c>
      <c r="F288">
        <f>table!F288</f>
        <v>0</v>
      </c>
      <c r="G288">
        <f>table!L288</f>
        <v>0</v>
      </c>
      <c r="H288">
        <f>table!M288</f>
        <v>0</v>
      </c>
    </row>
    <row r="289" spans="2:8" x14ac:dyDescent="0.35">
      <c r="B289">
        <f>table!B289</f>
        <v>0</v>
      </c>
      <c r="C289">
        <f>table!C289</f>
        <v>0</v>
      </c>
      <c r="D289">
        <f>table!D289</f>
        <v>0</v>
      </c>
      <c r="E289">
        <f>table!E289</f>
        <v>0</v>
      </c>
      <c r="F289">
        <f>table!F289</f>
        <v>0</v>
      </c>
      <c r="G289">
        <f>table!L289</f>
        <v>0</v>
      </c>
      <c r="H289">
        <f>table!M289</f>
        <v>0</v>
      </c>
    </row>
    <row r="290" spans="2:8" x14ac:dyDescent="0.35">
      <c r="B290">
        <f>table!B290</f>
        <v>0</v>
      </c>
      <c r="C290">
        <f>table!C290</f>
        <v>0</v>
      </c>
      <c r="D290">
        <f>table!D290</f>
        <v>0</v>
      </c>
      <c r="E290">
        <f>table!E290</f>
        <v>0</v>
      </c>
      <c r="F290">
        <f>table!F290</f>
        <v>0</v>
      </c>
      <c r="G290">
        <f>table!L290</f>
        <v>0</v>
      </c>
      <c r="H290">
        <f>table!M290</f>
        <v>0</v>
      </c>
    </row>
    <row r="291" spans="2:8" x14ac:dyDescent="0.35">
      <c r="B291">
        <f>table!B291</f>
        <v>0</v>
      </c>
      <c r="C291">
        <f>table!C291</f>
        <v>0</v>
      </c>
      <c r="D291">
        <f>table!D291</f>
        <v>0</v>
      </c>
      <c r="E291">
        <f>table!E291</f>
        <v>0</v>
      </c>
      <c r="F291">
        <f>table!F291</f>
        <v>0</v>
      </c>
      <c r="G291">
        <f>table!L291</f>
        <v>0</v>
      </c>
      <c r="H291">
        <f>table!M291</f>
        <v>0</v>
      </c>
    </row>
    <row r="292" spans="2:8" x14ac:dyDescent="0.35">
      <c r="B292">
        <f>table!B292</f>
        <v>0</v>
      </c>
      <c r="C292">
        <f>table!C292</f>
        <v>0</v>
      </c>
      <c r="D292">
        <f>table!D292</f>
        <v>0</v>
      </c>
      <c r="E292">
        <f>table!E292</f>
        <v>0</v>
      </c>
      <c r="F292">
        <f>table!F292</f>
        <v>0</v>
      </c>
      <c r="G292">
        <f>table!L292</f>
        <v>0</v>
      </c>
      <c r="H292">
        <f>table!M292</f>
        <v>0</v>
      </c>
    </row>
    <row r="293" spans="2:8" x14ac:dyDescent="0.35">
      <c r="B293">
        <f>table!B293</f>
        <v>0</v>
      </c>
      <c r="C293">
        <f>table!C293</f>
        <v>0</v>
      </c>
      <c r="D293">
        <f>table!D293</f>
        <v>0</v>
      </c>
      <c r="E293">
        <f>table!E293</f>
        <v>0</v>
      </c>
      <c r="F293">
        <f>table!F293</f>
        <v>0</v>
      </c>
      <c r="G293">
        <f>table!L293</f>
        <v>0</v>
      </c>
      <c r="H293">
        <f>table!M293</f>
        <v>0</v>
      </c>
    </row>
    <row r="294" spans="2:8" x14ac:dyDescent="0.35">
      <c r="B294">
        <f>table!B294</f>
        <v>0</v>
      </c>
      <c r="C294">
        <f>table!C294</f>
        <v>0</v>
      </c>
      <c r="D294">
        <f>table!D294</f>
        <v>0</v>
      </c>
      <c r="E294">
        <f>table!E294</f>
        <v>0</v>
      </c>
      <c r="F294">
        <f>table!F294</f>
        <v>0</v>
      </c>
      <c r="G294">
        <f>table!L294</f>
        <v>0</v>
      </c>
      <c r="H294">
        <f>table!M294</f>
        <v>0</v>
      </c>
    </row>
    <row r="295" spans="2:8" x14ac:dyDescent="0.35">
      <c r="B295">
        <f>table!B295</f>
        <v>0</v>
      </c>
      <c r="C295">
        <f>table!C295</f>
        <v>0</v>
      </c>
      <c r="D295">
        <f>table!D295</f>
        <v>0</v>
      </c>
      <c r="E295">
        <f>table!E295</f>
        <v>0</v>
      </c>
      <c r="F295">
        <f>table!F295</f>
        <v>0</v>
      </c>
      <c r="G295">
        <f>table!L295</f>
        <v>0</v>
      </c>
      <c r="H295">
        <f>table!M295</f>
        <v>0</v>
      </c>
    </row>
    <row r="296" spans="2:8" x14ac:dyDescent="0.35">
      <c r="B296">
        <f>table!B296</f>
        <v>0</v>
      </c>
      <c r="C296">
        <f>table!C296</f>
        <v>0</v>
      </c>
      <c r="D296">
        <f>table!D296</f>
        <v>0</v>
      </c>
      <c r="E296">
        <f>table!E296</f>
        <v>0</v>
      </c>
      <c r="F296">
        <f>table!F296</f>
        <v>0</v>
      </c>
      <c r="G296">
        <f>table!L296</f>
        <v>0</v>
      </c>
      <c r="H296">
        <f>table!M296</f>
        <v>0</v>
      </c>
    </row>
    <row r="297" spans="2:8" x14ac:dyDescent="0.35">
      <c r="B297">
        <f>table!B297</f>
        <v>0</v>
      </c>
      <c r="C297">
        <f>table!C297</f>
        <v>0</v>
      </c>
      <c r="D297">
        <f>table!D297</f>
        <v>0</v>
      </c>
      <c r="E297">
        <f>table!E297</f>
        <v>0</v>
      </c>
      <c r="F297">
        <f>table!F297</f>
        <v>0</v>
      </c>
      <c r="G297">
        <f>table!L297</f>
        <v>0</v>
      </c>
      <c r="H297">
        <f>table!M297</f>
        <v>0</v>
      </c>
    </row>
    <row r="298" spans="2:8" x14ac:dyDescent="0.35">
      <c r="B298">
        <f>table!B298</f>
        <v>0</v>
      </c>
      <c r="C298">
        <f>table!C298</f>
        <v>0</v>
      </c>
      <c r="D298">
        <f>table!D298</f>
        <v>0</v>
      </c>
      <c r="E298">
        <f>table!E298</f>
        <v>0</v>
      </c>
      <c r="F298">
        <f>table!F298</f>
        <v>0</v>
      </c>
      <c r="G298">
        <f>table!L298</f>
        <v>0</v>
      </c>
      <c r="H298">
        <f>table!M298</f>
        <v>0</v>
      </c>
    </row>
    <row r="299" spans="2:8" x14ac:dyDescent="0.35">
      <c r="B299">
        <f>table!B299</f>
        <v>0</v>
      </c>
      <c r="C299">
        <f>table!C299</f>
        <v>0</v>
      </c>
      <c r="D299">
        <f>table!D299</f>
        <v>0</v>
      </c>
      <c r="E299">
        <f>table!E299</f>
        <v>0</v>
      </c>
      <c r="F299">
        <f>table!F299</f>
        <v>0</v>
      </c>
      <c r="G299">
        <f>table!L299</f>
        <v>0</v>
      </c>
      <c r="H299">
        <f>table!M299</f>
        <v>0</v>
      </c>
    </row>
    <row r="300" spans="2:8" x14ac:dyDescent="0.35">
      <c r="B300">
        <f>table!B300</f>
        <v>0</v>
      </c>
      <c r="C300">
        <f>table!C300</f>
        <v>0</v>
      </c>
      <c r="D300">
        <f>table!D300</f>
        <v>0</v>
      </c>
      <c r="E300">
        <f>table!E300</f>
        <v>0</v>
      </c>
      <c r="F300">
        <f>table!F300</f>
        <v>0</v>
      </c>
      <c r="G300">
        <f>table!L300</f>
        <v>0</v>
      </c>
      <c r="H300">
        <f>table!M300</f>
        <v>0</v>
      </c>
    </row>
    <row r="301" spans="2:8" x14ac:dyDescent="0.35">
      <c r="B301">
        <f>table!B301</f>
        <v>0</v>
      </c>
      <c r="C301">
        <f>table!C301</f>
        <v>0</v>
      </c>
      <c r="D301">
        <f>table!D301</f>
        <v>0</v>
      </c>
      <c r="E301">
        <f>table!E301</f>
        <v>0</v>
      </c>
      <c r="F301">
        <f>table!F301</f>
        <v>0</v>
      </c>
      <c r="G301">
        <f>table!L301</f>
        <v>0</v>
      </c>
      <c r="H301">
        <f>table!M301</f>
        <v>0</v>
      </c>
    </row>
    <row r="302" spans="2:8" x14ac:dyDescent="0.35">
      <c r="B302">
        <f>table!B302</f>
        <v>0</v>
      </c>
      <c r="C302">
        <f>table!C302</f>
        <v>0</v>
      </c>
      <c r="D302">
        <f>table!D302</f>
        <v>0</v>
      </c>
      <c r="E302">
        <f>table!E302</f>
        <v>0</v>
      </c>
      <c r="F302">
        <f>table!F302</f>
        <v>0</v>
      </c>
      <c r="G302">
        <f>table!L302</f>
        <v>0</v>
      </c>
      <c r="H302">
        <f>table!M302</f>
        <v>0</v>
      </c>
    </row>
    <row r="303" spans="2:8" x14ac:dyDescent="0.35">
      <c r="B303">
        <f>table!B303</f>
        <v>0</v>
      </c>
      <c r="C303">
        <f>table!C303</f>
        <v>0</v>
      </c>
      <c r="D303">
        <f>table!D303</f>
        <v>0</v>
      </c>
      <c r="E303">
        <f>table!E303</f>
        <v>0</v>
      </c>
      <c r="F303">
        <f>table!F303</f>
        <v>0</v>
      </c>
      <c r="G303">
        <f>table!L303</f>
        <v>0</v>
      </c>
      <c r="H303">
        <f>table!M303</f>
        <v>0</v>
      </c>
    </row>
    <row r="304" spans="2:8" x14ac:dyDescent="0.35">
      <c r="B304">
        <f>table!B304</f>
        <v>0</v>
      </c>
      <c r="C304">
        <f>table!C304</f>
        <v>0</v>
      </c>
      <c r="D304">
        <f>table!D304</f>
        <v>0</v>
      </c>
      <c r="E304">
        <f>table!E304</f>
        <v>0</v>
      </c>
      <c r="F304">
        <f>table!F304</f>
        <v>0</v>
      </c>
      <c r="G304">
        <f>table!L304</f>
        <v>0</v>
      </c>
      <c r="H304">
        <f>table!M304</f>
        <v>0</v>
      </c>
    </row>
    <row r="305" spans="2:8" x14ac:dyDescent="0.35">
      <c r="B305">
        <f>table!B305</f>
        <v>0</v>
      </c>
      <c r="C305">
        <f>table!C305</f>
        <v>0</v>
      </c>
      <c r="D305">
        <f>table!D305</f>
        <v>0</v>
      </c>
      <c r="E305">
        <f>table!E305</f>
        <v>0</v>
      </c>
      <c r="F305">
        <f>table!F305</f>
        <v>0</v>
      </c>
      <c r="G305">
        <f>table!L305</f>
        <v>0</v>
      </c>
      <c r="H305">
        <f>table!M305</f>
        <v>0</v>
      </c>
    </row>
    <row r="306" spans="2:8" x14ac:dyDescent="0.35">
      <c r="B306">
        <f>table!B306</f>
        <v>0</v>
      </c>
      <c r="C306">
        <f>table!C306</f>
        <v>0</v>
      </c>
      <c r="D306">
        <f>table!D306</f>
        <v>0</v>
      </c>
      <c r="E306">
        <f>table!E306</f>
        <v>0</v>
      </c>
      <c r="F306">
        <f>table!F306</f>
        <v>0</v>
      </c>
      <c r="G306">
        <f>table!L306</f>
        <v>0</v>
      </c>
      <c r="H306">
        <f>table!M306</f>
        <v>0</v>
      </c>
    </row>
    <row r="307" spans="2:8" x14ac:dyDescent="0.35">
      <c r="B307">
        <f>table!B307</f>
        <v>0</v>
      </c>
      <c r="C307">
        <f>table!C307</f>
        <v>0</v>
      </c>
      <c r="D307">
        <f>table!D307</f>
        <v>0</v>
      </c>
      <c r="E307">
        <f>table!E307</f>
        <v>0</v>
      </c>
      <c r="F307">
        <f>table!F307</f>
        <v>0</v>
      </c>
      <c r="G307">
        <f>table!L307</f>
        <v>0</v>
      </c>
      <c r="H307">
        <f>table!M307</f>
        <v>0</v>
      </c>
    </row>
    <row r="308" spans="2:8" x14ac:dyDescent="0.35">
      <c r="B308">
        <f>table!B308</f>
        <v>0</v>
      </c>
      <c r="C308">
        <f>table!C308</f>
        <v>0</v>
      </c>
      <c r="D308">
        <f>table!D308</f>
        <v>0</v>
      </c>
      <c r="E308">
        <f>table!E308</f>
        <v>0</v>
      </c>
      <c r="F308">
        <f>table!F308</f>
        <v>0</v>
      </c>
      <c r="G308">
        <f>table!L308</f>
        <v>0</v>
      </c>
      <c r="H308">
        <f>table!M308</f>
        <v>0</v>
      </c>
    </row>
    <row r="309" spans="2:8" x14ac:dyDescent="0.35">
      <c r="B309">
        <f>table!B309</f>
        <v>0</v>
      </c>
      <c r="C309">
        <f>table!C309</f>
        <v>0</v>
      </c>
      <c r="D309">
        <f>table!D309</f>
        <v>0</v>
      </c>
      <c r="E309">
        <f>table!E309</f>
        <v>0</v>
      </c>
      <c r="F309">
        <f>table!F309</f>
        <v>0</v>
      </c>
      <c r="G309">
        <f>table!L309</f>
        <v>0</v>
      </c>
      <c r="H309">
        <f>table!M309</f>
        <v>0</v>
      </c>
    </row>
    <row r="310" spans="2:8" x14ac:dyDescent="0.35">
      <c r="B310">
        <f>table!B310</f>
        <v>0</v>
      </c>
      <c r="C310">
        <f>table!C310</f>
        <v>0</v>
      </c>
      <c r="D310">
        <f>table!D310</f>
        <v>0</v>
      </c>
      <c r="E310">
        <f>table!E310</f>
        <v>0</v>
      </c>
      <c r="F310">
        <f>table!F310</f>
        <v>0</v>
      </c>
      <c r="G310">
        <f>table!L310</f>
        <v>0</v>
      </c>
      <c r="H310">
        <f>table!M310</f>
        <v>0</v>
      </c>
    </row>
    <row r="311" spans="2:8" x14ac:dyDescent="0.35">
      <c r="B311">
        <f>table!B311</f>
        <v>0</v>
      </c>
      <c r="C311">
        <f>table!C311</f>
        <v>0</v>
      </c>
      <c r="D311">
        <f>table!D311</f>
        <v>0</v>
      </c>
      <c r="E311">
        <f>table!E311</f>
        <v>0</v>
      </c>
      <c r="F311">
        <f>table!F311</f>
        <v>0</v>
      </c>
      <c r="G311">
        <f>table!L311</f>
        <v>0</v>
      </c>
      <c r="H311">
        <f>table!M311</f>
        <v>0</v>
      </c>
    </row>
    <row r="312" spans="2:8" x14ac:dyDescent="0.35">
      <c r="B312">
        <f>table!B312</f>
        <v>0</v>
      </c>
      <c r="C312">
        <f>table!C312</f>
        <v>0</v>
      </c>
      <c r="D312">
        <f>table!D312</f>
        <v>0</v>
      </c>
      <c r="E312">
        <f>table!E312</f>
        <v>0</v>
      </c>
      <c r="F312">
        <f>table!F312</f>
        <v>0</v>
      </c>
      <c r="G312">
        <f>table!L312</f>
        <v>0</v>
      </c>
      <c r="H312">
        <f>table!M312</f>
        <v>0</v>
      </c>
    </row>
    <row r="313" spans="2:8" x14ac:dyDescent="0.35">
      <c r="B313">
        <f>table!B313</f>
        <v>0</v>
      </c>
      <c r="C313">
        <f>table!C313</f>
        <v>0</v>
      </c>
      <c r="D313">
        <f>table!D313</f>
        <v>0</v>
      </c>
      <c r="E313">
        <f>table!E313</f>
        <v>0</v>
      </c>
      <c r="F313">
        <f>table!F313</f>
        <v>0</v>
      </c>
      <c r="G313">
        <f>table!L313</f>
        <v>0</v>
      </c>
      <c r="H313">
        <f>table!M313</f>
        <v>0</v>
      </c>
    </row>
    <row r="314" spans="2:8" x14ac:dyDescent="0.35">
      <c r="B314">
        <f>table!B314</f>
        <v>0</v>
      </c>
      <c r="C314">
        <f>table!C314</f>
        <v>0</v>
      </c>
      <c r="D314">
        <f>table!D314</f>
        <v>0</v>
      </c>
      <c r="E314">
        <f>table!E314</f>
        <v>0</v>
      </c>
      <c r="F314">
        <f>table!F314</f>
        <v>0</v>
      </c>
      <c r="G314">
        <f>table!L314</f>
        <v>0</v>
      </c>
      <c r="H314">
        <f>table!M314</f>
        <v>0</v>
      </c>
    </row>
  </sheetData>
  <mergeCells count="2">
    <mergeCell ref="D3:F3"/>
    <mergeCell ref="G3:H3"/>
  </mergeCells>
  <conditionalFormatting sqref="D2:R2">
    <cfRule type="cellIs" dxfId="21" priority="2" operator="notEqual">
      <formula>1</formula>
    </cfRule>
  </conditionalFormatting>
  <conditionalFormatting sqref="D47:H54">
    <cfRule type="cellIs" dxfId="20" priority="1" operator="lessThan">
      <formula>0.0000001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163"/>
  <sheetViews>
    <sheetView workbookViewId="0">
      <selection activeCell="E1" sqref="E1:N1048576"/>
    </sheetView>
  </sheetViews>
  <sheetFormatPr defaultRowHeight="14.5" x14ac:dyDescent="0.35"/>
  <cols>
    <col min="11" max="11" width="6.36328125" customWidth="1"/>
    <col min="12" max="12" width="4.81640625" customWidth="1"/>
    <col min="13" max="13" width="22.81640625" customWidth="1"/>
    <col min="14" max="18" width="8.453125" customWidth="1"/>
  </cols>
  <sheetData>
    <row r="3" spans="2:40" x14ac:dyDescent="0.35">
      <c r="B3" t="s">
        <v>159</v>
      </c>
      <c r="E3" s="22" t="s">
        <v>263</v>
      </c>
      <c r="F3" s="22" t="s">
        <v>264</v>
      </c>
      <c r="G3" s="22" t="s">
        <v>268</v>
      </c>
      <c r="H3" s="22" t="s">
        <v>265</v>
      </c>
      <c r="I3" s="22" t="s">
        <v>266</v>
      </c>
      <c r="J3" s="22" t="s">
        <v>153</v>
      </c>
      <c r="K3" s="22" t="s">
        <v>269</v>
      </c>
      <c r="L3" s="22" t="s">
        <v>270</v>
      </c>
      <c r="M3" s="22" t="s">
        <v>271</v>
      </c>
      <c r="N3" s="22" t="s">
        <v>267</v>
      </c>
      <c r="P3" s="22"/>
      <c r="Q3" s="22"/>
      <c r="R3" s="22"/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x14ac:dyDescent="0.35">
      <c r="C4" s="22" t="s">
        <v>27</v>
      </c>
      <c r="D4" s="22" t="s">
        <v>250</v>
      </c>
      <c r="E4">
        <v>2.2828944077446067E-2</v>
      </c>
      <c r="F4">
        <v>0.13786923810084772</v>
      </c>
      <c r="G4" t="s">
        <v>274</v>
      </c>
      <c r="H4">
        <v>-47.937452325000443</v>
      </c>
      <c r="I4">
        <v>48.270413685993098</v>
      </c>
      <c r="J4" t="s">
        <v>274</v>
      </c>
      <c r="K4" t="s">
        <v>274</v>
      </c>
      <c r="L4" t="s">
        <v>274</v>
      </c>
      <c r="M4" t="s">
        <v>274</v>
      </c>
      <c r="N4" s="87">
        <v>2.5555402922898131E-2</v>
      </c>
      <c r="O4" s="87"/>
      <c r="P4" s="88"/>
      <c r="Q4" s="88"/>
      <c r="R4" s="88"/>
      <c r="X4" s="22"/>
      <c r="Y4" s="22"/>
      <c r="AG4" s="22"/>
      <c r="AH4" s="22"/>
    </row>
    <row r="5" spans="2:40" x14ac:dyDescent="0.35">
      <c r="C5" s="22" t="s">
        <v>27</v>
      </c>
      <c r="D5" s="22" t="s">
        <v>251</v>
      </c>
      <c r="E5">
        <v>0.15032365960541938</v>
      </c>
      <c r="F5">
        <v>0.90781831986268202</v>
      </c>
      <c r="G5" t="s">
        <v>274</v>
      </c>
      <c r="H5">
        <v>-315.29687733355058</v>
      </c>
      <c r="I5">
        <v>318.19662857663837</v>
      </c>
      <c r="J5" t="s">
        <v>274</v>
      </c>
      <c r="K5" t="s">
        <v>274</v>
      </c>
      <c r="L5" t="s">
        <v>274</v>
      </c>
      <c r="M5" t="s">
        <v>274</v>
      </c>
      <c r="N5" s="87">
        <v>0.16827570884842399</v>
      </c>
      <c r="O5" s="87"/>
      <c r="P5" s="88"/>
      <c r="Q5" s="88"/>
      <c r="R5" s="88"/>
      <c r="X5" s="22"/>
      <c r="Y5" s="22"/>
      <c r="AG5" s="22"/>
      <c r="AH5" s="22"/>
    </row>
    <row r="6" spans="2:40" x14ac:dyDescent="0.35">
      <c r="C6" s="22" t="s">
        <v>27</v>
      </c>
      <c r="D6" s="22" t="s">
        <v>252</v>
      </c>
      <c r="E6">
        <v>2.7217145217522639E-3</v>
      </c>
      <c r="F6">
        <v>1.6436677393347632E-2</v>
      </c>
      <c r="G6" t="s">
        <v>274</v>
      </c>
      <c r="H6">
        <v>-5.7174843698403599</v>
      </c>
      <c r="I6">
        <v>5.7521010123319192</v>
      </c>
      <c r="J6" t="s">
        <v>274</v>
      </c>
      <c r="K6" t="s">
        <v>274</v>
      </c>
      <c r="L6" t="s">
        <v>274</v>
      </c>
      <c r="M6" t="s">
        <v>274</v>
      </c>
      <c r="N6" s="87">
        <v>3.0467724464890785E-3</v>
      </c>
      <c r="O6" s="87"/>
      <c r="P6" s="87"/>
      <c r="Q6" s="87"/>
      <c r="R6" s="87"/>
      <c r="X6" s="22"/>
      <c r="Y6" s="22"/>
      <c r="AG6" s="22"/>
      <c r="AH6" s="22"/>
    </row>
    <row r="7" spans="2:40" x14ac:dyDescent="0.35">
      <c r="C7" s="22" t="s">
        <v>48</v>
      </c>
      <c r="D7" s="22" t="s">
        <v>250</v>
      </c>
      <c r="E7">
        <v>3.4534974334581588E-2</v>
      </c>
      <c r="F7">
        <v>0.20858278009555678</v>
      </c>
      <c r="G7" s="81" t="s">
        <v>274</v>
      </c>
      <c r="H7">
        <v>-70.959194524181015</v>
      </c>
      <c r="I7">
        <v>74.595780686453011</v>
      </c>
      <c r="J7" t="s">
        <v>274</v>
      </c>
      <c r="K7" t="s">
        <v>274</v>
      </c>
      <c r="L7" t="s">
        <v>274</v>
      </c>
      <c r="M7" t="s">
        <v>274</v>
      </c>
      <c r="N7" s="22">
        <v>3.8657667820106406E-2</v>
      </c>
      <c r="O7" s="22"/>
      <c r="X7" s="22"/>
      <c r="Y7" s="22"/>
      <c r="AG7" s="22"/>
      <c r="AH7" s="22"/>
      <c r="AK7" s="81"/>
    </row>
    <row r="8" spans="2:40" x14ac:dyDescent="0.35">
      <c r="C8" s="22" t="s">
        <v>48</v>
      </c>
      <c r="D8" s="22" t="s">
        <v>251</v>
      </c>
      <c r="E8">
        <v>0.13369487633066124</v>
      </c>
      <c r="F8">
        <v>0.80746479937310633</v>
      </c>
      <c r="G8" t="s">
        <v>274</v>
      </c>
      <c r="H8">
        <v>-274.71951518601122</v>
      </c>
      <c r="I8">
        <v>288.7457844647106</v>
      </c>
      <c r="J8" t="s">
        <v>274</v>
      </c>
      <c r="K8" t="s">
        <v>274</v>
      </c>
      <c r="L8" t="s">
        <v>274</v>
      </c>
      <c r="M8" t="s">
        <v>274</v>
      </c>
      <c r="N8" s="22">
        <v>0.14965596348867455</v>
      </c>
      <c r="O8" s="22"/>
      <c r="X8" s="22"/>
      <c r="Y8" s="22"/>
      <c r="AG8" s="22"/>
      <c r="AH8" s="22"/>
    </row>
    <row r="9" spans="2:40" x14ac:dyDescent="0.35">
      <c r="C9" s="22" t="s">
        <v>48</v>
      </c>
      <c r="D9" s="22" t="s">
        <v>252</v>
      </c>
      <c r="E9" s="81">
        <v>1.6537232113974329E-2</v>
      </c>
      <c r="F9">
        <v>9.9878093619943029E-2</v>
      </c>
      <c r="G9" t="s">
        <v>274</v>
      </c>
      <c r="H9" s="81">
        <v>-33.898951801902058</v>
      </c>
      <c r="I9">
        <v>35.803545855210977</v>
      </c>
      <c r="J9" t="s">
        <v>274</v>
      </c>
      <c r="K9" t="s">
        <v>274</v>
      </c>
      <c r="L9" t="s">
        <v>274</v>
      </c>
      <c r="M9" t="s">
        <v>274</v>
      </c>
      <c r="N9" s="93">
        <v>1.8511391823184651E-2</v>
      </c>
      <c r="O9" s="93"/>
      <c r="P9" s="93"/>
      <c r="Q9" s="93"/>
      <c r="R9" s="93"/>
      <c r="X9" s="22"/>
      <c r="Y9" s="22"/>
      <c r="AG9" s="22"/>
      <c r="AH9" s="22"/>
      <c r="AI9" s="81"/>
    </row>
    <row r="10" spans="2:40" x14ac:dyDescent="0.35">
      <c r="C10" s="22" t="s">
        <v>28</v>
      </c>
      <c r="D10" s="22" t="s">
        <v>250</v>
      </c>
      <c r="E10">
        <v>9.4107087639382705E-2</v>
      </c>
      <c r="F10" s="81">
        <v>0.56832309015093907</v>
      </c>
      <c r="G10" t="s">
        <v>274</v>
      </c>
      <c r="H10">
        <v>-195.77932951947977</v>
      </c>
      <c r="I10" s="81">
        <v>200.73178239433929</v>
      </c>
      <c r="J10" t="s">
        <v>274</v>
      </c>
      <c r="K10" t="s">
        <v>274</v>
      </c>
      <c r="L10" t="s">
        <v>274</v>
      </c>
      <c r="M10" s="74" t="s">
        <v>274</v>
      </c>
      <c r="N10" s="68">
        <v>0.10534079000188451</v>
      </c>
      <c r="O10" s="68"/>
      <c r="P10" s="68"/>
      <c r="Q10" s="68"/>
      <c r="R10" s="68"/>
      <c r="X10" s="22"/>
      <c r="Y10" s="22"/>
      <c r="AG10" s="22"/>
      <c r="AH10" s="22"/>
      <c r="AJ10" s="81"/>
    </row>
    <row r="11" spans="2:40" x14ac:dyDescent="0.35">
      <c r="C11" s="22" t="s">
        <v>28</v>
      </c>
      <c r="D11" s="22" t="s">
        <v>251</v>
      </c>
      <c r="E11">
        <v>0.5308924065968974</v>
      </c>
      <c r="F11">
        <v>3.2064117904202165</v>
      </c>
      <c r="G11" t="s">
        <v>274</v>
      </c>
      <c r="H11">
        <v>-1106.333192936396</v>
      </c>
      <c r="I11">
        <v>1130.8371849878511</v>
      </c>
      <c r="J11" t="s">
        <v>274</v>
      </c>
      <c r="K11" t="s">
        <v>274</v>
      </c>
      <c r="L11" t="s">
        <v>274</v>
      </c>
      <c r="M11" s="91" t="s">
        <v>274</v>
      </c>
      <c r="N11" s="92">
        <v>0.59426869123920123</v>
      </c>
      <c r="O11" s="92"/>
      <c r="P11" s="92"/>
      <c r="Q11" s="92"/>
      <c r="R11" s="92"/>
      <c r="X11" s="22"/>
      <c r="Y11" s="22"/>
      <c r="AG11" s="22"/>
      <c r="AH11" s="22"/>
    </row>
    <row r="12" spans="2:40" x14ac:dyDescent="0.35">
      <c r="C12" s="22" t="s">
        <v>28</v>
      </c>
      <c r="D12" s="22" t="s">
        <v>252</v>
      </c>
      <c r="E12">
        <v>6.8173404618970715E-2</v>
      </c>
      <c r="F12">
        <v>0.41173388646596076</v>
      </c>
      <c r="G12" t="s">
        <v>274</v>
      </c>
      <c r="H12">
        <v>-142.27155726412838</v>
      </c>
      <c r="I12">
        <v>145.02535443381532</v>
      </c>
      <c r="J12" t="s">
        <v>274</v>
      </c>
      <c r="K12" t="s">
        <v>274</v>
      </c>
      <c r="L12" t="s">
        <v>274</v>
      </c>
      <c r="M12" s="90" t="s">
        <v>274</v>
      </c>
      <c r="N12" s="89">
        <v>7.6311178242494032E-2</v>
      </c>
      <c r="O12" s="89"/>
      <c r="P12" s="89"/>
      <c r="Q12" s="89"/>
      <c r="R12" s="89"/>
      <c r="X12" s="22"/>
      <c r="Y12" s="22"/>
      <c r="AG12" s="22"/>
      <c r="AH12" s="22"/>
    </row>
    <row r="13" spans="2:40" x14ac:dyDescent="0.35">
      <c r="C13" s="22" t="s">
        <v>253</v>
      </c>
      <c r="D13" s="22" t="s">
        <v>250</v>
      </c>
      <c r="E13">
        <v>1.6105455365779398</v>
      </c>
      <c r="F13">
        <v>9.7274531261947157</v>
      </c>
      <c r="G13" t="s">
        <v>274</v>
      </c>
      <c r="H13">
        <v>-1513.0755831666281</v>
      </c>
      <c r="I13">
        <v>3547.3323259872627</v>
      </c>
      <c r="J13" t="s">
        <v>274</v>
      </c>
      <c r="K13" t="s">
        <v>274</v>
      </c>
      <c r="L13" t="s">
        <v>274</v>
      </c>
      <c r="M13" s="73" t="s">
        <v>274</v>
      </c>
      <c r="N13" s="73">
        <v>1.8027125987044366</v>
      </c>
      <c r="O13" s="73"/>
      <c r="P13" s="73"/>
      <c r="Q13" s="73"/>
      <c r="R13" s="73"/>
      <c r="X13" s="22"/>
      <c r="Y13" s="22"/>
      <c r="AG13" s="22"/>
      <c r="AH13" s="22"/>
    </row>
    <row r="14" spans="2:40" x14ac:dyDescent="0.35">
      <c r="C14" s="22" t="s">
        <v>253</v>
      </c>
      <c r="D14" s="22" t="s">
        <v>251</v>
      </c>
      <c r="E14" t="s">
        <v>274</v>
      </c>
      <c r="F14" t="s">
        <v>274</v>
      </c>
      <c r="G14" t="s">
        <v>274</v>
      </c>
      <c r="H14" t="s">
        <v>274</v>
      </c>
      <c r="I14" t="s">
        <v>274</v>
      </c>
      <c r="J14" t="s">
        <v>274</v>
      </c>
      <c r="K14" t="s">
        <v>274</v>
      </c>
      <c r="L14" t="s">
        <v>274</v>
      </c>
      <c r="M14" s="73" t="s">
        <v>274</v>
      </c>
      <c r="N14" s="73" t="s">
        <v>274</v>
      </c>
      <c r="O14" s="73"/>
      <c r="P14" s="73"/>
      <c r="Q14" s="73"/>
      <c r="R14" s="73"/>
      <c r="X14" s="22"/>
      <c r="Y14" s="22"/>
      <c r="AG14" s="22"/>
      <c r="AH14" s="22"/>
    </row>
    <row r="15" spans="2:40" x14ac:dyDescent="0.35">
      <c r="C15" s="22" t="s">
        <v>253</v>
      </c>
      <c r="D15" s="22" t="s">
        <v>252</v>
      </c>
      <c r="E15" t="s">
        <v>274</v>
      </c>
      <c r="F15" t="s">
        <v>274</v>
      </c>
      <c r="G15" t="s">
        <v>274</v>
      </c>
      <c r="H15" t="s">
        <v>274</v>
      </c>
      <c r="I15" t="s">
        <v>274</v>
      </c>
      <c r="J15" t="s">
        <v>274</v>
      </c>
      <c r="K15" t="s">
        <v>274</v>
      </c>
      <c r="L15" t="s">
        <v>274</v>
      </c>
      <c r="M15" t="s">
        <v>274</v>
      </c>
      <c r="N15" s="22" t="s">
        <v>274</v>
      </c>
      <c r="O15" s="22"/>
      <c r="X15" s="22"/>
      <c r="Y15" s="22"/>
      <c r="AG15" s="22"/>
      <c r="AH15" s="22"/>
    </row>
    <row r="16" spans="2:40" x14ac:dyDescent="0.35">
      <c r="C16" s="22" t="s">
        <v>29</v>
      </c>
      <c r="D16" s="22" t="s">
        <v>250</v>
      </c>
      <c r="E16">
        <v>0.27725128791090276</v>
      </c>
      <c r="F16">
        <v>1.6745059863400953</v>
      </c>
      <c r="G16" t="s">
        <v>274</v>
      </c>
      <c r="H16">
        <v>-566.92366744213814</v>
      </c>
      <c r="I16">
        <v>602.35349558544021</v>
      </c>
      <c r="J16" t="s">
        <v>274</v>
      </c>
      <c r="K16" t="s">
        <v>274</v>
      </c>
      <c r="L16" t="s">
        <v>274</v>
      </c>
      <c r="M16" t="s">
        <v>274</v>
      </c>
      <c r="N16" s="22">
        <v>0.31034307936757116</v>
      </c>
      <c r="O16" s="22"/>
      <c r="X16" s="22"/>
      <c r="Y16" s="22"/>
      <c r="AG16" s="22"/>
      <c r="AH16" s="22"/>
    </row>
    <row r="17" spans="2:40" x14ac:dyDescent="0.35">
      <c r="C17" s="22" t="s">
        <v>29</v>
      </c>
      <c r="D17" s="22" t="s">
        <v>251</v>
      </c>
      <c r="E17">
        <v>1.2134500149708898</v>
      </c>
      <c r="F17">
        <v>7.3287543446018724</v>
      </c>
      <c r="G17" t="s">
        <v>274</v>
      </c>
      <c r="H17">
        <v>-2488.1359590162183</v>
      </c>
      <c r="I17">
        <v>2625.6978916354119</v>
      </c>
      <c r="J17" t="s">
        <v>274</v>
      </c>
      <c r="K17" t="s">
        <v>274</v>
      </c>
      <c r="L17" t="s">
        <v>274</v>
      </c>
      <c r="M17" t="s">
        <v>274</v>
      </c>
      <c r="N17" s="22">
        <v>1.3582816806397617</v>
      </c>
      <c r="O17" s="22"/>
      <c r="X17" s="22"/>
      <c r="Y17" s="22"/>
      <c r="AG17" s="22"/>
      <c r="AH17" s="22"/>
    </row>
    <row r="18" spans="2:40" x14ac:dyDescent="0.35">
      <c r="C18" s="22" t="s">
        <v>29</v>
      </c>
      <c r="D18" s="22" t="s">
        <v>252</v>
      </c>
      <c r="E18" t="s">
        <v>274</v>
      </c>
      <c r="F18" t="s">
        <v>274</v>
      </c>
      <c r="G18" t="s">
        <v>274</v>
      </c>
      <c r="H18" t="s">
        <v>274</v>
      </c>
      <c r="I18" t="s">
        <v>274</v>
      </c>
      <c r="J18" t="s">
        <v>274</v>
      </c>
      <c r="K18" t="s">
        <v>274</v>
      </c>
      <c r="L18" t="s">
        <v>274</v>
      </c>
      <c r="M18" t="s">
        <v>274</v>
      </c>
      <c r="N18" s="22" t="s">
        <v>274</v>
      </c>
      <c r="O18" s="22"/>
      <c r="X18" s="22"/>
      <c r="Y18" s="22"/>
      <c r="AG18" s="22"/>
      <c r="AH18" s="22"/>
    </row>
    <row r="19" spans="2:40" x14ac:dyDescent="0.35">
      <c r="C19" s="22" t="s">
        <v>30</v>
      </c>
      <c r="D19" s="22" t="s">
        <v>250</v>
      </c>
      <c r="E19">
        <v>0.2403132898619085</v>
      </c>
      <c r="F19">
        <v>1.4513741210660307</v>
      </c>
      <c r="G19" t="s">
        <v>274</v>
      </c>
      <c r="H19">
        <v>-490.27302618151413</v>
      </c>
      <c r="I19">
        <v>523.03980061172331</v>
      </c>
      <c r="J19" t="s">
        <v>274</v>
      </c>
      <c r="K19" t="s">
        <v>274</v>
      </c>
      <c r="L19" t="s">
        <v>274</v>
      </c>
      <c r="M19" t="s">
        <v>274</v>
      </c>
      <c r="N19" s="22">
        <v>0.26898771146864997</v>
      </c>
      <c r="O19" s="22"/>
      <c r="X19" s="22"/>
      <c r="Y19" s="22"/>
      <c r="AG19" s="22"/>
      <c r="AH19" s="22"/>
    </row>
    <row r="20" spans="2:40" x14ac:dyDescent="0.35">
      <c r="C20" s="22" t="s">
        <v>30</v>
      </c>
      <c r="D20" s="22" t="s">
        <v>251</v>
      </c>
      <c r="E20">
        <v>1.0225127163774397</v>
      </c>
      <c r="F20">
        <v>6.1755176111400942</v>
      </c>
      <c r="G20" t="s">
        <v>274</v>
      </c>
      <c r="H20">
        <v>-2098.7409286997554</v>
      </c>
      <c r="I20">
        <v>2210.8832432770446</v>
      </c>
      <c r="J20" t="s">
        <v>274</v>
      </c>
      <c r="K20" t="s">
        <v>274</v>
      </c>
      <c r="L20" t="s">
        <v>274</v>
      </c>
      <c r="M20" t="s">
        <v>274</v>
      </c>
      <c r="N20" s="22">
        <v>1.1445155754246861</v>
      </c>
      <c r="O20" s="22"/>
      <c r="X20" s="22"/>
      <c r="Y20" s="22"/>
      <c r="AG20" s="22"/>
      <c r="AH20" s="22"/>
    </row>
    <row r="21" spans="2:40" x14ac:dyDescent="0.35">
      <c r="C21" s="22" t="s">
        <v>30</v>
      </c>
      <c r="D21" s="22" t="s">
        <v>252</v>
      </c>
      <c r="E21" t="s">
        <v>274</v>
      </c>
      <c r="F21" t="s">
        <v>274</v>
      </c>
      <c r="G21" t="s">
        <v>274</v>
      </c>
      <c r="H21" t="s">
        <v>274</v>
      </c>
      <c r="I21" t="s">
        <v>274</v>
      </c>
      <c r="J21" t="s">
        <v>274</v>
      </c>
      <c r="K21" t="s">
        <v>274</v>
      </c>
      <c r="L21" t="s">
        <v>274</v>
      </c>
      <c r="M21" t="s">
        <v>274</v>
      </c>
      <c r="N21" s="22" t="s">
        <v>274</v>
      </c>
      <c r="O21" s="22"/>
      <c r="X21" s="22"/>
      <c r="Y21" s="22"/>
      <c r="AG21" s="22"/>
      <c r="AH21" s="22"/>
    </row>
    <row r="22" spans="2:40" x14ac:dyDescent="0.35">
      <c r="C22" s="22" t="s">
        <v>49</v>
      </c>
      <c r="D22" s="22" t="s">
        <v>250</v>
      </c>
      <c r="E22" t="s">
        <v>274</v>
      </c>
      <c r="F22" t="s">
        <v>274</v>
      </c>
      <c r="G22" t="s">
        <v>274</v>
      </c>
      <c r="H22" t="s">
        <v>274</v>
      </c>
      <c r="I22" t="s">
        <v>274</v>
      </c>
      <c r="J22" t="s">
        <v>274</v>
      </c>
      <c r="K22" t="s">
        <v>274</v>
      </c>
      <c r="L22" t="s">
        <v>274</v>
      </c>
      <c r="M22" t="s">
        <v>274</v>
      </c>
      <c r="N22" s="22" t="s">
        <v>274</v>
      </c>
      <c r="O22" s="22"/>
      <c r="X22" s="22"/>
      <c r="Y22" s="22"/>
      <c r="AG22" s="22"/>
      <c r="AH22" s="22"/>
    </row>
    <row r="23" spans="2:40" x14ac:dyDescent="0.35">
      <c r="C23" s="22" t="s">
        <v>49</v>
      </c>
      <c r="D23" s="22" t="s">
        <v>251</v>
      </c>
      <c r="E23" t="s">
        <v>274</v>
      </c>
      <c r="F23" t="s">
        <v>274</v>
      </c>
      <c r="G23" t="s">
        <v>274</v>
      </c>
      <c r="H23" t="s">
        <v>274</v>
      </c>
      <c r="I23" t="s">
        <v>274</v>
      </c>
      <c r="J23" t="s">
        <v>274</v>
      </c>
      <c r="K23" t="s">
        <v>274</v>
      </c>
      <c r="L23" t="s">
        <v>274</v>
      </c>
      <c r="M23" t="s">
        <v>274</v>
      </c>
      <c r="N23" s="22" t="s">
        <v>274</v>
      </c>
      <c r="O23" s="22"/>
      <c r="X23" s="22"/>
      <c r="Y23" s="22"/>
      <c r="AG23" s="22"/>
      <c r="AH23" s="22"/>
    </row>
    <row r="24" spans="2:40" x14ac:dyDescent="0.35">
      <c r="C24" s="22" t="s">
        <v>49</v>
      </c>
      <c r="D24" s="22" t="s">
        <v>252</v>
      </c>
      <c r="E24" t="s">
        <v>274</v>
      </c>
      <c r="F24" t="s">
        <v>274</v>
      </c>
      <c r="G24" t="s">
        <v>274</v>
      </c>
      <c r="H24" t="s">
        <v>274</v>
      </c>
      <c r="I24" t="s">
        <v>274</v>
      </c>
      <c r="J24" t="s">
        <v>274</v>
      </c>
      <c r="K24" t="s">
        <v>274</v>
      </c>
      <c r="L24" t="s">
        <v>274</v>
      </c>
      <c r="M24" t="s">
        <v>274</v>
      </c>
      <c r="N24" s="22" t="s">
        <v>274</v>
      </c>
      <c r="O24" s="22"/>
      <c r="X24" s="22"/>
      <c r="Y24" s="22"/>
      <c r="AG24" s="22"/>
      <c r="AH24" s="22"/>
    </row>
    <row r="25" spans="2:40" x14ac:dyDescent="0.35">
      <c r="C25" s="22"/>
      <c r="D25" s="22"/>
      <c r="N25" s="22"/>
      <c r="O25" s="22"/>
      <c r="X25" s="22"/>
      <c r="Y25" s="22"/>
      <c r="AG25" s="22"/>
      <c r="AH25" s="22"/>
    </row>
    <row r="26" spans="2:40" x14ac:dyDescent="0.35">
      <c r="C26" s="22"/>
      <c r="D26" s="22"/>
      <c r="N26" s="22"/>
      <c r="O26" s="22"/>
      <c r="X26" s="22"/>
      <c r="Y26" s="22"/>
      <c r="AG26" s="22"/>
      <c r="AH26" s="22"/>
    </row>
    <row r="27" spans="2:40" x14ac:dyDescent="0.35">
      <c r="C27" s="22"/>
      <c r="D27" s="22"/>
      <c r="N27" s="22"/>
      <c r="O27" s="22"/>
      <c r="X27" s="22"/>
      <c r="Y27" s="22"/>
      <c r="AG27" s="22"/>
      <c r="AH27" s="22"/>
    </row>
    <row r="29" spans="2:40" x14ac:dyDescent="0.35">
      <c r="F29" s="73"/>
      <c r="G29" s="73"/>
      <c r="H29" s="73"/>
      <c r="I29" s="73"/>
      <c r="J29" s="73"/>
      <c r="P29" s="73"/>
      <c r="Q29" s="73"/>
      <c r="R29" s="73"/>
      <c r="S29" s="73"/>
      <c r="T29" s="73"/>
      <c r="U29" s="73"/>
      <c r="Z29" s="73"/>
      <c r="AA29" s="73"/>
      <c r="AB29" s="73"/>
      <c r="AC29" s="73"/>
      <c r="AD29" s="73"/>
      <c r="AE29" s="73"/>
      <c r="AJ29" s="73"/>
      <c r="AK29" s="73"/>
      <c r="AL29" s="73"/>
      <c r="AM29" s="73"/>
      <c r="AN29" s="73"/>
    </row>
    <row r="31" spans="2:40" x14ac:dyDescent="0.35">
      <c r="B31" t="s">
        <v>169</v>
      </c>
      <c r="C31" s="73"/>
      <c r="D31" s="73"/>
      <c r="E31" s="22" t="s">
        <v>263</v>
      </c>
      <c r="F31" s="22" t="s">
        <v>264</v>
      </c>
      <c r="G31" s="22" t="s">
        <v>268</v>
      </c>
      <c r="H31" s="22" t="s">
        <v>265</v>
      </c>
      <c r="I31" s="22" t="s">
        <v>266</v>
      </c>
      <c r="J31" s="22" t="s">
        <v>153</v>
      </c>
      <c r="K31" s="22" t="s">
        <v>269</v>
      </c>
      <c r="L31" s="22" t="s">
        <v>270</v>
      </c>
      <c r="M31" s="22" t="s">
        <v>271</v>
      </c>
      <c r="N31" s="22" t="s">
        <v>267</v>
      </c>
    </row>
    <row r="32" spans="2:40" x14ac:dyDescent="0.35">
      <c r="C32" s="22" t="s">
        <v>27</v>
      </c>
      <c r="D32" s="22" t="s">
        <v>250</v>
      </c>
      <c r="E32" s="73">
        <v>7.1375556610696724E-3</v>
      </c>
      <c r="F32" s="73">
        <v>4.3074699872428103E-2</v>
      </c>
      <c r="G32" s="73" t="s">
        <v>274</v>
      </c>
      <c r="H32" s="73">
        <v>14.651340366429915</v>
      </c>
      <c r="I32" s="73">
        <v>15.42369563273158</v>
      </c>
      <c r="J32" s="73" t="s">
        <v>274</v>
      </c>
      <c r="K32" t="s">
        <v>274</v>
      </c>
      <c r="L32" t="s">
        <v>274</v>
      </c>
      <c r="M32" t="s">
        <v>274</v>
      </c>
      <c r="N32">
        <v>7.9897671411613136E-3</v>
      </c>
    </row>
    <row r="33" spans="3:14" x14ac:dyDescent="0.35">
      <c r="C33" s="22" t="s">
        <v>27</v>
      </c>
      <c r="D33" s="22" t="s">
        <v>251</v>
      </c>
      <c r="E33" s="73">
        <v>6.0739293668618868E-2</v>
      </c>
      <c r="F33" s="73">
        <v>0.36660144658658189</v>
      </c>
      <c r="G33" s="73" t="s">
        <v>274</v>
      </c>
      <c r="H33" s="73">
        <v>127.01398018111892</v>
      </c>
      <c r="I33" s="73">
        <v>128.96577176288264</v>
      </c>
      <c r="J33" s="73" t="s">
        <v>274</v>
      </c>
      <c r="K33" t="s">
        <v>274</v>
      </c>
      <c r="L33" t="s">
        <v>274</v>
      </c>
      <c r="M33" t="s">
        <v>274</v>
      </c>
      <c r="N33">
        <v>6.7988766177065854E-2</v>
      </c>
    </row>
    <row r="34" spans="3:14" x14ac:dyDescent="0.35">
      <c r="C34" s="22" t="s">
        <v>27</v>
      </c>
      <c r="D34" s="22" t="s">
        <v>252</v>
      </c>
      <c r="E34" s="73">
        <v>1.2993498517734877E-3</v>
      </c>
      <c r="F34" s="73">
        <v>7.8431404077997733E-3</v>
      </c>
      <c r="G34" s="73" t="s">
        <v>274</v>
      </c>
      <c r="H34" s="73">
        <v>2.7087248656711007</v>
      </c>
      <c r="I34" s="73">
        <v>2.7643696133715818</v>
      </c>
      <c r="J34" s="73" t="s">
        <v>274</v>
      </c>
      <c r="K34" t="s">
        <v>274</v>
      </c>
      <c r="L34" t="s">
        <v>274</v>
      </c>
      <c r="M34" t="s">
        <v>274</v>
      </c>
      <c r="N34">
        <v>1.4545217833466656E-3</v>
      </c>
    </row>
    <row r="35" spans="3:14" x14ac:dyDescent="0.35">
      <c r="C35" s="22" t="s">
        <v>48</v>
      </c>
      <c r="D35" s="22" t="s">
        <v>250</v>
      </c>
      <c r="E35" s="73">
        <v>1.504061495747795E-2</v>
      </c>
      <c r="F35" s="73">
        <v>9.0828303791711376E-2</v>
      </c>
      <c r="G35" s="73" t="s">
        <v>274</v>
      </c>
      <c r="H35" s="73">
        <v>30.542648701001948</v>
      </c>
      <c r="I35" s="73">
        <v>32.880536290952342</v>
      </c>
      <c r="J35" s="73" t="s">
        <v>274</v>
      </c>
      <c r="K35" t="s">
        <v>274</v>
      </c>
      <c r="L35" t="s">
        <v>274</v>
      </c>
      <c r="M35" t="s">
        <v>274</v>
      </c>
      <c r="N35">
        <v>1.6835325564505534E-2</v>
      </c>
    </row>
    <row r="36" spans="3:14" x14ac:dyDescent="0.35">
      <c r="C36" s="22" t="s">
        <v>48</v>
      </c>
      <c r="D36" s="22" t="s">
        <v>251</v>
      </c>
      <c r="E36" s="73">
        <v>4.0827248862977748E-2</v>
      </c>
      <c r="F36" s="73">
        <v>0.24640162159236245</v>
      </c>
      <c r="G36" s="73" t="s">
        <v>274</v>
      </c>
      <c r="H36" s="73">
        <v>81.502194372564603</v>
      </c>
      <c r="I36" s="73">
        <v>90.522998969408704</v>
      </c>
      <c r="J36" s="73" t="s">
        <v>274</v>
      </c>
      <c r="K36" t="s">
        <v>274</v>
      </c>
      <c r="L36" t="s">
        <v>274</v>
      </c>
      <c r="M36" t="s">
        <v>274</v>
      </c>
      <c r="N36">
        <v>4.5703823857762817E-2</v>
      </c>
    </row>
    <row r="37" spans="3:14" x14ac:dyDescent="0.35">
      <c r="C37" s="22" t="s">
        <v>48</v>
      </c>
      <c r="D37" s="22" t="s">
        <v>252</v>
      </c>
      <c r="E37" s="73">
        <v>6.3886855557560478E-3</v>
      </c>
      <c r="F37" s="73">
        <v>3.8572251400131999E-2</v>
      </c>
      <c r="G37" s="73" t="s">
        <v>274</v>
      </c>
      <c r="H37" s="73">
        <v>12.852943489057985</v>
      </c>
      <c r="I37" s="73">
        <v>14.080709228689191</v>
      </c>
      <c r="J37" s="73" t="s">
        <v>274</v>
      </c>
      <c r="K37" t="s">
        <v>274</v>
      </c>
      <c r="L37" t="s">
        <v>274</v>
      </c>
      <c r="M37" t="s">
        <v>274</v>
      </c>
      <c r="N37">
        <v>7.151136355407298E-3</v>
      </c>
    </row>
    <row r="38" spans="3:14" x14ac:dyDescent="0.35">
      <c r="C38" s="22" t="s">
        <v>28</v>
      </c>
      <c r="D38" s="22" t="s">
        <v>250</v>
      </c>
      <c r="E38" s="73">
        <v>6.2976861775428328E-2</v>
      </c>
      <c r="F38" s="73">
        <v>0.38023413870950068</v>
      </c>
      <c r="G38" s="73" t="s">
        <v>274</v>
      </c>
      <c r="H38" s="73">
        <v>130.29209450531189</v>
      </c>
      <c r="I38" s="73">
        <v>134.99305969751344</v>
      </c>
      <c r="J38" s="73" t="s">
        <v>274</v>
      </c>
      <c r="K38" t="s">
        <v>274</v>
      </c>
      <c r="L38" t="s">
        <v>274</v>
      </c>
      <c r="M38" t="s">
        <v>274</v>
      </c>
      <c r="N38">
        <v>7.0494716259008328E-2</v>
      </c>
    </row>
    <row r="39" spans="3:14" x14ac:dyDescent="0.35">
      <c r="C39" s="22" t="s">
        <v>28</v>
      </c>
      <c r="D39" s="22" t="s">
        <v>251</v>
      </c>
      <c r="E39" s="73">
        <v>8.9008734000997264E-2</v>
      </c>
      <c r="F39" s="73">
        <v>0.53717454439037626</v>
      </c>
      <c r="G39" s="73" t="s">
        <v>274</v>
      </c>
      <c r="H39" s="73">
        <v>180.29219509154549</v>
      </c>
      <c r="I39" s="73">
        <v>195.7192916572335</v>
      </c>
      <c r="J39" s="73" t="s">
        <v>274</v>
      </c>
      <c r="K39" t="s">
        <v>274</v>
      </c>
      <c r="L39" t="s">
        <v>274</v>
      </c>
      <c r="M39" t="s">
        <v>274</v>
      </c>
      <c r="N39">
        <v>9.9630610480797147E-2</v>
      </c>
    </row>
    <row r="40" spans="3:14" x14ac:dyDescent="0.35">
      <c r="C40" s="22" t="s">
        <v>28</v>
      </c>
      <c r="D40" s="22" t="s">
        <v>252</v>
      </c>
      <c r="E40" s="73">
        <v>3.5513231866965964E-2</v>
      </c>
      <c r="F40" s="73">
        <v>0.21445391797228916</v>
      </c>
      <c r="G40" s="73" t="s">
        <v>274</v>
      </c>
      <c r="H40" s="73">
        <v>75.07810504417435</v>
      </c>
      <c r="I40" s="73">
        <v>74.692934936982255</v>
      </c>
      <c r="J40" s="73" t="s">
        <v>274</v>
      </c>
      <c r="K40" t="s">
        <v>274</v>
      </c>
      <c r="L40" t="s">
        <v>274</v>
      </c>
      <c r="M40" t="s">
        <v>274</v>
      </c>
      <c r="N40">
        <v>3.975000010024677E-2</v>
      </c>
    </row>
    <row r="41" spans="3:14" x14ac:dyDescent="0.35">
      <c r="C41" s="22" t="s">
        <v>253</v>
      </c>
      <c r="D41" s="22" t="s">
        <v>250</v>
      </c>
      <c r="E41" s="73">
        <v>0.37318358186398776</v>
      </c>
      <c r="F41" s="73">
        <v>2.2539865248725754</v>
      </c>
      <c r="G41" s="73" t="s">
        <v>274</v>
      </c>
      <c r="H41" s="73">
        <v>763.50968351433733</v>
      </c>
      <c r="I41" s="73">
        <v>890.05588744875456</v>
      </c>
      <c r="J41" s="73" t="s">
        <v>274</v>
      </c>
      <c r="K41" t="s">
        <v>274</v>
      </c>
      <c r="L41" t="s">
        <v>274</v>
      </c>
      <c r="M41" t="s">
        <v>274</v>
      </c>
      <c r="N41">
        <v>0.4177104307981867</v>
      </c>
    </row>
    <row r="42" spans="3:14" x14ac:dyDescent="0.35">
      <c r="C42" s="22" t="s">
        <v>253</v>
      </c>
      <c r="D42" s="22" t="s">
        <v>251</v>
      </c>
      <c r="E42" s="73" t="s">
        <v>274</v>
      </c>
      <c r="F42" s="73" t="s">
        <v>274</v>
      </c>
      <c r="G42" s="73" t="s">
        <v>274</v>
      </c>
      <c r="H42" s="73" t="s">
        <v>274</v>
      </c>
      <c r="I42" s="73" t="s">
        <v>274</v>
      </c>
      <c r="J42" s="73" t="s">
        <v>274</v>
      </c>
      <c r="K42" t="s">
        <v>274</v>
      </c>
      <c r="L42" t="s">
        <v>274</v>
      </c>
      <c r="M42" t="s">
        <v>274</v>
      </c>
      <c r="N42" t="s">
        <v>274</v>
      </c>
    </row>
    <row r="43" spans="3:14" x14ac:dyDescent="0.35">
      <c r="C43" s="22" t="s">
        <v>253</v>
      </c>
      <c r="D43" s="22" t="s">
        <v>252</v>
      </c>
      <c r="E43" s="73" t="s">
        <v>274</v>
      </c>
      <c r="F43" s="73" t="s">
        <v>274</v>
      </c>
      <c r="G43" s="73" t="s">
        <v>274</v>
      </c>
      <c r="H43" s="73" t="s">
        <v>274</v>
      </c>
      <c r="I43" s="73" t="s">
        <v>274</v>
      </c>
      <c r="J43" s="73" t="s">
        <v>274</v>
      </c>
      <c r="K43" t="s">
        <v>274</v>
      </c>
      <c r="L43" t="s">
        <v>274</v>
      </c>
      <c r="M43" t="s">
        <v>274</v>
      </c>
      <c r="N43" t="s">
        <v>274</v>
      </c>
    </row>
    <row r="44" spans="3:14" x14ac:dyDescent="0.35">
      <c r="C44" s="22" t="s">
        <v>29</v>
      </c>
      <c r="D44" s="22" t="s">
        <v>250</v>
      </c>
      <c r="E44" s="73">
        <v>0.11541053141411091</v>
      </c>
      <c r="F44" s="73">
        <v>0.69701639090256307</v>
      </c>
      <c r="G44" s="73" t="s">
        <v>274</v>
      </c>
      <c r="H44" s="73">
        <v>220.48341076185565</v>
      </c>
      <c r="I44" s="73">
        <v>267.43595102448819</v>
      </c>
      <c r="J44" s="73" t="s">
        <v>274</v>
      </c>
      <c r="K44" t="s">
        <v>274</v>
      </c>
      <c r="L44" t="s">
        <v>274</v>
      </c>
      <c r="M44" t="s">
        <v>274</v>
      </c>
      <c r="N44">
        <v>0.12918474295259713</v>
      </c>
    </row>
    <row r="45" spans="3:14" x14ac:dyDescent="0.35">
      <c r="C45" s="22" t="s">
        <v>29</v>
      </c>
      <c r="D45" s="22" t="s">
        <v>251</v>
      </c>
      <c r="E45" s="73">
        <v>0.44602462163185547</v>
      </c>
      <c r="F45" s="73">
        <v>2.6931844359820105</v>
      </c>
      <c r="G45" s="73" t="s">
        <v>274</v>
      </c>
      <c r="H45" s="73">
        <v>890.18990640613254</v>
      </c>
      <c r="I45" s="73">
        <v>989.73908356010008</v>
      </c>
      <c r="J45" s="73" t="s">
        <v>274</v>
      </c>
      <c r="K45" t="s">
        <v>274</v>
      </c>
      <c r="L45" t="s">
        <v>274</v>
      </c>
      <c r="M45" t="s">
        <v>274</v>
      </c>
      <c r="N45">
        <v>0.49925006949352907</v>
      </c>
    </row>
    <row r="46" spans="3:14" x14ac:dyDescent="0.35">
      <c r="C46" s="22" t="s">
        <v>29</v>
      </c>
      <c r="D46" s="22" t="s">
        <v>252</v>
      </c>
      <c r="E46" s="73" t="s">
        <v>274</v>
      </c>
      <c r="F46" s="73" t="s">
        <v>274</v>
      </c>
      <c r="G46" s="73" t="s">
        <v>274</v>
      </c>
      <c r="H46" s="73" t="s">
        <v>274</v>
      </c>
      <c r="I46" s="73" t="s">
        <v>274</v>
      </c>
      <c r="J46" s="73" t="s">
        <v>274</v>
      </c>
      <c r="K46" t="s">
        <v>274</v>
      </c>
      <c r="L46" t="s">
        <v>274</v>
      </c>
      <c r="M46" t="s">
        <v>274</v>
      </c>
      <c r="N46" t="s">
        <v>274</v>
      </c>
    </row>
    <row r="47" spans="3:14" x14ac:dyDescent="0.35">
      <c r="C47" s="22" t="s">
        <v>30</v>
      </c>
      <c r="D47" s="22" t="s">
        <v>250</v>
      </c>
      <c r="E47" s="73">
        <v>0.21693275441846063</v>
      </c>
      <c r="F47" s="73">
        <v>1.3101994286381171</v>
      </c>
      <c r="G47" s="73" t="s">
        <v>274</v>
      </c>
      <c r="H47" s="73">
        <v>420.99556711719339</v>
      </c>
      <c r="I47" s="73">
        <v>495.1542660044509</v>
      </c>
      <c r="J47" s="73" t="s">
        <v>274</v>
      </c>
      <c r="K47" t="s">
        <v>274</v>
      </c>
      <c r="L47" t="s">
        <v>274</v>
      </c>
      <c r="M47" t="s">
        <v>274</v>
      </c>
      <c r="N47">
        <v>0.24282112116617524</v>
      </c>
    </row>
    <row r="48" spans="3:14" x14ac:dyDescent="0.35">
      <c r="C48" s="22" t="s">
        <v>30</v>
      </c>
      <c r="D48" s="22" t="s">
        <v>251</v>
      </c>
      <c r="E48" s="73">
        <v>0.31921952717989638</v>
      </c>
      <c r="F48" s="73">
        <v>1.927828874042399</v>
      </c>
      <c r="G48" s="73" t="s">
        <v>274</v>
      </c>
      <c r="H48" s="73">
        <v>647.17881674067621</v>
      </c>
      <c r="I48" s="73">
        <v>699.40397270900223</v>
      </c>
      <c r="J48" s="73" t="s">
        <v>274</v>
      </c>
      <c r="K48" t="s">
        <v>274</v>
      </c>
      <c r="L48" t="s">
        <v>274</v>
      </c>
      <c r="M48" t="s">
        <v>274</v>
      </c>
      <c r="N48">
        <v>0.3573105479924627</v>
      </c>
    </row>
    <row r="49" spans="2:14" x14ac:dyDescent="0.35">
      <c r="C49" s="22" t="s">
        <v>30</v>
      </c>
      <c r="D49" s="22" t="s">
        <v>252</v>
      </c>
      <c r="E49" s="73" t="s">
        <v>274</v>
      </c>
      <c r="F49" s="73" t="s">
        <v>274</v>
      </c>
      <c r="G49" s="73" t="s">
        <v>274</v>
      </c>
      <c r="H49" s="73" t="s">
        <v>274</v>
      </c>
      <c r="I49" s="73" t="s">
        <v>274</v>
      </c>
      <c r="J49" s="73" t="s">
        <v>274</v>
      </c>
      <c r="K49" t="s">
        <v>274</v>
      </c>
      <c r="L49" t="s">
        <v>274</v>
      </c>
      <c r="M49" t="s">
        <v>274</v>
      </c>
      <c r="N49" t="s">
        <v>274</v>
      </c>
    </row>
    <row r="50" spans="2:14" x14ac:dyDescent="0.35">
      <c r="C50" s="22" t="s">
        <v>49</v>
      </c>
      <c r="D50" s="22" t="s">
        <v>250</v>
      </c>
      <c r="E50" s="73" t="s">
        <v>274</v>
      </c>
      <c r="F50" s="73" t="s">
        <v>274</v>
      </c>
      <c r="G50" s="73" t="s">
        <v>274</v>
      </c>
      <c r="H50" s="73" t="s">
        <v>274</v>
      </c>
      <c r="I50" s="73" t="s">
        <v>274</v>
      </c>
      <c r="J50" s="73" t="s">
        <v>274</v>
      </c>
      <c r="K50" t="s">
        <v>274</v>
      </c>
      <c r="L50" t="s">
        <v>274</v>
      </c>
      <c r="M50" t="s">
        <v>274</v>
      </c>
      <c r="N50" t="s">
        <v>274</v>
      </c>
    </row>
    <row r="51" spans="2:14" x14ac:dyDescent="0.35">
      <c r="C51" s="22" t="s">
        <v>49</v>
      </c>
      <c r="D51" s="22" t="s">
        <v>251</v>
      </c>
      <c r="E51" s="73" t="s">
        <v>274</v>
      </c>
      <c r="F51" s="73" t="s">
        <v>274</v>
      </c>
      <c r="G51" s="73" t="s">
        <v>274</v>
      </c>
      <c r="H51" s="73" t="s">
        <v>274</v>
      </c>
      <c r="I51" s="73" t="s">
        <v>274</v>
      </c>
      <c r="J51" s="73" t="s">
        <v>274</v>
      </c>
      <c r="K51" t="s">
        <v>274</v>
      </c>
      <c r="L51" t="s">
        <v>274</v>
      </c>
      <c r="M51" t="s">
        <v>274</v>
      </c>
      <c r="N51" t="s">
        <v>274</v>
      </c>
    </row>
    <row r="52" spans="2:14" x14ac:dyDescent="0.35">
      <c r="C52" s="22" t="s">
        <v>49</v>
      </c>
      <c r="D52" s="22" t="s">
        <v>252</v>
      </c>
      <c r="E52" s="73" t="s">
        <v>274</v>
      </c>
      <c r="F52" s="73" t="s">
        <v>274</v>
      </c>
      <c r="G52" s="73" t="s">
        <v>274</v>
      </c>
      <c r="H52" s="73" t="s">
        <v>274</v>
      </c>
      <c r="I52" s="73" t="s">
        <v>274</v>
      </c>
      <c r="J52" s="73" t="s">
        <v>274</v>
      </c>
      <c r="K52" t="s">
        <v>274</v>
      </c>
      <c r="L52" t="s">
        <v>274</v>
      </c>
      <c r="M52" t="s">
        <v>274</v>
      </c>
      <c r="N52" t="s">
        <v>274</v>
      </c>
    </row>
    <row r="53" spans="2:14" x14ac:dyDescent="0.35">
      <c r="C53" s="22"/>
      <c r="D53" s="22"/>
      <c r="E53" s="73"/>
      <c r="F53" s="73"/>
      <c r="G53" s="73"/>
      <c r="H53" s="73"/>
      <c r="I53" s="73"/>
      <c r="J53" s="73"/>
    </row>
    <row r="54" spans="2:14" x14ac:dyDescent="0.35">
      <c r="C54" s="22"/>
      <c r="D54" s="22"/>
      <c r="E54" s="73"/>
      <c r="F54" s="73"/>
      <c r="G54" s="73"/>
      <c r="H54" s="73"/>
      <c r="I54" s="73"/>
      <c r="J54" s="73"/>
    </row>
    <row r="55" spans="2:14" x14ac:dyDescent="0.35">
      <c r="C55" s="22"/>
      <c r="D55" s="22"/>
      <c r="E55" s="73"/>
      <c r="F55" s="73"/>
      <c r="G55" s="73"/>
      <c r="H55" s="73"/>
      <c r="I55" s="73"/>
      <c r="J55" s="73"/>
    </row>
    <row r="61" spans="2:14" x14ac:dyDescent="0.35">
      <c r="B61" t="s">
        <v>160</v>
      </c>
      <c r="C61" s="73"/>
      <c r="D61" s="73"/>
      <c r="E61" s="22" t="s">
        <v>263</v>
      </c>
      <c r="F61" s="22" t="s">
        <v>264</v>
      </c>
      <c r="G61" s="22" t="s">
        <v>268</v>
      </c>
      <c r="H61" s="22" t="s">
        <v>265</v>
      </c>
      <c r="I61" s="22" t="s">
        <v>266</v>
      </c>
      <c r="J61" s="22" t="s">
        <v>153</v>
      </c>
      <c r="K61" s="22" t="s">
        <v>269</v>
      </c>
      <c r="L61" s="22" t="s">
        <v>270</v>
      </c>
      <c r="M61" s="22" t="s">
        <v>271</v>
      </c>
      <c r="N61" s="22" t="s">
        <v>267</v>
      </c>
    </row>
    <row r="62" spans="2:14" x14ac:dyDescent="0.35">
      <c r="C62" s="22" t="s">
        <v>27</v>
      </c>
      <c r="D62" s="22" t="s">
        <v>250</v>
      </c>
      <c r="E62" s="73">
        <v>9.9975106675504896E-2</v>
      </c>
      <c r="F62" s="73">
        <v>0.60382647159076441</v>
      </c>
      <c r="G62" s="73" t="s">
        <v>274</v>
      </c>
      <c r="H62" s="73">
        <v>-203.75925159998215</v>
      </c>
      <c r="I62" s="73">
        <v>217.83482210644831</v>
      </c>
      <c r="J62" s="73" t="s">
        <v>274</v>
      </c>
      <c r="K62" t="s">
        <v>274</v>
      </c>
      <c r="L62" t="s">
        <v>274</v>
      </c>
      <c r="M62" t="s">
        <v>274</v>
      </c>
      <c r="N62">
        <v>0.11191542041036552</v>
      </c>
    </row>
    <row r="63" spans="2:14" x14ac:dyDescent="0.35">
      <c r="C63" s="22" t="s">
        <v>27</v>
      </c>
      <c r="D63" s="22" t="s">
        <v>251</v>
      </c>
      <c r="E63" s="73">
        <v>0.57447911513124628</v>
      </c>
      <c r="F63" s="73">
        <v>3.4697137272970311</v>
      </c>
      <c r="G63" s="73" t="s">
        <v>274</v>
      </c>
      <c r="H63" s="73">
        <v>-1168.1941955295604</v>
      </c>
      <c r="I63" s="73">
        <v>1254.5894222292218</v>
      </c>
      <c r="J63" s="73" t="s">
        <v>274</v>
      </c>
      <c r="K63" t="s">
        <v>274</v>
      </c>
      <c r="L63" t="s">
        <v>274</v>
      </c>
      <c r="M63" t="s">
        <v>274</v>
      </c>
      <c r="N63">
        <v>0.6430897570412939</v>
      </c>
    </row>
    <row r="64" spans="2:14" x14ac:dyDescent="0.35">
      <c r="C64" s="22" t="s">
        <v>27</v>
      </c>
      <c r="D64" s="22" t="s">
        <v>252</v>
      </c>
      <c r="E64" s="73">
        <v>1.2032200740112454E-2</v>
      </c>
      <c r="F64" s="73">
        <v>7.2671380163838381E-2</v>
      </c>
      <c r="G64" s="73" t="s">
        <v>274</v>
      </c>
      <c r="H64" s="73">
        <v>-24.51743714307786</v>
      </c>
      <c r="I64" s="73">
        <v>26.222374700676259</v>
      </c>
      <c r="J64" s="73" t="s">
        <v>274</v>
      </c>
      <c r="K64" t="s">
        <v>274</v>
      </c>
      <c r="L64" t="s">
        <v>274</v>
      </c>
      <c r="M64" t="s">
        <v>274</v>
      </c>
      <c r="N64">
        <v>1.3469245055535917E-2</v>
      </c>
    </row>
    <row r="65" spans="3:14" x14ac:dyDescent="0.35">
      <c r="C65" s="22" t="s">
        <v>48</v>
      </c>
      <c r="D65" s="22" t="s">
        <v>250</v>
      </c>
      <c r="E65" s="73">
        <v>5.4903451085424007E-2</v>
      </c>
      <c r="F65" s="73">
        <v>0.33160528008093854</v>
      </c>
      <c r="G65" s="73" t="s">
        <v>274</v>
      </c>
      <c r="H65" s="73">
        <v>-112.32277027960828</v>
      </c>
      <c r="I65" s="73">
        <v>119.12661374706104</v>
      </c>
      <c r="J65" s="73" t="s">
        <v>274</v>
      </c>
      <c r="K65" t="s">
        <v>274</v>
      </c>
      <c r="L65" t="s">
        <v>274</v>
      </c>
      <c r="M65" t="s">
        <v>274</v>
      </c>
      <c r="N65">
        <v>6.1458494663880134E-2</v>
      </c>
    </row>
    <row r="66" spans="3:14" x14ac:dyDescent="0.35">
      <c r="C66" s="22" t="s">
        <v>48</v>
      </c>
      <c r="D66" s="22" t="s">
        <v>251</v>
      </c>
      <c r="E66" s="73">
        <v>0.20732995204095708</v>
      </c>
      <c r="F66" s="73">
        <v>1.2522097333894635</v>
      </c>
      <c r="G66" s="73" t="s">
        <v>274</v>
      </c>
      <c r="H66" s="73">
        <v>-424.21576653014529</v>
      </c>
      <c r="I66" s="73">
        <v>449.77426755514898</v>
      </c>
      <c r="J66" s="73" t="s">
        <v>274</v>
      </c>
      <c r="K66" t="s">
        <v>274</v>
      </c>
      <c r="L66" t="s">
        <v>274</v>
      </c>
      <c r="M66" t="s">
        <v>274</v>
      </c>
      <c r="N66">
        <v>0.23208434815222229</v>
      </c>
    </row>
    <row r="67" spans="3:14" x14ac:dyDescent="0.35">
      <c r="C67" s="22" t="s">
        <v>48</v>
      </c>
      <c r="D67" s="22" t="s">
        <v>252</v>
      </c>
      <c r="E67" s="73">
        <v>2.4398050593142463E-2</v>
      </c>
      <c r="F67" s="73">
        <v>0.14735663414136402</v>
      </c>
      <c r="G67" s="73" t="s">
        <v>274</v>
      </c>
      <c r="H67" s="73">
        <v>-49.808592535124035</v>
      </c>
      <c r="I67" s="73">
        <v>53.050433849676416</v>
      </c>
      <c r="J67" s="73" t="s">
        <v>274</v>
      </c>
      <c r="K67" t="s">
        <v>274</v>
      </c>
      <c r="L67" t="s">
        <v>274</v>
      </c>
      <c r="M67" t="s">
        <v>274</v>
      </c>
      <c r="N67">
        <v>2.731093033712155E-2</v>
      </c>
    </row>
    <row r="68" spans="3:14" x14ac:dyDescent="0.35">
      <c r="C68" s="22" t="s">
        <v>28</v>
      </c>
      <c r="D68" s="22" t="s">
        <v>250</v>
      </c>
      <c r="E68" s="73">
        <v>0.30392877191678219</v>
      </c>
      <c r="F68" s="73">
        <v>1.8355927021495353</v>
      </c>
      <c r="G68" s="73" t="s">
        <v>274</v>
      </c>
      <c r="H68" s="73">
        <v>-623.1061999938396</v>
      </c>
      <c r="I68" s="73">
        <v>658.13778914014722</v>
      </c>
      <c r="J68" s="73" t="s">
        <v>274</v>
      </c>
      <c r="K68" t="s">
        <v>274</v>
      </c>
      <c r="L68" t="s">
        <v>274</v>
      </c>
      <c r="M68" t="s">
        <v>274</v>
      </c>
      <c r="N68">
        <v>0.34021307539825846</v>
      </c>
    </row>
    <row r="69" spans="3:14" x14ac:dyDescent="0.35">
      <c r="C69" s="22" t="s">
        <v>28</v>
      </c>
      <c r="D69" s="22" t="s">
        <v>251</v>
      </c>
      <c r="E69" s="73">
        <v>1.8648423970192776</v>
      </c>
      <c r="F69" s="73">
        <v>11.263052637899158</v>
      </c>
      <c r="G69" s="73" t="s">
        <v>274</v>
      </c>
      <c r="H69" s="73">
        <v>-3833.9163502474535</v>
      </c>
      <c r="I69" s="73">
        <v>4026.9275796009711</v>
      </c>
      <c r="J69" s="73" t="s">
        <v>274</v>
      </c>
      <c r="K69" t="s">
        <v>274</v>
      </c>
      <c r="L69" t="s">
        <v>274</v>
      </c>
      <c r="M69" t="s">
        <v>274</v>
      </c>
      <c r="N69">
        <v>2.0874785650164331</v>
      </c>
    </row>
    <row r="70" spans="3:14" x14ac:dyDescent="0.35">
      <c r="C70" s="22" t="s">
        <v>28</v>
      </c>
      <c r="D70" s="22" t="s">
        <v>252</v>
      </c>
      <c r="E70" s="73">
        <v>0.21047512074801489</v>
      </c>
      <c r="F70" s="73">
        <v>1.2712000891229267</v>
      </c>
      <c r="G70" s="73" t="s">
        <v>274</v>
      </c>
      <c r="H70" s="73">
        <v>-432.04746868523563</v>
      </c>
      <c r="I70" s="73">
        <v>455.20982848823553</v>
      </c>
      <c r="J70" s="73" t="s">
        <v>274</v>
      </c>
      <c r="K70" t="s">
        <v>274</v>
      </c>
      <c r="L70" t="s">
        <v>274</v>
      </c>
      <c r="M70" t="s">
        <v>274</v>
      </c>
      <c r="N70">
        <v>0.23560228973986919</v>
      </c>
    </row>
    <row r="71" spans="3:14" x14ac:dyDescent="0.35">
      <c r="C71" s="22" t="s">
        <v>253</v>
      </c>
      <c r="D71" s="22" t="s">
        <v>250</v>
      </c>
      <c r="E71" s="73">
        <v>1.6105455365779398</v>
      </c>
      <c r="F71" s="73">
        <v>9.7274531261947157</v>
      </c>
      <c r="G71" s="73" t="s">
        <v>274</v>
      </c>
      <c r="H71" s="73">
        <v>-3245.7642153899651</v>
      </c>
      <c r="I71" s="73">
        <v>3547.3323259872627</v>
      </c>
      <c r="J71" s="73" t="s">
        <v>274</v>
      </c>
      <c r="K71" t="s">
        <v>274</v>
      </c>
      <c r="L71" t="s">
        <v>274</v>
      </c>
      <c r="M71" t="s">
        <v>274</v>
      </c>
      <c r="N71">
        <v>1.8027125987044366</v>
      </c>
    </row>
    <row r="72" spans="3:14" x14ac:dyDescent="0.35">
      <c r="C72" s="22" t="s">
        <v>253</v>
      </c>
      <c r="D72" s="22" t="s">
        <v>251</v>
      </c>
      <c r="E72" s="73" t="s">
        <v>274</v>
      </c>
      <c r="F72" s="73" t="s">
        <v>274</v>
      </c>
      <c r="G72" s="73" t="s">
        <v>274</v>
      </c>
      <c r="H72" s="73" t="s">
        <v>274</v>
      </c>
      <c r="I72" s="73" t="s">
        <v>274</v>
      </c>
      <c r="J72" s="73" t="s">
        <v>274</v>
      </c>
      <c r="K72" t="s">
        <v>274</v>
      </c>
      <c r="L72" t="s">
        <v>274</v>
      </c>
      <c r="M72" t="s">
        <v>274</v>
      </c>
      <c r="N72" t="s">
        <v>274</v>
      </c>
    </row>
    <row r="73" spans="3:14" x14ac:dyDescent="0.35">
      <c r="C73" s="22" t="s">
        <v>253</v>
      </c>
      <c r="D73" s="22" t="s">
        <v>252</v>
      </c>
      <c r="E73" s="73" t="s">
        <v>274</v>
      </c>
      <c r="F73" s="73" t="s">
        <v>274</v>
      </c>
      <c r="G73" s="73" t="s">
        <v>274</v>
      </c>
      <c r="H73" s="73" t="s">
        <v>274</v>
      </c>
      <c r="I73" s="73" t="s">
        <v>274</v>
      </c>
      <c r="J73" s="73" t="s">
        <v>274</v>
      </c>
      <c r="K73" t="s">
        <v>274</v>
      </c>
      <c r="L73" t="s">
        <v>274</v>
      </c>
      <c r="M73" t="s">
        <v>274</v>
      </c>
      <c r="N73" t="s">
        <v>274</v>
      </c>
    </row>
    <row r="74" spans="3:14" x14ac:dyDescent="0.35">
      <c r="C74" s="22" t="s">
        <v>29</v>
      </c>
      <c r="D74" s="22" t="s">
        <v>250</v>
      </c>
      <c r="E74" s="73">
        <v>0.31878452275230468</v>
      </c>
      <c r="F74" s="73">
        <v>1.9253985083227732</v>
      </c>
      <c r="G74" s="73" t="s">
        <v>274</v>
      </c>
      <c r="H74" s="73">
        <v>-645.62658512689143</v>
      </c>
      <c r="I74" s="73">
        <v>699.24461607107253</v>
      </c>
      <c r="J74" s="73" t="s">
        <v>274</v>
      </c>
      <c r="K74" t="s">
        <v>274</v>
      </c>
      <c r="L74" t="s">
        <v>274</v>
      </c>
      <c r="M74" t="s">
        <v>274</v>
      </c>
      <c r="N74">
        <v>0.35683407114290522</v>
      </c>
    </row>
    <row r="75" spans="3:14" x14ac:dyDescent="0.35">
      <c r="C75" s="22" t="s">
        <v>29</v>
      </c>
      <c r="D75" s="22" t="s">
        <v>251</v>
      </c>
      <c r="E75" s="73">
        <v>1.3848681089806301</v>
      </c>
      <c r="F75" s="73">
        <v>8.3642770682219467</v>
      </c>
      <c r="G75" s="73" t="s">
        <v>274</v>
      </c>
      <c r="H75" s="73">
        <v>-2808.9300502825104</v>
      </c>
      <c r="I75" s="73">
        <v>3029.1608435621642</v>
      </c>
      <c r="J75" s="73" t="s">
        <v>274</v>
      </c>
      <c r="K75" t="s">
        <v>274</v>
      </c>
      <c r="L75" t="s">
        <v>274</v>
      </c>
      <c r="M75" t="s">
        <v>274</v>
      </c>
      <c r="N75">
        <v>1.5501617982160745</v>
      </c>
    </row>
    <row r="76" spans="3:14" x14ac:dyDescent="0.35">
      <c r="C76" s="22" t="s">
        <v>29</v>
      </c>
      <c r="D76" s="22" t="s">
        <v>252</v>
      </c>
      <c r="E76" s="73" t="s">
        <v>274</v>
      </c>
      <c r="F76" s="73" t="s">
        <v>274</v>
      </c>
      <c r="G76" s="73" t="s">
        <v>274</v>
      </c>
      <c r="H76" s="73" t="s">
        <v>274</v>
      </c>
      <c r="I76" s="73" t="s">
        <v>274</v>
      </c>
      <c r="J76" s="73" t="s">
        <v>274</v>
      </c>
      <c r="K76" t="s">
        <v>274</v>
      </c>
      <c r="L76" t="s">
        <v>274</v>
      </c>
      <c r="M76" t="s">
        <v>274</v>
      </c>
      <c r="N76" t="s">
        <v>274</v>
      </c>
    </row>
    <row r="77" spans="3:14" x14ac:dyDescent="0.35">
      <c r="C77" s="22" t="s">
        <v>30</v>
      </c>
      <c r="D77" s="22" t="s">
        <v>250</v>
      </c>
      <c r="E77" s="73">
        <v>0.28753338232127135</v>
      </c>
      <c r="F77" s="73">
        <v>1.7365961921543038</v>
      </c>
      <c r="G77" s="73" t="s">
        <v>274</v>
      </c>
      <c r="H77" s="73">
        <v>-582.54250818153287</v>
      </c>
      <c r="I77" s="73">
        <v>630.35958358147877</v>
      </c>
      <c r="J77" s="73" t="s">
        <v>274</v>
      </c>
      <c r="K77" t="s">
        <v>274</v>
      </c>
      <c r="L77" t="s">
        <v>274</v>
      </c>
      <c r="M77" t="s">
        <v>274</v>
      </c>
      <c r="N77">
        <v>0.3218434096839205</v>
      </c>
    </row>
    <row r="78" spans="3:14" x14ac:dyDescent="0.35">
      <c r="C78" s="22" t="s">
        <v>30</v>
      </c>
      <c r="D78" s="22" t="s">
        <v>251</v>
      </c>
      <c r="E78" s="73">
        <v>1.1678192542769301</v>
      </c>
      <c r="F78" s="73">
        <v>7.0532257987873557</v>
      </c>
      <c r="G78" s="73" t="s">
        <v>274</v>
      </c>
      <c r="H78" s="73">
        <v>-2379.7829071300603</v>
      </c>
      <c r="I78" s="73">
        <v>2543.3522796012762</v>
      </c>
      <c r="J78" s="73" t="s">
        <v>274</v>
      </c>
      <c r="K78" t="s">
        <v>274</v>
      </c>
      <c r="L78" t="s">
        <v>274</v>
      </c>
      <c r="M78" t="s">
        <v>274</v>
      </c>
      <c r="N78">
        <v>1.3071641801890854</v>
      </c>
    </row>
    <row r="79" spans="3:14" x14ac:dyDescent="0.35">
      <c r="C79" s="22" t="s">
        <v>30</v>
      </c>
      <c r="D79" s="22" t="s">
        <v>252</v>
      </c>
      <c r="E79" s="73" t="s">
        <v>274</v>
      </c>
      <c r="F79" s="73" t="s">
        <v>274</v>
      </c>
      <c r="G79" s="73" t="s">
        <v>274</v>
      </c>
      <c r="H79" s="73" t="s">
        <v>274</v>
      </c>
      <c r="I79" s="73" t="s">
        <v>274</v>
      </c>
      <c r="J79" s="73" t="s">
        <v>274</v>
      </c>
      <c r="K79" t="s">
        <v>274</v>
      </c>
      <c r="L79" t="s">
        <v>274</v>
      </c>
      <c r="M79" t="s">
        <v>274</v>
      </c>
      <c r="N79" t="s">
        <v>274</v>
      </c>
    </row>
    <row r="80" spans="3:14" x14ac:dyDescent="0.35">
      <c r="C80" s="22" t="s">
        <v>49</v>
      </c>
      <c r="D80" s="22" t="s">
        <v>250</v>
      </c>
      <c r="E80" s="73" t="s">
        <v>274</v>
      </c>
      <c r="F80" s="73" t="s">
        <v>274</v>
      </c>
      <c r="G80" s="73" t="s">
        <v>274</v>
      </c>
      <c r="H80" s="73" t="s">
        <v>274</v>
      </c>
      <c r="I80" s="73" t="s">
        <v>274</v>
      </c>
      <c r="J80" s="73" t="s">
        <v>274</v>
      </c>
      <c r="K80" t="s">
        <v>274</v>
      </c>
      <c r="L80" t="s">
        <v>274</v>
      </c>
      <c r="M80" t="s">
        <v>274</v>
      </c>
      <c r="N80" t="s">
        <v>274</v>
      </c>
    </row>
    <row r="81" spans="2:14" x14ac:dyDescent="0.35">
      <c r="C81" s="22" t="s">
        <v>49</v>
      </c>
      <c r="D81" s="22" t="s">
        <v>251</v>
      </c>
      <c r="E81" s="73" t="s">
        <v>274</v>
      </c>
      <c r="F81" s="73" t="s">
        <v>274</v>
      </c>
      <c r="G81" s="73" t="s">
        <v>274</v>
      </c>
      <c r="H81" s="73" t="s">
        <v>274</v>
      </c>
      <c r="I81" s="73" t="s">
        <v>274</v>
      </c>
      <c r="J81" s="73" t="s">
        <v>274</v>
      </c>
      <c r="K81" t="s">
        <v>274</v>
      </c>
      <c r="L81" t="s">
        <v>274</v>
      </c>
      <c r="M81" t="s">
        <v>274</v>
      </c>
      <c r="N81" t="s">
        <v>274</v>
      </c>
    </row>
    <row r="82" spans="2:14" x14ac:dyDescent="0.35">
      <c r="C82" s="22" t="s">
        <v>49</v>
      </c>
      <c r="D82" s="22" t="s">
        <v>252</v>
      </c>
      <c r="E82" s="73" t="s">
        <v>274</v>
      </c>
      <c r="F82" s="73" t="s">
        <v>274</v>
      </c>
      <c r="G82" s="73" t="s">
        <v>274</v>
      </c>
      <c r="H82" s="73" t="s">
        <v>274</v>
      </c>
      <c r="I82" s="73" t="s">
        <v>274</v>
      </c>
      <c r="J82" s="73" t="s">
        <v>274</v>
      </c>
      <c r="K82" t="s">
        <v>274</v>
      </c>
      <c r="L82" t="s">
        <v>274</v>
      </c>
      <c r="M82" t="s">
        <v>274</v>
      </c>
      <c r="N82" t="s">
        <v>274</v>
      </c>
    </row>
    <row r="83" spans="2:14" x14ac:dyDescent="0.35">
      <c r="C83" s="22"/>
      <c r="D83" s="22"/>
      <c r="E83" s="73"/>
      <c r="F83" s="73"/>
      <c r="G83" s="73"/>
      <c r="H83" s="73"/>
      <c r="I83" s="73"/>
      <c r="J83" s="73"/>
    </row>
    <row r="84" spans="2:14" x14ac:dyDescent="0.35">
      <c r="C84" s="22"/>
      <c r="D84" s="22"/>
      <c r="E84" s="73"/>
      <c r="F84" s="73"/>
      <c r="G84" s="73"/>
      <c r="H84" s="73"/>
      <c r="I84" s="73"/>
      <c r="J84" s="73"/>
    </row>
    <row r="85" spans="2:14" x14ac:dyDescent="0.35">
      <c r="C85" s="22"/>
      <c r="D85" s="22"/>
      <c r="E85" s="73"/>
      <c r="F85" s="73"/>
      <c r="G85" s="73"/>
      <c r="H85" s="73"/>
      <c r="I85" s="73"/>
      <c r="J85" s="73"/>
    </row>
    <row r="91" spans="2:14" x14ac:dyDescent="0.35">
      <c r="B91" t="s">
        <v>162</v>
      </c>
      <c r="E91" s="22" t="s">
        <v>263</v>
      </c>
      <c r="F91" s="22" t="s">
        <v>264</v>
      </c>
      <c r="G91" s="22" t="s">
        <v>268</v>
      </c>
      <c r="H91" s="22" t="s">
        <v>265</v>
      </c>
      <c r="I91" s="22" t="s">
        <v>266</v>
      </c>
      <c r="J91" s="22" t="s">
        <v>153</v>
      </c>
      <c r="K91" s="22" t="s">
        <v>269</v>
      </c>
      <c r="L91" s="22" t="s">
        <v>270</v>
      </c>
      <c r="M91" s="22" t="s">
        <v>271</v>
      </c>
      <c r="N91" s="22" t="s">
        <v>267</v>
      </c>
    </row>
    <row r="92" spans="2:14" x14ac:dyDescent="0.35">
      <c r="C92" s="22" t="s">
        <v>27</v>
      </c>
      <c r="D92" s="22" t="s">
        <v>250</v>
      </c>
      <c r="E92">
        <v>8.9534841785414501E-3</v>
      </c>
      <c r="F92">
        <v>5.4076376058237556E-2</v>
      </c>
      <c r="G92" t="s">
        <v>274</v>
      </c>
      <c r="H92">
        <v>-18.236088497294116</v>
      </c>
      <c r="I92">
        <v>19.521062025643513</v>
      </c>
      <c r="J92" t="s">
        <v>274</v>
      </c>
      <c r="K92" t="s">
        <v>274</v>
      </c>
      <c r="L92" t="s">
        <v>274</v>
      </c>
      <c r="M92" t="s">
        <v>274</v>
      </c>
      <c r="N92">
        <v>1.0022759494089232E-2</v>
      </c>
    </row>
    <row r="93" spans="2:14" x14ac:dyDescent="0.35">
      <c r="C93" s="22" t="s">
        <v>27</v>
      </c>
      <c r="D93" s="22" t="s">
        <v>251</v>
      </c>
      <c r="E93">
        <v>5.8953438172662492E-2</v>
      </c>
      <c r="F93">
        <v>0.35606986473412278</v>
      </c>
      <c r="G93" t="s">
        <v>274</v>
      </c>
      <c r="H93">
        <v>-119.93039295637995</v>
      </c>
      <c r="I93">
        <v>128.70398143151317</v>
      </c>
      <c r="J93" t="s">
        <v>274</v>
      </c>
      <c r="K93" t="s">
        <v>274</v>
      </c>
      <c r="L93" t="s">
        <v>274</v>
      </c>
      <c r="M93" t="s">
        <v>274</v>
      </c>
      <c r="N93">
        <v>6.5993933261345519E-2</v>
      </c>
    </row>
    <row r="94" spans="2:14" x14ac:dyDescent="0.35">
      <c r="C94" s="22" t="s">
        <v>27</v>
      </c>
      <c r="D94" s="22" t="s">
        <v>252</v>
      </c>
      <c r="E94">
        <v>1.1342916198470671E-3</v>
      </c>
      <c r="F94">
        <v>6.8509077211134891E-3</v>
      </c>
      <c r="G94" t="s">
        <v>274</v>
      </c>
      <c r="H94">
        <v>-2.3128635657219485</v>
      </c>
      <c r="I94">
        <v>2.4704156966147273</v>
      </c>
      <c r="J94" t="s">
        <v>274</v>
      </c>
      <c r="K94" t="s">
        <v>274</v>
      </c>
      <c r="L94" t="s">
        <v>274</v>
      </c>
      <c r="M94" t="s">
        <v>274</v>
      </c>
      <c r="N94">
        <v>1.2697692547838167E-3</v>
      </c>
    </row>
    <row r="95" spans="2:14" x14ac:dyDescent="0.35">
      <c r="C95" s="22" t="s">
        <v>48</v>
      </c>
      <c r="D95" s="22" t="s">
        <v>250</v>
      </c>
      <c r="E95">
        <v>4.3124664403018705E-3</v>
      </c>
      <c r="F95">
        <v>2.6047431303975476E-2</v>
      </c>
      <c r="G95" t="s">
        <v>274</v>
      </c>
      <c r="H95">
        <v>-8.8507329896175175</v>
      </c>
      <c r="I95">
        <v>9.3296279385418135</v>
      </c>
      <c r="J95" t="s">
        <v>274</v>
      </c>
      <c r="K95" t="s">
        <v>274</v>
      </c>
      <c r="L95" t="s">
        <v>274</v>
      </c>
      <c r="M95" t="s">
        <v>274</v>
      </c>
      <c r="N95">
        <v>4.8273416703921157E-3</v>
      </c>
    </row>
    <row r="96" spans="2:14" x14ac:dyDescent="0.35">
      <c r="C96" s="22" t="s">
        <v>48</v>
      </c>
      <c r="D96" s="22" t="s">
        <v>251</v>
      </c>
      <c r="E96">
        <v>2.0458820904309505E-2</v>
      </c>
      <c r="F96">
        <v>0.12356263180472835</v>
      </c>
      <c r="G96" t="s">
        <v>274</v>
      </c>
      <c r="H96">
        <v>-41.833709490075186</v>
      </c>
      <c r="I96">
        <v>44.405643377999304</v>
      </c>
      <c r="J96" t="s">
        <v>274</v>
      </c>
      <c r="K96" t="s">
        <v>274</v>
      </c>
      <c r="L96" t="s">
        <v>274</v>
      </c>
      <c r="M96" t="s">
        <v>274</v>
      </c>
      <c r="N96">
        <v>2.290171389052954E-2</v>
      </c>
    </row>
    <row r="97" spans="3:14" x14ac:dyDescent="0.35">
      <c r="C97" s="22" t="s">
        <v>48</v>
      </c>
      <c r="D97" s="22" t="s">
        <v>252</v>
      </c>
      <c r="E97">
        <v>2.3661968842454621E-3</v>
      </c>
      <c r="F97">
        <v>1.4291103618029927E-2</v>
      </c>
      <c r="G97" t="s">
        <v>274</v>
      </c>
      <c r="H97">
        <v>-4.8380621361979843</v>
      </c>
      <c r="I97">
        <v>5.1375470832358561</v>
      </c>
      <c r="J97" t="s">
        <v>274</v>
      </c>
      <c r="K97" t="s">
        <v>274</v>
      </c>
      <c r="L97" t="s">
        <v>274</v>
      </c>
      <c r="M97" t="s">
        <v>274</v>
      </c>
      <c r="N97">
        <v>2.648686076338694E-3</v>
      </c>
    </row>
    <row r="98" spans="3:14" x14ac:dyDescent="0.35">
      <c r="C98" s="22" t="s">
        <v>28</v>
      </c>
      <c r="D98" s="22" t="s">
        <v>250</v>
      </c>
      <c r="E98" t="s">
        <v>274</v>
      </c>
      <c r="F98" t="s">
        <v>274</v>
      </c>
      <c r="G98" t="s">
        <v>274</v>
      </c>
      <c r="H98" t="s">
        <v>274</v>
      </c>
      <c r="I98" t="s">
        <v>274</v>
      </c>
      <c r="J98" t="s">
        <v>274</v>
      </c>
      <c r="K98" t="s">
        <v>274</v>
      </c>
      <c r="L98" t="s">
        <v>274</v>
      </c>
      <c r="M98" t="s">
        <v>274</v>
      </c>
      <c r="N98" t="s">
        <v>274</v>
      </c>
    </row>
    <row r="99" spans="3:14" x14ac:dyDescent="0.35">
      <c r="C99" s="22" t="s">
        <v>28</v>
      </c>
      <c r="D99" s="22" t="s">
        <v>251</v>
      </c>
      <c r="E99" t="s">
        <v>274</v>
      </c>
      <c r="F99" t="s">
        <v>274</v>
      </c>
      <c r="G99" t="s">
        <v>274</v>
      </c>
      <c r="H99" t="s">
        <v>274</v>
      </c>
      <c r="I99" t="s">
        <v>274</v>
      </c>
      <c r="J99" t="s">
        <v>274</v>
      </c>
      <c r="K99" t="s">
        <v>274</v>
      </c>
      <c r="L99" t="s">
        <v>274</v>
      </c>
      <c r="M99" t="s">
        <v>274</v>
      </c>
      <c r="N99" t="s">
        <v>274</v>
      </c>
    </row>
    <row r="100" spans="3:14" x14ac:dyDescent="0.35">
      <c r="C100" s="22" t="s">
        <v>28</v>
      </c>
      <c r="D100" s="22" t="s">
        <v>252</v>
      </c>
      <c r="E100" t="s">
        <v>274</v>
      </c>
      <c r="F100" t="s">
        <v>274</v>
      </c>
      <c r="G100" t="s">
        <v>274</v>
      </c>
      <c r="H100" t="s">
        <v>274</v>
      </c>
      <c r="I100" t="s">
        <v>274</v>
      </c>
      <c r="J100" t="s">
        <v>274</v>
      </c>
      <c r="K100" t="s">
        <v>274</v>
      </c>
      <c r="L100" t="s">
        <v>274</v>
      </c>
      <c r="M100" t="s">
        <v>274</v>
      </c>
      <c r="N100" t="s">
        <v>274</v>
      </c>
    </row>
    <row r="101" spans="3:14" x14ac:dyDescent="0.35">
      <c r="C101" s="22" t="s">
        <v>253</v>
      </c>
      <c r="D101" s="22" t="s">
        <v>250</v>
      </c>
      <c r="E101">
        <v>0.1007579313847228</v>
      </c>
      <c r="F101">
        <v>0.60856268413596648</v>
      </c>
      <c r="G101" t="s">
        <v>274</v>
      </c>
      <c r="H101">
        <v>-202.81261991630436</v>
      </c>
      <c r="I101">
        <v>222.17622438297215</v>
      </c>
      <c r="J101" t="s">
        <v>274</v>
      </c>
      <c r="K101" t="s">
        <v>274</v>
      </c>
      <c r="L101" t="s">
        <v>274</v>
      </c>
      <c r="M101" t="s">
        <v>274</v>
      </c>
      <c r="N101">
        <v>0.11278017156040608</v>
      </c>
    </row>
    <row r="102" spans="3:14" x14ac:dyDescent="0.35">
      <c r="C102" s="22" t="s">
        <v>253</v>
      </c>
      <c r="D102" s="22" t="s">
        <v>251</v>
      </c>
      <c r="E102" t="s">
        <v>274</v>
      </c>
      <c r="F102" t="s">
        <v>274</v>
      </c>
      <c r="G102" t="s">
        <v>274</v>
      </c>
      <c r="H102" t="s">
        <v>274</v>
      </c>
      <c r="I102" t="s">
        <v>274</v>
      </c>
      <c r="J102" t="s">
        <v>274</v>
      </c>
      <c r="K102" t="s">
        <v>274</v>
      </c>
      <c r="L102" t="s">
        <v>274</v>
      </c>
      <c r="M102" t="s">
        <v>274</v>
      </c>
      <c r="N102" t="s">
        <v>274</v>
      </c>
    </row>
    <row r="103" spans="3:14" x14ac:dyDescent="0.35">
      <c r="C103" s="22" t="s">
        <v>253</v>
      </c>
      <c r="D103" s="22" t="s">
        <v>252</v>
      </c>
      <c r="E103" t="s">
        <v>274</v>
      </c>
      <c r="F103" t="s">
        <v>274</v>
      </c>
      <c r="G103" t="s">
        <v>274</v>
      </c>
      <c r="H103" t="s">
        <v>274</v>
      </c>
      <c r="I103" t="s">
        <v>274</v>
      </c>
      <c r="J103" t="s">
        <v>274</v>
      </c>
      <c r="K103" t="s">
        <v>274</v>
      </c>
      <c r="L103" t="s">
        <v>274</v>
      </c>
      <c r="M103" t="s">
        <v>274</v>
      </c>
      <c r="N103" t="s">
        <v>274</v>
      </c>
    </row>
    <row r="104" spans="3:14" x14ac:dyDescent="0.35">
      <c r="C104" s="22" t="s">
        <v>29</v>
      </c>
      <c r="D104" s="22" t="s">
        <v>250</v>
      </c>
      <c r="E104">
        <v>0.27359038009597664</v>
      </c>
      <c r="F104">
        <v>1.6524287387571597</v>
      </c>
      <c r="G104" t="s">
        <v>274</v>
      </c>
      <c r="H104">
        <v>-554.12320871422583</v>
      </c>
      <c r="I104">
        <v>600.08978834018205</v>
      </c>
      <c r="J104" t="s">
        <v>274</v>
      </c>
      <c r="K104" t="s">
        <v>274</v>
      </c>
      <c r="L104" t="s">
        <v>274</v>
      </c>
      <c r="M104" t="s">
        <v>274</v>
      </c>
      <c r="N104">
        <v>0.30624561306169862</v>
      </c>
    </row>
    <row r="105" spans="3:14" x14ac:dyDescent="0.35">
      <c r="C105" s="22" t="s">
        <v>29</v>
      </c>
      <c r="D105" s="22" t="s">
        <v>251</v>
      </c>
      <c r="E105">
        <v>1.2072917956155089</v>
      </c>
      <c r="F105">
        <v>7.291739481431498</v>
      </c>
      <c r="G105" t="s">
        <v>274</v>
      </c>
      <c r="H105">
        <v>-2449.5128023320663</v>
      </c>
      <c r="I105">
        <v>2639.9967769450345</v>
      </c>
      <c r="J105" t="s">
        <v>274</v>
      </c>
      <c r="K105" t="s">
        <v>274</v>
      </c>
      <c r="L105" t="s">
        <v>274</v>
      </c>
      <c r="M105" t="s">
        <v>274</v>
      </c>
      <c r="N105">
        <v>1.3513913686864809</v>
      </c>
    </row>
    <row r="106" spans="3:14" x14ac:dyDescent="0.35">
      <c r="C106" s="22" t="s">
        <v>29</v>
      </c>
      <c r="D106" s="22" t="s">
        <v>252</v>
      </c>
      <c r="E106" t="s">
        <v>274</v>
      </c>
      <c r="F106" t="s">
        <v>274</v>
      </c>
      <c r="G106" t="s">
        <v>274</v>
      </c>
      <c r="H106" t="s">
        <v>274</v>
      </c>
      <c r="I106" t="s">
        <v>274</v>
      </c>
      <c r="J106" t="s">
        <v>274</v>
      </c>
      <c r="K106" t="s">
        <v>274</v>
      </c>
      <c r="L106" t="s">
        <v>274</v>
      </c>
      <c r="M106" t="s">
        <v>274</v>
      </c>
      <c r="N106" t="s">
        <v>274</v>
      </c>
    </row>
    <row r="107" spans="3:14" x14ac:dyDescent="0.35">
      <c r="C107" s="22" t="s">
        <v>30</v>
      </c>
      <c r="D107" s="22" t="s">
        <v>250</v>
      </c>
      <c r="E107">
        <v>0.24244488721176988</v>
      </c>
      <c r="F107">
        <v>1.4642791351514626</v>
      </c>
      <c r="G107" t="s">
        <v>274</v>
      </c>
      <c r="H107">
        <v>-490.8720680909895</v>
      </c>
      <c r="I107">
        <v>531.86109333990544</v>
      </c>
      <c r="J107" t="s">
        <v>274</v>
      </c>
      <c r="K107" t="s">
        <v>274</v>
      </c>
      <c r="L107" t="s">
        <v>274</v>
      </c>
      <c r="M107" t="s">
        <v>274</v>
      </c>
      <c r="N107">
        <v>0.27137493225969095</v>
      </c>
    </row>
    <row r="108" spans="3:14" x14ac:dyDescent="0.35">
      <c r="C108" s="22" t="s">
        <v>30</v>
      </c>
      <c r="D108" s="22" t="s">
        <v>251</v>
      </c>
      <c r="E108">
        <v>0.99444600786889414</v>
      </c>
      <c r="F108">
        <v>6.0061191435968135</v>
      </c>
      <c r="G108" t="s">
        <v>274</v>
      </c>
      <c r="H108">
        <v>-2026.2528434723126</v>
      </c>
      <c r="I108">
        <v>2166.0847886454244</v>
      </c>
      <c r="J108" t="s">
        <v>274</v>
      </c>
      <c r="K108" t="s">
        <v>274</v>
      </c>
      <c r="L108" t="s">
        <v>274</v>
      </c>
      <c r="M108" t="s">
        <v>274</v>
      </c>
      <c r="N108">
        <v>1.1131045234277819</v>
      </c>
    </row>
    <row r="109" spans="3:14" x14ac:dyDescent="0.35">
      <c r="C109" s="22" t="s">
        <v>30</v>
      </c>
      <c r="D109" s="22" t="s">
        <v>252</v>
      </c>
      <c r="E109" t="s">
        <v>274</v>
      </c>
      <c r="F109" t="s">
        <v>274</v>
      </c>
      <c r="G109" t="s">
        <v>274</v>
      </c>
      <c r="H109" t="s">
        <v>274</v>
      </c>
      <c r="I109" t="s">
        <v>274</v>
      </c>
      <c r="J109" t="s">
        <v>274</v>
      </c>
      <c r="K109" t="s">
        <v>274</v>
      </c>
      <c r="L109" t="s">
        <v>274</v>
      </c>
      <c r="M109" t="s">
        <v>274</v>
      </c>
      <c r="N109" t="s">
        <v>274</v>
      </c>
    </row>
    <row r="110" spans="3:14" x14ac:dyDescent="0.35">
      <c r="C110" s="22" t="s">
        <v>49</v>
      </c>
      <c r="D110" s="22" t="s">
        <v>250</v>
      </c>
      <c r="E110" t="s">
        <v>274</v>
      </c>
      <c r="F110" t="s">
        <v>274</v>
      </c>
      <c r="G110" t="s">
        <v>274</v>
      </c>
      <c r="H110" t="s">
        <v>274</v>
      </c>
      <c r="I110" t="s">
        <v>274</v>
      </c>
      <c r="J110" t="s">
        <v>274</v>
      </c>
      <c r="K110" t="s">
        <v>274</v>
      </c>
      <c r="L110" t="s">
        <v>274</v>
      </c>
      <c r="M110" t="s">
        <v>274</v>
      </c>
      <c r="N110" t="s">
        <v>274</v>
      </c>
    </row>
    <row r="111" spans="3:14" x14ac:dyDescent="0.35">
      <c r="C111" s="22" t="s">
        <v>49</v>
      </c>
      <c r="D111" s="22" t="s">
        <v>251</v>
      </c>
      <c r="E111" t="s">
        <v>274</v>
      </c>
      <c r="F111" t="s">
        <v>274</v>
      </c>
      <c r="G111" t="s">
        <v>274</v>
      </c>
      <c r="H111" t="s">
        <v>274</v>
      </c>
      <c r="I111" t="s">
        <v>274</v>
      </c>
      <c r="J111" t="s">
        <v>274</v>
      </c>
      <c r="K111" t="s">
        <v>274</v>
      </c>
      <c r="L111" t="s">
        <v>274</v>
      </c>
      <c r="M111" t="s">
        <v>274</v>
      </c>
      <c r="N111" t="s">
        <v>274</v>
      </c>
    </row>
    <row r="112" spans="3:14" x14ac:dyDescent="0.35">
      <c r="C112" s="22" t="s">
        <v>49</v>
      </c>
      <c r="D112" s="22" t="s">
        <v>252</v>
      </c>
      <c r="E112" t="s">
        <v>274</v>
      </c>
      <c r="F112" t="s">
        <v>274</v>
      </c>
      <c r="G112" t="s">
        <v>274</v>
      </c>
      <c r="H112" t="s">
        <v>274</v>
      </c>
      <c r="I112" t="s">
        <v>274</v>
      </c>
      <c r="J112" t="s">
        <v>274</v>
      </c>
      <c r="K112" t="s">
        <v>274</v>
      </c>
      <c r="L112" t="s">
        <v>274</v>
      </c>
      <c r="M112" t="s">
        <v>274</v>
      </c>
      <c r="N112" t="s">
        <v>274</v>
      </c>
    </row>
    <row r="113" spans="2:14" x14ac:dyDescent="0.35">
      <c r="C113" s="22"/>
      <c r="D113" s="22"/>
    </row>
    <row r="114" spans="2:14" x14ac:dyDescent="0.35">
      <c r="C114" s="22"/>
      <c r="D114" s="22"/>
    </row>
    <row r="115" spans="2:14" x14ac:dyDescent="0.35">
      <c r="C115" s="22"/>
      <c r="D115" s="22"/>
    </row>
    <row r="121" spans="2:14" x14ac:dyDescent="0.35">
      <c r="B121" t="s">
        <v>161</v>
      </c>
      <c r="E121" s="22" t="s">
        <v>263</v>
      </c>
      <c r="F121" s="22" t="s">
        <v>264</v>
      </c>
      <c r="G121" s="22" t="s">
        <v>268</v>
      </c>
      <c r="H121" s="22" t="s">
        <v>265</v>
      </c>
      <c r="I121" s="22" t="s">
        <v>266</v>
      </c>
      <c r="J121" s="22" t="s">
        <v>153</v>
      </c>
      <c r="K121" s="22" t="s">
        <v>269</v>
      </c>
      <c r="L121" s="22" t="s">
        <v>270</v>
      </c>
      <c r="M121" s="22" t="s">
        <v>271</v>
      </c>
      <c r="N121" s="22" t="s">
        <v>267</v>
      </c>
    </row>
    <row r="122" spans="2:14" x14ac:dyDescent="0.35">
      <c r="C122" s="22" t="s">
        <v>27</v>
      </c>
      <c r="D122" s="22" t="s">
        <v>250</v>
      </c>
      <c r="E122">
        <v>9.1021622496927274E-2</v>
      </c>
      <c r="F122">
        <v>0.54975009553250365</v>
      </c>
      <c r="G122" t="s">
        <v>274</v>
      </c>
      <c r="H122">
        <v>-185.52316310268813</v>
      </c>
      <c r="I122">
        <v>198.31376008080471</v>
      </c>
      <c r="J122" t="s">
        <v>274</v>
      </c>
      <c r="K122" t="s">
        <v>274</v>
      </c>
      <c r="L122" t="s">
        <v>274</v>
      </c>
      <c r="M122" t="s">
        <v>274</v>
      </c>
      <c r="N122">
        <v>0.10189266091629179</v>
      </c>
    </row>
    <row r="123" spans="2:14" x14ac:dyDescent="0.35">
      <c r="C123" s="22" t="s">
        <v>27</v>
      </c>
      <c r="D123" s="22" t="s">
        <v>251</v>
      </c>
      <c r="E123">
        <v>0.51552567695861484</v>
      </c>
      <c r="F123">
        <v>3.1136438625632183</v>
      </c>
      <c r="G123" t="s">
        <v>274</v>
      </c>
      <c r="H123">
        <v>-1048.2638025731796</v>
      </c>
      <c r="I123">
        <v>1125.8854407977087</v>
      </c>
      <c r="J123" t="s">
        <v>274</v>
      </c>
      <c r="K123" t="s">
        <v>274</v>
      </c>
      <c r="L123" t="s">
        <v>274</v>
      </c>
      <c r="M123" t="s">
        <v>274</v>
      </c>
      <c r="N123">
        <v>0.57709582378034119</v>
      </c>
    </row>
    <row r="124" spans="2:14" x14ac:dyDescent="0.35">
      <c r="C124" s="22" t="s">
        <v>27</v>
      </c>
      <c r="D124" s="22" t="s">
        <v>252</v>
      </c>
      <c r="E124">
        <v>1.0897909120258604E-2</v>
      </c>
      <c r="F124">
        <v>6.5820472442727471E-2</v>
      </c>
      <c r="G124" t="s">
        <v>274</v>
      </c>
      <c r="H124">
        <v>-22.204573577355916</v>
      </c>
      <c r="I124">
        <v>23.751959004061533</v>
      </c>
      <c r="J124" t="s">
        <v>274</v>
      </c>
      <c r="K124" t="s">
        <v>274</v>
      </c>
      <c r="L124" t="s">
        <v>274</v>
      </c>
      <c r="M124" t="s">
        <v>274</v>
      </c>
      <c r="N124">
        <v>1.2199475800752101E-2</v>
      </c>
    </row>
    <row r="125" spans="2:14" x14ac:dyDescent="0.35">
      <c r="C125" s="22" t="s">
        <v>48</v>
      </c>
      <c r="D125" s="22" t="s">
        <v>250</v>
      </c>
      <c r="E125">
        <v>5.0590984645003285E-2</v>
      </c>
      <c r="F125">
        <v>0.3055578487770948</v>
      </c>
      <c r="G125" t="s">
        <v>274</v>
      </c>
      <c r="H125">
        <v>-103.47203728999069</v>
      </c>
      <c r="I125">
        <v>109.79698580851924</v>
      </c>
      <c r="J125" t="s">
        <v>274</v>
      </c>
      <c r="K125" t="s">
        <v>274</v>
      </c>
      <c r="L125" t="s">
        <v>274</v>
      </c>
      <c r="M125" t="s">
        <v>274</v>
      </c>
      <c r="N125">
        <v>5.6631152993593954E-2</v>
      </c>
    </row>
    <row r="126" spans="2:14" x14ac:dyDescent="0.35">
      <c r="C126" s="22" t="s">
        <v>48</v>
      </c>
      <c r="D126" s="22" t="s">
        <v>251</v>
      </c>
      <c r="E126">
        <v>0.18687113113694728</v>
      </c>
      <c r="F126">
        <v>1.1286471015849779</v>
      </c>
      <c r="G126" t="s">
        <v>274</v>
      </c>
      <c r="H126">
        <v>-382.38205704006975</v>
      </c>
      <c r="I126">
        <v>405.36862417714985</v>
      </c>
      <c r="J126" t="s">
        <v>274</v>
      </c>
      <c r="K126" t="s">
        <v>274</v>
      </c>
      <c r="L126" t="s">
        <v>274</v>
      </c>
      <c r="M126" t="s">
        <v>274</v>
      </c>
      <c r="N126">
        <v>0.20918263426144471</v>
      </c>
    </row>
    <row r="127" spans="2:14" x14ac:dyDescent="0.35">
      <c r="C127" s="22" t="s">
        <v>48</v>
      </c>
      <c r="D127" s="22" t="s">
        <v>252</v>
      </c>
      <c r="E127">
        <v>2.2031853708912506E-2</v>
      </c>
      <c r="F127">
        <v>0.133065530523378</v>
      </c>
      <c r="G127" t="s">
        <v>274</v>
      </c>
      <c r="H127">
        <v>-44.97053039892603</v>
      </c>
      <c r="I127">
        <v>47.912886766440579</v>
      </c>
      <c r="J127" t="s">
        <v>274</v>
      </c>
      <c r="K127" t="s">
        <v>274</v>
      </c>
      <c r="L127" t="s">
        <v>274</v>
      </c>
      <c r="M127" t="s">
        <v>274</v>
      </c>
      <c r="N127">
        <v>2.4662244260773812E-2</v>
      </c>
    </row>
    <row r="128" spans="2:14" x14ac:dyDescent="0.35">
      <c r="C128" s="22" t="s">
        <v>28</v>
      </c>
      <c r="D128" s="22" t="s">
        <v>250</v>
      </c>
      <c r="E128">
        <v>0.30392877191678219</v>
      </c>
      <c r="F128">
        <v>1.8355927021495353</v>
      </c>
      <c r="G128" t="s">
        <v>274</v>
      </c>
      <c r="H128">
        <v>-623.1061999938396</v>
      </c>
      <c r="I128">
        <v>658.13778914014722</v>
      </c>
      <c r="J128" t="s">
        <v>274</v>
      </c>
      <c r="K128" t="s">
        <v>274</v>
      </c>
      <c r="L128" t="s">
        <v>274</v>
      </c>
      <c r="M128" t="s">
        <v>274</v>
      </c>
      <c r="N128">
        <v>0.34021307539825846</v>
      </c>
    </row>
    <row r="129" spans="3:14" x14ac:dyDescent="0.35">
      <c r="C129" s="22" t="s">
        <v>28</v>
      </c>
      <c r="D129" s="22" t="s">
        <v>251</v>
      </c>
      <c r="E129">
        <v>1.8648423970192776</v>
      </c>
      <c r="F129">
        <v>11.263052637899158</v>
      </c>
      <c r="G129" t="s">
        <v>274</v>
      </c>
      <c r="H129">
        <v>-3833.9163502474535</v>
      </c>
      <c r="I129">
        <v>4026.9275796009711</v>
      </c>
      <c r="J129" t="s">
        <v>274</v>
      </c>
      <c r="K129" t="s">
        <v>274</v>
      </c>
      <c r="L129" t="s">
        <v>274</v>
      </c>
      <c r="M129" t="s">
        <v>274</v>
      </c>
      <c r="N129">
        <v>2.0874785650164331</v>
      </c>
    </row>
    <row r="130" spans="3:14" x14ac:dyDescent="0.35">
      <c r="C130" s="22" t="s">
        <v>28</v>
      </c>
      <c r="D130" s="22" t="s">
        <v>252</v>
      </c>
      <c r="E130">
        <v>0.21047512074801489</v>
      </c>
      <c r="F130">
        <v>1.2712000891229267</v>
      </c>
      <c r="G130" t="s">
        <v>274</v>
      </c>
      <c r="H130">
        <v>-432.04746868523563</v>
      </c>
      <c r="I130">
        <v>455.20982848823553</v>
      </c>
      <c r="J130" t="s">
        <v>274</v>
      </c>
      <c r="K130" t="s">
        <v>274</v>
      </c>
      <c r="L130" t="s">
        <v>274</v>
      </c>
      <c r="M130" t="s">
        <v>274</v>
      </c>
      <c r="N130">
        <v>0.23560228973986919</v>
      </c>
    </row>
    <row r="131" spans="3:14" x14ac:dyDescent="0.35">
      <c r="C131" s="22" t="s">
        <v>253</v>
      </c>
      <c r="D131" s="22" t="s">
        <v>250</v>
      </c>
      <c r="E131">
        <v>1.5097876051940231</v>
      </c>
      <c r="F131">
        <v>9.1188904420589765</v>
      </c>
      <c r="G131" t="s">
        <v>274</v>
      </c>
      <c r="H131">
        <v>-3042.9515954736603</v>
      </c>
      <c r="I131">
        <v>3325.1561016042911</v>
      </c>
      <c r="J131" t="s">
        <v>274</v>
      </c>
      <c r="K131" t="s">
        <v>274</v>
      </c>
      <c r="L131" t="s">
        <v>274</v>
      </c>
      <c r="M131" t="s">
        <v>274</v>
      </c>
      <c r="N131">
        <v>1.6899324271438341</v>
      </c>
    </row>
    <row r="132" spans="3:14" x14ac:dyDescent="0.35">
      <c r="C132" s="22" t="s">
        <v>253</v>
      </c>
      <c r="D132" s="22" t="s">
        <v>251</v>
      </c>
      <c r="E132" t="s">
        <v>274</v>
      </c>
      <c r="F132" t="s">
        <v>274</v>
      </c>
      <c r="G132" t="s">
        <v>274</v>
      </c>
      <c r="H132" t="s">
        <v>274</v>
      </c>
      <c r="I132" t="s">
        <v>274</v>
      </c>
      <c r="J132" t="s">
        <v>274</v>
      </c>
      <c r="K132" t="s">
        <v>274</v>
      </c>
      <c r="L132" t="s">
        <v>274</v>
      </c>
      <c r="M132" t="s">
        <v>274</v>
      </c>
      <c r="N132" t="s">
        <v>274</v>
      </c>
    </row>
    <row r="133" spans="3:14" x14ac:dyDescent="0.35">
      <c r="C133" s="22" t="s">
        <v>253</v>
      </c>
      <c r="D133" s="22" t="s">
        <v>252</v>
      </c>
      <c r="E133" t="s">
        <v>274</v>
      </c>
      <c r="F133" t="s">
        <v>274</v>
      </c>
      <c r="G133" t="s">
        <v>274</v>
      </c>
      <c r="H133" t="s">
        <v>274</v>
      </c>
      <c r="I133" t="s">
        <v>274</v>
      </c>
      <c r="J133" t="s">
        <v>274</v>
      </c>
      <c r="K133" t="s">
        <v>274</v>
      </c>
      <c r="L133" t="s">
        <v>274</v>
      </c>
      <c r="M133" t="s">
        <v>274</v>
      </c>
      <c r="N133" t="s">
        <v>274</v>
      </c>
    </row>
    <row r="134" spans="3:14" x14ac:dyDescent="0.35">
      <c r="C134" s="22" t="s">
        <v>29</v>
      </c>
      <c r="D134" s="22" t="s">
        <v>250</v>
      </c>
      <c r="E134">
        <v>4.519414265632804E-2</v>
      </c>
      <c r="F134">
        <v>0.27296976956561347</v>
      </c>
      <c r="G134" t="s">
        <v>274</v>
      </c>
      <c r="H134">
        <v>-91.503376412665645</v>
      </c>
      <c r="I134">
        <v>99.154827730890574</v>
      </c>
      <c r="J134" t="s">
        <v>274</v>
      </c>
      <c r="K134" t="s">
        <v>274</v>
      </c>
      <c r="L134" t="s">
        <v>274</v>
      </c>
      <c r="M134" t="s">
        <v>274</v>
      </c>
      <c r="N134">
        <v>5.0588458081206641E-2</v>
      </c>
    </row>
    <row r="135" spans="3:14" x14ac:dyDescent="0.35">
      <c r="C135" s="22" t="s">
        <v>29</v>
      </c>
      <c r="D135" s="22" t="s">
        <v>251</v>
      </c>
      <c r="E135">
        <v>0.17757631336512117</v>
      </c>
      <c r="F135">
        <v>1.0725375867904487</v>
      </c>
      <c r="G135" t="s">
        <v>274</v>
      </c>
      <c r="H135">
        <v>-359.41724795044433</v>
      </c>
      <c r="I135">
        <v>389.16406661712938</v>
      </c>
      <c r="J135" t="s">
        <v>274</v>
      </c>
      <c r="K135" t="s">
        <v>274</v>
      </c>
      <c r="L135" t="s">
        <v>274</v>
      </c>
      <c r="M135" t="s">
        <v>274</v>
      </c>
      <c r="N135">
        <v>0.19877042952959362</v>
      </c>
    </row>
    <row r="136" spans="3:14" x14ac:dyDescent="0.35">
      <c r="C136" s="22" t="s">
        <v>29</v>
      </c>
      <c r="D136" s="22" t="s">
        <v>252</v>
      </c>
      <c r="E136" t="s">
        <v>274</v>
      </c>
      <c r="F136" t="s">
        <v>274</v>
      </c>
      <c r="G136" t="s">
        <v>274</v>
      </c>
      <c r="H136" t="s">
        <v>274</v>
      </c>
      <c r="I136" t="s">
        <v>274</v>
      </c>
      <c r="J136" t="s">
        <v>274</v>
      </c>
      <c r="K136" t="s">
        <v>274</v>
      </c>
      <c r="L136" t="s">
        <v>274</v>
      </c>
      <c r="M136" t="s">
        <v>274</v>
      </c>
      <c r="N136" t="s">
        <v>274</v>
      </c>
    </row>
    <row r="137" spans="3:14" x14ac:dyDescent="0.35">
      <c r="C137" s="22" t="s">
        <v>30</v>
      </c>
      <c r="D137" s="22" t="s">
        <v>250</v>
      </c>
      <c r="E137">
        <v>4.5088495109501477E-2</v>
      </c>
      <c r="F137">
        <v>0.27231705700284115</v>
      </c>
      <c r="G137" t="s">
        <v>274</v>
      </c>
      <c r="H137">
        <v>-91.67044009054338</v>
      </c>
      <c r="I137">
        <v>98.498490241573322</v>
      </c>
      <c r="J137" t="s">
        <v>274</v>
      </c>
      <c r="K137" t="s">
        <v>274</v>
      </c>
      <c r="L137" t="s">
        <v>274</v>
      </c>
      <c r="M137" t="s">
        <v>274</v>
      </c>
      <c r="N137">
        <v>5.0468477424229524E-2</v>
      </c>
    </row>
    <row r="138" spans="3:14" x14ac:dyDescent="0.35">
      <c r="C138" s="22" t="s">
        <v>30</v>
      </c>
      <c r="D138" s="22" t="s">
        <v>251</v>
      </c>
      <c r="E138">
        <v>0.17337324640803589</v>
      </c>
      <c r="F138">
        <v>1.0471066551905428</v>
      </c>
      <c r="G138" t="s">
        <v>274</v>
      </c>
      <c r="H138">
        <v>-353.53006365774786</v>
      </c>
      <c r="I138">
        <v>377.26749095585183</v>
      </c>
      <c r="J138" t="s">
        <v>274</v>
      </c>
      <c r="K138" t="s">
        <v>274</v>
      </c>
      <c r="L138" t="s">
        <v>274</v>
      </c>
      <c r="M138" t="s">
        <v>274</v>
      </c>
      <c r="N138">
        <v>0.19405965676130357</v>
      </c>
    </row>
    <row r="139" spans="3:14" x14ac:dyDescent="0.35">
      <c r="C139" s="22" t="s">
        <v>30</v>
      </c>
      <c r="D139" s="22" t="s">
        <v>252</v>
      </c>
      <c r="E139" t="s">
        <v>274</v>
      </c>
      <c r="F139" t="s">
        <v>274</v>
      </c>
      <c r="G139" t="s">
        <v>274</v>
      </c>
      <c r="H139" t="s">
        <v>274</v>
      </c>
      <c r="I139" t="s">
        <v>274</v>
      </c>
      <c r="J139" t="s">
        <v>274</v>
      </c>
      <c r="K139" t="s">
        <v>274</v>
      </c>
      <c r="L139" t="s">
        <v>274</v>
      </c>
      <c r="M139" t="s">
        <v>274</v>
      </c>
      <c r="N139" t="s">
        <v>274</v>
      </c>
    </row>
    <row r="140" spans="3:14" x14ac:dyDescent="0.35">
      <c r="C140" s="22" t="s">
        <v>49</v>
      </c>
      <c r="D140" s="22" t="s">
        <v>250</v>
      </c>
      <c r="E140" t="s">
        <v>274</v>
      </c>
      <c r="F140" t="s">
        <v>274</v>
      </c>
      <c r="G140" t="s">
        <v>274</v>
      </c>
      <c r="H140" t="s">
        <v>274</v>
      </c>
      <c r="I140" t="s">
        <v>274</v>
      </c>
      <c r="J140" t="s">
        <v>274</v>
      </c>
      <c r="K140" t="s">
        <v>274</v>
      </c>
      <c r="L140" t="s">
        <v>274</v>
      </c>
      <c r="M140" t="s">
        <v>274</v>
      </c>
      <c r="N140" t="s">
        <v>274</v>
      </c>
    </row>
    <row r="141" spans="3:14" x14ac:dyDescent="0.35">
      <c r="C141" s="22" t="s">
        <v>49</v>
      </c>
      <c r="D141" s="22" t="s">
        <v>251</v>
      </c>
      <c r="E141" t="s">
        <v>274</v>
      </c>
      <c r="F141" t="s">
        <v>274</v>
      </c>
      <c r="G141" t="s">
        <v>274</v>
      </c>
      <c r="H141" t="s">
        <v>274</v>
      </c>
      <c r="I141" t="s">
        <v>274</v>
      </c>
      <c r="J141" t="s">
        <v>274</v>
      </c>
      <c r="K141" t="s">
        <v>274</v>
      </c>
      <c r="L141" t="s">
        <v>274</v>
      </c>
      <c r="M141" t="s">
        <v>274</v>
      </c>
      <c r="N141" t="s">
        <v>274</v>
      </c>
    </row>
    <row r="142" spans="3:14" x14ac:dyDescent="0.35">
      <c r="C142" s="22" t="s">
        <v>49</v>
      </c>
      <c r="D142" s="22" t="s">
        <v>252</v>
      </c>
      <c r="E142" t="s">
        <v>274</v>
      </c>
      <c r="F142" t="s">
        <v>274</v>
      </c>
      <c r="G142" t="s">
        <v>274</v>
      </c>
      <c r="H142" t="s">
        <v>274</v>
      </c>
      <c r="I142" t="s">
        <v>274</v>
      </c>
      <c r="J142" t="s">
        <v>274</v>
      </c>
      <c r="K142" t="s">
        <v>274</v>
      </c>
      <c r="L142" t="s">
        <v>274</v>
      </c>
      <c r="M142" t="s">
        <v>274</v>
      </c>
      <c r="N142" t="s">
        <v>274</v>
      </c>
    </row>
    <row r="143" spans="3:14" x14ac:dyDescent="0.35">
      <c r="C143" s="22"/>
      <c r="D143" s="22"/>
    </row>
    <row r="144" spans="3:14" x14ac:dyDescent="0.35">
      <c r="C144" s="22"/>
      <c r="D144" s="22"/>
    </row>
    <row r="145" spans="3:9" x14ac:dyDescent="0.35">
      <c r="C145" s="22"/>
      <c r="D145" s="22"/>
    </row>
    <row r="151" spans="3:9" x14ac:dyDescent="0.35">
      <c r="E151" s="22"/>
      <c r="F151" s="22"/>
      <c r="G151" s="22"/>
      <c r="H151" s="22"/>
      <c r="I151" s="22"/>
    </row>
    <row r="152" spans="3:9" x14ac:dyDescent="0.35">
      <c r="C152" s="22"/>
      <c r="D152" s="22"/>
    </row>
    <row r="153" spans="3:9" x14ac:dyDescent="0.35">
      <c r="C153" s="22"/>
      <c r="D153" s="22"/>
    </row>
    <row r="154" spans="3:9" x14ac:dyDescent="0.35">
      <c r="C154" s="22"/>
      <c r="D154" s="22"/>
    </row>
    <row r="155" spans="3:9" x14ac:dyDescent="0.35">
      <c r="C155" s="22"/>
      <c r="D155" s="22"/>
    </row>
    <row r="156" spans="3:9" x14ac:dyDescent="0.35">
      <c r="C156" s="22"/>
      <c r="D156" s="22"/>
    </row>
    <row r="157" spans="3:9" x14ac:dyDescent="0.35">
      <c r="C157" s="22"/>
      <c r="D157" s="22"/>
    </row>
    <row r="158" spans="3:9" x14ac:dyDescent="0.35">
      <c r="C158" s="22"/>
      <c r="D158" s="22"/>
    </row>
    <row r="159" spans="3:9" x14ac:dyDescent="0.35">
      <c r="C159" s="22"/>
      <c r="D159" s="22"/>
    </row>
    <row r="160" spans="3:9" x14ac:dyDescent="0.35">
      <c r="C160" s="22"/>
      <c r="D160" s="22"/>
    </row>
    <row r="161" spans="3:4" x14ac:dyDescent="0.35">
      <c r="C161" s="22"/>
      <c r="D161" s="22"/>
    </row>
    <row r="162" spans="3:4" x14ac:dyDescent="0.35">
      <c r="C162" s="22"/>
      <c r="D162" s="22"/>
    </row>
    <row r="163" spans="3:4" x14ac:dyDescent="0.35">
      <c r="C163" s="22"/>
      <c r="D163" s="22"/>
    </row>
  </sheetData>
  <conditionalFormatting sqref="E1:N1048576">
    <cfRule type="cellIs" dxfId="19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09"/>
  <sheetViews>
    <sheetView topLeftCell="A46" workbookViewId="0">
      <selection activeCell="E156" sqref="E156"/>
    </sheetView>
  </sheetViews>
  <sheetFormatPr defaultRowHeight="14.5" x14ac:dyDescent="0.35"/>
  <cols>
    <col min="1" max="4" width="8.7265625" style="73"/>
    <col min="5" max="5" width="11.453125" style="73" bestFit="1" customWidth="1"/>
    <col min="6" max="12" width="8.7265625" style="73"/>
    <col min="13" max="13" width="19.26953125" style="73" customWidth="1"/>
    <col min="14" max="14" width="11.90625" style="73" bestFit="1" customWidth="1"/>
    <col min="15" max="15" width="12" style="73" bestFit="1" customWidth="1"/>
    <col min="16" max="16" width="9.36328125" style="73" bestFit="1" customWidth="1"/>
    <col min="17" max="18" width="10.36328125" style="73" bestFit="1" customWidth="1"/>
    <col min="19" max="19" width="8.81640625" style="73" bestFit="1" customWidth="1"/>
    <col min="20" max="16384" width="8.7265625" style="73"/>
  </cols>
  <sheetData>
    <row r="1" spans="2:40" x14ac:dyDescent="0.35">
      <c r="M1" s="73" t="s">
        <v>166</v>
      </c>
      <c r="N1" s="73">
        <f>graphs!M6</f>
        <v>83.333333333333329</v>
      </c>
    </row>
    <row r="3" spans="2:40" x14ac:dyDescent="0.35">
      <c r="B3" s="73" t="s">
        <v>159</v>
      </c>
      <c r="E3" s="22" t="s">
        <v>24</v>
      </c>
      <c r="F3" s="22" t="s">
        <v>25</v>
      </c>
      <c r="G3" s="22" t="s">
        <v>26</v>
      </c>
      <c r="H3" s="22" t="s">
        <v>32</v>
      </c>
      <c r="I3" s="22" t="s">
        <v>33</v>
      </c>
      <c r="J3" s="22" t="s">
        <v>153</v>
      </c>
      <c r="N3" s="73" t="s">
        <v>24</v>
      </c>
      <c r="O3" s="73" t="s">
        <v>25</v>
      </c>
      <c r="P3" s="22" t="s">
        <v>26</v>
      </c>
      <c r="Q3" s="22" t="s">
        <v>32</v>
      </c>
      <c r="R3" s="22" t="s">
        <v>33</v>
      </c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ht="15" thickBot="1" x14ac:dyDescent="0.4">
      <c r="C4" s="22" t="str">
        <f>QPtab!C4</f>
        <v>crop</v>
      </c>
      <c r="D4" s="22" t="str">
        <f>QPtab!D4</f>
        <v>Oplocal</v>
      </c>
      <c r="E4" s="73">
        <f>QPtab!E4</f>
        <v>2.2828944077446067E-2</v>
      </c>
      <c r="F4" s="73">
        <f>QPtab!F4</f>
        <v>0.13786923810084772</v>
      </c>
      <c r="G4" s="73" t="str">
        <f>QPtab!G4</f>
        <v>Eps</v>
      </c>
      <c r="H4" s="73">
        <f>QPtab!H4</f>
        <v>-47.937452325000443</v>
      </c>
      <c r="I4" s="73">
        <f>QPtab!I4</f>
        <v>48.270413685993098</v>
      </c>
      <c r="J4" s="73" t="str">
        <f>QPtab!J4</f>
        <v>Eps</v>
      </c>
      <c r="M4" s="94" t="s">
        <v>170</v>
      </c>
      <c r="N4" s="87">
        <f>E9</f>
        <v>1.6537232113974329E-2</v>
      </c>
      <c r="O4" s="87">
        <f>F10</f>
        <v>0.56832309015093907</v>
      </c>
      <c r="P4" s="88">
        <v>0</v>
      </c>
      <c r="Q4" s="88">
        <f>H9</f>
        <v>-33.898951801902058</v>
      </c>
      <c r="R4" s="88">
        <f>I10</f>
        <v>200.73178239433929</v>
      </c>
      <c r="X4" s="22"/>
      <c r="Y4" s="22"/>
      <c r="AG4" s="22"/>
      <c r="AH4" s="22"/>
    </row>
    <row r="5" spans="2:40" x14ac:dyDescent="0.35">
      <c r="C5" s="22" t="str">
        <f>QPtab!C5</f>
        <v>crop</v>
      </c>
      <c r="D5" s="22" t="str">
        <f>QPtab!D5</f>
        <v>NOPlocal</v>
      </c>
      <c r="E5" s="73">
        <f>QPtab!E5</f>
        <v>0.15032365960541938</v>
      </c>
      <c r="F5" s="73">
        <f>QPtab!F5</f>
        <v>0.90781831986268202</v>
      </c>
      <c r="G5" s="73" t="str">
        <f>QPtab!G5</f>
        <v>Eps</v>
      </c>
      <c r="H5" s="73">
        <f>QPtab!H5</f>
        <v>-315.29687733355058</v>
      </c>
      <c r="I5" s="73">
        <f>QPtab!I5</f>
        <v>318.19662857663837</v>
      </c>
      <c r="J5" s="73" t="str">
        <f>QPtab!J5</f>
        <v>Eps</v>
      </c>
      <c r="N5" s="87">
        <f>E37</f>
        <v>6.3886855557560478E-3</v>
      </c>
      <c r="O5" s="87">
        <f>F38</f>
        <v>0.38023413870950068</v>
      </c>
      <c r="P5" s="87">
        <v>0</v>
      </c>
      <c r="Q5" s="87">
        <f>H37</f>
        <v>12.852943489057985</v>
      </c>
      <c r="R5" s="87">
        <f>I38</f>
        <v>134.99305969751344</v>
      </c>
      <c r="X5" s="22"/>
      <c r="Y5" s="22"/>
      <c r="AG5" s="22"/>
      <c r="AH5" s="22"/>
    </row>
    <row r="6" spans="2:40" ht="15" thickBot="1" x14ac:dyDescent="0.4">
      <c r="C6" s="22" t="str">
        <f>QPtab!C6</f>
        <v>crop</v>
      </c>
      <c r="D6" s="22" t="str">
        <f>QPtab!D6</f>
        <v>Mig</v>
      </c>
      <c r="E6" s="73">
        <f>QPtab!E6</f>
        <v>2.7217145217522639E-3</v>
      </c>
      <c r="F6" s="73">
        <f>QPtab!F6</f>
        <v>1.6436677393347632E-2</v>
      </c>
      <c r="G6" s="73" t="str">
        <f>QPtab!G6</f>
        <v>Eps</v>
      </c>
      <c r="H6" s="73">
        <f>QPtab!H6</f>
        <v>-5.7174843698403599</v>
      </c>
      <c r="I6" s="73">
        <f>QPtab!I6</f>
        <v>5.7521010123319192</v>
      </c>
      <c r="J6" s="73" t="str">
        <f>QPtab!J6</f>
        <v>Eps</v>
      </c>
      <c r="M6" s="94" t="s">
        <v>171</v>
      </c>
      <c r="N6" s="87">
        <f>E4</f>
        <v>2.2828944077446067E-2</v>
      </c>
      <c r="O6" s="87">
        <f>F5</f>
        <v>0.90781831986268202</v>
      </c>
      <c r="P6" s="87" t="str">
        <f>G7</f>
        <v>Eps</v>
      </c>
      <c r="Q6" s="87">
        <f>H4</f>
        <v>-47.937452325000443</v>
      </c>
      <c r="R6" s="87">
        <f>I5</f>
        <v>318.19662857663837</v>
      </c>
      <c r="X6" s="22"/>
      <c r="Y6" s="22"/>
      <c r="AG6" s="22"/>
      <c r="AH6" s="22"/>
    </row>
    <row r="7" spans="2:40" x14ac:dyDescent="0.35">
      <c r="C7" s="22" t="str">
        <f>QPtab!C7</f>
        <v>meat</v>
      </c>
      <c r="D7" s="22" t="str">
        <f>QPtab!D7</f>
        <v>Oplocal</v>
      </c>
      <c r="E7" s="73">
        <f>QPtab!E7</f>
        <v>3.4534974334581588E-2</v>
      </c>
      <c r="F7" s="73">
        <f>QPtab!F7</f>
        <v>0.20858278009555678</v>
      </c>
      <c r="G7" s="81" t="str">
        <f>QPtab!G7</f>
        <v>Eps</v>
      </c>
      <c r="H7" s="73">
        <f>QPtab!H7</f>
        <v>-70.959194524181015</v>
      </c>
      <c r="I7" s="73">
        <f>QPtab!I7</f>
        <v>74.595780686453011</v>
      </c>
      <c r="J7" s="73" t="str">
        <f>QPtab!J7</f>
        <v>Eps</v>
      </c>
      <c r="N7" s="87">
        <f>E32</f>
        <v>7.1375556610696724E-3</v>
      </c>
      <c r="O7" s="87">
        <f>F33</f>
        <v>0.36660144658658189</v>
      </c>
      <c r="P7" s="87" t="str">
        <f>G35</f>
        <v>Eps</v>
      </c>
      <c r="Q7" s="87">
        <f>H32</f>
        <v>14.651340366429915</v>
      </c>
      <c r="R7" s="87">
        <f>I33</f>
        <v>128.96577176288264</v>
      </c>
      <c r="X7" s="22"/>
      <c r="Y7" s="22"/>
      <c r="AG7" s="22"/>
      <c r="AH7" s="22"/>
      <c r="AK7" s="81"/>
    </row>
    <row r="8" spans="2:40" ht="15" thickBot="1" x14ac:dyDescent="0.4">
      <c r="C8" s="22" t="str">
        <f>QPtab!C8</f>
        <v>meat</v>
      </c>
      <c r="D8" s="22" t="str">
        <f>QPtab!D8</f>
        <v>NOPlocal</v>
      </c>
      <c r="E8" s="73">
        <f>QPtab!E8</f>
        <v>0.13369487633066124</v>
      </c>
      <c r="F8" s="73">
        <f>QPtab!F8</f>
        <v>0.80746479937310633</v>
      </c>
      <c r="G8" s="73" t="str">
        <f>QPtab!G8</f>
        <v>Eps</v>
      </c>
      <c r="H8" s="73">
        <f>QPtab!H8</f>
        <v>-274.71951518601122</v>
      </c>
      <c r="I8" s="73">
        <f>QPtab!I8</f>
        <v>288.7457844647106</v>
      </c>
      <c r="J8" s="73" t="str">
        <f>QPtab!J8</f>
        <v>Eps</v>
      </c>
      <c r="M8" s="95" t="s">
        <v>172</v>
      </c>
      <c r="N8" s="87">
        <f>N4+N6</f>
        <v>3.9366176191420396E-2</v>
      </c>
      <c r="O8" s="87">
        <f>O4+O6</f>
        <v>1.476141410013621</v>
      </c>
      <c r="P8" s="87" t="e">
        <f>P4+P6</f>
        <v>#VALUE!</v>
      </c>
      <c r="Q8" s="87">
        <f>Q4+Q6</f>
        <v>-81.836404126902494</v>
      </c>
      <c r="R8" s="87">
        <f>R4+R6</f>
        <v>518.92841097097767</v>
      </c>
      <c r="X8" s="22"/>
      <c r="Y8" s="22"/>
      <c r="AG8" s="22"/>
      <c r="AH8" s="22"/>
    </row>
    <row r="9" spans="2:40" x14ac:dyDescent="0.35">
      <c r="C9" s="22" t="str">
        <f>QPtab!C9</f>
        <v>meat</v>
      </c>
      <c r="D9" s="22" t="str">
        <f>QPtab!D9</f>
        <v>Mig</v>
      </c>
      <c r="E9" s="81">
        <f>QPtab!E9</f>
        <v>1.6537232113974329E-2</v>
      </c>
      <c r="F9" s="73">
        <f>QPtab!F9</f>
        <v>9.9878093619943029E-2</v>
      </c>
      <c r="G9" s="73" t="str">
        <f>QPtab!G9</f>
        <v>Eps</v>
      </c>
      <c r="H9" s="81">
        <f>QPtab!H9</f>
        <v>-33.898951801902058</v>
      </c>
      <c r="I9" s="73">
        <f>QPtab!I9</f>
        <v>35.803545855210977</v>
      </c>
      <c r="J9" s="73" t="str">
        <f>QPtab!J9</f>
        <v>Eps</v>
      </c>
      <c r="N9" s="87">
        <f>N5</f>
        <v>6.3886855557560478E-3</v>
      </c>
      <c r="O9" s="87">
        <f>O5</f>
        <v>0.38023413870950068</v>
      </c>
      <c r="P9" s="88" t="str">
        <f>P7</f>
        <v>Eps</v>
      </c>
      <c r="Q9" s="88">
        <f>SQRT(Q5*Q5+Q7*Q7)</f>
        <v>19.48999566100251</v>
      </c>
      <c r="R9" s="88">
        <f>SQRT(R5*R5+R7*R7)</f>
        <v>186.69573228355372</v>
      </c>
      <c r="X9" s="22"/>
      <c r="Y9" s="22"/>
      <c r="AG9" s="22"/>
      <c r="AH9" s="22"/>
      <c r="AI9" s="81"/>
    </row>
    <row r="10" spans="2:40" x14ac:dyDescent="0.35">
      <c r="C10" s="22" t="str">
        <f>QPtab!C10</f>
        <v>fish</v>
      </c>
      <c r="D10" s="22" t="str">
        <f>QPtab!D10</f>
        <v>Oplocal</v>
      </c>
      <c r="E10" s="73">
        <f>QPtab!E10</f>
        <v>9.4107087639382705E-2</v>
      </c>
      <c r="F10" s="81">
        <f>QPtab!F10</f>
        <v>0.56832309015093907</v>
      </c>
      <c r="G10" s="73" t="str">
        <f>QPtab!G10</f>
        <v>Eps</v>
      </c>
      <c r="H10" s="73">
        <f>QPtab!H10</f>
        <v>-195.77932951947977</v>
      </c>
      <c r="I10" s="81">
        <f>QPtab!I10</f>
        <v>200.73178239433929</v>
      </c>
      <c r="J10" s="73" t="str">
        <f>QPtab!J10</f>
        <v>Eps</v>
      </c>
      <c r="N10" s="22"/>
      <c r="O10" s="22"/>
      <c r="X10" s="22"/>
      <c r="Y10" s="22"/>
      <c r="AG10" s="22"/>
      <c r="AH10" s="22"/>
      <c r="AJ10" s="81"/>
    </row>
    <row r="11" spans="2:40" x14ac:dyDescent="0.35">
      <c r="C11" s="22" t="str">
        <f>QPtab!C11</f>
        <v>fish</v>
      </c>
      <c r="D11" s="22" t="str">
        <f>QPtab!D11</f>
        <v>NOPlocal</v>
      </c>
      <c r="E11" s="73">
        <f>QPtab!E11</f>
        <v>0.5308924065968974</v>
      </c>
      <c r="F11" s="73">
        <f>QPtab!F11</f>
        <v>3.2064117904202165</v>
      </c>
      <c r="G11" s="73" t="str">
        <f>QPtab!G11</f>
        <v>Eps</v>
      </c>
      <c r="H11" s="73">
        <f>QPtab!H11</f>
        <v>-1106.333192936396</v>
      </c>
      <c r="I11" s="73">
        <f>QPtab!I11</f>
        <v>1130.8371849878511</v>
      </c>
      <c r="J11" s="73" t="str">
        <f>QPtab!J11</f>
        <v>Eps</v>
      </c>
      <c r="N11" s="73" t="str">
        <f>N3</f>
        <v>sim1</v>
      </c>
      <c r="O11" s="73" t="str">
        <f>O3</f>
        <v>sim2</v>
      </c>
      <c r="P11" s="73" t="str">
        <f>P3</f>
        <v>sim3</v>
      </c>
      <c r="Q11" s="73" t="str">
        <f>Q3</f>
        <v>sim4</v>
      </c>
      <c r="R11" s="73" t="str">
        <f>R3</f>
        <v>sim5</v>
      </c>
      <c r="X11" s="22"/>
      <c r="Y11" s="22"/>
      <c r="AG11" s="22"/>
      <c r="AH11" s="22"/>
    </row>
    <row r="12" spans="2:40" x14ac:dyDescent="0.35">
      <c r="C12" s="22" t="str">
        <f>QPtab!C12</f>
        <v>fish</v>
      </c>
      <c r="D12" s="22" t="str">
        <f>QPtab!D12</f>
        <v>Mig</v>
      </c>
      <c r="E12" s="73">
        <f>QPtab!E12</f>
        <v>6.8173404618970715E-2</v>
      </c>
      <c r="F12" s="73">
        <f>QPtab!F12</f>
        <v>0.41173388646596076</v>
      </c>
      <c r="G12" s="73" t="str">
        <f>QPtab!G12</f>
        <v>Eps</v>
      </c>
      <c r="H12" s="73">
        <f>QPtab!H12</f>
        <v>-142.27155726412838</v>
      </c>
      <c r="I12" s="73">
        <f>QPtab!I12</f>
        <v>145.02535443381532</v>
      </c>
      <c r="J12" s="73" t="str">
        <f>QPtab!J12</f>
        <v>Eps</v>
      </c>
      <c r="M12" s="73" t="str">
        <f>M4</f>
        <v>Increase in fish revenue of recipient household ($)</v>
      </c>
      <c r="N12" s="68">
        <f>N4*$N$1</f>
        <v>1.3781026761645274</v>
      </c>
      <c r="O12" s="68">
        <f t="shared" ref="O12:R12" si="0">O4*$N$1</f>
        <v>47.360257512578251</v>
      </c>
      <c r="P12" s="68">
        <f t="shared" si="0"/>
        <v>0</v>
      </c>
      <c r="Q12" s="68">
        <f t="shared" si="0"/>
        <v>-2824.9126501585047</v>
      </c>
      <c r="R12" s="68">
        <f t="shared" si="0"/>
        <v>16727.648532861607</v>
      </c>
      <c r="X12" s="22"/>
      <c r="Y12" s="22"/>
      <c r="AG12" s="22"/>
      <c r="AH12" s="22"/>
    </row>
    <row r="13" spans="2:40" x14ac:dyDescent="0.35">
      <c r="C13" s="22" t="str">
        <f>QPtab!C13</f>
        <v>palmoil</v>
      </c>
      <c r="D13" s="22" t="str">
        <f>QPtab!D13</f>
        <v>Oplocal</v>
      </c>
      <c r="E13" s="73">
        <f>QPtab!E13</f>
        <v>1.6105455365779398</v>
      </c>
      <c r="F13" s="73">
        <f>QPtab!F13</f>
        <v>9.7274531261947157</v>
      </c>
      <c r="G13" s="73" t="str">
        <f>QPtab!G13</f>
        <v>Eps</v>
      </c>
      <c r="H13" s="73">
        <f>QPtab!H13</f>
        <v>-1513.0755831666281</v>
      </c>
      <c r="I13" s="73">
        <f>QPtab!I13</f>
        <v>3547.3323259872627</v>
      </c>
      <c r="J13" s="73" t="str">
        <f>QPtab!J13</f>
        <v>Eps</v>
      </c>
      <c r="N13" s="96">
        <f t="shared" ref="N13:R13" si="1">N5*$N$1</f>
        <v>0.53239046297967063</v>
      </c>
      <c r="O13" s="96">
        <f t="shared" si="1"/>
        <v>31.686178225791721</v>
      </c>
      <c r="P13" s="96">
        <f t="shared" si="1"/>
        <v>0</v>
      </c>
      <c r="Q13" s="96">
        <f t="shared" si="1"/>
        <v>1071.0786240881653</v>
      </c>
      <c r="R13" s="96">
        <f t="shared" si="1"/>
        <v>11249.421641459454</v>
      </c>
      <c r="X13" s="22"/>
      <c r="Y13" s="22"/>
      <c r="AG13" s="22"/>
      <c r="AH13" s="22"/>
    </row>
    <row r="14" spans="2:40" x14ac:dyDescent="0.35">
      <c r="C14" s="22" t="str">
        <f>QPtab!C14</f>
        <v>palmoil</v>
      </c>
      <c r="D14" s="22" t="str">
        <f>QPtab!D14</f>
        <v>NOPlocal</v>
      </c>
      <c r="E14" s="73" t="str">
        <f>QPtab!E14</f>
        <v>Eps</v>
      </c>
      <c r="F14" s="73" t="str">
        <f>QPtab!F14</f>
        <v>Eps</v>
      </c>
      <c r="G14" s="73" t="str">
        <f>QPtab!G14</f>
        <v>Eps</v>
      </c>
      <c r="H14" s="73" t="str">
        <f>QPtab!H14</f>
        <v>Eps</v>
      </c>
      <c r="I14" s="73" t="str">
        <f>QPtab!I14</f>
        <v>Eps</v>
      </c>
      <c r="J14" s="73" t="str">
        <f>QPtab!J14</f>
        <v>Eps</v>
      </c>
      <c r="M14" s="73" t="str">
        <f>M6</f>
        <v>Increase in crop revenue of recipient household ($)</v>
      </c>
      <c r="N14" s="68">
        <f t="shared" ref="N14:R14" si="2">N6*$N$1</f>
        <v>1.9024120064538388</v>
      </c>
      <c r="O14" s="68">
        <f t="shared" si="2"/>
        <v>75.651526655223492</v>
      </c>
      <c r="P14" s="68" t="e">
        <f t="shared" si="2"/>
        <v>#VALUE!</v>
      </c>
      <c r="Q14" s="68">
        <f t="shared" si="2"/>
        <v>-3994.7876937500369</v>
      </c>
      <c r="R14" s="68">
        <f t="shared" si="2"/>
        <v>26516.385714719861</v>
      </c>
      <c r="X14" s="22"/>
      <c r="Y14" s="22"/>
      <c r="AG14" s="22"/>
      <c r="AH14" s="22"/>
    </row>
    <row r="15" spans="2:40" x14ac:dyDescent="0.35">
      <c r="C15" s="22" t="str">
        <f>QPtab!C15</f>
        <v>palmoil</v>
      </c>
      <c r="D15" s="22" t="str">
        <f>QPtab!D15</f>
        <v>Mig</v>
      </c>
      <c r="E15" s="73" t="str">
        <f>QPtab!E15</f>
        <v>Eps</v>
      </c>
      <c r="F15" s="73" t="str">
        <f>QPtab!F15</f>
        <v>Eps</v>
      </c>
      <c r="G15" s="73" t="str">
        <f>QPtab!G15</f>
        <v>Eps</v>
      </c>
      <c r="H15" s="73" t="str">
        <f>QPtab!H15</f>
        <v>Eps</v>
      </c>
      <c r="I15" s="73" t="str">
        <f>QPtab!I15</f>
        <v>Eps</v>
      </c>
      <c r="J15" s="73" t="str">
        <f>QPtab!J15</f>
        <v>Eps</v>
      </c>
      <c r="N15" s="96">
        <f t="shared" ref="N15:R15" si="3">N7*$N$1</f>
        <v>0.59479630508913928</v>
      </c>
      <c r="O15" s="96">
        <f t="shared" si="3"/>
        <v>30.550120548881821</v>
      </c>
      <c r="P15" s="96" t="e">
        <f t="shared" si="3"/>
        <v>#VALUE!</v>
      </c>
      <c r="Q15" s="96">
        <f t="shared" si="3"/>
        <v>1220.9450305358262</v>
      </c>
      <c r="R15" s="96">
        <f t="shared" si="3"/>
        <v>10747.147646906886</v>
      </c>
      <c r="X15" s="22"/>
      <c r="Y15" s="22"/>
      <c r="AG15" s="22"/>
      <c r="AH15" s="22"/>
    </row>
    <row r="16" spans="2:40" x14ac:dyDescent="0.35">
      <c r="C16" s="22" t="str">
        <f>QPtab!C16</f>
        <v>ret</v>
      </c>
      <c r="D16" s="22" t="str">
        <f>QPtab!D16</f>
        <v>Oplocal</v>
      </c>
      <c r="E16" s="73">
        <f>QPtab!E16</f>
        <v>0.27725128791090276</v>
      </c>
      <c r="F16" s="73">
        <f>QPtab!F16</f>
        <v>1.6745059863400953</v>
      </c>
      <c r="G16" s="73" t="str">
        <f>QPtab!G16</f>
        <v>Eps</v>
      </c>
      <c r="H16" s="73">
        <f>QPtab!H16</f>
        <v>-566.92366744213814</v>
      </c>
      <c r="I16" s="73">
        <f>QPtab!I16</f>
        <v>602.35349558544021</v>
      </c>
      <c r="J16" s="73" t="str">
        <f>QPtab!J16</f>
        <v>Eps</v>
      </c>
      <c r="M16" s="97" t="str">
        <f>M8</f>
        <v>Net revenue from new plot for recipient household ($)</v>
      </c>
      <c r="N16" s="89">
        <f t="shared" ref="N16:R16" si="4">N8*$N$1</f>
        <v>3.280514682618366</v>
      </c>
      <c r="O16" s="89">
        <f t="shared" si="4"/>
        <v>123.01178416780174</v>
      </c>
      <c r="P16" s="89" t="e">
        <f t="shared" si="4"/>
        <v>#VALUE!</v>
      </c>
      <c r="Q16" s="89">
        <f t="shared" si="4"/>
        <v>-6819.7003439085411</v>
      </c>
      <c r="R16" s="89">
        <f t="shared" si="4"/>
        <v>43244.034247581469</v>
      </c>
      <c r="X16" s="22"/>
      <c r="Y16" s="22"/>
      <c r="AG16" s="22"/>
      <c r="AH16" s="22"/>
    </row>
    <row r="17" spans="2:34" x14ac:dyDescent="0.35">
      <c r="C17" s="22" t="str">
        <f>QPtab!C17</f>
        <v>ret</v>
      </c>
      <c r="D17" s="22" t="str">
        <f>QPtab!D17</f>
        <v>NOPlocal</v>
      </c>
      <c r="E17" s="73">
        <f>QPtab!E17</f>
        <v>1.2134500149708898</v>
      </c>
      <c r="F17" s="73">
        <f>QPtab!F17</f>
        <v>7.3287543446018724</v>
      </c>
      <c r="G17" s="73" t="str">
        <f>QPtab!G17</f>
        <v>Eps</v>
      </c>
      <c r="H17" s="73">
        <f>QPtab!H17</f>
        <v>-2488.1359590162183</v>
      </c>
      <c r="I17" s="73">
        <f>QPtab!I17</f>
        <v>2625.6978916354119</v>
      </c>
      <c r="J17" s="73" t="str">
        <f>QPtab!J17</f>
        <v>Eps</v>
      </c>
      <c r="N17" s="96">
        <f t="shared" ref="N17:R17" si="5">N9*$N$1</f>
        <v>0.53239046297967063</v>
      </c>
      <c r="O17" s="96">
        <f t="shared" si="5"/>
        <v>31.686178225791721</v>
      </c>
      <c r="P17" s="96" t="e">
        <f t="shared" si="5"/>
        <v>#VALUE!</v>
      </c>
      <c r="Q17" s="96">
        <f t="shared" si="5"/>
        <v>1624.1663050835425</v>
      </c>
      <c r="R17" s="96">
        <f t="shared" si="5"/>
        <v>15557.977690296142</v>
      </c>
      <c r="X17" s="22"/>
      <c r="Y17" s="22"/>
      <c r="AG17" s="22"/>
      <c r="AH17" s="22"/>
    </row>
    <row r="18" spans="2:34" x14ac:dyDescent="0.35">
      <c r="C18" s="22" t="str">
        <f>QPtab!C18</f>
        <v>ret</v>
      </c>
      <c r="D18" s="22" t="str">
        <f>QPtab!D18</f>
        <v>Mig</v>
      </c>
      <c r="E18" s="73" t="str">
        <f>QPtab!E18</f>
        <v>Eps</v>
      </c>
      <c r="F18" s="73" t="str">
        <f>QPtab!F18</f>
        <v>Eps</v>
      </c>
      <c r="G18" s="73" t="str">
        <f>QPtab!G18</f>
        <v>Eps</v>
      </c>
      <c r="H18" s="73" t="str">
        <f>QPtab!H18</f>
        <v>Eps</v>
      </c>
      <c r="I18" s="73" t="str">
        <f>QPtab!I18</f>
        <v>Eps</v>
      </c>
      <c r="J18" s="73" t="str">
        <f>QPtab!J18</f>
        <v>Eps</v>
      </c>
      <c r="N18" s="22"/>
      <c r="O18" s="22"/>
      <c r="X18" s="22"/>
      <c r="Y18" s="22"/>
      <c r="AG18" s="22"/>
      <c r="AH18" s="22"/>
    </row>
    <row r="19" spans="2:34" x14ac:dyDescent="0.35">
      <c r="C19" s="22" t="str">
        <f>QPtab!C19</f>
        <v>ser</v>
      </c>
      <c r="D19" s="22" t="str">
        <f>QPtab!D19</f>
        <v>Oplocal</v>
      </c>
      <c r="E19" s="73">
        <f>QPtab!E19</f>
        <v>0.2403132898619085</v>
      </c>
      <c r="F19" s="73">
        <f>QPtab!F19</f>
        <v>1.4513741210660307</v>
      </c>
      <c r="G19" s="73" t="str">
        <f>QPtab!G19</f>
        <v>Eps</v>
      </c>
      <c r="H19" s="73">
        <f>QPtab!H19</f>
        <v>-490.27302618151413</v>
      </c>
      <c r="I19" s="73">
        <f>QPtab!I19</f>
        <v>523.03980061172331</v>
      </c>
      <c r="J19" s="73" t="str">
        <f>QPtab!J19</f>
        <v>Eps</v>
      </c>
      <c r="N19" s="22"/>
      <c r="O19" s="22"/>
      <c r="X19" s="22"/>
      <c r="Y19" s="22"/>
      <c r="AG19" s="22"/>
      <c r="AH19" s="22"/>
    </row>
    <row r="20" spans="2:34" x14ac:dyDescent="0.35">
      <c r="C20" s="22" t="str">
        <f>QPtab!C20</f>
        <v>ser</v>
      </c>
      <c r="D20" s="22" t="str">
        <f>QPtab!D20</f>
        <v>NOPlocal</v>
      </c>
      <c r="E20" s="73">
        <f>QPtab!E20</f>
        <v>1.0225127163774397</v>
      </c>
      <c r="F20" s="73">
        <f>QPtab!F20</f>
        <v>6.1755176111400942</v>
      </c>
      <c r="G20" s="73" t="str">
        <f>QPtab!G20</f>
        <v>Eps</v>
      </c>
      <c r="H20" s="73">
        <f>QPtab!H20</f>
        <v>-2098.7409286997554</v>
      </c>
      <c r="I20" s="73">
        <f>QPtab!I20</f>
        <v>2210.8832432770446</v>
      </c>
      <c r="J20" s="73" t="str">
        <f>QPtab!J20</f>
        <v>Eps</v>
      </c>
      <c r="N20" s="22"/>
      <c r="O20" s="22"/>
      <c r="X20" s="22"/>
      <c r="Y20" s="22"/>
      <c r="AG20" s="22"/>
      <c r="AH20" s="22"/>
    </row>
    <row r="21" spans="2:34" x14ac:dyDescent="0.35">
      <c r="C21" s="22" t="str">
        <f>QPtab!C21</f>
        <v>ser</v>
      </c>
      <c r="D21" s="22" t="str">
        <f>QPtab!D21</f>
        <v>Mig</v>
      </c>
      <c r="E21" s="73" t="str">
        <f>QPtab!E21</f>
        <v>Eps</v>
      </c>
      <c r="F21" s="73" t="str">
        <f>QPtab!F21</f>
        <v>Eps</v>
      </c>
      <c r="G21" s="73" t="str">
        <f>QPtab!G21</f>
        <v>Eps</v>
      </c>
      <c r="H21" s="73" t="str">
        <f>QPtab!H21</f>
        <v>Eps</v>
      </c>
      <c r="I21" s="73" t="str">
        <f>QPtab!I21</f>
        <v>Eps</v>
      </c>
      <c r="J21" s="73" t="str">
        <f>QPtab!J21</f>
        <v>Eps</v>
      </c>
      <c r="M21" s="73" t="s">
        <v>205</v>
      </c>
      <c r="N21" s="22"/>
      <c r="O21" s="22"/>
      <c r="X21" s="22"/>
      <c r="Y21" s="22"/>
      <c r="AG21" s="22"/>
      <c r="AH21" s="22"/>
    </row>
    <row r="22" spans="2:34" x14ac:dyDescent="0.35">
      <c r="C22" s="22" t="str">
        <f>QPtab!C22</f>
        <v>OUT</v>
      </c>
      <c r="D22" s="22" t="str">
        <f>QPtab!D22</f>
        <v>Oplocal</v>
      </c>
      <c r="E22" s="73" t="str">
        <f>QPtab!E22</f>
        <v>Eps</v>
      </c>
      <c r="F22" s="73" t="str">
        <f>QPtab!F22</f>
        <v>Eps</v>
      </c>
      <c r="G22" s="73" t="str">
        <f>QPtab!G22</f>
        <v>Eps</v>
      </c>
      <c r="H22" s="73" t="str">
        <f>QPtab!H22</f>
        <v>Eps</v>
      </c>
      <c r="I22" s="73" t="str">
        <f>QPtab!I22</f>
        <v>Eps</v>
      </c>
      <c r="J22" s="73" t="str">
        <f>QPtab!J22</f>
        <v>Eps</v>
      </c>
      <c r="N22" s="22">
        <f>E10</f>
        <v>9.4107087639382705E-2</v>
      </c>
      <c r="O22" s="22"/>
      <c r="X22" s="22"/>
      <c r="Y22" s="22"/>
      <c r="AG22" s="22"/>
      <c r="AH22" s="22"/>
    </row>
    <row r="23" spans="2:34" x14ac:dyDescent="0.35">
      <c r="C23" s="22" t="str">
        <f>QPtab!C23</f>
        <v>OUT</v>
      </c>
      <c r="D23" s="22" t="str">
        <f>QPtab!D23</f>
        <v>NOPlocal</v>
      </c>
      <c r="E23" s="73" t="str">
        <f>QPtab!E23</f>
        <v>Eps</v>
      </c>
      <c r="F23" s="73" t="str">
        <f>QPtab!F23</f>
        <v>Eps</v>
      </c>
      <c r="G23" s="73" t="str">
        <f>QPtab!G23</f>
        <v>Eps</v>
      </c>
      <c r="H23" s="73" t="str">
        <f>QPtab!H23</f>
        <v>Eps</v>
      </c>
      <c r="I23" s="73" t="str">
        <f>QPtab!I23</f>
        <v>Eps</v>
      </c>
      <c r="J23" s="73" t="str">
        <f>QPtab!J23</f>
        <v>Eps</v>
      </c>
      <c r="N23" s="22">
        <f>N22*N1</f>
        <v>7.8422573032818921</v>
      </c>
      <c r="O23" s="22"/>
      <c r="X23" s="22"/>
      <c r="Y23" s="22"/>
      <c r="AG23" s="22"/>
      <c r="AH23" s="22"/>
    </row>
    <row r="24" spans="2:34" x14ac:dyDescent="0.35">
      <c r="C24" s="22" t="str">
        <f>QPtab!C24</f>
        <v>OUT</v>
      </c>
      <c r="D24" s="22" t="str">
        <f>QPtab!D24</f>
        <v>Mig</v>
      </c>
      <c r="E24" s="73" t="str">
        <f>QPtab!E24</f>
        <v>Eps</v>
      </c>
      <c r="F24" s="73" t="str">
        <f>QPtab!F24</f>
        <v>Eps</v>
      </c>
      <c r="G24" s="73" t="str">
        <f>QPtab!G24</f>
        <v>Eps</v>
      </c>
      <c r="H24" s="73" t="str">
        <f>QPtab!H24</f>
        <v>Eps</v>
      </c>
      <c r="I24" s="73" t="str">
        <f>QPtab!I24</f>
        <v>Eps</v>
      </c>
      <c r="J24" s="73" t="str">
        <f>QPtab!J24</f>
        <v>Eps</v>
      </c>
      <c r="N24" s="103">
        <f>N16+N23</f>
        <v>11.122771985900258</v>
      </c>
      <c r="O24" s="22"/>
      <c r="X24" s="22"/>
      <c r="Y24" s="22"/>
      <c r="AG24" s="22"/>
      <c r="AH24" s="22"/>
    </row>
    <row r="25" spans="2:34" x14ac:dyDescent="0.35">
      <c r="C25" s="22">
        <f>QPtab!C25</f>
        <v>0</v>
      </c>
      <c r="D25" s="22">
        <f>QPtab!D25</f>
        <v>0</v>
      </c>
      <c r="E25" s="73">
        <f>QPtab!E25</f>
        <v>0</v>
      </c>
      <c r="F25" s="73">
        <f>QPtab!F25</f>
        <v>0</v>
      </c>
      <c r="G25" s="73">
        <f>QPtab!G25</f>
        <v>0</v>
      </c>
      <c r="H25" s="73">
        <f>QPtab!H25</f>
        <v>0</v>
      </c>
      <c r="I25" s="73">
        <f>QPtab!I25</f>
        <v>0</v>
      </c>
      <c r="J25" s="73">
        <f>QPtab!J25</f>
        <v>0</v>
      </c>
      <c r="N25" s="22"/>
      <c r="O25" s="22"/>
      <c r="X25" s="22"/>
      <c r="Y25" s="22"/>
      <c r="AG25" s="22"/>
      <c r="AH25" s="22"/>
    </row>
    <row r="26" spans="2:34" x14ac:dyDescent="0.35">
      <c r="C26" s="22">
        <f>QPtab!C26</f>
        <v>0</v>
      </c>
      <c r="D26" s="22">
        <f>QPtab!D26</f>
        <v>0</v>
      </c>
      <c r="E26" s="73">
        <f>QPtab!E26</f>
        <v>0</v>
      </c>
      <c r="F26" s="73">
        <f>QPtab!F26</f>
        <v>0</v>
      </c>
      <c r="G26" s="73">
        <f>QPtab!G26</f>
        <v>0</v>
      </c>
      <c r="H26" s="73">
        <f>QPtab!H26</f>
        <v>0</v>
      </c>
      <c r="I26" s="73">
        <f>QPtab!I26</f>
        <v>0</v>
      </c>
      <c r="J26" s="73">
        <f>QPtab!J26</f>
        <v>0</v>
      </c>
      <c r="N26" s="22"/>
      <c r="O26" s="22"/>
      <c r="X26" s="22"/>
      <c r="Y26" s="22"/>
      <c r="AG26" s="22"/>
      <c r="AH26" s="22"/>
    </row>
    <row r="27" spans="2:34" x14ac:dyDescent="0.35">
      <c r="C27" s="22">
        <f>QPtab!C27</f>
        <v>0</v>
      </c>
      <c r="D27" s="22">
        <f>QPtab!D27</f>
        <v>0</v>
      </c>
      <c r="E27" s="73">
        <f>QPtab!E27</f>
        <v>0</v>
      </c>
      <c r="F27" s="73">
        <f>QPtab!F27</f>
        <v>0</v>
      </c>
      <c r="G27" s="73">
        <f>QPtab!G27</f>
        <v>0</v>
      </c>
      <c r="H27" s="73">
        <f>QPtab!H27</f>
        <v>0</v>
      </c>
      <c r="I27" s="73">
        <f>QPtab!I27</f>
        <v>0</v>
      </c>
      <c r="J27" s="73">
        <f>QPtab!J27</f>
        <v>0</v>
      </c>
      <c r="N27" s="22"/>
      <c r="O27" s="22"/>
      <c r="X27" s="22"/>
      <c r="Y27" s="22"/>
      <c r="AG27" s="22"/>
      <c r="AH27" s="22"/>
    </row>
    <row r="28" spans="2:34" x14ac:dyDescent="0.35">
      <c r="C28" s="22">
        <f>QPtab!C28</f>
        <v>0</v>
      </c>
      <c r="D28" s="22">
        <f>QPtab!D28</f>
        <v>0</v>
      </c>
      <c r="E28" s="73">
        <f>QPtab!E28</f>
        <v>0</v>
      </c>
      <c r="F28" s="73">
        <f>QPtab!F28</f>
        <v>0</v>
      </c>
      <c r="G28" s="73">
        <f>QPtab!G28</f>
        <v>0</v>
      </c>
      <c r="H28" s="73">
        <f>QPtab!H28</f>
        <v>0</v>
      </c>
      <c r="I28" s="73">
        <f>QPtab!I28</f>
        <v>0</v>
      </c>
      <c r="J28" s="73">
        <f>QPtab!J28</f>
        <v>0</v>
      </c>
      <c r="M28" s="73">
        <f>QPtab!C151</f>
        <v>0</v>
      </c>
      <c r="N28" s="73">
        <f>QPtab!D151</f>
        <v>0</v>
      </c>
      <c r="O28" s="73">
        <f>QPtab!E151</f>
        <v>0</v>
      </c>
      <c r="P28" s="73">
        <f>QPtab!F151</f>
        <v>0</v>
      </c>
      <c r="Q28" s="73">
        <f>QPtab!G151</f>
        <v>0</v>
      </c>
      <c r="R28" s="73">
        <f>QPtab!H151</f>
        <v>0</v>
      </c>
      <c r="S28" s="73">
        <f>QPtab!I151</f>
        <v>0</v>
      </c>
    </row>
    <row r="29" spans="2:34" x14ac:dyDescent="0.35">
      <c r="C29" s="22">
        <f>QPtab!C29</f>
        <v>0</v>
      </c>
      <c r="D29" s="22">
        <f>QPtab!D29</f>
        <v>0</v>
      </c>
      <c r="E29" s="73">
        <f>QPtab!E29</f>
        <v>0</v>
      </c>
      <c r="F29" s="73">
        <f>QPtab!F29</f>
        <v>0</v>
      </c>
      <c r="G29" s="73">
        <f>QPtab!G29</f>
        <v>0</v>
      </c>
      <c r="H29" s="73">
        <f>QPtab!H29</f>
        <v>0</v>
      </c>
      <c r="I29" s="73">
        <f>QPtab!I29</f>
        <v>0</v>
      </c>
      <c r="J29" s="73">
        <f>QPtab!J29</f>
        <v>0</v>
      </c>
      <c r="M29" s="73">
        <f>QPtab!C152</f>
        <v>0</v>
      </c>
      <c r="N29" s="73">
        <f>QPtab!D152</f>
        <v>0</v>
      </c>
      <c r="O29" s="63">
        <f>QPtab!E152</f>
        <v>0</v>
      </c>
      <c r="P29" s="63">
        <f>QPtab!F152</f>
        <v>0</v>
      </c>
      <c r="Q29" s="63">
        <f>QPtab!G152</f>
        <v>0</v>
      </c>
      <c r="R29" s="63">
        <f>QPtab!H152</f>
        <v>0</v>
      </c>
      <c r="S29" s="63">
        <f>QPtab!I152</f>
        <v>0</v>
      </c>
    </row>
    <row r="30" spans="2:34" x14ac:dyDescent="0.35">
      <c r="C30" s="22">
        <f>QPtab!C30</f>
        <v>0</v>
      </c>
      <c r="D30" s="22">
        <f>QPtab!D30</f>
        <v>0</v>
      </c>
      <c r="E30" s="73">
        <f>QPtab!E30</f>
        <v>0</v>
      </c>
      <c r="F30" s="73">
        <f>QPtab!F30</f>
        <v>0</v>
      </c>
      <c r="G30" s="73">
        <f>QPtab!G30</f>
        <v>0</v>
      </c>
      <c r="H30" s="73">
        <f>QPtab!H30</f>
        <v>0</v>
      </c>
      <c r="I30" s="73">
        <f>QPtab!I30</f>
        <v>0</v>
      </c>
      <c r="J30" s="73">
        <f>QPtab!J30</f>
        <v>0</v>
      </c>
      <c r="M30" s="73">
        <f>QPtab!C153</f>
        <v>0</v>
      </c>
      <c r="N30" s="73">
        <f>QPtab!D153</f>
        <v>0</v>
      </c>
      <c r="O30" s="63">
        <f>QPtab!E153</f>
        <v>0</v>
      </c>
      <c r="P30" s="63">
        <f>QPtab!F153</f>
        <v>0</v>
      </c>
      <c r="Q30" s="63">
        <f>QPtab!G153</f>
        <v>0</v>
      </c>
      <c r="R30" s="63">
        <f>QPtab!H153</f>
        <v>0</v>
      </c>
      <c r="S30" s="63">
        <f>QPtab!I153</f>
        <v>0</v>
      </c>
    </row>
    <row r="31" spans="2:34" x14ac:dyDescent="0.35">
      <c r="B31" s="73" t="s">
        <v>173</v>
      </c>
      <c r="C31" s="22">
        <f>QPtab!C31</f>
        <v>0</v>
      </c>
      <c r="D31" s="22">
        <f>QPtab!D31</f>
        <v>0</v>
      </c>
      <c r="E31" s="73" t="str">
        <f>QPtab!E31</f>
        <v>acre1</v>
      </c>
      <c r="F31" s="73" t="str">
        <f>QPtab!F31</f>
        <v>acres</v>
      </c>
      <c r="G31" s="73" t="str">
        <f>QPtab!G31</f>
        <v>land1pct</v>
      </c>
      <c r="H31" s="73" t="str">
        <f>QPtab!H31</f>
        <v>price10</v>
      </c>
      <c r="I31" s="73" t="str">
        <f>QPtab!I31</f>
        <v>tfp10</v>
      </c>
      <c r="J31" s="73" t="str">
        <f>QPtab!J31</f>
        <v>sim6</v>
      </c>
      <c r="M31" s="73">
        <f>QPtab!C154</f>
        <v>0</v>
      </c>
      <c r="N31" s="73">
        <f>QPtab!D154</f>
        <v>0</v>
      </c>
      <c r="O31" s="63">
        <f>QPtab!E154</f>
        <v>0</v>
      </c>
      <c r="P31" s="63">
        <f>QPtab!F154</f>
        <v>0</v>
      </c>
      <c r="Q31" s="63">
        <f>QPtab!G154</f>
        <v>0</v>
      </c>
      <c r="R31" s="63">
        <f>QPtab!H154</f>
        <v>0</v>
      </c>
      <c r="S31" s="63">
        <f>QPtab!I154</f>
        <v>0</v>
      </c>
    </row>
    <row r="32" spans="2:34" x14ac:dyDescent="0.35">
      <c r="C32" s="22" t="str">
        <f>QPtab!C32</f>
        <v>crop</v>
      </c>
      <c r="D32" s="22" t="str">
        <f>QPtab!D32</f>
        <v>Oplocal</v>
      </c>
      <c r="E32" s="73">
        <f>QPtab!E32</f>
        <v>7.1375556610696724E-3</v>
      </c>
      <c r="F32" s="73">
        <f>QPtab!F32</f>
        <v>4.3074699872428103E-2</v>
      </c>
      <c r="G32" s="73" t="str">
        <f>QPtab!G32</f>
        <v>Eps</v>
      </c>
      <c r="H32" s="73">
        <f>QPtab!H32</f>
        <v>14.651340366429915</v>
      </c>
      <c r="I32" s="73">
        <f>QPtab!I32</f>
        <v>15.42369563273158</v>
      </c>
      <c r="J32" s="73" t="str">
        <f>QPtab!J32</f>
        <v>Eps</v>
      </c>
      <c r="M32" s="73">
        <f>QPtab!C155</f>
        <v>0</v>
      </c>
      <c r="N32" s="73">
        <f>QPtab!D155</f>
        <v>0</v>
      </c>
      <c r="O32" s="63">
        <f>QPtab!E155</f>
        <v>0</v>
      </c>
      <c r="P32" s="63">
        <f>QPtab!F155</f>
        <v>0</v>
      </c>
      <c r="Q32" s="63">
        <f>QPtab!G155</f>
        <v>0</v>
      </c>
      <c r="R32" s="63">
        <f>QPtab!H155</f>
        <v>0</v>
      </c>
      <c r="S32" s="63">
        <f>QPtab!I155</f>
        <v>0</v>
      </c>
    </row>
    <row r="33" spans="3:19" x14ac:dyDescent="0.35">
      <c r="C33" s="22" t="str">
        <f>QPtab!C33</f>
        <v>crop</v>
      </c>
      <c r="D33" s="22" t="str">
        <f>QPtab!D33</f>
        <v>NOPlocal</v>
      </c>
      <c r="E33" s="73">
        <f>QPtab!E33</f>
        <v>6.0739293668618868E-2</v>
      </c>
      <c r="F33" s="73">
        <f>QPtab!F33</f>
        <v>0.36660144658658189</v>
      </c>
      <c r="G33" s="73" t="str">
        <f>QPtab!G33</f>
        <v>Eps</v>
      </c>
      <c r="H33" s="73">
        <f>QPtab!H33</f>
        <v>127.01398018111892</v>
      </c>
      <c r="I33" s="73">
        <f>QPtab!I33</f>
        <v>128.96577176288264</v>
      </c>
      <c r="J33" s="73" t="str">
        <f>QPtab!J33</f>
        <v>Eps</v>
      </c>
      <c r="M33" s="73">
        <f>QPtab!C156</f>
        <v>0</v>
      </c>
      <c r="N33" s="73">
        <f>QPtab!D156</f>
        <v>0</v>
      </c>
      <c r="O33" s="63">
        <f>QPtab!E156</f>
        <v>0</v>
      </c>
      <c r="P33" s="63">
        <f>QPtab!F156</f>
        <v>0</v>
      </c>
      <c r="Q33" s="63">
        <f>QPtab!G156</f>
        <v>0</v>
      </c>
      <c r="R33" s="63">
        <f>QPtab!H156</f>
        <v>0</v>
      </c>
      <c r="S33" s="63">
        <f>QPtab!I156</f>
        <v>0</v>
      </c>
    </row>
    <row r="34" spans="3:19" x14ac:dyDescent="0.35">
      <c r="C34" s="22" t="str">
        <f>QPtab!C34</f>
        <v>crop</v>
      </c>
      <c r="D34" s="22" t="str">
        <f>QPtab!D34</f>
        <v>Mig</v>
      </c>
      <c r="E34" s="73">
        <f>QPtab!E34</f>
        <v>1.2993498517734877E-3</v>
      </c>
      <c r="F34" s="73">
        <f>QPtab!F34</f>
        <v>7.8431404077997733E-3</v>
      </c>
      <c r="G34" s="73" t="str">
        <f>QPtab!G34</f>
        <v>Eps</v>
      </c>
      <c r="H34" s="73">
        <f>QPtab!H34</f>
        <v>2.7087248656711007</v>
      </c>
      <c r="I34" s="73">
        <f>QPtab!I34</f>
        <v>2.7643696133715818</v>
      </c>
      <c r="J34" s="73" t="str">
        <f>QPtab!J34</f>
        <v>Eps</v>
      </c>
      <c r="M34" s="73">
        <f>QPtab!C157</f>
        <v>0</v>
      </c>
      <c r="N34" s="73">
        <f>QPtab!D157</f>
        <v>0</v>
      </c>
      <c r="O34" s="63">
        <f>QPtab!E157</f>
        <v>0</v>
      </c>
      <c r="P34" s="63">
        <f>QPtab!F157</f>
        <v>0</v>
      </c>
      <c r="Q34" s="63">
        <f>QPtab!G157</f>
        <v>0</v>
      </c>
      <c r="R34" s="63">
        <f>QPtab!H157</f>
        <v>0</v>
      </c>
      <c r="S34" s="63">
        <f>QPtab!I157</f>
        <v>0</v>
      </c>
    </row>
    <row r="35" spans="3:19" x14ac:dyDescent="0.35">
      <c r="C35" s="22" t="str">
        <f>QPtab!C35</f>
        <v>meat</v>
      </c>
      <c r="D35" s="22" t="str">
        <f>QPtab!D35</f>
        <v>Oplocal</v>
      </c>
      <c r="E35" s="73">
        <f>QPtab!E35</f>
        <v>1.504061495747795E-2</v>
      </c>
      <c r="F35" s="73">
        <f>QPtab!F35</f>
        <v>9.0828303791711376E-2</v>
      </c>
      <c r="G35" s="81" t="str">
        <f>QPtab!G35</f>
        <v>Eps</v>
      </c>
      <c r="H35" s="73">
        <f>QPtab!H35</f>
        <v>30.542648701001948</v>
      </c>
      <c r="I35" s="73">
        <f>QPtab!I35</f>
        <v>32.880536290952342</v>
      </c>
      <c r="J35" s="73" t="str">
        <f>QPtab!J35</f>
        <v>Eps</v>
      </c>
      <c r="M35" s="73">
        <f>QPtab!C158</f>
        <v>0</v>
      </c>
      <c r="N35" s="73">
        <f>QPtab!D158</f>
        <v>0</v>
      </c>
      <c r="O35" s="63">
        <f>QPtab!E158</f>
        <v>0</v>
      </c>
      <c r="P35" s="63">
        <f>QPtab!F158</f>
        <v>0</v>
      </c>
      <c r="Q35" s="63">
        <f>QPtab!G158</f>
        <v>0</v>
      </c>
      <c r="R35" s="63">
        <f>QPtab!H158</f>
        <v>0</v>
      </c>
      <c r="S35" s="63">
        <f>QPtab!I158</f>
        <v>0</v>
      </c>
    </row>
    <row r="36" spans="3:19" x14ac:dyDescent="0.35">
      <c r="C36" s="22" t="str">
        <f>QPtab!C36</f>
        <v>meat</v>
      </c>
      <c r="D36" s="22" t="str">
        <f>QPtab!D36</f>
        <v>NOPlocal</v>
      </c>
      <c r="E36" s="73">
        <f>QPtab!E36</f>
        <v>4.0827248862977748E-2</v>
      </c>
      <c r="F36" s="73">
        <f>QPtab!F36</f>
        <v>0.24640162159236245</v>
      </c>
      <c r="G36" s="73" t="str">
        <f>QPtab!G36</f>
        <v>Eps</v>
      </c>
      <c r="H36" s="73">
        <f>QPtab!H36</f>
        <v>81.502194372564603</v>
      </c>
      <c r="I36" s="73">
        <f>QPtab!I36</f>
        <v>90.522998969408704</v>
      </c>
      <c r="J36" s="73" t="str">
        <f>QPtab!J36</f>
        <v>Eps</v>
      </c>
      <c r="M36" s="73">
        <f>QPtab!C159</f>
        <v>0</v>
      </c>
      <c r="N36" s="73">
        <f>QPtab!D159</f>
        <v>0</v>
      </c>
      <c r="O36" s="63">
        <f>QPtab!E159</f>
        <v>0</v>
      </c>
      <c r="P36" s="63">
        <f>QPtab!F159</f>
        <v>0</v>
      </c>
      <c r="Q36" s="63">
        <f>QPtab!G159</f>
        <v>0</v>
      </c>
      <c r="R36" s="63">
        <f>QPtab!H159</f>
        <v>0</v>
      </c>
      <c r="S36" s="63">
        <f>QPtab!I159</f>
        <v>0</v>
      </c>
    </row>
    <row r="37" spans="3:19" x14ac:dyDescent="0.35">
      <c r="C37" s="22" t="str">
        <f>QPtab!C37</f>
        <v>meat</v>
      </c>
      <c r="D37" s="22" t="str">
        <f>QPtab!D37</f>
        <v>Mig</v>
      </c>
      <c r="E37" s="81">
        <f>QPtab!E37</f>
        <v>6.3886855557560478E-3</v>
      </c>
      <c r="F37" s="73">
        <f>QPtab!F37</f>
        <v>3.8572251400131999E-2</v>
      </c>
      <c r="G37" s="73" t="str">
        <f>QPtab!G37</f>
        <v>Eps</v>
      </c>
      <c r="H37" s="81">
        <f>QPtab!H37</f>
        <v>12.852943489057985</v>
      </c>
      <c r="I37" s="73">
        <f>QPtab!I37</f>
        <v>14.080709228689191</v>
      </c>
      <c r="J37" s="73" t="str">
        <f>QPtab!J37</f>
        <v>Eps</v>
      </c>
      <c r="M37" s="73">
        <f>QPtab!C160</f>
        <v>0</v>
      </c>
      <c r="N37" s="73">
        <f>QPtab!D160</f>
        <v>0</v>
      </c>
      <c r="O37" s="63">
        <f>QPtab!E160</f>
        <v>0</v>
      </c>
      <c r="P37" s="63">
        <f>QPtab!F160</f>
        <v>0</v>
      </c>
      <c r="Q37" s="63">
        <f>QPtab!G160</f>
        <v>0</v>
      </c>
      <c r="R37" s="63">
        <f>QPtab!H160</f>
        <v>0</v>
      </c>
      <c r="S37" s="63">
        <f>QPtab!I160</f>
        <v>0</v>
      </c>
    </row>
    <row r="38" spans="3:19" x14ac:dyDescent="0.35">
      <c r="C38" s="22" t="str">
        <f>QPtab!C38</f>
        <v>fish</v>
      </c>
      <c r="D38" s="22" t="str">
        <f>QPtab!D38</f>
        <v>Oplocal</v>
      </c>
      <c r="E38" s="73">
        <f>QPtab!E38</f>
        <v>6.2976861775428328E-2</v>
      </c>
      <c r="F38" s="81">
        <f>QPtab!F38</f>
        <v>0.38023413870950068</v>
      </c>
      <c r="G38" s="73" t="str">
        <f>QPtab!G38</f>
        <v>Eps</v>
      </c>
      <c r="H38" s="73">
        <f>QPtab!H38</f>
        <v>130.29209450531189</v>
      </c>
      <c r="I38" s="81">
        <f>QPtab!I38</f>
        <v>134.99305969751344</v>
      </c>
      <c r="J38" s="73" t="str">
        <f>QPtab!J38</f>
        <v>Eps</v>
      </c>
      <c r="M38" s="73">
        <f>QPtab!C161</f>
        <v>0</v>
      </c>
      <c r="N38" s="73">
        <f>QPtab!D161</f>
        <v>0</v>
      </c>
      <c r="O38" s="63">
        <f>QPtab!E161</f>
        <v>0</v>
      </c>
      <c r="P38" s="63">
        <f>QPtab!F161</f>
        <v>0</v>
      </c>
      <c r="Q38" s="63">
        <f>QPtab!G161</f>
        <v>0</v>
      </c>
      <c r="R38" s="63">
        <f>QPtab!H161</f>
        <v>0</v>
      </c>
      <c r="S38" s="63">
        <f>QPtab!I161</f>
        <v>0</v>
      </c>
    </row>
    <row r="39" spans="3:19" x14ac:dyDescent="0.35">
      <c r="C39" s="22" t="str">
        <f>QPtab!C39</f>
        <v>fish</v>
      </c>
      <c r="D39" s="22" t="str">
        <f>QPtab!D39</f>
        <v>NOPlocal</v>
      </c>
      <c r="E39" s="73">
        <f>QPtab!E39</f>
        <v>8.9008734000997264E-2</v>
      </c>
      <c r="F39" s="73">
        <f>QPtab!F39</f>
        <v>0.53717454439037626</v>
      </c>
      <c r="G39" s="73" t="str">
        <f>QPtab!G39</f>
        <v>Eps</v>
      </c>
      <c r="H39" s="73">
        <f>QPtab!H39</f>
        <v>180.29219509154549</v>
      </c>
      <c r="I39" s="73">
        <f>QPtab!I39</f>
        <v>195.7192916572335</v>
      </c>
      <c r="J39" s="73" t="str">
        <f>QPtab!J39</f>
        <v>Eps</v>
      </c>
      <c r="M39" s="73">
        <f>QPtab!C162</f>
        <v>0</v>
      </c>
      <c r="N39" s="73">
        <f>QPtab!D162</f>
        <v>0</v>
      </c>
      <c r="O39" s="63">
        <f>QPtab!E162</f>
        <v>0</v>
      </c>
      <c r="P39" s="63">
        <f>QPtab!F162</f>
        <v>0</v>
      </c>
      <c r="Q39" s="63">
        <f>QPtab!G162</f>
        <v>0</v>
      </c>
      <c r="R39" s="63">
        <f>QPtab!H162</f>
        <v>0</v>
      </c>
      <c r="S39" s="63">
        <f>QPtab!I162</f>
        <v>0</v>
      </c>
    </row>
    <row r="40" spans="3:19" x14ac:dyDescent="0.35">
      <c r="C40" s="22" t="str">
        <f>QPtab!C40</f>
        <v>fish</v>
      </c>
      <c r="D40" s="22" t="str">
        <f>QPtab!D40</f>
        <v>Mig</v>
      </c>
      <c r="E40" s="73">
        <f>QPtab!E40</f>
        <v>3.5513231866965964E-2</v>
      </c>
      <c r="F40" s="73">
        <f>QPtab!F40</f>
        <v>0.21445391797228916</v>
      </c>
      <c r="G40" s="73" t="str">
        <f>QPtab!G40</f>
        <v>Eps</v>
      </c>
      <c r="H40" s="73">
        <f>QPtab!H40</f>
        <v>75.07810504417435</v>
      </c>
      <c r="I40" s="73">
        <f>QPtab!I40</f>
        <v>74.692934936982255</v>
      </c>
      <c r="J40" s="73" t="str">
        <f>QPtab!J40</f>
        <v>Eps</v>
      </c>
      <c r="M40" s="73">
        <f>QPtab!C163</f>
        <v>0</v>
      </c>
      <c r="N40" s="73">
        <f>QPtab!D163</f>
        <v>0</v>
      </c>
      <c r="O40" s="63">
        <f>QPtab!E163</f>
        <v>0</v>
      </c>
      <c r="P40" s="63">
        <f>QPtab!F163</f>
        <v>0</v>
      </c>
      <c r="Q40" s="63">
        <f>QPtab!G163</f>
        <v>0</v>
      </c>
      <c r="R40" s="63">
        <f>QPtab!H163</f>
        <v>0</v>
      </c>
      <c r="S40" s="63">
        <f>QPtab!I163</f>
        <v>0</v>
      </c>
    </row>
    <row r="41" spans="3:19" x14ac:dyDescent="0.35">
      <c r="C41" s="22" t="str">
        <f>QPtab!C41</f>
        <v>palmoil</v>
      </c>
      <c r="D41" s="22" t="str">
        <f>QPtab!D41</f>
        <v>Oplocal</v>
      </c>
      <c r="E41" s="73">
        <f>QPtab!E41</f>
        <v>0.37318358186398776</v>
      </c>
      <c r="F41" s="73">
        <f>QPtab!F41</f>
        <v>2.2539865248725754</v>
      </c>
      <c r="G41" s="73" t="str">
        <f>QPtab!G41</f>
        <v>Eps</v>
      </c>
      <c r="H41" s="73">
        <f>QPtab!H41</f>
        <v>763.50968351433733</v>
      </c>
      <c r="I41" s="73">
        <f>QPtab!I41</f>
        <v>890.05588744875456</v>
      </c>
      <c r="J41" s="73" t="str">
        <f>QPtab!J41</f>
        <v>Eps</v>
      </c>
    </row>
    <row r="42" spans="3:19" x14ac:dyDescent="0.35">
      <c r="C42" s="22" t="str">
        <f>QPtab!C42</f>
        <v>palmoil</v>
      </c>
      <c r="D42" s="22" t="str">
        <f>QPtab!D42</f>
        <v>NOPlocal</v>
      </c>
      <c r="E42" s="73" t="str">
        <f>QPtab!E42</f>
        <v>Eps</v>
      </c>
      <c r="F42" s="73" t="str">
        <f>QPtab!F42</f>
        <v>Eps</v>
      </c>
      <c r="G42" s="73" t="str">
        <f>QPtab!G42</f>
        <v>Eps</v>
      </c>
      <c r="H42" s="73" t="str">
        <f>QPtab!H42</f>
        <v>Eps</v>
      </c>
      <c r="I42" s="73" t="str">
        <f>QPtab!I42</f>
        <v>Eps</v>
      </c>
      <c r="J42" s="73" t="str">
        <f>QPtab!J42</f>
        <v>Eps</v>
      </c>
      <c r="O42" s="104" t="s">
        <v>197</v>
      </c>
      <c r="P42" s="104" t="s">
        <v>179</v>
      </c>
      <c r="Q42" s="104" t="s">
        <v>209</v>
      </c>
      <c r="R42" s="104" t="s">
        <v>180</v>
      </c>
      <c r="S42" s="104" t="s">
        <v>8</v>
      </c>
    </row>
    <row r="43" spans="3:19" x14ac:dyDescent="0.35">
      <c r="C43" s="22" t="str">
        <f>QPtab!C43</f>
        <v>palmoil</v>
      </c>
      <c r="D43" s="22" t="str">
        <f>QPtab!D43</f>
        <v>Mig</v>
      </c>
      <c r="E43" s="73" t="str">
        <f>QPtab!E43</f>
        <v>Eps</v>
      </c>
      <c r="F43" s="73" t="str">
        <f>QPtab!F43</f>
        <v>Eps</v>
      </c>
      <c r="G43" s="73" t="str">
        <f>QPtab!G43</f>
        <v>Eps</v>
      </c>
      <c r="H43" s="73" t="str">
        <f>QPtab!H43</f>
        <v>Eps</v>
      </c>
      <c r="I43" s="73" t="str">
        <f>QPtab!I43</f>
        <v>Eps</v>
      </c>
      <c r="J43" s="73" t="str">
        <f>QPtab!J43</f>
        <v>Eps</v>
      </c>
      <c r="N43" s="73" t="s">
        <v>204</v>
      </c>
      <c r="O43" s="68">
        <f>O29*$N$1</f>
        <v>0</v>
      </c>
      <c r="P43" s="68">
        <f t="shared" ref="P43:S43" si="6">P29*$N$1</f>
        <v>0</v>
      </c>
      <c r="Q43" s="68">
        <f t="shared" si="6"/>
        <v>0</v>
      </c>
      <c r="R43" s="68">
        <f t="shared" si="6"/>
        <v>0</v>
      </c>
      <c r="S43" s="68">
        <f t="shared" si="6"/>
        <v>0</v>
      </c>
    </row>
    <row r="44" spans="3:19" x14ac:dyDescent="0.35">
      <c r="C44" s="22" t="str">
        <f>QPtab!C44</f>
        <v>ret</v>
      </c>
      <c r="D44" s="22" t="str">
        <f>QPtab!D44</f>
        <v>Oplocal</v>
      </c>
      <c r="E44" s="73">
        <f>QPtab!E44</f>
        <v>0.11541053141411091</v>
      </c>
      <c r="F44" s="73">
        <f>QPtab!F44</f>
        <v>0.69701639090256307</v>
      </c>
      <c r="G44" s="73" t="str">
        <f>QPtab!G44</f>
        <v>Eps</v>
      </c>
      <c r="H44" s="73">
        <f>QPtab!H44</f>
        <v>220.48341076185565</v>
      </c>
      <c r="I44" s="73">
        <f>QPtab!I44</f>
        <v>267.43595102448819</v>
      </c>
      <c r="J44" s="73" t="str">
        <f>QPtab!J44</f>
        <v>Eps</v>
      </c>
      <c r="N44" s="104"/>
      <c r="O44" s="92">
        <f t="shared" ref="O44:S44" si="7">O30*$N$1</f>
        <v>0</v>
      </c>
      <c r="P44" s="92">
        <f t="shared" si="7"/>
        <v>0</v>
      </c>
      <c r="Q44" s="92">
        <f t="shared" si="7"/>
        <v>0</v>
      </c>
      <c r="R44" s="92">
        <f t="shared" si="7"/>
        <v>0</v>
      </c>
      <c r="S44" s="92">
        <f t="shared" si="7"/>
        <v>0</v>
      </c>
    </row>
    <row r="45" spans="3:19" x14ac:dyDescent="0.35">
      <c r="C45" s="22" t="str">
        <f>QPtab!C45</f>
        <v>ret</v>
      </c>
      <c r="D45" s="22" t="str">
        <f>QPtab!D45</f>
        <v>NOPlocal</v>
      </c>
      <c r="E45" s="73">
        <f>QPtab!E45</f>
        <v>0.44602462163185547</v>
      </c>
      <c r="F45" s="73">
        <f>QPtab!F45</f>
        <v>2.6931844359820105</v>
      </c>
      <c r="G45" s="73" t="str">
        <f>QPtab!G45</f>
        <v>Eps</v>
      </c>
      <c r="H45" s="73">
        <f>QPtab!H45</f>
        <v>890.18990640613254</v>
      </c>
      <c r="I45" s="73">
        <f>QPtab!I45</f>
        <v>989.73908356010008</v>
      </c>
      <c r="J45" s="73" t="str">
        <f>QPtab!J45</f>
        <v>Eps</v>
      </c>
      <c r="N45" s="73" t="s">
        <v>109</v>
      </c>
      <c r="O45" s="68">
        <f t="shared" ref="O45:S45" si="8">O31*$N$1</f>
        <v>0</v>
      </c>
      <c r="P45" s="68">
        <f t="shared" si="8"/>
        <v>0</v>
      </c>
      <c r="Q45" s="68">
        <f t="shared" si="8"/>
        <v>0</v>
      </c>
      <c r="R45" s="68">
        <f t="shared" si="8"/>
        <v>0</v>
      </c>
      <c r="S45" s="68">
        <f t="shared" si="8"/>
        <v>0</v>
      </c>
    </row>
    <row r="46" spans="3:19" x14ac:dyDescent="0.35">
      <c r="C46" s="22" t="str">
        <f>QPtab!C46</f>
        <v>ret</v>
      </c>
      <c r="D46" s="22" t="str">
        <f>QPtab!D46</f>
        <v>Mig</v>
      </c>
      <c r="E46" s="73" t="str">
        <f>QPtab!E46</f>
        <v>Eps</v>
      </c>
      <c r="F46" s="73" t="str">
        <f>QPtab!F46</f>
        <v>Eps</v>
      </c>
      <c r="G46" s="73" t="str">
        <f>QPtab!G46</f>
        <v>Eps</v>
      </c>
      <c r="H46" s="73" t="str">
        <f>QPtab!H46</f>
        <v>Eps</v>
      </c>
      <c r="I46" s="73" t="str">
        <f>QPtab!I46</f>
        <v>Eps</v>
      </c>
      <c r="J46" s="73" t="str">
        <f>QPtab!J46</f>
        <v>Eps</v>
      </c>
      <c r="N46" s="104"/>
      <c r="O46" s="92">
        <f t="shared" ref="O46:S46" si="9">O32*$N$1</f>
        <v>0</v>
      </c>
      <c r="P46" s="92">
        <f t="shared" si="9"/>
        <v>0</v>
      </c>
      <c r="Q46" s="92">
        <f t="shared" si="9"/>
        <v>0</v>
      </c>
      <c r="R46" s="92">
        <f t="shared" si="9"/>
        <v>0</v>
      </c>
      <c r="S46" s="92">
        <f t="shared" si="9"/>
        <v>0</v>
      </c>
    </row>
    <row r="47" spans="3:19" x14ac:dyDescent="0.35">
      <c r="C47" s="22" t="str">
        <f>QPtab!C47</f>
        <v>ser</v>
      </c>
      <c r="D47" s="22" t="str">
        <f>QPtab!D47</f>
        <v>Oplocal</v>
      </c>
      <c r="E47" s="73">
        <f>QPtab!E47</f>
        <v>0.21693275441846063</v>
      </c>
      <c r="F47" s="73">
        <f>QPtab!F47</f>
        <v>1.3101994286381171</v>
      </c>
      <c r="G47" s="73" t="str">
        <f>QPtab!G47</f>
        <v>Eps</v>
      </c>
      <c r="H47" s="73">
        <f>QPtab!H47</f>
        <v>420.99556711719339</v>
      </c>
      <c r="I47" s="73">
        <f>QPtab!I47</f>
        <v>495.1542660044509</v>
      </c>
      <c r="J47" s="73" t="str">
        <f>QPtab!J47</f>
        <v>Eps</v>
      </c>
      <c r="N47" s="73" t="s">
        <v>206</v>
      </c>
      <c r="O47" s="68">
        <f t="shared" ref="O47:S47" si="10">O33*$N$1</f>
        <v>0</v>
      </c>
      <c r="P47" s="68">
        <f t="shared" si="10"/>
        <v>0</v>
      </c>
      <c r="Q47" s="68">
        <f t="shared" si="10"/>
        <v>0</v>
      </c>
      <c r="R47" s="68">
        <f t="shared" si="10"/>
        <v>0</v>
      </c>
      <c r="S47" s="68">
        <f t="shared" si="10"/>
        <v>0</v>
      </c>
    </row>
    <row r="48" spans="3:19" x14ac:dyDescent="0.35">
      <c r="C48" s="22" t="str">
        <f>QPtab!C48</f>
        <v>ser</v>
      </c>
      <c r="D48" s="22" t="str">
        <f>QPtab!D48</f>
        <v>NOPlocal</v>
      </c>
      <c r="E48" s="73">
        <f>QPtab!E48</f>
        <v>0.31921952717989638</v>
      </c>
      <c r="F48" s="73">
        <f>QPtab!F48</f>
        <v>1.927828874042399</v>
      </c>
      <c r="G48" s="73" t="str">
        <f>QPtab!G48</f>
        <v>Eps</v>
      </c>
      <c r="H48" s="73">
        <f>QPtab!H48</f>
        <v>647.17881674067621</v>
      </c>
      <c r="I48" s="73">
        <f>QPtab!I48</f>
        <v>699.40397270900223</v>
      </c>
      <c r="J48" s="73" t="str">
        <f>QPtab!J48</f>
        <v>Eps</v>
      </c>
      <c r="N48" s="104"/>
      <c r="O48" s="92">
        <f t="shared" ref="O48:S48" si="11">O34*$N$1</f>
        <v>0</v>
      </c>
      <c r="P48" s="92">
        <f t="shared" si="11"/>
        <v>0</v>
      </c>
      <c r="Q48" s="92">
        <f t="shared" si="11"/>
        <v>0</v>
      </c>
      <c r="R48" s="92">
        <f t="shared" si="11"/>
        <v>0</v>
      </c>
      <c r="S48" s="92">
        <f t="shared" si="11"/>
        <v>0</v>
      </c>
    </row>
    <row r="49" spans="2:19" x14ac:dyDescent="0.35">
      <c r="C49" s="22" t="str">
        <f>QPtab!C49</f>
        <v>ser</v>
      </c>
      <c r="D49" s="22" t="str">
        <f>QPtab!D49</f>
        <v>Mig</v>
      </c>
      <c r="E49" s="73" t="str">
        <f>QPtab!E49</f>
        <v>Eps</v>
      </c>
      <c r="F49" s="73" t="str">
        <f>QPtab!F49</f>
        <v>Eps</v>
      </c>
      <c r="G49" s="73" t="str">
        <f>QPtab!G49</f>
        <v>Eps</v>
      </c>
      <c r="H49" s="73" t="str">
        <f>QPtab!H49</f>
        <v>Eps</v>
      </c>
      <c r="I49" s="73" t="str">
        <f>QPtab!I49</f>
        <v>Eps</v>
      </c>
      <c r="J49" s="73" t="str">
        <f>QPtab!J49</f>
        <v>Eps</v>
      </c>
      <c r="N49" s="73" t="s">
        <v>113</v>
      </c>
      <c r="O49" s="68">
        <f t="shared" ref="O49:S49" si="12">O35*$N$1</f>
        <v>0</v>
      </c>
      <c r="P49" s="68">
        <f t="shared" si="12"/>
        <v>0</v>
      </c>
      <c r="Q49" s="68">
        <f t="shared" si="12"/>
        <v>0</v>
      </c>
      <c r="R49" s="68">
        <f t="shared" si="12"/>
        <v>0</v>
      </c>
      <c r="S49" s="68">
        <f t="shared" si="12"/>
        <v>0</v>
      </c>
    </row>
    <row r="50" spans="2:19" x14ac:dyDescent="0.35">
      <c r="C50" s="22" t="str">
        <f>QPtab!C50</f>
        <v>OUT</v>
      </c>
      <c r="D50" s="22" t="str">
        <f>QPtab!D50</f>
        <v>Oplocal</v>
      </c>
      <c r="E50" s="73" t="str">
        <f>QPtab!E50</f>
        <v>Eps</v>
      </c>
      <c r="F50" s="73" t="str">
        <f>QPtab!F50</f>
        <v>Eps</v>
      </c>
      <c r="G50" s="73" t="str">
        <f>QPtab!G50</f>
        <v>Eps</v>
      </c>
      <c r="H50" s="73" t="str">
        <f>QPtab!H50</f>
        <v>Eps</v>
      </c>
      <c r="I50" s="73" t="str">
        <f>QPtab!I50</f>
        <v>Eps</v>
      </c>
      <c r="J50" s="73" t="str">
        <f>QPtab!J50</f>
        <v>Eps</v>
      </c>
      <c r="N50" s="104"/>
      <c r="O50" s="92">
        <f t="shared" ref="O50:S50" si="13">O36*$N$1</f>
        <v>0</v>
      </c>
      <c r="P50" s="92">
        <f t="shared" si="13"/>
        <v>0</v>
      </c>
      <c r="Q50" s="92">
        <f t="shared" si="13"/>
        <v>0</v>
      </c>
      <c r="R50" s="92">
        <f t="shared" si="13"/>
        <v>0</v>
      </c>
      <c r="S50" s="92">
        <f t="shared" si="13"/>
        <v>0</v>
      </c>
    </row>
    <row r="51" spans="2:19" x14ac:dyDescent="0.35">
      <c r="C51" s="22" t="str">
        <f>QPtab!C51</f>
        <v>OUT</v>
      </c>
      <c r="D51" s="22" t="str">
        <f>QPtab!D51</f>
        <v>NOPlocal</v>
      </c>
      <c r="E51" s="73" t="str">
        <f>QPtab!E51</f>
        <v>Eps</v>
      </c>
      <c r="F51" s="73" t="str">
        <f>QPtab!F51</f>
        <v>Eps</v>
      </c>
      <c r="G51" s="73" t="str">
        <f>QPtab!G51</f>
        <v>Eps</v>
      </c>
      <c r="H51" s="73" t="str">
        <f>QPtab!H51</f>
        <v>Eps</v>
      </c>
      <c r="I51" s="73" t="str">
        <f>QPtab!I51</f>
        <v>Eps</v>
      </c>
      <c r="J51" s="73" t="str">
        <f>QPtab!J51</f>
        <v>Eps</v>
      </c>
      <c r="N51" s="73" t="s">
        <v>207</v>
      </c>
      <c r="O51" s="68">
        <f t="shared" ref="O51:S51" si="14">O37*$N$1</f>
        <v>0</v>
      </c>
      <c r="P51" s="68">
        <f t="shared" si="14"/>
        <v>0</v>
      </c>
      <c r="Q51" s="68">
        <f t="shared" si="14"/>
        <v>0</v>
      </c>
      <c r="R51" s="68">
        <f t="shared" si="14"/>
        <v>0</v>
      </c>
      <c r="S51" s="68">
        <f t="shared" si="14"/>
        <v>0</v>
      </c>
    </row>
    <row r="52" spans="2:19" x14ac:dyDescent="0.35">
      <c r="C52" s="22" t="str">
        <f>QPtab!C52</f>
        <v>OUT</v>
      </c>
      <c r="D52" s="22" t="str">
        <f>QPtab!D52</f>
        <v>Mig</v>
      </c>
      <c r="E52" s="73" t="str">
        <f>QPtab!E52</f>
        <v>Eps</v>
      </c>
      <c r="F52" s="73" t="str">
        <f>QPtab!F52</f>
        <v>Eps</v>
      </c>
      <c r="G52" s="73" t="str">
        <f>QPtab!G52</f>
        <v>Eps</v>
      </c>
      <c r="H52" s="73" t="str">
        <f>QPtab!H52</f>
        <v>Eps</v>
      </c>
      <c r="I52" s="73" t="str">
        <f>QPtab!I52</f>
        <v>Eps</v>
      </c>
      <c r="J52" s="73" t="str">
        <f>QPtab!J52</f>
        <v>Eps</v>
      </c>
      <c r="N52" s="104"/>
      <c r="O52" s="92">
        <f t="shared" ref="O52:S52" si="15">O38*$N$1</f>
        <v>0</v>
      </c>
      <c r="P52" s="92">
        <f t="shared" si="15"/>
        <v>0</v>
      </c>
      <c r="Q52" s="92">
        <f t="shared" si="15"/>
        <v>0</v>
      </c>
      <c r="R52" s="92">
        <f t="shared" si="15"/>
        <v>0</v>
      </c>
      <c r="S52" s="92">
        <f t="shared" si="15"/>
        <v>0</v>
      </c>
    </row>
    <row r="53" spans="2:19" x14ac:dyDescent="0.35">
      <c r="C53" s="22">
        <f>QPtab!C53</f>
        <v>0</v>
      </c>
      <c r="D53" s="22">
        <f>QPtab!D53</f>
        <v>0</v>
      </c>
      <c r="E53" s="73">
        <f>QPtab!E53</f>
        <v>0</v>
      </c>
      <c r="F53" s="73">
        <f>QPtab!F53</f>
        <v>0</v>
      </c>
      <c r="G53" s="73">
        <f>QPtab!G53</f>
        <v>0</v>
      </c>
      <c r="H53" s="73">
        <f>QPtab!H53</f>
        <v>0</v>
      </c>
      <c r="I53" s="73">
        <f>QPtab!I53</f>
        <v>0</v>
      </c>
      <c r="J53" s="73">
        <f>QPtab!J53</f>
        <v>0</v>
      </c>
      <c r="N53" s="73" t="s">
        <v>208</v>
      </c>
      <c r="O53" s="68">
        <f t="shared" ref="O53:S53" si="16">O39*$N$1</f>
        <v>0</v>
      </c>
      <c r="P53" s="68">
        <f t="shared" si="16"/>
        <v>0</v>
      </c>
      <c r="Q53" s="68">
        <f t="shared" si="16"/>
        <v>0</v>
      </c>
      <c r="R53" s="68">
        <f t="shared" si="16"/>
        <v>0</v>
      </c>
      <c r="S53" s="68">
        <f t="shared" si="16"/>
        <v>0</v>
      </c>
    </row>
    <row r="54" spans="2:19" x14ac:dyDescent="0.35">
      <c r="C54" s="22">
        <f>QPtab!C54</f>
        <v>0</v>
      </c>
      <c r="D54" s="22">
        <f>QPtab!D54</f>
        <v>0</v>
      </c>
      <c r="E54" s="73">
        <f>QPtab!E54</f>
        <v>0</v>
      </c>
      <c r="F54" s="73">
        <f>QPtab!F54</f>
        <v>0</v>
      </c>
      <c r="G54" s="73">
        <f>QPtab!G54</f>
        <v>0</v>
      </c>
      <c r="H54" s="73">
        <f>QPtab!H54</f>
        <v>0</v>
      </c>
      <c r="I54" s="73">
        <f>QPtab!I54</f>
        <v>0</v>
      </c>
      <c r="J54" s="73">
        <f>QPtab!J54</f>
        <v>0</v>
      </c>
      <c r="N54" s="104"/>
      <c r="O54" s="92">
        <f t="shared" ref="O54:S54" si="17">O40*$N$1</f>
        <v>0</v>
      </c>
      <c r="P54" s="92">
        <f t="shared" si="17"/>
        <v>0</v>
      </c>
      <c r="Q54" s="92">
        <f t="shared" si="17"/>
        <v>0</v>
      </c>
      <c r="R54" s="92">
        <f t="shared" si="17"/>
        <v>0</v>
      </c>
      <c r="S54" s="92">
        <f t="shared" si="17"/>
        <v>0</v>
      </c>
    </row>
    <row r="55" spans="2:19" x14ac:dyDescent="0.35">
      <c r="C55" s="22">
        <f>QPtab!C55</f>
        <v>0</v>
      </c>
      <c r="D55" s="22">
        <f>QPtab!D55</f>
        <v>0</v>
      </c>
      <c r="E55" s="73">
        <f>QPtab!E55</f>
        <v>0</v>
      </c>
      <c r="F55" s="73">
        <f>QPtab!F55</f>
        <v>0</v>
      </c>
      <c r="G55" s="73">
        <f>QPtab!G55</f>
        <v>0</v>
      </c>
      <c r="H55" s="73">
        <f>QPtab!H55</f>
        <v>0</v>
      </c>
      <c r="I55" s="73">
        <f>QPtab!I55</f>
        <v>0</v>
      </c>
      <c r="J55" s="73">
        <f>QPtab!J55</f>
        <v>0</v>
      </c>
    </row>
    <row r="56" spans="2:19" x14ac:dyDescent="0.35">
      <c r="C56" s="22">
        <f>QPtab!C56</f>
        <v>0</v>
      </c>
      <c r="D56" s="22">
        <f>QPtab!D56</f>
        <v>0</v>
      </c>
      <c r="E56" s="73">
        <f>QPtab!E56</f>
        <v>0</v>
      </c>
      <c r="F56" s="73">
        <f>QPtab!F56</f>
        <v>0</v>
      </c>
      <c r="G56" s="73">
        <f>QPtab!G56</f>
        <v>0</v>
      </c>
      <c r="H56" s="73">
        <f>QPtab!H56</f>
        <v>0</v>
      </c>
      <c r="I56" s="73">
        <f>QPtab!I56</f>
        <v>0</v>
      </c>
      <c r="J56" s="73">
        <f>QPtab!J56</f>
        <v>0</v>
      </c>
    </row>
    <row r="57" spans="2:19" x14ac:dyDescent="0.35">
      <c r="C57" s="22">
        <f>QPtab!C57</f>
        <v>0</v>
      </c>
      <c r="D57" s="22">
        <f>QPtab!D57</f>
        <v>0</v>
      </c>
      <c r="E57" s="73">
        <f>QPtab!E57</f>
        <v>0</v>
      </c>
      <c r="F57" s="73">
        <f>QPtab!F57</f>
        <v>0</v>
      </c>
      <c r="G57" s="73">
        <f>QPtab!G57</f>
        <v>0</v>
      </c>
      <c r="H57" s="73">
        <f>QPtab!H57</f>
        <v>0</v>
      </c>
      <c r="I57" s="73">
        <f>QPtab!I57</f>
        <v>0</v>
      </c>
      <c r="J57" s="73">
        <f>QPtab!J57</f>
        <v>0</v>
      </c>
    </row>
    <row r="58" spans="2:19" x14ac:dyDescent="0.35">
      <c r="C58" s="22">
        <f>QPtab!C58</f>
        <v>0</v>
      </c>
      <c r="D58" s="22">
        <f>QPtab!D58</f>
        <v>0</v>
      </c>
      <c r="E58" s="73">
        <f>QPtab!E58</f>
        <v>0</v>
      </c>
      <c r="F58" s="73">
        <f>QPtab!F58</f>
        <v>0</v>
      </c>
      <c r="G58" s="73">
        <f>QPtab!G58</f>
        <v>0</v>
      </c>
      <c r="H58" s="73">
        <f>QPtab!H58</f>
        <v>0</v>
      </c>
      <c r="I58" s="73">
        <f>QPtab!I58</f>
        <v>0</v>
      </c>
      <c r="J58" s="73">
        <f>QPtab!J58</f>
        <v>0</v>
      </c>
      <c r="N58" s="73" t="s">
        <v>217</v>
      </c>
      <c r="O58" s="73" t="s">
        <v>25</v>
      </c>
      <c r="P58" s="73" t="s">
        <v>26</v>
      </c>
      <c r="Q58" s="73" t="s">
        <v>32</v>
      </c>
      <c r="R58" s="73" t="s">
        <v>33</v>
      </c>
    </row>
    <row r="59" spans="2:19" x14ac:dyDescent="0.35">
      <c r="C59" s="22">
        <f>QPtab!C59</f>
        <v>0</v>
      </c>
      <c r="D59" s="22">
        <f>QPtab!D59</f>
        <v>0</v>
      </c>
      <c r="E59" s="73">
        <f>QPtab!E59</f>
        <v>0</v>
      </c>
      <c r="F59" s="73">
        <f>QPtab!F59</f>
        <v>0</v>
      </c>
      <c r="G59" s="73">
        <f>QPtab!G59</f>
        <v>0</v>
      </c>
      <c r="H59" s="73">
        <f>QPtab!H59</f>
        <v>0</v>
      </c>
      <c r="I59" s="73">
        <f>QPtab!I59</f>
        <v>0</v>
      </c>
      <c r="J59" s="73">
        <f>QPtab!J59</f>
        <v>0</v>
      </c>
      <c r="M59" s="73" t="s">
        <v>218</v>
      </c>
    </row>
    <row r="60" spans="2:19" x14ac:dyDescent="0.35">
      <c r="C60" s="22">
        <f>QPtab!C60</f>
        <v>0</v>
      </c>
      <c r="D60" s="22">
        <f>QPtab!D60</f>
        <v>0</v>
      </c>
      <c r="E60" s="73">
        <f>QPtab!E60</f>
        <v>0</v>
      </c>
      <c r="F60" s="73">
        <f>QPtab!F60</f>
        <v>0</v>
      </c>
      <c r="G60" s="73">
        <f>QPtab!G60</f>
        <v>0</v>
      </c>
      <c r="H60" s="73">
        <f>QPtab!H60</f>
        <v>0</v>
      </c>
      <c r="I60" s="73">
        <f>QPtab!I60</f>
        <v>0</v>
      </c>
      <c r="J60" s="73">
        <f>QPtab!J60</f>
        <v>0</v>
      </c>
      <c r="M60" s="73" t="s">
        <v>28</v>
      </c>
      <c r="N60" s="73">
        <f>E127</f>
        <v>2.2031853708912506E-2</v>
      </c>
      <c r="O60" s="73">
        <f>F128</f>
        <v>1.8355927021495353</v>
      </c>
      <c r="Q60" s="73">
        <f>H127</f>
        <v>-44.97053039892603</v>
      </c>
      <c r="R60" s="73">
        <f>I128</f>
        <v>658.13778914014722</v>
      </c>
    </row>
    <row r="61" spans="2:19" x14ac:dyDescent="0.35">
      <c r="B61" s="73" t="s">
        <v>174</v>
      </c>
      <c r="C61" s="22">
        <f>QPtab!C61</f>
        <v>0</v>
      </c>
      <c r="D61" s="22">
        <f>QPtab!D61</f>
        <v>0</v>
      </c>
      <c r="E61" s="73" t="str">
        <f>QPtab!E61</f>
        <v>acre1</v>
      </c>
      <c r="F61" s="73" t="str">
        <f>QPtab!F61</f>
        <v>acres</v>
      </c>
      <c r="G61" s="73" t="str">
        <f>QPtab!G61</f>
        <v>land1pct</v>
      </c>
      <c r="H61" s="73" t="str">
        <f>QPtab!H61</f>
        <v>price10</v>
      </c>
      <c r="I61" s="73" t="str">
        <f>QPtab!I61</f>
        <v>tfp10</v>
      </c>
      <c r="J61" s="73" t="str">
        <f>QPtab!J61</f>
        <v>sim6</v>
      </c>
      <c r="M61" s="73" t="s">
        <v>27</v>
      </c>
      <c r="P61" s="73" t="str">
        <f>G125</f>
        <v>Eps</v>
      </c>
      <c r="Q61" s="73">
        <f>H122</f>
        <v>-185.52316310268813</v>
      </c>
      <c r="R61" s="73">
        <f>I123</f>
        <v>1125.8854407977087</v>
      </c>
    </row>
    <row r="62" spans="2:19" x14ac:dyDescent="0.35">
      <c r="C62" s="22" t="str">
        <f>QPtab!C62</f>
        <v>crop</v>
      </c>
      <c r="D62" s="22" t="str">
        <f>QPtab!D62</f>
        <v>Oplocal</v>
      </c>
      <c r="E62" s="73">
        <f>QPtab!E62</f>
        <v>9.9975106675504896E-2</v>
      </c>
      <c r="F62" s="73">
        <f>QPtab!F62</f>
        <v>0.60382647159076441</v>
      </c>
      <c r="G62" s="73" t="str">
        <f>QPtab!G62</f>
        <v>Eps</v>
      </c>
      <c r="H62" s="73">
        <f>QPtab!H62</f>
        <v>-203.75925159998215</v>
      </c>
      <c r="I62" s="73">
        <f>QPtab!I62</f>
        <v>217.83482210644831</v>
      </c>
      <c r="J62" s="73" t="str">
        <f>QPtab!J62</f>
        <v>Eps</v>
      </c>
      <c r="N62" s="73">
        <f>SUM(N60:N61)</f>
        <v>2.2031853708912506E-2</v>
      </c>
      <c r="O62" s="73">
        <f t="shared" ref="O62:R62" si="18">SUM(O60:O61)</f>
        <v>1.8355927021495353</v>
      </c>
      <c r="P62" s="73">
        <f t="shared" si="18"/>
        <v>0</v>
      </c>
      <c r="Q62" s="73">
        <f t="shared" si="18"/>
        <v>-230.49369350161416</v>
      </c>
      <c r="R62" s="73">
        <f t="shared" si="18"/>
        <v>1784.0232299378558</v>
      </c>
    </row>
    <row r="63" spans="2:19" x14ac:dyDescent="0.35">
      <c r="C63" s="22" t="str">
        <f>QPtab!C63</f>
        <v>crop</v>
      </c>
      <c r="D63" s="22" t="str">
        <f>QPtab!D63</f>
        <v>NOPlocal</v>
      </c>
      <c r="E63" s="73">
        <f>QPtab!E63</f>
        <v>0.57447911513124628</v>
      </c>
      <c r="F63" s="73">
        <f>QPtab!F63</f>
        <v>3.4697137272970311</v>
      </c>
      <c r="G63" s="73" t="str">
        <f>QPtab!G63</f>
        <v>Eps</v>
      </c>
      <c r="H63" s="73">
        <f>QPtab!H63</f>
        <v>-1168.1941955295604</v>
      </c>
      <c r="I63" s="73">
        <f>QPtab!I63</f>
        <v>1254.5894222292218</v>
      </c>
      <c r="J63" s="73" t="str">
        <f>QPtab!J63</f>
        <v>Eps</v>
      </c>
    </row>
    <row r="64" spans="2:19" x14ac:dyDescent="0.35">
      <c r="C64" s="22" t="str">
        <f>QPtab!C64</f>
        <v>crop</v>
      </c>
      <c r="D64" s="22" t="str">
        <f>QPtab!D64</f>
        <v>Mig</v>
      </c>
      <c r="E64" s="73">
        <f>QPtab!E64</f>
        <v>1.2032200740112454E-2</v>
      </c>
      <c r="F64" s="73">
        <f>QPtab!F64</f>
        <v>7.2671380163838381E-2</v>
      </c>
      <c r="G64" s="73" t="str">
        <f>QPtab!G64</f>
        <v>Eps</v>
      </c>
      <c r="H64" s="73">
        <f>QPtab!H64</f>
        <v>-24.51743714307786</v>
      </c>
      <c r="I64" s="73">
        <f>QPtab!I64</f>
        <v>26.222374700676259</v>
      </c>
      <c r="J64" s="73" t="str">
        <f>QPtab!J64</f>
        <v>Eps</v>
      </c>
      <c r="M64" s="73" t="s">
        <v>219</v>
      </c>
      <c r="N64" s="105">
        <f>N62*$N$1</f>
        <v>1.835987809076042</v>
      </c>
      <c r="O64" s="105">
        <f t="shared" ref="O64:R64" si="19">O62*$N$1</f>
        <v>152.96605851246127</v>
      </c>
      <c r="P64" s="105">
        <f t="shared" si="19"/>
        <v>0</v>
      </c>
      <c r="Q64" s="105">
        <f t="shared" si="19"/>
        <v>-19207.80779180118</v>
      </c>
      <c r="R64" s="105">
        <f t="shared" si="19"/>
        <v>148668.6024948213</v>
      </c>
    </row>
    <row r="65" spans="3:10" x14ac:dyDescent="0.35">
      <c r="C65" s="22" t="str">
        <f>QPtab!C65</f>
        <v>meat</v>
      </c>
      <c r="D65" s="22" t="str">
        <f>QPtab!D65</f>
        <v>Oplocal</v>
      </c>
      <c r="E65" s="73">
        <f>QPtab!E65</f>
        <v>5.4903451085424007E-2</v>
      </c>
      <c r="F65" s="73">
        <f>QPtab!F65</f>
        <v>0.33160528008093854</v>
      </c>
      <c r="G65" s="73" t="str">
        <f>QPtab!G65</f>
        <v>Eps</v>
      </c>
      <c r="H65" s="73">
        <f>QPtab!H65</f>
        <v>-112.32277027960828</v>
      </c>
      <c r="I65" s="73">
        <f>QPtab!I65</f>
        <v>119.12661374706104</v>
      </c>
      <c r="J65" s="73" t="str">
        <f>QPtab!J65</f>
        <v>Eps</v>
      </c>
    </row>
    <row r="66" spans="3:10" x14ac:dyDescent="0.35">
      <c r="C66" s="22" t="str">
        <f>QPtab!C66</f>
        <v>meat</v>
      </c>
      <c r="D66" s="22" t="str">
        <f>QPtab!D66</f>
        <v>NOPlocal</v>
      </c>
      <c r="E66" s="73">
        <f>QPtab!E66</f>
        <v>0.20732995204095708</v>
      </c>
      <c r="F66" s="73">
        <f>QPtab!F66</f>
        <v>1.2522097333894635</v>
      </c>
      <c r="G66" s="73" t="str">
        <f>QPtab!G66</f>
        <v>Eps</v>
      </c>
      <c r="H66" s="73">
        <f>QPtab!H66</f>
        <v>-424.21576653014529</v>
      </c>
      <c r="I66" s="73">
        <f>QPtab!I66</f>
        <v>449.77426755514898</v>
      </c>
      <c r="J66" s="73" t="str">
        <f>QPtab!J66</f>
        <v>Eps</v>
      </c>
    </row>
    <row r="67" spans="3:10" x14ac:dyDescent="0.35">
      <c r="C67" s="22" t="str">
        <f>QPtab!C67</f>
        <v>meat</v>
      </c>
      <c r="D67" s="22" t="str">
        <f>QPtab!D67</f>
        <v>Mig</v>
      </c>
      <c r="E67" s="73">
        <f>QPtab!E67</f>
        <v>2.4398050593142463E-2</v>
      </c>
      <c r="F67" s="73">
        <f>QPtab!F67</f>
        <v>0.14735663414136402</v>
      </c>
      <c r="G67" s="73" t="str">
        <f>QPtab!G67</f>
        <v>Eps</v>
      </c>
      <c r="H67" s="73">
        <f>QPtab!H67</f>
        <v>-49.808592535124035</v>
      </c>
      <c r="I67" s="73">
        <f>QPtab!I67</f>
        <v>53.050433849676416</v>
      </c>
      <c r="J67" s="73" t="str">
        <f>QPtab!J67</f>
        <v>Eps</v>
      </c>
    </row>
    <row r="68" spans="3:10" x14ac:dyDescent="0.35">
      <c r="C68" s="22" t="str">
        <f>QPtab!C68</f>
        <v>fish</v>
      </c>
      <c r="D68" s="22" t="str">
        <f>QPtab!D68</f>
        <v>Oplocal</v>
      </c>
      <c r="E68" s="73">
        <f>QPtab!E68</f>
        <v>0.30392877191678219</v>
      </c>
      <c r="F68" s="73">
        <f>QPtab!F68</f>
        <v>1.8355927021495353</v>
      </c>
      <c r="G68" s="73" t="str">
        <f>QPtab!G68</f>
        <v>Eps</v>
      </c>
      <c r="H68" s="73">
        <f>QPtab!H68</f>
        <v>-623.1061999938396</v>
      </c>
      <c r="I68" s="73">
        <f>QPtab!I68</f>
        <v>658.13778914014722</v>
      </c>
      <c r="J68" s="73" t="str">
        <f>QPtab!J68</f>
        <v>Eps</v>
      </c>
    </row>
    <row r="69" spans="3:10" x14ac:dyDescent="0.35">
      <c r="C69" s="22" t="str">
        <f>QPtab!C69</f>
        <v>fish</v>
      </c>
      <c r="D69" s="22" t="str">
        <f>QPtab!D69</f>
        <v>NOPlocal</v>
      </c>
      <c r="E69" s="73">
        <f>QPtab!E69</f>
        <v>1.8648423970192776</v>
      </c>
      <c r="F69" s="73">
        <f>QPtab!F69</f>
        <v>11.263052637899158</v>
      </c>
      <c r="G69" s="73" t="str">
        <f>QPtab!G69</f>
        <v>Eps</v>
      </c>
      <c r="H69" s="73">
        <f>QPtab!H69</f>
        <v>-3833.9163502474535</v>
      </c>
      <c r="I69" s="73">
        <f>QPtab!I69</f>
        <v>4026.9275796009711</v>
      </c>
      <c r="J69" s="73" t="str">
        <f>QPtab!J69</f>
        <v>Eps</v>
      </c>
    </row>
    <row r="70" spans="3:10" x14ac:dyDescent="0.35">
      <c r="C70" s="22" t="str">
        <f>QPtab!C70</f>
        <v>fish</v>
      </c>
      <c r="D70" s="22" t="str">
        <f>QPtab!D70</f>
        <v>Mig</v>
      </c>
      <c r="E70" s="73">
        <f>QPtab!E70</f>
        <v>0.21047512074801489</v>
      </c>
      <c r="F70" s="73">
        <f>QPtab!F70</f>
        <v>1.2712000891229267</v>
      </c>
      <c r="G70" s="73" t="str">
        <f>QPtab!G70</f>
        <v>Eps</v>
      </c>
      <c r="H70" s="73">
        <f>QPtab!H70</f>
        <v>-432.04746868523563</v>
      </c>
      <c r="I70" s="73">
        <f>QPtab!I70</f>
        <v>455.20982848823553</v>
      </c>
      <c r="J70" s="73" t="str">
        <f>QPtab!J70</f>
        <v>Eps</v>
      </c>
    </row>
    <row r="71" spans="3:10" x14ac:dyDescent="0.35">
      <c r="C71" s="22" t="str">
        <f>QPtab!C71</f>
        <v>palmoil</v>
      </c>
      <c r="D71" s="22" t="str">
        <f>QPtab!D71</f>
        <v>Oplocal</v>
      </c>
      <c r="E71" s="73">
        <f>QPtab!E71</f>
        <v>1.6105455365779398</v>
      </c>
      <c r="F71" s="73">
        <f>QPtab!F71</f>
        <v>9.7274531261947157</v>
      </c>
      <c r="G71" s="73" t="str">
        <f>QPtab!G71</f>
        <v>Eps</v>
      </c>
      <c r="H71" s="73">
        <f>QPtab!H71</f>
        <v>-3245.7642153899651</v>
      </c>
      <c r="I71" s="73">
        <f>QPtab!I71</f>
        <v>3547.3323259872627</v>
      </c>
      <c r="J71" s="73" t="str">
        <f>QPtab!J71</f>
        <v>Eps</v>
      </c>
    </row>
    <row r="72" spans="3:10" x14ac:dyDescent="0.35">
      <c r="C72" s="22" t="str">
        <f>QPtab!C72</f>
        <v>palmoil</v>
      </c>
      <c r="D72" s="22" t="str">
        <f>QPtab!D72</f>
        <v>NOPlocal</v>
      </c>
      <c r="E72" s="73" t="str">
        <f>QPtab!E72</f>
        <v>Eps</v>
      </c>
      <c r="F72" s="73" t="str">
        <f>QPtab!F72</f>
        <v>Eps</v>
      </c>
      <c r="G72" s="73" t="str">
        <f>QPtab!G72</f>
        <v>Eps</v>
      </c>
      <c r="H72" s="73" t="str">
        <f>QPtab!H72</f>
        <v>Eps</v>
      </c>
      <c r="I72" s="73" t="str">
        <f>QPtab!I72</f>
        <v>Eps</v>
      </c>
      <c r="J72" s="73" t="str">
        <f>QPtab!J72</f>
        <v>Eps</v>
      </c>
    </row>
    <row r="73" spans="3:10" x14ac:dyDescent="0.35">
      <c r="C73" s="22" t="str">
        <f>QPtab!C73</f>
        <v>palmoil</v>
      </c>
      <c r="D73" s="22" t="str">
        <f>QPtab!D73</f>
        <v>Mig</v>
      </c>
      <c r="E73" s="73" t="str">
        <f>QPtab!E73</f>
        <v>Eps</v>
      </c>
      <c r="F73" s="73" t="str">
        <f>QPtab!F73</f>
        <v>Eps</v>
      </c>
      <c r="G73" s="73" t="str">
        <f>QPtab!G73</f>
        <v>Eps</v>
      </c>
      <c r="H73" s="73" t="str">
        <f>QPtab!H73</f>
        <v>Eps</v>
      </c>
      <c r="I73" s="73" t="str">
        <f>QPtab!I73</f>
        <v>Eps</v>
      </c>
      <c r="J73" s="73" t="str">
        <f>QPtab!J73</f>
        <v>Eps</v>
      </c>
    </row>
    <row r="74" spans="3:10" x14ac:dyDescent="0.35">
      <c r="C74" s="22" t="str">
        <f>QPtab!C74</f>
        <v>ret</v>
      </c>
      <c r="D74" s="22" t="str">
        <f>QPtab!D74</f>
        <v>Oplocal</v>
      </c>
      <c r="E74" s="73">
        <f>QPtab!E74</f>
        <v>0.31878452275230468</v>
      </c>
      <c r="F74" s="73">
        <f>QPtab!F74</f>
        <v>1.9253985083227732</v>
      </c>
      <c r="G74" s="73" t="str">
        <f>QPtab!G74</f>
        <v>Eps</v>
      </c>
      <c r="H74" s="73">
        <f>QPtab!H74</f>
        <v>-645.62658512689143</v>
      </c>
      <c r="I74" s="73">
        <f>QPtab!I74</f>
        <v>699.24461607107253</v>
      </c>
      <c r="J74" s="73" t="str">
        <f>QPtab!J74</f>
        <v>Eps</v>
      </c>
    </row>
    <row r="75" spans="3:10" x14ac:dyDescent="0.35">
      <c r="C75" s="22" t="str">
        <f>QPtab!C75</f>
        <v>ret</v>
      </c>
      <c r="D75" s="22" t="str">
        <f>QPtab!D75</f>
        <v>NOPlocal</v>
      </c>
      <c r="E75" s="73">
        <f>QPtab!E75</f>
        <v>1.3848681089806301</v>
      </c>
      <c r="F75" s="73">
        <f>QPtab!F75</f>
        <v>8.3642770682219467</v>
      </c>
      <c r="G75" s="73" t="str">
        <f>QPtab!G75</f>
        <v>Eps</v>
      </c>
      <c r="H75" s="73">
        <f>QPtab!H75</f>
        <v>-2808.9300502825104</v>
      </c>
      <c r="I75" s="73">
        <f>QPtab!I75</f>
        <v>3029.1608435621642</v>
      </c>
      <c r="J75" s="73" t="str">
        <f>QPtab!J75</f>
        <v>Eps</v>
      </c>
    </row>
    <row r="76" spans="3:10" x14ac:dyDescent="0.35">
      <c r="C76" s="22" t="str">
        <f>QPtab!C76</f>
        <v>ret</v>
      </c>
      <c r="D76" s="22" t="str">
        <f>QPtab!D76</f>
        <v>Mig</v>
      </c>
      <c r="E76" s="73" t="str">
        <f>QPtab!E76</f>
        <v>Eps</v>
      </c>
      <c r="F76" s="73" t="str">
        <f>QPtab!F76</f>
        <v>Eps</v>
      </c>
      <c r="G76" s="73" t="str">
        <f>QPtab!G76</f>
        <v>Eps</v>
      </c>
      <c r="H76" s="73" t="str">
        <f>QPtab!H76</f>
        <v>Eps</v>
      </c>
      <c r="I76" s="73" t="str">
        <f>QPtab!I76</f>
        <v>Eps</v>
      </c>
      <c r="J76" s="73" t="str">
        <f>QPtab!J76</f>
        <v>Eps</v>
      </c>
    </row>
    <row r="77" spans="3:10" x14ac:dyDescent="0.35">
      <c r="C77" s="22" t="str">
        <f>QPtab!C77</f>
        <v>ser</v>
      </c>
      <c r="D77" s="22" t="str">
        <f>QPtab!D77</f>
        <v>Oplocal</v>
      </c>
      <c r="E77" s="73">
        <f>QPtab!E77</f>
        <v>0.28753338232127135</v>
      </c>
      <c r="F77" s="73">
        <f>QPtab!F77</f>
        <v>1.7365961921543038</v>
      </c>
      <c r="G77" s="73" t="str">
        <f>QPtab!G77</f>
        <v>Eps</v>
      </c>
      <c r="H77" s="73">
        <f>QPtab!H77</f>
        <v>-582.54250818153287</v>
      </c>
      <c r="I77" s="73">
        <f>QPtab!I77</f>
        <v>630.35958358147877</v>
      </c>
      <c r="J77" s="73" t="str">
        <f>QPtab!J77</f>
        <v>Eps</v>
      </c>
    </row>
    <row r="78" spans="3:10" x14ac:dyDescent="0.35">
      <c r="C78" s="22" t="str">
        <f>QPtab!C78</f>
        <v>ser</v>
      </c>
      <c r="D78" s="22" t="str">
        <f>QPtab!D78</f>
        <v>NOPlocal</v>
      </c>
      <c r="E78" s="73">
        <f>QPtab!E78</f>
        <v>1.1678192542769301</v>
      </c>
      <c r="F78" s="73">
        <f>QPtab!F78</f>
        <v>7.0532257987873557</v>
      </c>
      <c r="G78" s="73" t="str">
        <f>QPtab!G78</f>
        <v>Eps</v>
      </c>
      <c r="H78" s="73">
        <f>QPtab!H78</f>
        <v>-2379.7829071300603</v>
      </c>
      <c r="I78" s="73">
        <f>QPtab!I78</f>
        <v>2543.3522796012762</v>
      </c>
      <c r="J78" s="73" t="str">
        <f>QPtab!J78</f>
        <v>Eps</v>
      </c>
    </row>
    <row r="79" spans="3:10" x14ac:dyDescent="0.35">
      <c r="C79" s="22" t="str">
        <f>QPtab!C79</f>
        <v>ser</v>
      </c>
      <c r="D79" s="22" t="str">
        <f>QPtab!D79</f>
        <v>Mig</v>
      </c>
      <c r="E79" s="73" t="str">
        <f>QPtab!E79</f>
        <v>Eps</v>
      </c>
      <c r="F79" s="73" t="str">
        <f>QPtab!F79</f>
        <v>Eps</v>
      </c>
      <c r="G79" s="73" t="str">
        <f>QPtab!G79</f>
        <v>Eps</v>
      </c>
      <c r="H79" s="73" t="str">
        <f>QPtab!H79</f>
        <v>Eps</v>
      </c>
      <c r="I79" s="73" t="str">
        <f>QPtab!I79</f>
        <v>Eps</v>
      </c>
      <c r="J79" s="73" t="str">
        <f>QPtab!J79</f>
        <v>Eps</v>
      </c>
    </row>
    <row r="80" spans="3:10" x14ac:dyDescent="0.35">
      <c r="C80" s="22" t="str">
        <f>QPtab!C80</f>
        <v>OUT</v>
      </c>
      <c r="D80" s="22" t="str">
        <f>QPtab!D80</f>
        <v>Oplocal</v>
      </c>
      <c r="E80" s="73" t="str">
        <f>QPtab!E80</f>
        <v>Eps</v>
      </c>
      <c r="F80" s="73" t="str">
        <f>QPtab!F80</f>
        <v>Eps</v>
      </c>
      <c r="G80" s="73" t="str">
        <f>QPtab!G80</f>
        <v>Eps</v>
      </c>
      <c r="H80" s="73" t="str">
        <f>QPtab!H80</f>
        <v>Eps</v>
      </c>
      <c r="I80" s="73" t="str">
        <f>QPtab!I80</f>
        <v>Eps</v>
      </c>
      <c r="J80" s="73" t="str">
        <f>QPtab!J80</f>
        <v>Eps</v>
      </c>
    </row>
    <row r="81" spans="2:10" x14ac:dyDescent="0.35">
      <c r="C81" s="22" t="str">
        <f>QPtab!C81</f>
        <v>OUT</v>
      </c>
      <c r="D81" s="22" t="str">
        <f>QPtab!D81</f>
        <v>NOPlocal</v>
      </c>
      <c r="E81" s="73" t="str">
        <f>QPtab!E81</f>
        <v>Eps</v>
      </c>
      <c r="F81" s="73" t="str">
        <f>QPtab!F81</f>
        <v>Eps</v>
      </c>
      <c r="G81" s="73" t="str">
        <f>QPtab!G81</f>
        <v>Eps</v>
      </c>
      <c r="H81" s="73" t="str">
        <f>QPtab!H81</f>
        <v>Eps</v>
      </c>
      <c r="I81" s="73" t="str">
        <f>QPtab!I81</f>
        <v>Eps</v>
      </c>
      <c r="J81" s="73" t="str">
        <f>QPtab!J81</f>
        <v>Eps</v>
      </c>
    </row>
    <row r="82" spans="2:10" x14ac:dyDescent="0.35">
      <c r="C82" s="22" t="str">
        <f>QPtab!C82</f>
        <v>OUT</v>
      </c>
      <c r="D82" s="22" t="str">
        <f>QPtab!D82</f>
        <v>Mig</v>
      </c>
      <c r="E82" s="73" t="str">
        <f>QPtab!E82</f>
        <v>Eps</v>
      </c>
      <c r="F82" s="73" t="str">
        <f>QPtab!F82</f>
        <v>Eps</v>
      </c>
      <c r="G82" s="73" t="str">
        <f>QPtab!G82</f>
        <v>Eps</v>
      </c>
      <c r="H82" s="73" t="str">
        <f>QPtab!H82</f>
        <v>Eps</v>
      </c>
      <c r="I82" s="73" t="str">
        <f>QPtab!I82</f>
        <v>Eps</v>
      </c>
      <c r="J82" s="73" t="str">
        <f>QPtab!J82</f>
        <v>Eps</v>
      </c>
    </row>
    <row r="83" spans="2:10" x14ac:dyDescent="0.35">
      <c r="C83" s="22">
        <f>QPtab!C83</f>
        <v>0</v>
      </c>
      <c r="D83" s="22">
        <f>QPtab!D83</f>
        <v>0</v>
      </c>
      <c r="E83" s="73">
        <f>QPtab!E83</f>
        <v>0</v>
      </c>
      <c r="F83" s="73">
        <f>QPtab!F83</f>
        <v>0</v>
      </c>
      <c r="G83" s="73">
        <f>QPtab!G83</f>
        <v>0</v>
      </c>
      <c r="H83" s="73">
        <f>QPtab!H83</f>
        <v>0</v>
      </c>
      <c r="I83" s="73">
        <f>QPtab!I83</f>
        <v>0</v>
      </c>
      <c r="J83" s="73">
        <f>QPtab!J83</f>
        <v>0</v>
      </c>
    </row>
    <row r="84" spans="2:10" x14ac:dyDescent="0.35">
      <c r="C84" s="22">
        <f>QPtab!C84</f>
        <v>0</v>
      </c>
      <c r="D84" s="22">
        <f>QPtab!D84</f>
        <v>0</v>
      </c>
      <c r="E84" s="73">
        <f>QPtab!E84</f>
        <v>0</v>
      </c>
      <c r="F84" s="73">
        <f>QPtab!F84</f>
        <v>0</v>
      </c>
      <c r="G84" s="73">
        <f>QPtab!G84</f>
        <v>0</v>
      </c>
      <c r="H84" s="73">
        <f>QPtab!H84</f>
        <v>0</v>
      </c>
      <c r="I84" s="73">
        <f>QPtab!I84</f>
        <v>0</v>
      </c>
      <c r="J84" s="73">
        <f>QPtab!J84</f>
        <v>0</v>
      </c>
    </row>
    <row r="85" spans="2:10" x14ac:dyDescent="0.35">
      <c r="C85" s="22">
        <f>QPtab!C85</f>
        <v>0</v>
      </c>
      <c r="D85" s="22">
        <f>QPtab!D85</f>
        <v>0</v>
      </c>
      <c r="E85" s="73">
        <f>QPtab!E85</f>
        <v>0</v>
      </c>
      <c r="F85" s="73">
        <f>QPtab!F85</f>
        <v>0</v>
      </c>
      <c r="G85" s="73">
        <f>QPtab!G85</f>
        <v>0</v>
      </c>
      <c r="H85" s="73">
        <f>QPtab!H85</f>
        <v>0</v>
      </c>
      <c r="I85" s="73">
        <f>QPtab!I85</f>
        <v>0</v>
      </c>
      <c r="J85" s="73">
        <f>QPtab!J85</f>
        <v>0</v>
      </c>
    </row>
    <row r="86" spans="2:10" x14ac:dyDescent="0.35">
      <c r="C86" s="22">
        <f>QPtab!C86</f>
        <v>0</v>
      </c>
      <c r="D86" s="22">
        <f>QPtab!D86</f>
        <v>0</v>
      </c>
      <c r="E86" s="73">
        <f>QPtab!E86</f>
        <v>0</v>
      </c>
      <c r="F86" s="73">
        <f>QPtab!F86</f>
        <v>0</v>
      </c>
      <c r="G86" s="73">
        <f>QPtab!G86</f>
        <v>0</v>
      </c>
      <c r="H86" s="73">
        <f>QPtab!H86</f>
        <v>0</v>
      </c>
      <c r="I86" s="73">
        <f>QPtab!I86</f>
        <v>0</v>
      </c>
      <c r="J86" s="73">
        <f>QPtab!J86</f>
        <v>0</v>
      </c>
    </row>
    <row r="87" spans="2:10" x14ac:dyDescent="0.35">
      <c r="C87" s="22">
        <f>QPtab!C87</f>
        <v>0</v>
      </c>
      <c r="D87" s="22">
        <f>QPtab!D87</f>
        <v>0</v>
      </c>
      <c r="E87" s="73">
        <f>QPtab!E87</f>
        <v>0</v>
      </c>
      <c r="F87" s="73">
        <f>QPtab!F87</f>
        <v>0</v>
      </c>
      <c r="G87" s="73">
        <f>QPtab!G87</f>
        <v>0</v>
      </c>
      <c r="H87" s="73">
        <f>QPtab!H87</f>
        <v>0</v>
      </c>
      <c r="I87" s="73">
        <f>QPtab!I87</f>
        <v>0</v>
      </c>
      <c r="J87" s="73">
        <f>QPtab!J87</f>
        <v>0</v>
      </c>
    </row>
    <row r="88" spans="2:10" x14ac:dyDescent="0.35">
      <c r="C88" s="22">
        <f>QPtab!C88</f>
        <v>0</v>
      </c>
      <c r="D88" s="22">
        <f>QPtab!D88</f>
        <v>0</v>
      </c>
      <c r="E88" s="73">
        <f>QPtab!E88</f>
        <v>0</v>
      </c>
      <c r="F88" s="73">
        <f>QPtab!F88</f>
        <v>0</v>
      </c>
      <c r="G88" s="73">
        <f>QPtab!G88</f>
        <v>0</v>
      </c>
      <c r="H88" s="73">
        <f>QPtab!H88</f>
        <v>0</v>
      </c>
      <c r="I88" s="73">
        <f>QPtab!I88</f>
        <v>0</v>
      </c>
      <c r="J88" s="73">
        <f>QPtab!J88</f>
        <v>0</v>
      </c>
    </row>
    <row r="89" spans="2:10" x14ac:dyDescent="0.35">
      <c r="C89" s="22">
        <f>QPtab!C89</f>
        <v>0</v>
      </c>
      <c r="D89" s="22">
        <f>QPtab!D89</f>
        <v>0</v>
      </c>
      <c r="E89" s="73">
        <f>QPtab!E89</f>
        <v>0</v>
      </c>
      <c r="F89" s="73">
        <f>QPtab!F89</f>
        <v>0</v>
      </c>
      <c r="G89" s="73">
        <f>QPtab!G89</f>
        <v>0</v>
      </c>
      <c r="H89" s="73">
        <f>QPtab!H89</f>
        <v>0</v>
      </c>
      <c r="I89" s="73">
        <f>QPtab!I89</f>
        <v>0</v>
      </c>
      <c r="J89" s="73">
        <f>QPtab!J89</f>
        <v>0</v>
      </c>
    </row>
    <row r="90" spans="2:10" x14ac:dyDescent="0.35">
      <c r="C90" s="22">
        <f>QPtab!C90</f>
        <v>0</v>
      </c>
      <c r="D90" s="22">
        <f>QPtab!D90</f>
        <v>0</v>
      </c>
      <c r="E90" s="73">
        <f>QPtab!E90</f>
        <v>0</v>
      </c>
      <c r="F90" s="73">
        <f>QPtab!F90</f>
        <v>0</v>
      </c>
      <c r="G90" s="73">
        <f>QPtab!G90</f>
        <v>0</v>
      </c>
      <c r="H90" s="73">
        <f>QPtab!H90</f>
        <v>0</v>
      </c>
      <c r="I90" s="73">
        <f>QPtab!I90</f>
        <v>0</v>
      </c>
      <c r="J90" s="73">
        <f>QPtab!J90</f>
        <v>0</v>
      </c>
    </row>
    <row r="91" spans="2:10" x14ac:dyDescent="0.35">
      <c r="B91" s="73" t="s">
        <v>175</v>
      </c>
      <c r="C91" s="22">
        <f>QPtab!C91</f>
        <v>0</v>
      </c>
      <c r="D91" s="22">
        <f>QPtab!D91</f>
        <v>0</v>
      </c>
      <c r="E91" s="73" t="str">
        <f>QPtab!E91</f>
        <v>acre1</v>
      </c>
      <c r="F91" s="73" t="str">
        <f>QPtab!F91</f>
        <v>acres</v>
      </c>
      <c r="G91" s="73" t="str">
        <f>QPtab!G91</f>
        <v>land1pct</v>
      </c>
      <c r="H91" s="73" t="str">
        <f>QPtab!H91</f>
        <v>price10</v>
      </c>
      <c r="I91" s="73" t="str">
        <f>QPtab!I91</f>
        <v>tfp10</v>
      </c>
      <c r="J91" s="73" t="str">
        <f>QPtab!J91</f>
        <v>sim6</v>
      </c>
    </row>
    <row r="92" spans="2:10" x14ac:dyDescent="0.35">
      <c r="C92" s="22" t="str">
        <f>QPtab!C92</f>
        <v>crop</v>
      </c>
      <c r="D92" s="22" t="str">
        <f>QPtab!D92</f>
        <v>Oplocal</v>
      </c>
      <c r="E92" s="73">
        <f>QPtab!E92</f>
        <v>8.9534841785414501E-3</v>
      </c>
      <c r="F92" s="73">
        <f>QPtab!F92</f>
        <v>5.4076376058237556E-2</v>
      </c>
      <c r="G92" s="73" t="str">
        <f>QPtab!G92</f>
        <v>Eps</v>
      </c>
      <c r="H92" s="73">
        <f>QPtab!H92</f>
        <v>-18.236088497294116</v>
      </c>
      <c r="I92" s="73">
        <f>QPtab!I92</f>
        <v>19.521062025643513</v>
      </c>
      <c r="J92" s="73" t="str">
        <f>QPtab!J92</f>
        <v>Eps</v>
      </c>
    </row>
    <row r="93" spans="2:10" x14ac:dyDescent="0.35">
      <c r="C93" s="22" t="str">
        <f>QPtab!C93</f>
        <v>crop</v>
      </c>
      <c r="D93" s="22" t="str">
        <f>QPtab!D93</f>
        <v>NOPlocal</v>
      </c>
      <c r="E93" s="73">
        <f>QPtab!E93</f>
        <v>5.8953438172662492E-2</v>
      </c>
      <c r="F93" s="73">
        <f>QPtab!F93</f>
        <v>0.35606986473412278</v>
      </c>
      <c r="G93" s="73" t="str">
        <f>QPtab!G93</f>
        <v>Eps</v>
      </c>
      <c r="H93" s="73">
        <f>QPtab!H93</f>
        <v>-119.93039295637995</v>
      </c>
      <c r="I93" s="73">
        <f>QPtab!I93</f>
        <v>128.70398143151317</v>
      </c>
      <c r="J93" s="73" t="str">
        <f>QPtab!J93</f>
        <v>Eps</v>
      </c>
    </row>
    <row r="94" spans="2:10" x14ac:dyDescent="0.35">
      <c r="C94" s="22" t="str">
        <f>QPtab!C94</f>
        <v>crop</v>
      </c>
      <c r="D94" s="22" t="str">
        <f>QPtab!D94</f>
        <v>Mig</v>
      </c>
      <c r="E94" s="73">
        <f>QPtab!E94</f>
        <v>1.1342916198470671E-3</v>
      </c>
      <c r="F94" s="73">
        <f>QPtab!F94</f>
        <v>6.8509077211134891E-3</v>
      </c>
      <c r="G94" s="73" t="str">
        <f>QPtab!G94</f>
        <v>Eps</v>
      </c>
      <c r="H94" s="73">
        <f>QPtab!H94</f>
        <v>-2.3128635657219485</v>
      </c>
      <c r="I94" s="73">
        <f>QPtab!I94</f>
        <v>2.4704156966147273</v>
      </c>
      <c r="J94" s="73" t="str">
        <f>QPtab!J94</f>
        <v>Eps</v>
      </c>
    </row>
    <row r="95" spans="2:10" x14ac:dyDescent="0.35">
      <c r="C95" s="22" t="str">
        <f>QPtab!C95</f>
        <v>meat</v>
      </c>
      <c r="D95" s="22" t="str">
        <f>QPtab!D95</f>
        <v>Oplocal</v>
      </c>
      <c r="E95" s="73">
        <f>QPtab!E95</f>
        <v>4.3124664403018705E-3</v>
      </c>
      <c r="F95" s="73">
        <f>QPtab!F95</f>
        <v>2.6047431303975476E-2</v>
      </c>
      <c r="G95" s="73" t="str">
        <f>QPtab!G95</f>
        <v>Eps</v>
      </c>
      <c r="H95" s="73">
        <f>QPtab!H95</f>
        <v>-8.8507329896175175</v>
      </c>
      <c r="I95" s="73">
        <f>QPtab!I95</f>
        <v>9.3296279385418135</v>
      </c>
      <c r="J95" s="73" t="str">
        <f>QPtab!J95</f>
        <v>Eps</v>
      </c>
    </row>
    <row r="96" spans="2:10" x14ac:dyDescent="0.35">
      <c r="C96" s="22" t="str">
        <f>QPtab!C96</f>
        <v>meat</v>
      </c>
      <c r="D96" s="22" t="str">
        <f>QPtab!D96</f>
        <v>NOPlocal</v>
      </c>
      <c r="E96" s="73">
        <f>QPtab!E96</f>
        <v>2.0458820904309505E-2</v>
      </c>
      <c r="F96" s="73">
        <f>QPtab!F96</f>
        <v>0.12356263180472835</v>
      </c>
      <c r="G96" s="73" t="str">
        <f>QPtab!G96</f>
        <v>Eps</v>
      </c>
      <c r="H96" s="73">
        <f>QPtab!H96</f>
        <v>-41.833709490075186</v>
      </c>
      <c r="I96" s="73">
        <f>QPtab!I96</f>
        <v>44.405643377999304</v>
      </c>
      <c r="J96" s="73" t="str">
        <f>QPtab!J96</f>
        <v>Eps</v>
      </c>
    </row>
    <row r="97" spans="3:10" x14ac:dyDescent="0.35">
      <c r="C97" s="22" t="str">
        <f>QPtab!C97</f>
        <v>meat</v>
      </c>
      <c r="D97" s="22" t="str">
        <f>QPtab!D97</f>
        <v>Mig</v>
      </c>
      <c r="E97" s="73">
        <f>QPtab!E97</f>
        <v>2.3661968842454621E-3</v>
      </c>
      <c r="F97" s="73">
        <f>QPtab!F97</f>
        <v>1.4291103618029927E-2</v>
      </c>
      <c r="G97" s="73" t="str">
        <f>QPtab!G97</f>
        <v>Eps</v>
      </c>
      <c r="H97" s="73">
        <f>QPtab!H97</f>
        <v>-4.8380621361979843</v>
      </c>
      <c r="I97" s="73">
        <f>QPtab!I97</f>
        <v>5.1375470832358561</v>
      </c>
      <c r="J97" s="73" t="str">
        <f>QPtab!J97</f>
        <v>Eps</v>
      </c>
    </row>
    <row r="98" spans="3:10" x14ac:dyDescent="0.35">
      <c r="C98" s="22" t="str">
        <f>QPtab!C98</f>
        <v>fish</v>
      </c>
      <c r="D98" s="22" t="str">
        <f>QPtab!D98</f>
        <v>Oplocal</v>
      </c>
      <c r="E98" s="73" t="str">
        <f>QPtab!E98</f>
        <v>Eps</v>
      </c>
      <c r="F98" s="73" t="str">
        <f>QPtab!F98</f>
        <v>Eps</v>
      </c>
      <c r="G98" s="73" t="str">
        <f>QPtab!G98</f>
        <v>Eps</v>
      </c>
      <c r="H98" s="73" t="str">
        <f>QPtab!H98</f>
        <v>Eps</v>
      </c>
      <c r="I98" s="73" t="str">
        <f>QPtab!I98</f>
        <v>Eps</v>
      </c>
      <c r="J98" s="73" t="str">
        <f>QPtab!J98</f>
        <v>Eps</v>
      </c>
    </row>
    <row r="99" spans="3:10" x14ac:dyDescent="0.35">
      <c r="C99" s="22" t="str">
        <f>QPtab!C99</f>
        <v>fish</v>
      </c>
      <c r="D99" s="22" t="str">
        <f>QPtab!D99</f>
        <v>NOPlocal</v>
      </c>
      <c r="E99" s="73" t="str">
        <f>QPtab!E99</f>
        <v>Eps</v>
      </c>
      <c r="F99" s="73" t="str">
        <f>QPtab!F99</f>
        <v>Eps</v>
      </c>
      <c r="G99" s="73" t="str">
        <f>QPtab!G99</f>
        <v>Eps</v>
      </c>
      <c r="H99" s="73" t="str">
        <f>QPtab!H99</f>
        <v>Eps</v>
      </c>
      <c r="I99" s="73" t="str">
        <f>QPtab!I99</f>
        <v>Eps</v>
      </c>
      <c r="J99" s="73" t="str">
        <f>QPtab!J99</f>
        <v>Eps</v>
      </c>
    </row>
    <row r="100" spans="3:10" x14ac:dyDescent="0.35">
      <c r="C100" s="22" t="str">
        <f>QPtab!C100</f>
        <v>fish</v>
      </c>
      <c r="D100" s="22" t="str">
        <f>QPtab!D100</f>
        <v>Mig</v>
      </c>
      <c r="E100" s="73" t="str">
        <f>QPtab!E100</f>
        <v>Eps</v>
      </c>
      <c r="F100" s="73" t="str">
        <f>QPtab!F100</f>
        <v>Eps</v>
      </c>
      <c r="G100" s="73" t="str">
        <f>QPtab!G100</f>
        <v>Eps</v>
      </c>
      <c r="H100" s="73" t="str">
        <f>QPtab!H100</f>
        <v>Eps</v>
      </c>
      <c r="I100" s="73" t="str">
        <f>QPtab!I100</f>
        <v>Eps</v>
      </c>
      <c r="J100" s="73" t="str">
        <f>QPtab!J100</f>
        <v>Eps</v>
      </c>
    </row>
    <row r="101" spans="3:10" x14ac:dyDescent="0.35">
      <c r="C101" s="22" t="str">
        <f>QPtab!C101</f>
        <v>palmoil</v>
      </c>
      <c r="D101" s="22" t="str">
        <f>QPtab!D101</f>
        <v>Oplocal</v>
      </c>
      <c r="E101" s="73">
        <f>QPtab!E101</f>
        <v>0.1007579313847228</v>
      </c>
      <c r="F101" s="73">
        <f>QPtab!F101</f>
        <v>0.60856268413596648</v>
      </c>
      <c r="G101" s="73" t="str">
        <f>QPtab!G101</f>
        <v>Eps</v>
      </c>
      <c r="H101" s="73">
        <f>QPtab!H101</f>
        <v>-202.81261991630436</v>
      </c>
      <c r="I101" s="73">
        <f>QPtab!I101</f>
        <v>222.17622438297215</v>
      </c>
      <c r="J101" s="73" t="str">
        <f>QPtab!J101</f>
        <v>Eps</v>
      </c>
    </row>
    <row r="102" spans="3:10" x14ac:dyDescent="0.35">
      <c r="C102" s="22" t="str">
        <f>QPtab!C102</f>
        <v>palmoil</v>
      </c>
      <c r="D102" s="22" t="str">
        <f>QPtab!D102</f>
        <v>NOPlocal</v>
      </c>
      <c r="E102" s="73" t="str">
        <f>QPtab!E102</f>
        <v>Eps</v>
      </c>
      <c r="F102" s="73" t="str">
        <f>QPtab!F102</f>
        <v>Eps</v>
      </c>
      <c r="G102" s="73" t="str">
        <f>QPtab!G102</f>
        <v>Eps</v>
      </c>
      <c r="H102" s="73" t="str">
        <f>QPtab!H102</f>
        <v>Eps</v>
      </c>
      <c r="I102" s="73" t="str">
        <f>QPtab!I102</f>
        <v>Eps</v>
      </c>
      <c r="J102" s="73" t="str">
        <f>QPtab!J102</f>
        <v>Eps</v>
      </c>
    </row>
    <row r="103" spans="3:10" x14ac:dyDescent="0.35">
      <c r="C103" s="22" t="str">
        <f>QPtab!C103</f>
        <v>palmoil</v>
      </c>
      <c r="D103" s="22" t="str">
        <f>QPtab!D103</f>
        <v>Mig</v>
      </c>
      <c r="E103" s="73" t="str">
        <f>QPtab!E103</f>
        <v>Eps</v>
      </c>
      <c r="F103" s="73" t="str">
        <f>QPtab!F103</f>
        <v>Eps</v>
      </c>
      <c r="G103" s="73" t="str">
        <f>QPtab!G103</f>
        <v>Eps</v>
      </c>
      <c r="H103" s="73" t="str">
        <f>QPtab!H103</f>
        <v>Eps</v>
      </c>
      <c r="I103" s="73" t="str">
        <f>QPtab!I103</f>
        <v>Eps</v>
      </c>
      <c r="J103" s="73" t="str">
        <f>QPtab!J103</f>
        <v>Eps</v>
      </c>
    </row>
    <row r="104" spans="3:10" x14ac:dyDescent="0.35">
      <c r="C104" s="22" t="str">
        <f>QPtab!C104</f>
        <v>ret</v>
      </c>
      <c r="D104" s="22" t="str">
        <f>QPtab!D104</f>
        <v>Oplocal</v>
      </c>
      <c r="E104" s="73">
        <f>QPtab!E104</f>
        <v>0.27359038009597664</v>
      </c>
      <c r="F104" s="73">
        <f>QPtab!F104</f>
        <v>1.6524287387571597</v>
      </c>
      <c r="G104" s="73" t="str">
        <f>QPtab!G104</f>
        <v>Eps</v>
      </c>
      <c r="H104" s="73">
        <f>QPtab!H104</f>
        <v>-554.12320871422583</v>
      </c>
      <c r="I104" s="73">
        <f>QPtab!I104</f>
        <v>600.08978834018205</v>
      </c>
      <c r="J104" s="73" t="str">
        <f>QPtab!J104</f>
        <v>Eps</v>
      </c>
    </row>
    <row r="105" spans="3:10" x14ac:dyDescent="0.35">
      <c r="C105" s="22" t="str">
        <f>QPtab!C105</f>
        <v>ret</v>
      </c>
      <c r="D105" s="22" t="str">
        <f>QPtab!D105</f>
        <v>NOPlocal</v>
      </c>
      <c r="E105" s="73">
        <f>QPtab!E105</f>
        <v>1.2072917956155089</v>
      </c>
      <c r="F105" s="73">
        <f>QPtab!F105</f>
        <v>7.291739481431498</v>
      </c>
      <c r="G105" s="73" t="str">
        <f>QPtab!G105</f>
        <v>Eps</v>
      </c>
      <c r="H105" s="73">
        <f>QPtab!H105</f>
        <v>-2449.5128023320663</v>
      </c>
      <c r="I105" s="73">
        <f>QPtab!I105</f>
        <v>2639.9967769450345</v>
      </c>
      <c r="J105" s="73" t="str">
        <f>QPtab!J105</f>
        <v>Eps</v>
      </c>
    </row>
    <row r="106" spans="3:10" x14ac:dyDescent="0.35">
      <c r="C106" s="22" t="str">
        <f>QPtab!C106</f>
        <v>ret</v>
      </c>
      <c r="D106" s="22" t="str">
        <f>QPtab!D106</f>
        <v>Mig</v>
      </c>
      <c r="E106" s="73" t="str">
        <f>QPtab!E106</f>
        <v>Eps</v>
      </c>
      <c r="F106" s="73" t="str">
        <f>QPtab!F106</f>
        <v>Eps</v>
      </c>
      <c r="G106" s="73" t="str">
        <f>QPtab!G106</f>
        <v>Eps</v>
      </c>
      <c r="H106" s="73" t="str">
        <f>QPtab!H106</f>
        <v>Eps</v>
      </c>
      <c r="I106" s="73" t="str">
        <f>QPtab!I106</f>
        <v>Eps</v>
      </c>
      <c r="J106" s="73" t="str">
        <f>QPtab!J106</f>
        <v>Eps</v>
      </c>
    </row>
    <row r="107" spans="3:10" x14ac:dyDescent="0.35">
      <c r="C107" s="22" t="str">
        <f>QPtab!C107</f>
        <v>ser</v>
      </c>
      <c r="D107" s="22" t="str">
        <f>QPtab!D107</f>
        <v>Oplocal</v>
      </c>
      <c r="E107" s="73">
        <f>QPtab!E107</f>
        <v>0.24244488721176988</v>
      </c>
      <c r="F107" s="73">
        <f>QPtab!F107</f>
        <v>1.4642791351514626</v>
      </c>
      <c r="G107" s="73" t="str">
        <f>QPtab!G107</f>
        <v>Eps</v>
      </c>
      <c r="H107" s="73">
        <f>QPtab!H107</f>
        <v>-490.8720680909895</v>
      </c>
      <c r="I107" s="73">
        <f>QPtab!I107</f>
        <v>531.86109333990544</v>
      </c>
      <c r="J107" s="73" t="str">
        <f>QPtab!J107</f>
        <v>Eps</v>
      </c>
    </row>
    <row r="108" spans="3:10" x14ac:dyDescent="0.35">
      <c r="C108" s="22" t="str">
        <f>QPtab!C108</f>
        <v>ser</v>
      </c>
      <c r="D108" s="22" t="str">
        <f>QPtab!D108</f>
        <v>NOPlocal</v>
      </c>
      <c r="E108" s="73">
        <f>QPtab!E108</f>
        <v>0.99444600786889414</v>
      </c>
      <c r="F108" s="73">
        <f>QPtab!F108</f>
        <v>6.0061191435968135</v>
      </c>
      <c r="G108" s="73" t="str">
        <f>QPtab!G108</f>
        <v>Eps</v>
      </c>
      <c r="H108" s="73">
        <f>QPtab!H108</f>
        <v>-2026.2528434723126</v>
      </c>
      <c r="I108" s="73">
        <f>QPtab!I108</f>
        <v>2166.0847886454244</v>
      </c>
      <c r="J108" s="73" t="str">
        <f>QPtab!J108</f>
        <v>Eps</v>
      </c>
    </row>
    <row r="109" spans="3:10" x14ac:dyDescent="0.35">
      <c r="C109" s="22" t="str">
        <f>QPtab!C109</f>
        <v>ser</v>
      </c>
      <c r="D109" s="22" t="str">
        <f>QPtab!D109</f>
        <v>Mig</v>
      </c>
      <c r="E109" s="73" t="str">
        <f>QPtab!E109</f>
        <v>Eps</v>
      </c>
      <c r="F109" s="73" t="str">
        <f>QPtab!F109</f>
        <v>Eps</v>
      </c>
      <c r="G109" s="73" t="str">
        <f>QPtab!G109</f>
        <v>Eps</v>
      </c>
      <c r="H109" s="73" t="str">
        <f>QPtab!H109</f>
        <v>Eps</v>
      </c>
      <c r="I109" s="73" t="str">
        <f>QPtab!I109</f>
        <v>Eps</v>
      </c>
      <c r="J109" s="73" t="str">
        <f>QPtab!J109</f>
        <v>Eps</v>
      </c>
    </row>
    <row r="110" spans="3:10" x14ac:dyDescent="0.35">
      <c r="C110" s="22" t="str">
        <f>QPtab!C110</f>
        <v>OUT</v>
      </c>
      <c r="D110" s="22" t="str">
        <f>QPtab!D110</f>
        <v>Oplocal</v>
      </c>
      <c r="E110" s="73" t="str">
        <f>QPtab!E110</f>
        <v>Eps</v>
      </c>
      <c r="F110" s="73" t="str">
        <f>QPtab!F110</f>
        <v>Eps</v>
      </c>
      <c r="G110" s="73" t="str">
        <f>QPtab!G110</f>
        <v>Eps</v>
      </c>
      <c r="H110" s="73" t="str">
        <f>QPtab!H110</f>
        <v>Eps</v>
      </c>
      <c r="I110" s="73" t="str">
        <f>QPtab!I110</f>
        <v>Eps</v>
      </c>
      <c r="J110" s="73" t="str">
        <f>QPtab!J110</f>
        <v>Eps</v>
      </c>
    </row>
    <row r="111" spans="3:10" x14ac:dyDescent="0.35">
      <c r="C111" s="22" t="str">
        <f>QPtab!C111</f>
        <v>OUT</v>
      </c>
      <c r="D111" s="22" t="str">
        <f>QPtab!D111</f>
        <v>NOPlocal</v>
      </c>
      <c r="E111" s="73" t="str">
        <f>QPtab!E111</f>
        <v>Eps</v>
      </c>
      <c r="F111" s="73" t="str">
        <f>QPtab!F111</f>
        <v>Eps</v>
      </c>
      <c r="G111" s="73" t="str">
        <f>QPtab!G111</f>
        <v>Eps</v>
      </c>
      <c r="H111" s="73" t="str">
        <f>QPtab!H111</f>
        <v>Eps</v>
      </c>
      <c r="I111" s="73" t="str">
        <f>QPtab!I111</f>
        <v>Eps</v>
      </c>
      <c r="J111" s="73" t="str">
        <f>QPtab!J111</f>
        <v>Eps</v>
      </c>
    </row>
    <row r="112" spans="3:10" x14ac:dyDescent="0.35">
      <c r="C112" s="22" t="str">
        <f>QPtab!C112</f>
        <v>OUT</v>
      </c>
      <c r="D112" s="22" t="str">
        <f>QPtab!D112</f>
        <v>Mig</v>
      </c>
      <c r="E112" s="73" t="str">
        <f>QPtab!E112</f>
        <v>Eps</v>
      </c>
      <c r="F112" s="73" t="str">
        <f>QPtab!F112</f>
        <v>Eps</v>
      </c>
      <c r="G112" s="73" t="str">
        <f>QPtab!G112</f>
        <v>Eps</v>
      </c>
      <c r="H112" s="73" t="str">
        <f>QPtab!H112</f>
        <v>Eps</v>
      </c>
      <c r="I112" s="73" t="str">
        <f>QPtab!I112</f>
        <v>Eps</v>
      </c>
      <c r="J112" s="73" t="str">
        <f>QPtab!J112</f>
        <v>Eps</v>
      </c>
    </row>
    <row r="113" spans="2:10" x14ac:dyDescent="0.35">
      <c r="C113" s="22">
        <f>QPtab!C113</f>
        <v>0</v>
      </c>
      <c r="D113" s="22">
        <f>QPtab!D113</f>
        <v>0</v>
      </c>
      <c r="E113" s="73">
        <f>QPtab!E113</f>
        <v>0</v>
      </c>
      <c r="F113" s="73">
        <f>QPtab!F113</f>
        <v>0</v>
      </c>
      <c r="G113" s="73">
        <f>QPtab!G113</f>
        <v>0</v>
      </c>
      <c r="H113" s="73">
        <f>QPtab!H113</f>
        <v>0</v>
      </c>
      <c r="I113" s="73">
        <f>QPtab!I113</f>
        <v>0</v>
      </c>
      <c r="J113" s="73">
        <f>QPtab!J113</f>
        <v>0</v>
      </c>
    </row>
    <row r="114" spans="2:10" x14ac:dyDescent="0.35">
      <c r="C114" s="22">
        <f>QPtab!C114</f>
        <v>0</v>
      </c>
      <c r="D114" s="22">
        <f>QPtab!D114</f>
        <v>0</v>
      </c>
      <c r="E114" s="73">
        <f>QPtab!E114</f>
        <v>0</v>
      </c>
      <c r="F114" s="73">
        <f>QPtab!F114</f>
        <v>0</v>
      </c>
      <c r="G114" s="73">
        <f>QPtab!G114</f>
        <v>0</v>
      </c>
      <c r="H114" s="73">
        <f>QPtab!H114</f>
        <v>0</v>
      </c>
      <c r="I114" s="73">
        <f>QPtab!I114</f>
        <v>0</v>
      </c>
      <c r="J114" s="73">
        <f>QPtab!J114</f>
        <v>0</v>
      </c>
    </row>
    <row r="115" spans="2:10" x14ac:dyDescent="0.35">
      <c r="B115" s="73">
        <f>QPtab!B115</f>
        <v>0</v>
      </c>
      <c r="C115" s="73">
        <f>QPtab!C115</f>
        <v>0</v>
      </c>
      <c r="D115" s="73">
        <f>QPtab!D115</f>
        <v>0</v>
      </c>
      <c r="E115" s="73">
        <f>QPtab!E115</f>
        <v>0</v>
      </c>
      <c r="F115" s="73">
        <f>QPtab!F115</f>
        <v>0</v>
      </c>
      <c r="G115" s="73">
        <f>QPtab!G115</f>
        <v>0</v>
      </c>
      <c r="H115" s="73">
        <f>QPtab!H115</f>
        <v>0</v>
      </c>
      <c r="I115" s="73">
        <f>QPtab!I115</f>
        <v>0</v>
      </c>
      <c r="J115" s="73">
        <f>QPtab!J115</f>
        <v>0</v>
      </c>
    </row>
    <row r="116" spans="2:10" x14ac:dyDescent="0.35">
      <c r="B116" s="73">
        <f>QPtab!B116</f>
        <v>0</v>
      </c>
      <c r="C116" s="73">
        <f>QPtab!C116</f>
        <v>0</v>
      </c>
      <c r="D116" s="73">
        <f>QPtab!D116</f>
        <v>0</v>
      </c>
      <c r="E116" s="73">
        <f>QPtab!E116</f>
        <v>0</v>
      </c>
      <c r="F116" s="73">
        <f>QPtab!F116</f>
        <v>0</v>
      </c>
      <c r="G116" s="73">
        <f>QPtab!G116</f>
        <v>0</v>
      </c>
      <c r="H116" s="73">
        <f>QPtab!H116</f>
        <v>0</v>
      </c>
      <c r="I116" s="73">
        <f>QPtab!I116</f>
        <v>0</v>
      </c>
      <c r="J116" s="73">
        <f>QPtab!J116</f>
        <v>0</v>
      </c>
    </row>
    <row r="117" spans="2:10" x14ac:dyDescent="0.35">
      <c r="B117" s="73">
        <f>QPtab!B117</f>
        <v>0</v>
      </c>
      <c r="C117" s="73">
        <f>QPtab!C117</f>
        <v>0</v>
      </c>
      <c r="D117" s="73">
        <f>QPtab!D117</f>
        <v>0</v>
      </c>
      <c r="E117" s="73">
        <f>QPtab!E117</f>
        <v>0</v>
      </c>
      <c r="F117" s="73">
        <f>QPtab!F117</f>
        <v>0</v>
      </c>
      <c r="G117" s="73">
        <f>QPtab!G117</f>
        <v>0</v>
      </c>
      <c r="H117" s="73">
        <f>QPtab!H117</f>
        <v>0</v>
      </c>
      <c r="I117" s="73">
        <f>QPtab!I117</f>
        <v>0</v>
      </c>
      <c r="J117" s="73">
        <f>QPtab!J117</f>
        <v>0</v>
      </c>
    </row>
    <row r="118" spans="2:10" x14ac:dyDescent="0.35">
      <c r="B118" s="73">
        <f>QPtab!B118</f>
        <v>0</v>
      </c>
      <c r="C118" s="73">
        <f>QPtab!C118</f>
        <v>0</v>
      </c>
      <c r="D118" s="73">
        <f>QPtab!D118</f>
        <v>0</v>
      </c>
      <c r="E118" s="73">
        <f>QPtab!E118</f>
        <v>0</v>
      </c>
      <c r="F118" s="73">
        <f>QPtab!F118</f>
        <v>0</v>
      </c>
      <c r="G118" s="73">
        <f>QPtab!G118</f>
        <v>0</v>
      </c>
      <c r="H118" s="73">
        <f>QPtab!H118</f>
        <v>0</v>
      </c>
      <c r="I118" s="73">
        <f>QPtab!I118</f>
        <v>0</v>
      </c>
      <c r="J118" s="73">
        <f>QPtab!J118</f>
        <v>0</v>
      </c>
    </row>
    <row r="119" spans="2:10" x14ac:dyDescent="0.35">
      <c r="B119" s="73">
        <f>QPtab!B119</f>
        <v>0</v>
      </c>
      <c r="C119" s="73">
        <f>QPtab!C119</f>
        <v>0</v>
      </c>
      <c r="D119" s="73">
        <f>QPtab!D119</f>
        <v>0</v>
      </c>
      <c r="E119" s="73">
        <f>QPtab!E119</f>
        <v>0</v>
      </c>
      <c r="F119" s="73">
        <f>QPtab!F119</f>
        <v>0</v>
      </c>
      <c r="G119" s="73">
        <f>QPtab!G119</f>
        <v>0</v>
      </c>
      <c r="H119" s="73">
        <f>QPtab!H119</f>
        <v>0</v>
      </c>
      <c r="I119" s="73">
        <f>QPtab!I119</f>
        <v>0</v>
      </c>
      <c r="J119" s="73">
        <f>QPtab!J119</f>
        <v>0</v>
      </c>
    </row>
    <row r="120" spans="2:10" x14ac:dyDescent="0.35">
      <c r="B120" s="73">
        <f>QPtab!B120</f>
        <v>0</v>
      </c>
      <c r="C120" s="73">
        <f>QPtab!C120</f>
        <v>0</v>
      </c>
      <c r="D120" s="73">
        <f>QPtab!D120</f>
        <v>0</v>
      </c>
      <c r="E120" s="73">
        <f>QPtab!E120</f>
        <v>0</v>
      </c>
      <c r="F120" s="73">
        <f>QPtab!F120</f>
        <v>0</v>
      </c>
      <c r="G120" s="73">
        <f>QPtab!G120</f>
        <v>0</v>
      </c>
      <c r="H120" s="73">
        <f>QPtab!H120</f>
        <v>0</v>
      </c>
      <c r="I120" s="73">
        <f>QPtab!I120</f>
        <v>0</v>
      </c>
      <c r="J120" s="73">
        <f>QPtab!J120</f>
        <v>0</v>
      </c>
    </row>
    <row r="121" spans="2:10" x14ac:dyDescent="0.35">
      <c r="B121" s="73" t="str">
        <f>QPtab!B121</f>
        <v>PROFIT</v>
      </c>
      <c r="C121" s="73">
        <f>QPtab!C121</f>
        <v>0</v>
      </c>
      <c r="D121" s="73">
        <f>QPtab!D121</f>
        <v>0</v>
      </c>
      <c r="E121" s="73" t="str">
        <f>QPtab!E121</f>
        <v>acre1</v>
      </c>
      <c r="F121" s="73" t="str">
        <f>QPtab!F121</f>
        <v>acres</v>
      </c>
      <c r="G121" s="73" t="str">
        <f>QPtab!G121</f>
        <v>land1pct</v>
      </c>
      <c r="H121" s="73" t="str">
        <f>QPtab!H121</f>
        <v>price10</v>
      </c>
      <c r="I121" s="73" t="str">
        <f>QPtab!I121</f>
        <v>tfp10</v>
      </c>
      <c r="J121" s="73" t="str">
        <f>QPtab!J121</f>
        <v>sim6</v>
      </c>
    </row>
    <row r="122" spans="2:10" x14ac:dyDescent="0.35">
      <c r="B122" s="73">
        <f>QPtab!B122</f>
        <v>0</v>
      </c>
      <c r="C122" s="73" t="str">
        <f>QPtab!C122</f>
        <v>crop</v>
      </c>
      <c r="D122" s="73" t="str">
        <f>QPtab!D122</f>
        <v>Oplocal</v>
      </c>
      <c r="E122" s="73">
        <f>QPtab!E122</f>
        <v>9.1021622496927274E-2</v>
      </c>
      <c r="F122" s="73">
        <f>QPtab!F122</f>
        <v>0.54975009553250365</v>
      </c>
      <c r="G122" s="73" t="str">
        <f>QPtab!G122</f>
        <v>Eps</v>
      </c>
      <c r="H122" s="81">
        <f>QPtab!H122</f>
        <v>-185.52316310268813</v>
      </c>
      <c r="I122" s="73">
        <f>QPtab!I122</f>
        <v>198.31376008080471</v>
      </c>
      <c r="J122" s="73" t="str">
        <f>QPtab!J122</f>
        <v>Eps</v>
      </c>
    </row>
    <row r="123" spans="2:10" x14ac:dyDescent="0.35">
      <c r="B123" s="73">
        <f>QPtab!B123</f>
        <v>0</v>
      </c>
      <c r="C123" s="73" t="str">
        <f>QPtab!C123</f>
        <v>crop</v>
      </c>
      <c r="D123" s="73" t="str">
        <f>QPtab!D123</f>
        <v>NOPlocal</v>
      </c>
      <c r="E123" s="73">
        <f>QPtab!E123</f>
        <v>0.51552567695861484</v>
      </c>
      <c r="F123" s="73">
        <f>QPtab!F123</f>
        <v>3.1136438625632183</v>
      </c>
      <c r="G123" s="73" t="str">
        <f>QPtab!G123</f>
        <v>Eps</v>
      </c>
      <c r="H123" s="73">
        <f>QPtab!H123</f>
        <v>-1048.2638025731796</v>
      </c>
      <c r="I123" s="81">
        <f>QPtab!I123</f>
        <v>1125.8854407977087</v>
      </c>
      <c r="J123" s="73" t="str">
        <f>QPtab!J123</f>
        <v>Eps</v>
      </c>
    </row>
    <row r="124" spans="2:10" x14ac:dyDescent="0.35">
      <c r="B124" s="73">
        <f>QPtab!B124</f>
        <v>0</v>
      </c>
      <c r="C124" s="73" t="str">
        <f>QPtab!C124</f>
        <v>crop</v>
      </c>
      <c r="D124" s="73" t="str">
        <f>QPtab!D124</f>
        <v>Mig</v>
      </c>
      <c r="E124" s="73">
        <f>QPtab!E124</f>
        <v>1.0897909120258604E-2</v>
      </c>
      <c r="F124" s="73">
        <f>QPtab!F124</f>
        <v>6.5820472442727471E-2</v>
      </c>
      <c r="G124" s="73" t="str">
        <f>QPtab!G124</f>
        <v>Eps</v>
      </c>
      <c r="H124" s="73">
        <f>QPtab!H124</f>
        <v>-22.204573577355916</v>
      </c>
      <c r="I124" s="73">
        <f>QPtab!I124</f>
        <v>23.751959004061533</v>
      </c>
      <c r="J124" s="73" t="str">
        <f>QPtab!J124</f>
        <v>Eps</v>
      </c>
    </row>
    <row r="125" spans="2:10" x14ac:dyDescent="0.35">
      <c r="B125" s="73">
        <f>QPtab!B125</f>
        <v>0</v>
      </c>
      <c r="C125" s="73" t="str">
        <f>QPtab!C125</f>
        <v>meat</v>
      </c>
      <c r="D125" s="73" t="str">
        <f>QPtab!D125</f>
        <v>Oplocal</v>
      </c>
      <c r="E125" s="73">
        <f>QPtab!E125</f>
        <v>5.0590984645003285E-2</v>
      </c>
      <c r="F125" s="73">
        <f>QPtab!F125</f>
        <v>0.3055578487770948</v>
      </c>
      <c r="G125" s="81" t="str">
        <f>QPtab!G125</f>
        <v>Eps</v>
      </c>
      <c r="H125" s="73">
        <f>QPtab!H125</f>
        <v>-103.47203728999069</v>
      </c>
      <c r="I125" s="73">
        <f>QPtab!I125</f>
        <v>109.79698580851924</v>
      </c>
      <c r="J125" s="73" t="str">
        <f>QPtab!J125</f>
        <v>Eps</v>
      </c>
    </row>
    <row r="126" spans="2:10" x14ac:dyDescent="0.35">
      <c r="B126" s="73">
        <f>QPtab!B126</f>
        <v>0</v>
      </c>
      <c r="C126" s="73" t="str">
        <f>QPtab!C126</f>
        <v>meat</v>
      </c>
      <c r="D126" s="73" t="str">
        <f>QPtab!D126</f>
        <v>NOPlocal</v>
      </c>
      <c r="E126" s="73">
        <f>QPtab!E126</f>
        <v>0.18687113113694728</v>
      </c>
      <c r="F126" s="73">
        <f>QPtab!F126</f>
        <v>1.1286471015849779</v>
      </c>
      <c r="G126" s="73" t="str">
        <f>QPtab!G126</f>
        <v>Eps</v>
      </c>
      <c r="H126" s="73">
        <f>QPtab!H126</f>
        <v>-382.38205704006975</v>
      </c>
      <c r="I126" s="73">
        <f>QPtab!I126</f>
        <v>405.36862417714985</v>
      </c>
      <c r="J126" s="73" t="str">
        <f>QPtab!J126</f>
        <v>Eps</v>
      </c>
    </row>
    <row r="127" spans="2:10" x14ac:dyDescent="0.35">
      <c r="B127" s="73">
        <f>QPtab!B127</f>
        <v>0</v>
      </c>
      <c r="C127" s="73" t="str">
        <f>QPtab!C127</f>
        <v>meat</v>
      </c>
      <c r="D127" s="73" t="str">
        <f>QPtab!D127</f>
        <v>Mig</v>
      </c>
      <c r="E127" s="81">
        <f>QPtab!E127</f>
        <v>2.2031853708912506E-2</v>
      </c>
      <c r="F127" s="73">
        <f>QPtab!F127</f>
        <v>0.133065530523378</v>
      </c>
      <c r="G127" s="73" t="str">
        <f>QPtab!G127</f>
        <v>Eps</v>
      </c>
      <c r="H127" s="81">
        <f>QPtab!H127</f>
        <v>-44.97053039892603</v>
      </c>
      <c r="I127" s="73">
        <f>QPtab!I127</f>
        <v>47.912886766440579</v>
      </c>
      <c r="J127" s="73" t="str">
        <f>QPtab!J127</f>
        <v>Eps</v>
      </c>
    </row>
    <row r="128" spans="2:10" x14ac:dyDescent="0.35">
      <c r="B128" s="73">
        <f>QPtab!B128</f>
        <v>0</v>
      </c>
      <c r="C128" s="73" t="str">
        <f>QPtab!C128</f>
        <v>fish</v>
      </c>
      <c r="D128" s="73" t="str">
        <f>QPtab!D128</f>
        <v>Oplocal</v>
      </c>
      <c r="E128" s="73">
        <f>QPtab!E128</f>
        <v>0.30392877191678219</v>
      </c>
      <c r="F128" s="81">
        <f>QPtab!F128</f>
        <v>1.8355927021495353</v>
      </c>
      <c r="G128" s="73" t="str">
        <f>QPtab!G128</f>
        <v>Eps</v>
      </c>
      <c r="H128" s="73">
        <f>QPtab!H128</f>
        <v>-623.1061999938396</v>
      </c>
      <c r="I128" s="81">
        <f>QPtab!I128</f>
        <v>658.13778914014722</v>
      </c>
      <c r="J128" s="73" t="str">
        <f>QPtab!J128</f>
        <v>Eps</v>
      </c>
    </row>
    <row r="129" spans="2:10" x14ac:dyDescent="0.35">
      <c r="B129" s="73">
        <f>QPtab!B129</f>
        <v>0</v>
      </c>
      <c r="C129" s="73" t="str">
        <f>QPtab!C129</f>
        <v>fish</v>
      </c>
      <c r="D129" s="73" t="str">
        <f>QPtab!D129</f>
        <v>NOPlocal</v>
      </c>
      <c r="E129" s="73">
        <f>QPtab!E129</f>
        <v>1.8648423970192776</v>
      </c>
      <c r="F129" s="73">
        <f>QPtab!F129</f>
        <v>11.263052637899158</v>
      </c>
      <c r="G129" s="73" t="str">
        <f>QPtab!G129</f>
        <v>Eps</v>
      </c>
      <c r="H129" s="73">
        <f>QPtab!H129</f>
        <v>-3833.9163502474535</v>
      </c>
      <c r="I129" s="73">
        <f>QPtab!I129</f>
        <v>4026.9275796009711</v>
      </c>
      <c r="J129" s="73" t="str">
        <f>QPtab!J129</f>
        <v>Eps</v>
      </c>
    </row>
    <row r="130" spans="2:10" x14ac:dyDescent="0.35">
      <c r="B130" s="73">
        <f>QPtab!B130</f>
        <v>0</v>
      </c>
      <c r="C130" s="73" t="str">
        <f>QPtab!C130</f>
        <v>fish</v>
      </c>
      <c r="D130" s="73" t="str">
        <f>QPtab!D130</f>
        <v>Mig</v>
      </c>
      <c r="E130" s="73">
        <f>QPtab!E130</f>
        <v>0.21047512074801489</v>
      </c>
      <c r="F130" s="73">
        <f>QPtab!F130</f>
        <v>1.2712000891229267</v>
      </c>
      <c r="G130" s="73" t="str">
        <f>QPtab!G130</f>
        <v>Eps</v>
      </c>
      <c r="H130" s="73">
        <f>QPtab!H130</f>
        <v>-432.04746868523563</v>
      </c>
      <c r="I130" s="73">
        <f>QPtab!I130</f>
        <v>455.20982848823553</v>
      </c>
      <c r="J130" s="73" t="str">
        <f>QPtab!J130</f>
        <v>Eps</v>
      </c>
    </row>
    <row r="131" spans="2:10" x14ac:dyDescent="0.35">
      <c r="B131" s="73">
        <f>QPtab!B131</f>
        <v>0</v>
      </c>
      <c r="C131" s="73" t="str">
        <f>QPtab!C131</f>
        <v>palmoil</v>
      </c>
      <c r="D131" s="73" t="str">
        <f>QPtab!D131</f>
        <v>Oplocal</v>
      </c>
      <c r="E131" s="73">
        <f>QPtab!E131</f>
        <v>1.5097876051940231</v>
      </c>
      <c r="F131" s="73">
        <f>QPtab!F131</f>
        <v>9.1188904420589765</v>
      </c>
      <c r="G131" s="73" t="str">
        <f>QPtab!G131</f>
        <v>Eps</v>
      </c>
      <c r="H131" s="73">
        <f>QPtab!H131</f>
        <v>-3042.9515954736603</v>
      </c>
      <c r="I131" s="73">
        <f>QPtab!I131</f>
        <v>3325.1561016042911</v>
      </c>
      <c r="J131" s="73" t="str">
        <f>QPtab!J131</f>
        <v>Eps</v>
      </c>
    </row>
    <row r="132" spans="2:10" x14ac:dyDescent="0.35">
      <c r="B132" s="73">
        <f>QPtab!B132</f>
        <v>0</v>
      </c>
      <c r="C132" s="73" t="str">
        <f>QPtab!C132</f>
        <v>palmoil</v>
      </c>
      <c r="D132" s="73" t="str">
        <f>QPtab!D132</f>
        <v>NOPlocal</v>
      </c>
      <c r="E132" s="73" t="str">
        <f>QPtab!E132</f>
        <v>Eps</v>
      </c>
      <c r="F132" s="73" t="str">
        <f>QPtab!F132</f>
        <v>Eps</v>
      </c>
      <c r="G132" s="73" t="str">
        <f>QPtab!G132</f>
        <v>Eps</v>
      </c>
      <c r="H132" s="73" t="str">
        <f>QPtab!H132</f>
        <v>Eps</v>
      </c>
      <c r="I132" s="73" t="str">
        <f>QPtab!I132</f>
        <v>Eps</v>
      </c>
      <c r="J132" s="73" t="str">
        <f>QPtab!J132</f>
        <v>Eps</v>
      </c>
    </row>
    <row r="133" spans="2:10" x14ac:dyDescent="0.35">
      <c r="B133" s="73">
        <f>QPtab!B133</f>
        <v>0</v>
      </c>
      <c r="C133" s="73" t="str">
        <f>QPtab!C133</f>
        <v>palmoil</v>
      </c>
      <c r="D133" s="73" t="str">
        <f>QPtab!D133</f>
        <v>Mig</v>
      </c>
      <c r="E133" s="73" t="str">
        <f>QPtab!E133</f>
        <v>Eps</v>
      </c>
      <c r="F133" s="73" t="str">
        <f>QPtab!F133</f>
        <v>Eps</v>
      </c>
      <c r="G133" s="73" t="str">
        <f>QPtab!G133</f>
        <v>Eps</v>
      </c>
      <c r="H133" s="73" t="str">
        <f>QPtab!H133</f>
        <v>Eps</v>
      </c>
      <c r="I133" s="73" t="str">
        <f>QPtab!I133</f>
        <v>Eps</v>
      </c>
      <c r="J133" s="73" t="str">
        <f>QPtab!J133</f>
        <v>Eps</v>
      </c>
    </row>
    <row r="134" spans="2:10" x14ac:dyDescent="0.35">
      <c r="B134" s="73">
        <f>QPtab!B134</f>
        <v>0</v>
      </c>
      <c r="C134" s="73" t="str">
        <f>QPtab!C134</f>
        <v>ret</v>
      </c>
      <c r="D134" s="73" t="str">
        <f>QPtab!D134</f>
        <v>Oplocal</v>
      </c>
      <c r="E134" s="73">
        <f>QPtab!E134</f>
        <v>4.519414265632804E-2</v>
      </c>
      <c r="F134" s="73">
        <f>QPtab!F134</f>
        <v>0.27296976956561347</v>
      </c>
      <c r="G134" s="73" t="str">
        <f>QPtab!G134</f>
        <v>Eps</v>
      </c>
      <c r="H134" s="73">
        <f>QPtab!H134</f>
        <v>-91.503376412665645</v>
      </c>
      <c r="I134" s="73">
        <f>QPtab!I134</f>
        <v>99.154827730890574</v>
      </c>
      <c r="J134" s="73" t="str">
        <f>QPtab!J134</f>
        <v>Eps</v>
      </c>
    </row>
    <row r="135" spans="2:10" x14ac:dyDescent="0.35">
      <c r="B135" s="73">
        <f>QPtab!B135</f>
        <v>0</v>
      </c>
      <c r="C135" s="73" t="str">
        <f>QPtab!C135</f>
        <v>ret</v>
      </c>
      <c r="D135" s="73" t="str">
        <f>QPtab!D135</f>
        <v>NOPlocal</v>
      </c>
      <c r="E135" s="73">
        <f>QPtab!E135</f>
        <v>0.17757631336512117</v>
      </c>
      <c r="F135" s="73">
        <f>QPtab!F135</f>
        <v>1.0725375867904487</v>
      </c>
      <c r="G135" s="73" t="str">
        <f>QPtab!G135</f>
        <v>Eps</v>
      </c>
      <c r="H135" s="73">
        <f>QPtab!H135</f>
        <v>-359.41724795044433</v>
      </c>
      <c r="I135" s="73">
        <f>QPtab!I135</f>
        <v>389.16406661712938</v>
      </c>
      <c r="J135" s="73" t="str">
        <f>QPtab!J135</f>
        <v>Eps</v>
      </c>
    </row>
    <row r="136" spans="2:10" x14ac:dyDescent="0.35">
      <c r="B136" s="73">
        <f>QPtab!B136</f>
        <v>0</v>
      </c>
      <c r="C136" s="73" t="str">
        <f>QPtab!C136</f>
        <v>ret</v>
      </c>
      <c r="D136" s="73" t="str">
        <f>QPtab!D136</f>
        <v>Mig</v>
      </c>
      <c r="E136" s="73" t="str">
        <f>QPtab!E136</f>
        <v>Eps</v>
      </c>
      <c r="F136" s="73" t="str">
        <f>QPtab!F136</f>
        <v>Eps</v>
      </c>
      <c r="G136" s="73" t="str">
        <f>QPtab!G136</f>
        <v>Eps</v>
      </c>
      <c r="H136" s="73" t="str">
        <f>QPtab!H136</f>
        <v>Eps</v>
      </c>
      <c r="I136" s="73" t="str">
        <f>QPtab!I136</f>
        <v>Eps</v>
      </c>
      <c r="J136" s="73" t="str">
        <f>QPtab!J136</f>
        <v>Eps</v>
      </c>
    </row>
    <row r="137" spans="2:10" x14ac:dyDescent="0.35">
      <c r="B137" s="73">
        <f>QPtab!B137</f>
        <v>0</v>
      </c>
      <c r="C137" s="73" t="str">
        <f>QPtab!C137</f>
        <v>ser</v>
      </c>
      <c r="D137" s="73" t="str">
        <f>QPtab!D137</f>
        <v>Oplocal</v>
      </c>
      <c r="E137" s="73">
        <f>QPtab!E137</f>
        <v>4.5088495109501477E-2</v>
      </c>
      <c r="F137" s="73">
        <f>QPtab!F137</f>
        <v>0.27231705700284115</v>
      </c>
      <c r="G137" s="73" t="str">
        <f>QPtab!G137</f>
        <v>Eps</v>
      </c>
      <c r="H137" s="73">
        <f>QPtab!H137</f>
        <v>-91.67044009054338</v>
      </c>
      <c r="I137" s="73">
        <f>QPtab!I137</f>
        <v>98.498490241573322</v>
      </c>
      <c r="J137" s="73" t="str">
        <f>QPtab!J137</f>
        <v>Eps</v>
      </c>
    </row>
    <row r="138" spans="2:10" x14ac:dyDescent="0.35">
      <c r="B138" s="73">
        <f>QPtab!B138</f>
        <v>0</v>
      </c>
      <c r="C138" s="73" t="str">
        <f>QPtab!C138</f>
        <v>ser</v>
      </c>
      <c r="D138" s="73" t="str">
        <f>QPtab!D138</f>
        <v>NOPlocal</v>
      </c>
      <c r="E138" s="73">
        <f>QPtab!E138</f>
        <v>0.17337324640803589</v>
      </c>
      <c r="F138" s="73">
        <f>QPtab!F138</f>
        <v>1.0471066551905428</v>
      </c>
      <c r="G138" s="73" t="str">
        <f>QPtab!G138</f>
        <v>Eps</v>
      </c>
      <c r="H138" s="73">
        <f>QPtab!H138</f>
        <v>-353.53006365774786</v>
      </c>
      <c r="I138" s="73">
        <f>QPtab!I138</f>
        <v>377.26749095585183</v>
      </c>
      <c r="J138" s="73" t="str">
        <f>QPtab!J138</f>
        <v>Eps</v>
      </c>
    </row>
    <row r="139" spans="2:10" x14ac:dyDescent="0.35">
      <c r="B139" s="73">
        <f>QPtab!B139</f>
        <v>0</v>
      </c>
      <c r="C139" s="73" t="str">
        <f>QPtab!C139</f>
        <v>ser</v>
      </c>
      <c r="D139" s="73" t="str">
        <f>QPtab!D139</f>
        <v>Mig</v>
      </c>
      <c r="E139" s="73" t="str">
        <f>QPtab!E139</f>
        <v>Eps</v>
      </c>
      <c r="F139" s="73" t="str">
        <f>QPtab!F139</f>
        <v>Eps</v>
      </c>
      <c r="G139" s="73" t="str">
        <f>QPtab!G139</f>
        <v>Eps</v>
      </c>
      <c r="H139" s="73" t="str">
        <f>QPtab!H139</f>
        <v>Eps</v>
      </c>
      <c r="I139" s="73" t="str">
        <f>QPtab!I139</f>
        <v>Eps</v>
      </c>
      <c r="J139" s="73" t="str">
        <f>QPtab!J139</f>
        <v>Eps</v>
      </c>
    </row>
    <row r="140" spans="2:10" x14ac:dyDescent="0.35">
      <c r="B140" s="73">
        <f>QPtab!B140</f>
        <v>0</v>
      </c>
      <c r="C140" s="73" t="str">
        <f>QPtab!C140</f>
        <v>OUT</v>
      </c>
      <c r="D140" s="73" t="str">
        <f>QPtab!D140</f>
        <v>Oplocal</v>
      </c>
      <c r="E140" s="73" t="str">
        <f>QPtab!E140</f>
        <v>Eps</v>
      </c>
      <c r="F140" s="73" t="str">
        <f>QPtab!F140</f>
        <v>Eps</v>
      </c>
      <c r="G140" s="73" t="str">
        <f>QPtab!G140</f>
        <v>Eps</v>
      </c>
      <c r="H140" s="73" t="str">
        <f>QPtab!H140</f>
        <v>Eps</v>
      </c>
      <c r="I140" s="73" t="str">
        <f>QPtab!I140</f>
        <v>Eps</v>
      </c>
      <c r="J140" s="73" t="str">
        <f>QPtab!J140</f>
        <v>Eps</v>
      </c>
    </row>
    <row r="141" spans="2:10" x14ac:dyDescent="0.35">
      <c r="B141" s="73">
        <f>QPtab!B141</f>
        <v>0</v>
      </c>
      <c r="C141" s="73" t="str">
        <f>QPtab!C141</f>
        <v>OUT</v>
      </c>
      <c r="D141" s="73" t="str">
        <f>QPtab!D141</f>
        <v>NOPlocal</v>
      </c>
      <c r="E141" s="73" t="str">
        <f>QPtab!E141</f>
        <v>Eps</v>
      </c>
      <c r="F141" s="73" t="str">
        <f>QPtab!F141</f>
        <v>Eps</v>
      </c>
      <c r="G141" s="73" t="str">
        <f>QPtab!G141</f>
        <v>Eps</v>
      </c>
      <c r="H141" s="73" t="str">
        <f>QPtab!H141</f>
        <v>Eps</v>
      </c>
      <c r="I141" s="73" t="str">
        <f>QPtab!I141</f>
        <v>Eps</v>
      </c>
      <c r="J141" s="73" t="str">
        <f>QPtab!J141</f>
        <v>Eps</v>
      </c>
    </row>
    <row r="142" spans="2:10" x14ac:dyDescent="0.35">
      <c r="B142" s="73">
        <f>QPtab!B142</f>
        <v>0</v>
      </c>
      <c r="C142" s="73" t="str">
        <f>QPtab!C142</f>
        <v>OUT</v>
      </c>
      <c r="D142" s="73" t="str">
        <f>QPtab!D142</f>
        <v>Mig</v>
      </c>
      <c r="E142" s="73" t="str">
        <f>QPtab!E142</f>
        <v>Eps</v>
      </c>
      <c r="F142" s="73" t="str">
        <f>QPtab!F142</f>
        <v>Eps</v>
      </c>
      <c r="G142" s="73" t="str">
        <f>QPtab!G142</f>
        <v>Eps</v>
      </c>
      <c r="H142" s="73" t="str">
        <f>QPtab!H142</f>
        <v>Eps</v>
      </c>
      <c r="I142" s="73" t="str">
        <f>QPtab!I142</f>
        <v>Eps</v>
      </c>
      <c r="J142" s="73" t="str">
        <f>QPtab!J142</f>
        <v>Eps</v>
      </c>
    </row>
    <row r="143" spans="2:10" x14ac:dyDescent="0.35">
      <c r="B143" s="73">
        <f>QPtab!B143</f>
        <v>0</v>
      </c>
      <c r="C143" s="73">
        <f>QPtab!C143</f>
        <v>0</v>
      </c>
      <c r="D143" s="73">
        <f>QPtab!D143</f>
        <v>0</v>
      </c>
      <c r="E143" s="73">
        <f>QPtab!E143</f>
        <v>0</v>
      </c>
      <c r="F143" s="73">
        <f>QPtab!F143</f>
        <v>0</v>
      </c>
      <c r="G143" s="73">
        <f>QPtab!G143</f>
        <v>0</v>
      </c>
      <c r="H143" s="73">
        <f>QPtab!H143</f>
        <v>0</v>
      </c>
      <c r="I143" s="73">
        <f>QPtab!I143</f>
        <v>0</v>
      </c>
      <c r="J143" s="73">
        <f>QPtab!J143</f>
        <v>0</v>
      </c>
    </row>
    <row r="144" spans="2:10" x14ac:dyDescent="0.35">
      <c r="B144" s="73">
        <f>QPtab!B144</f>
        <v>0</v>
      </c>
      <c r="C144" s="73">
        <f>QPtab!C144</f>
        <v>0</v>
      </c>
      <c r="D144" s="73">
        <f>QPtab!D144</f>
        <v>0</v>
      </c>
      <c r="E144" s="73">
        <f>QPtab!E144</f>
        <v>0</v>
      </c>
      <c r="F144" s="73">
        <f>QPtab!F144</f>
        <v>0</v>
      </c>
      <c r="G144" s="73">
        <f>QPtab!G144</f>
        <v>0</v>
      </c>
      <c r="H144" s="73">
        <f>QPtab!H144</f>
        <v>0</v>
      </c>
      <c r="I144" s="73">
        <f>QPtab!I144</f>
        <v>0</v>
      </c>
      <c r="J144" s="73">
        <f>QPtab!J144</f>
        <v>0</v>
      </c>
    </row>
    <row r="145" spans="2:10" x14ac:dyDescent="0.35">
      <c r="B145" s="73">
        <f>QPtab!B145</f>
        <v>0</v>
      </c>
      <c r="C145" s="73">
        <f>QPtab!C145</f>
        <v>0</v>
      </c>
      <c r="D145" s="73">
        <f>QPtab!D145</f>
        <v>0</v>
      </c>
      <c r="E145" s="73">
        <f>QPtab!E145</f>
        <v>0</v>
      </c>
      <c r="F145" s="73">
        <f>QPtab!F145</f>
        <v>0</v>
      </c>
      <c r="G145" s="73">
        <f>QPtab!G145</f>
        <v>0</v>
      </c>
      <c r="H145" s="73">
        <f>QPtab!H145</f>
        <v>0</v>
      </c>
      <c r="I145" s="73">
        <f>QPtab!I145</f>
        <v>0</v>
      </c>
      <c r="J145" s="73">
        <f>QPtab!J145</f>
        <v>0</v>
      </c>
    </row>
    <row r="146" spans="2:10" x14ac:dyDescent="0.35">
      <c r="B146" s="73">
        <f>QPtab!B146</f>
        <v>0</v>
      </c>
      <c r="C146" s="73">
        <f>QPtab!C146</f>
        <v>0</v>
      </c>
      <c r="D146" s="73">
        <f>QPtab!D146</f>
        <v>0</v>
      </c>
      <c r="E146" s="73">
        <f>QPtab!E146</f>
        <v>0</v>
      </c>
      <c r="F146" s="73">
        <f>QPtab!F146</f>
        <v>0</v>
      </c>
      <c r="G146" s="73">
        <f>QPtab!G146</f>
        <v>0</v>
      </c>
      <c r="H146" s="73">
        <f>QPtab!H146</f>
        <v>0</v>
      </c>
      <c r="I146" s="73">
        <f>QPtab!I146</f>
        <v>0</v>
      </c>
      <c r="J146" s="73">
        <f>QPtab!J146</f>
        <v>0</v>
      </c>
    </row>
    <row r="147" spans="2:10" x14ac:dyDescent="0.35">
      <c r="B147" s="73">
        <f>QPtab!B147</f>
        <v>0</v>
      </c>
      <c r="C147" s="73">
        <f>QPtab!C147</f>
        <v>0</v>
      </c>
      <c r="D147" s="73">
        <f>QPtab!D147</f>
        <v>0</v>
      </c>
      <c r="E147" s="73">
        <f>QPtab!E147</f>
        <v>0</v>
      </c>
      <c r="F147" s="73">
        <f>QPtab!F147</f>
        <v>0</v>
      </c>
      <c r="G147" s="73">
        <f>QPtab!G147</f>
        <v>0</v>
      </c>
      <c r="H147" s="73">
        <f>QPtab!H147</f>
        <v>0</v>
      </c>
      <c r="I147" s="73">
        <f>QPtab!I147</f>
        <v>0</v>
      </c>
      <c r="J147" s="73">
        <f>QPtab!J147</f>
        <v>0</v>
      </c>
    </row>
    <row r="148" spans="2:10" x14ac:dyDescent="0.35">
      <c r="B148" s="73">
        <f>QPtab!B148</f>
        <v>0</v>
      </c>
      <c r="C148" s="73">
        <f>QPtab!C148</f>
        <v>0</v>
      </c>
      <c r="D148" s="73">
        <f>QPtab!D148</f>
        <v>0</v>
      </c>
      <c r="E148" s="73">
        <f>QPtab!E148</f>
        <v>0</v>
      </c>
      <c r="F148" s="73">
        <f>QPtab!F148</f>
        <v>0</v>
      </c>
      <c r="G148" s="73">
        <f>QPtab!G148</f>
        <v>0</v>
      </c>
      <c r="H148" s="73">
        <f>QPtab!H148</f>
        <v>0</v>
      </c>
      <c r="I148" s="73">
        <f>QPtab!I148</f>
        <v>0</v>
      </c>
      <c r="J148" s="73">
        <f>QPtab!J148</f>
        <v>0</v>
      </c>
    </row>
    <row r="149" spans="2:10" x14ac:dyDescent="0.35">
      <c r="B149" s="73">
        <f>QPtab!B149</f>
        <v>0</v>
      </c>
      <c r="C149" s="73">
        <f>QPtab!C149</f>
        <v>0</v>
      </c>
      <c r="D149" s="73">
        <f>QPtab!D149</f>
        <v>0</v>
      </c>
      <c r="E149" s="73">
        <f>QPtab!E149</f>
        <v>0</v>
      </c>
      <c r="F149" s="73">
        <f>QPtab!F149</f>
        <v>0</v>
      </c>
      <c r="G149" s="73">
        <f>QPtab!G149</f>
        <v>0</v>
      </c>
      <c r="H149" s="73">
        <f>QPtab!H149</f>
        <v>0</v>
      </c>
      <c r="I149" s="73">
        <f>QPtab!I149</f>
        <v>0</v>
      </c>
      <c r="J149" s="73">
        <f>QPtab!J149</f>
        <v>0</v>
      </c>
    </row>
    <row r="150" spans="2:10" x14ac:dyDescent="0.35">
      <c r="B150" s="73">
        <f>QPtab!B150</f>
        <v>0</v>
      </c>
      <c r="C150" s="73">
        <f>QPtab!C150</f>
        <v>0</v>
      </c>
      <c r="D150" s="73">
        <f>QPtab!D150</f>
        <v>0</v>
      </c>
      <c r="E150" s="73">
        <f>QPtab!E150</f>
        <v>0</v>
      </c>
      <c r="F150" s="73">
        <f>QPtab!F150</f>
        <v>0</v>
      </c>
      <c r="G150" s="73">
        <f>QPtab!G150</f>
        <v>0</v>
      </c>
      <c r="H150" s="73">
        <f>QPtab!H150</f>
        <v>0</v>
      </c>
      <c r="I150" s="73">
        <f>QPtab!I150</f>
        <v>0</v>
      </c>
      <c r="J150" s="73">
        <f>QPtab!J150</f>
        <v>0</v>
      </c>
    </row>
    <row r="151" spans="2:10" x14ac:dyDescent="0.35">
      <c r="B151" s="73">
        <f>QPtab!B151</f>
        <v>0</v>
      </c>
      <c r="C151" s="73">
        <f>QPtab!C151</f>
        <v>0</v>
      </c>
      <c r="D151" s="73">
        <f>QPtab!D151</f>
        <v>0</v>
      </c>
      <c r="E151" s="73">
        <f>QPtab!E151</f>
        <v>0</v>
      </c>
      <c r="F151" s="73">
        <f>QPtab!F151</f>
        <v>0</v>
      </c>
      <c r="G151" s="73">
        <f>QPtab!G151</f>
        <v>0</v>
      </c>
      <c r="H151" s="73">
        <f>QPtab!H151</f>
        <v>0</v>
      </c>
      <c r="I151" s="73">
        <f>QPtab!I151</f>
        <v>0</v>
      </c>
      <c r="J151" s="73">
        <f>QPtab!J151</f>
        <v>0</v>
      </c>
    </row>
    <row r="152" spans="2:10" x14ac:dyDescent="0.35">
      <c r="B152" s="73">
        <f>QPtab!B152</f>
        <v>0</v>
      </c>
      <c r="C152" s="73">
        <f>QPtab!C152</f>
        <v>0</v>
      </c>
      <c r="D152" s="73">
        <f>QPtab!D152</f>
        <v>0</v>
      </c>
      <c r="E152" s="73">
        <f>QPtab!E152</f>
        <v>0</v>
      </c>
      <c r="F152" s="73">
        <f>QPtab!F152</f>
        <v>0</v>
      </c>
      <c r="G152" s="73">
        <f>QPtab!G152</f>
        <v>0</v>
      </c>
      <c r="H152" s="73">
        <f>QPtab!H152</f>
        <v>0</v>
      </c>
      <c r="I152" s="73">
        <f>QPtab!I152</f>
        <v>0</v>
      </c>
      <c r="J152" s="73">
        <f>QPtab!J152</f>
        <v>0</v>
      </c>
    </row>
    <row r="153" spans="2:10" x14ac:dyDescent="0.35">
      <c r="B153" s="73">
        <f>QPtab!B153</f>
        <v>0</v>
      </c>
      <c r="C153" s="73">
        <f>QPtab!C153</f>
        <v>0</v>
      </c>
      <c r="D153" s="73">
        <f>QPtab!D153</f>
        <v>0</v>
      </c>
      <c r="E153" s="73">
        <f>QPtab!E153</f>
        <v>0</v>
      </c>
      <c r="F153" s="73">
        <f>QPtab!F153</f>
        <v>0</v>
      </c>
      <c r="G153" s="73">
        <f>QPtab!G153</f>
        <v>0</v>
      </c>
      <c r="H153" s="73">
        <f>QPtab!H153</f>
        <v>0</v>
      </c>
      <c r="I153" s="73">
        <f>QPtab!I153</f>
        <v>0</v>
      </c>
      <c r="J153" s="73">
        <f>QPtab!J153</f>
        <v>0</v>
      </c>
    </row>
    <row r="154" spans="2:10" x14ac:dyDescent="0.35">
      <c r="B154" s="73">
        <f>QPtab!B154</f>
        <v>0</v>
      </c>
      <c r="C154" s="73">
        <f>QPtab!C154</f>
        <v>0</v>
      </c>
      <c r="D154" s="73">
        <f>QPtab!D154</f>
        <v>0</v>
      </c>
      <c r="E154" s="73">
        <f>QPtab!E154</f>
        <v>0</v>
      </c>
      <c r="F154" s="73">
        <f>QPtab!F154</f>
        <v>0</v>
      </c>
      <c r="G154" s="73">
        <f>QPtab!G154</f>
        <v>0</v>
      </c>
      <c r="H154" s="73">
        <f>QPtab!H154</f>
        <v>0</v>
      </c>
      <c r="I154" s="73">
        <f>QPtab!I154</f>
        <v>0</v>
      </c>
      <c r="J154" s="73">
        <f>QPtab!J154</f>
        <v>0</v>
      </c>
    </row>
    <row r="155" spans="2:10" x14ac:dyDescent="0.35">
      <c r="B155" s="73">
        <f>QPtab!B155</f>
        <v>0</v>
      </c>
      <c r="C155" s="73">
        <f>QPtab!C155</f>
        <v>0</v>
      </c>
      <c r="D155" s="73">
        <f>QPtab!D155</f>
        <v>0</v>
      </c>
      <c r="E155" s="73">
        <f>QPtab!E155</f>
        <v>0</v>
      </c>
      <c r="F155" s="73">
        <f>QPtab!F155</f>
        <v>0</v>
      </c>
      <c r="G155" s="73">
        <f>QPtab!G155</f>
        <v>0</v>
      </c>
      <c r="H155" s="73">
        <f>QPtab!H155</f>
        <v>0</v>
      </c>
      <c r="I155" s="73">
        <f>QPtab!I155</f>
        <v>0</v>
      </c>
      <c r="J155" s="73">
        <f>QPtab!J155</f>
        <v>0</v>
      </c>
    </row>
    <row r="156" spans="2:10" x14ac:dyDescent="0.35">
      <c r="B156" s="73">
        <f>QPtab!B156</f>
        <v>0</v>
      </c>
      <c r="C156" s="73">
        <f>QPtab!C156</f>
        <v>0</v>
      </c>
      <c r="D156" s="73">
        <f>QPtab!D156</f>
        <v>0</v>
      </c>
      <c r="E156" s="73">
        <f>QPtab!E156</f>
        <v>0</v>
      </c>
      <c r="F156" s="73">
        <f>QPtab!F156</f>
        <v>0</v>
      </c>
      <c r="G156" s="73">
        <f>QPtab!G156</f>
        <v>0</v>
      </c>
      <c r="H156" s="73">
        <f>QPtab!H156</f>
        <v>0</v>
      </c>
      <c r="I156" s="73">
        <f>QPtab!I156</f>
        <v>0</v>
      </c>
      <c r="J156" s="73">
        <f>QPtab!J156</f>
        <v>0</v>
      </c>
    </row>
    <row r="157" spans="2:10" x14ac:dyDescent="0.35">
      <c r="B157" s="73">
        <f>QPtab!B157</f>
        <v>0</v>
      </c>
      <c r="C157" s="73">
        <f>QPtab!C157</f>
        <v>0</v>
      </c>
      <c r="D157" s="73">
        <f>QPtab!D157</f>
        <v>0</v>
      </c>
      <c r="E157" s="73">
        <f>QPtab!E157</f>
        <v>0</v>
      </c>
      <c r="F157" s="73">
        <f>QPtab!F157</f>
        <v>0</v>
      </c>
      <c r="G157" s="73">
        <f>QPtab!G157</f>
        <v>0</v>
      </c>
      <c r="H157" s="73">
        <f>QPtab!H157</f>
        <v>0</v>
      </c>
      <c r="I157" s="73">
        <f>QPtab!I157</f>
        <v>0</v>
      </c>
      <c r="J157" s="73">
        <f>QPtab!J157</f>
        <v>0</v>
      </c>
    </row>
    <row r="158" spans="2:10" x14ac:dyDescent="0.35">
      <c r="B158" s="73">
        <f>QPtab!B158</f>
        <v>0</v>
      </c>
      <c r="C158" s="73">
        <f>QPtab!C158</f>
        <v>0</v>
      </c>
      <c r="D158" s="73">
        <f>QPtab!D158</f>
        <v>0</v>
      </c>
      <c r="E158" s="73">
        <f>QPtab!E158</f>
        <v>0</v>
      </c>
      <c r="F158" s="73">
        <f>QPtab!F158</f>
        <v>0</v>
      </c>
      <c r="G158" s="73">
        <f>QPtab!G158</f>
        <v>0</v>
      </c>
      <c r="H158" s="73">
        <f>QPtab!H158</f>
        <v>0</v>
      </c>
      <c r="I158" s="73">
        <f>QPtab!I158</f>
        <v>0</v>
      </c>
      <c r="J158" s="73">
        <f>QPtab!J158</f>
        <v>0</v>
      </c>
    </row>
    <row r="159" spans="2:10" x14ac:dyDescent="0.35">
      <c r="B159" s="73">
        <f>QPtab!B159</f>
        <v>0</v>
      </c>
      <c r="C159" s="73">
        <f>QPtab!C159</f>
        <v>0</v>
      </c>
      <c r="D159" s="73">
        <f>QPtab!D159</f>
        <v>0</v>
      </c>
      <c r="E159" s="73">
        <f>QPtab!E159</f>
        <v>0</v>
      </c>
      <c r="F159" s="73">
        <f>QPtab!F159</f>
        <v>0</v>
      </c>
      <c r="G159" s="73">
        <f>QPtab!G159</f>
        <v>0</v>
      </c>
      <c r="H159" s="73">
        <f>QPtab!H159</f>
        <v>0</v>
      </c>
      <c r="I159" s="73">
        <f>QPtab!I159</f>
        <v>0</v>
      </c>
      <c r="J159" s="73">
        <f>QPtab!J159</f>
        <v>0</v>
      </c>
    </row>
    <row r="160" spans="2:10" x14ac:dyDescent="0.35">
      <c r="B160" s="73">
        <f>QPtab!B160</f>
        <v>0</v>
      </c>
      <c r="C160" s="73">
        <f>QPtab!C160</f>
        <v>0</v>
      </c>
      <c r="D160" s="73">
        <f>QPtab!D160</f>
        <v>0</v>
      </c>
      <c r="E160" s="73">
        <f>QPtab!E160</f>
        <v>0</v>
      </c>
      <c r="F160" s="73">
        <f>QPtab!F160</f>
        <v>0</v>
      </c>
      <c r="G160" s="73">
        <f>QPtab!G160</f>
        <v>0</v>
      </c>
      <c r="H160" s="73">
        <f>QPtab!H160</f>
        <v>0</v>
      </c>
      <c r="I160" s="73">
        <f>QPtab!I160</f>
        <v>0</v>
      </c>
      <c r="J160" s="73">
        <f>QPtab!J160</f>
        <v>0</v>
      </c>
    </row>
    <row r="161" spans="2:10" x14ac:dyDescent="0.35">
      <c r="B161" s="73">
        <f>QPtab!B161</f>
        <v>0</v>
      </c>
      <c r="C161" s="73">
        <f>QPtab!C161</f>
        <v>0</v>
      </c>
      <c r="D161" s="73">
        <f>QPtab!D161</f>
        <v>0</v>
      </c>
      <c r="E161" s="73">
        <f>QPtab!E161</f>
        <v>0</v>
      </c>
      <c r="F161" s="73">
        <f>QPtab!F161</f>
        <v>0</v>
      </c>
      <c r="G161" s="73">
        <f>QPtab!G161</f>
        <v>0</v>
      </c>
      <c r="H161" s="73">
        <f>QPtab!H161</f>
        <v>0</v>
      </c>
      <c r="I161" s="73">
        <f>QPtab!I161</f>
        <v>0</v>
      </c>
      <c r="J161" s="73">
        <f>QPtab!J161</f>
        <v>0</v>
      </c>
    </row>
    <row r="162" spans="2:10" x14ac:dyDescent="0.35">
      <c r="B162" s="73">
        <f>QPtab!B162</f>
        <v>0</v>
      </c>
      <c r="C162" s="73">
        <f>QPtab!C162</f>
        <v>0</v>
      </c>
      <c r="D162" s="73">
        <f>QPtab!D162</f>
        <v>0</v>
      </c>
      <c r="E162" s="73">
        <f>QPtab!E162</f>
        <v>0</v>
      </c>
      <c r="F162" s="73">
        <f>QPtab!F162</f>
        <v>0</v>
      </c>
      <c r="G162" s="73">
        <f>QPtab!G162</f>
        <v>0</v>
      </c>
      <c r="H162" s="73">
        <f>QPtab!H162</f>
        <v>0</v>
      </c>
      <c r="I162" s="73">
        <f>QPtab!I162</f>
        <v>0</v>
      </c>
      <c r="J162" s="73">
        <f>QPtab!J162</f>
        <v>0</v>
      </c>
    </row>
    <row r="163" spans="2:10" x14ac:dyDescent="0.35">
      <c r="B163" s="73">
        <f>QPtab!B163</f>
        <v>0</v>
      </c>
      <c r="C163" s="73">
        <f>QPtab!C163</f>
        <v>0</v>
      </c>
      <c r="D163" s="73">
        <f>QPtab!D163</f>
        <v>0</v>
      </c>
      <c r="E163" s="73">
        <f>QPtab!E163</f>
        <v>0</v>
      </c>
      <c r="F163" s="73">
        <f>QPtab!F163</f>
        <v>0</v>
      </c>
      <c r="G163" s="73">
        <f>QPtab!G163</f>
        <v>0</v>
      </c>
      <c r="H163" s="73">
        <f>QPtab!H163</f>
        <v>0</v>
      </c>
      <c r="I163" s="73">
        <f>QPtab!I163</f>
        <v>0</v>
      </c>
      <c r="J163" s="73">
        <f>QPtab!J163</f>
        <v>0</v>
      </c>
    </row>
    <row r="164" spans="2:10" x14ac:dyDescent="0.35">
      <c r="B164" s="73">
        <f>QPtab!B164</f>
        <v>0</v>
      </c>
      <c r="C164" s="73">
        <f>QPtab!C164</f>
        <v>0</v>
      </c>
      <c r="D164" s="73">
        <f>QPtab!D164</f>
        <v>0</v>
      </c>
      <c r="E164" s="73">
        <f>QPtab!E164</f>
        <v>0</v>
      </c>
      <c r="F164" s="73">
        <f>QPtab!F164</f>
        <v>0</v>
      </c>
      <c r="G164" s="73">
        <f>QPtab!G164</f>
        <v>0</v>
      </c>
      <c r="H164" s="73">
        <f>QPtab!H164</f>
        <v>0</v>
      </c>
      <c r="I164" s="73">
        <f>QPtab!I164</f>
        <v>0</v>
      </c>
      <c r="J164" s="73">
        <f>QPtab!J164</f>
        <v>0</v>
      </c>
    </row>
    <row r="165" spans="2:10" x14ac:dyDescent="0.35">
      <c r="B165" s="73">
        <f>QPtab!B165</f>
        <v>0</v>
      </c>
      <c r="C165" s="73">
        <f>QPtab!C165</f>
        <v>0</v>
      </c>
      <c r="D165" s="73">
        <f>QPtab!D165</f>
        <v>0</v>
      </c>
      <c r="E165" s="73">
        <f>QPtab!E165</f>
        <v>0</v>
      </c>
      <c r="F165" s="73">
        <f>QPtab!F165</f>
        <v>0</v>
      </c>
      <c r="G165" s="73">
        <f>QPtab!G165</f>
        <v>0</v>
      </c>
      <c r="H165" s="73">
        <f>QPtab!H165</f>
        <v>0</v>
      </c>
      <c r="I165" s="73">
        <f>QPtab!I165</f>
        <v>0</v>
      </c>
      <c r="J165" s="73">
        <f>QPtab!J165</f>
        <v>0</v>
      </c>
    </row>
    <row r="166" spans="2:10" x14ac:dyDescent="0.35">
      <c r="B166" s="73">
        <f>QPtab!B166</f>
        <v>0</v>
      </c>
      <c r="C166" s="73">
        <f>QPtab!C166</f>
        <v>0</v>
      </c>
      <c r="D166" s="73">
        <f>QPtab!D166</f>
        <v>0</v>
      </c>
      <c r="E166" s="73">
        <f>QPtab!E166</f>
        <v>0</v>
      </c>
      <c r="F166" s="73">
        <f>QPtab!F166</f>
        <v>0</v>
      </c>
      <c r="G166" s="73">
        <f>QPtab!G166</f>
        <v>0</v>
      </c>
      <c r="H166" s="73">
        <f>QPtab!H166</f>
        <v>0</v>
      </c>
      <c r="I166" s="73">
        <f>QPtab!I166</f>
        <v>0</v>
      </c>
      <c r="J166" s="73">
        <f>QPtab!J166</f>
        <v>0</v>
      </c>
    </row>
    <row r="167" spans="2:10" x14ac:dyDescent="0.35">
      <c r="B167" s="73">
        <f>QPtab!B167</f>
        <v>0</v>
      </c>
      <c r="C167" s="73">
        <f>QPtab!C167</f>
        <v>0</v>
      </c>
      <c r="D167" s="73">
        <f>QPtab!D167</f>
        <v>0</v>
      </c>
      <c r="E167" s="73">
        <f>QPtab!E167</f>
        <v>0</v>
      </c>
      <c r="F167" s="73">
        <f>QPtab!F167</f>
        <v>0</v>
      </c>
      <c r="G167" s="73">
        <f>QPtab!G167</f>
        <v>0</v>
      </c>
      <c r="H167" s="73">
        <f>QPtab!H167</f>
        <v>0</v>
      </c>
      <c r="I167" s="73">
        <f>QPtab!I167</f>
        <v>0</v>
      </c>
      <c r="J167" s="73">
        <f>QPtab!J167</f>
        <v>0</v>
      </c>
    </row>
    <row r="168" spans="2:10" x14ac:dyDescent="0.35">
      <c r="B168" s="73">
        <f>QPtab!B168</f>
        <v>0</v>
      </c>
      <c r="C168" s="73">
        <f>QPtab!C168</f>
        <v>0</v>
      </c>
      <c r="D168" s="73">
        <f>QPtab!D168</f>
        <v>0</v>
      </c>
      <c r="E168" s="73">
        <f>QPtab!E168</f>
        <v>0</v>
      </c>
      <c r="F168" s="73">
        <f>QPtab!F168</f>
        <v>0</v>
      </c>
      <c r="G168" s="73">
        <f>QPtab!G168</f>
        <v>0</v>
      </c>
      <c r="H168" s="73">
        <f>QPtab!H168</f>
        <v>0</v>
      </c>
      <c r="I168" s="73">
        <f>QPtab!I168</f>
        <v>0</v>
      </c>
      <c r="J168" s="73">
        <f>QPtab!J168</f>
        <v>0</v>
      </c>
    </row>
    <row r="169" spans="2:10" x14ac:dyDescent="0.35">
      <c r="B169" s="73">
        <f>QPtab!B169</f>
        <v>0</v>
      </c>
      <c r="C169" s="73">
        <f>QPtab!C169</f>
        <v>0</v>
      </c>
      <c r="D169" s="73">
        <f>QPtab!D169</f>
        <v>0</v>
      </c>
      <c r="E169" s="73">
        <f>QPtab!E169</f>
        <v>0</v>
      </c>
      <c r="F169" s="73">
        <f>QPtab!F169</f>
        <v>0</v>
      </c>
      <c r="G169" s="73">
        <f>QPtab!G169</f>
        <v>0</v>
      </c>
      <c r="H169" s="73">
        <f>QPtab!H169</f>
        <v>0</v>
      </c>
      <c r="I169" s="73">
        <f>QPtab!I169</f>
        <v>0</v>
      </c>
      <c r="J169" s="73">
        <f>QPtab!J169</f>
        <v>0</v>
      </c>
    </row>
    <row r="170" spans="2:10" x14ac:dyDescent="0.35">
      <c r="B170" s="73">
        <f>QPtab!B170</f>
        <v>0</v>
      </c>
      <c r="C170" s="73">
        <f>QPtab!C170</f>
        <v>0</v>
      </c>
      <c r="D170" s="73">
        <f>QPtab!D170</f>
        <v>0</v>
      </c>
      <c r="E170" s="73">
        <f>QPtab!E170</f>
        <v>0</v>
      </c>
      <c r="F170" s="73">
        <f>QPtab!F170</f>
        <v>0</v>
      </c>
      <c r="G170" s="73">
        <f>QPtab!G170</f>
        <v>0</v>
      </c>
      <c r="H170" s="73">
        <f>QPtab!H170</f>
        <v>0</v>
      </c>
      <c r="I170" s="73">
        <f>QPtab!I170</f>
        <v>0</v>
      </c>
      <c r="J170" s="73">
        <f>QPtab!J170</f>
        <v>0</v>
      </c>
    </row>
    <row r="171" spans="2:10" x14ac:dyDescent="0.35">
      <c r="B171" s="73">
        <f>QPtab!B171</f>
        <v>0</v>
      </c>
      <c r="C171" s="73">
        <f>QPtab!C171</f>
        <v>0</v>
      </c>
      <c r="D171" s="73">
        <f>QPtab!D171</f>
        <v>0</v>
      </c>
      <c r="E171" s="73">
        <f>QPtab!E171</f>
        <v>0</v>
      </c>
      <c r="F171" s="73">
        <f>QPtab!F171</f>
        <v>0</v>
      </c>
      <c r="G171" s="73">
        <f>QPtab!G171</f>
        <v>0</v>
      </c>
      <c r="H171" s="73">
        <f>QPtab!H171</f>
        <v>0</v>
      </c>
      <c r="I171" s="73">
        <f>QPtab!I171</f>
        <v>0</v>
      </c>
      <c r="J171" s="73">
        <f>QPtab!J171</f>
        <v>0</v>
      </c>
    </row>
    <row r="172" spans="2:10" x14ac:dyDescent="0.35">
      <c r="B172" s="73">
        <f>QPtab!B172</f>
        <v>0</v>
      </c>
      <c r="C172" s="73">
        <f>QPtab!C172</f>
        <v>0</v>
      </c>
      <c r="D172" s="73">
        <f>QPtab!D172</f>
        <v>0</v>
      </c>
      <c r="E172" s="73">
        <f>QPtab!E172</f>
        <v>0</v>
      </c>
      <c r="F172" s="73">
        <f>QPtab!F172</f>
        <v>0</v>
      </c>
      <c r="G172" s="73">
        <f>QPtab!G172</f>
        <v>0</v>
      </c>
      <c r="H172" s="73">
        <f>QPtab!H172</f>
        <v>0</v>
      </c>
      <c r="I172" s="73">
        <f>QPtab!I172</f>
        <v>0</v>
      </c>
      <c r="J172" s="73">
        <f>QPtab!J172</f>
        <v>0</v>
      </c>
    </row>
    <row r="173" spans="2:10" x14ac:dyDescent="0.35">
      <c r="B173" s="73">
        <f>QPtab!B173</f>
        <v>0</v>
      </c>
      <c r="C173" s="73">
        <f>QPtab!C173</f>
        <v>0</v>
      </c>
      <c r="D173" s="73">
        <f>QPtab!D173</f>
        <v>0</v>
      </c>
      <c r="E173" s="73">
        <f>QPtab!E173</f>
        <v>0</v>
      </c>
      <c r="F173" s="73">
        <f>QPtab!F173</f>
        <v>0</v>
      </c>
      <c r="G173" s="73">
        <f>QPtab!G173</f>
        <v>0</v>
      </c>
      <c r="H173" s="73">
        <f>QPtab!H173</f>
        <v>0</v>
      </c>
      <c r="I173" s="73">
        <f>QPtab!I173</f>
        <v>0</v>
      </c>
      <c r="J173" s="73">
        <f>QPtab!J173</f>
        <v>0</v>
      </c>
    </row>
    <row r="174" spans="2:10" x14ac:dyDescent="0.35">
      <c r="B174" s="73">
        <f>QPtab!B174</f>
        <v>0</v>
      </c>
      <c r="C174" s="73">
        <f>QPtab!C174</f>
        <v>0</v>
      </c>
      <c r="D174" s="73">
        <f>QPtab!D174</f>
        <v>0</v>
      </c>
      <c r="E174" s="73">
        <f>QPtab!E174</f>
        <v>0</v>
      </c>
      <c r="F174" s="73">
        <f>QPtab!F174</f>
        <v>0</v>
      </c>
      <c r="G174" s="73">
        <f>QPtab!G174</f>
        <v>0</v>
      </c>
      <c r="H174" s="73">
        <f>QPtab!H174</f>
        <v>0</v>
      </c>
      <c r="I174" s="73">
        <f>QPtab!I174</f>
        <v>0</v>
      </c>
      <c r="J174" s="73">
        <f>QPtab!J174</f>
        <v>0</v>
      </c>
    </row>
    <row r="175" spans="2:10" x14ac:dyDescent="0.35">
      <c r="B175" s="73">
        <f>QPtab!B175</f>
        <v>0</v>
      </c>
      <c r="C175" s="73">
        <f>QPtab!C175</f>
        <v>0</v>
      </c>
      <c r="D175" s="73">
        <f>QPtab!D175</f>
        <v>0</v>
      </c>
      <c r="E175" s="73">
        <f>QPtab!E175</f>
        <v>0</v>
      </c>
      <c r="F175" s="73">
        <f>QPtab!F175</f>
        <v>0</v>
      </c>
      <c r="G175" s="73">
        <f>QPtab!G175</f>
        <v>0</v>
      </c>
      <c r="H175" s="73">
        <f>QPtab!H175</f>
        <v>0</v>
      </c>
      <c r="I175" s="73">
        <f>QPtab!I175</f>
        <v>0</v>
      </c>
      <c r="J175" s="73">
        <f>QPtab!J175</f>
        <v>0</v>
      </c>
    </row>
    <row r="176" spans="2:10" x14ac:dyDescent="0.35">
      <c r="B176" s="73">
        <f>QPtab!B176</f>
        <v>0</v>
      </c>
      <c r="C176" s="73">
        <f>QPtab!C176</f>
        <v>0</v>
      </c>
      <c r="D176" s="73">
        <f>QPtab!D176</f>
        <v>0</v>
      </c>
      <c r="E176" s="73">
        <f>QPtab!E176</f>
        <v>0</v>
      </c>
      <c r="F176" s="73">
        <f>QPtab!F176</f>
        <v>0</v>
      </c>
      <c r="G176" s="73">
        <f>QPtab!G176</f>
        <v>0</v>
      </c>
      <c r="H176" s="73">
        <f>QPtab!H176</f>
        <v>0</v>
      </c>
      <c r="I176" s="73">
        <f>QPtab!I176</f>
        <v>0</v>
      </c>
      <c r="J176" s="73">
        <f>QPtab!J176</f>
        <v>0</v>
      </c>
    </row>
    <row r="177" spans="2:10" x14ac:dyDescent="0.35">
      <c r="B177" s="73">
        <f>QPtab!B177</f>
        <v>0</v>
      </c>
      <c r="C177" s="73">
        <f>QPtab!C177</f>
        <v>0</v>
      </c>
      <c r="D177" s="73">
        <f>QPtab!D177</f>
        <v>0</v>
      </c>
      <c r="E177" s="73">
        <f>QPtab!E177</f>
        <v>0</v>
      </c>
      <c r="F177" s="73">
        <f>QPtab!F177</f>
        <v>0</v>
      </c>
      <c r="G177" s="73">
        <f>QPtab!G177</f>
        <v>0</v>
      </c>
      <c r="H177" s="73">
        <f>QPtab!H177</f>
        <v>0</v>
      </c>
      <c r="I177" s="73">
        <f>QPtab!I177</f>
        <v>0</v>
      </c>
      <c r="J177" s="73">
        <f>QPtab!J177</f>
        <v>0</v>
      </c>
    </row>
    <row r="178" spans="2:10" x14ac:dyDescent="0.35">
      <c r="B178" s="73">
        <f>QPtab!B178</f>
        <v>0</v>
      </c>
      <c r="C178" s="73">
        <f>QPtab!C178</f>
        <v>0</v>
      </c>
      <c r="D178" s="73">
        <f>QPtab!D178</f>
        <v>0</v>
      </c>
      <c r="E178" s="73">
        <f>QPtab!E178</f>
        <v>0</v>
      </c>
      <c r="F178" s="73">
        <f>QPtab!F178</f>
        <v>0</v>
      </c>
      <c r="G178" s="73">
        <f>QPtab!G178</f>
        <v>0</v>
      </c>
      <c r="H178" s="73">
        <f>QPtab!H178</f>
        <v>0</v>
      </c>
      <c r="I178" s="73">
        <f>QPtab!I178</f>
        <v>0</v>
      </c>
      <c r="J178" s="73">
        <f>QPtab!J178</f>
        <v>0</v>
      </c>
    </row>
    <row r="179" spans="2:10" x14ac:dyDescent="0.35">
      <c r="B179" s="73">
        <f>QPtab!B179</f>
        <v>0</v>
      </c>
      <c r="C179" s="73">
        <f>QPtab!C179</f>
        <v>0</v>
      </c>
      <c r="D179" s="73">
        <f>QPtab!D179</f>
        <v>0</v>
      </c>
      <c r="E179" s="73">
        <f>QPtab!E179</f>
        <v>0</v>
      </c>
      <c r="F179" s="73">
        <f>QPtab!F179</f>
        <v>0</v>
      </c>
      <c r="G179" s="73">
        <f>QPtab!G179</f>
        <v>0</v>
      </c>
      <c r="H179" s="73">
        <f>QPtab!H179</f>
        <v>0</v>
      </c>
      <c r="I179" s="73">
        <f>QPtab!I179</f>
        <v>0</v>
      </c>
      <c r="J179" s="73">
        <f>QPtab!J179</f>
        <v>0</v>
      </c>
    </row>
    <row r="180" spans="2:10" x14ac:dyDescent="0.35">
      <c r="B180" s="73">
        <f>QPtab!B180</f>
        <v>0</v>
      </c>
      <c r="C180" s="73">
        <f>QPtab!C180</f>
        <v>0</v>
      </c>
      <c r="D180" s="73">
        <f>QPtab!D180</f>
        <v>0</v>
      </c>
      <c r="E180" s="73">
        <f>QPtab!E180</f>
        <v>0</v>
      </c>
      <c r="F180" s="73">
        <f>QPtab!F180</f>
        <v>0</v>
      </c>
      <c r="G180" s="73">
        <f>QPtab!G180</f>
        <v>0</v>
      </c>
      <c r="H180" s="73">
        <f>QPtab!H180</f>
        <v>0</v>
      </c>
      <c r="I180" s="73">
        <f>QPtab!I180</f>
        <v>0</v>
      </c>
      <c r="J180" s="73">
        <f>QPtab!J180</f>
        <v>0</v>
      </c>
    </row>
    <row r="181" spans="2:10" x14ac:dyDescent="0.35">
      <c r="B181" s="73">
        <f>QPtab!B181</f>
        <v>0</v>
      </c>
      <c r="C181" s="73">
        <f>QPtab!C181</f>
        <v>0</v>
      </c>
      <c r="D181" s="73">
        <f>QPtab!D181</f>
        <v>0</v>
      </c>
      <c r="E181" s="73">
        <f>QPtab!E181</f>
        <v>0</v>
      </c>
      <c r="F181" s="73">
        <f>QPtab!F181</f>
        <v>0</v>
      </c>
      <c r="G181" s="73">
        <f>QPtab!G181</f>
        <v>0</v>
      </c>
      <c r="H181" s="73">
        <f>QPtab!H181</f>
        <v>0</v>
      </c>
      <c r="I181" s="73">
        <f>QPtab!I181</f>
        <v>0</v>
      </c>
      <c r="J181" s="73">
        <f>QPtab!J181</f>
        <v>0</v>
      </c>
    </row>
    <row r="182" spans="2:10" x14ac:dyDescent="0.35">
      <c r="B182" s="73">
        <f>QPtab!B182</f>
        <v>0</v>
      </c>
      <c r="C182" s="73">
        <f>QPtab!C182</f>
        <v>0</v>
      </c>
      <c r="D182" s="73">
        <f>QPtab!D182</f>
        <v>0</v>
      </c>
      <c r="E182" s="73">
        <f>QPtab!E182</f>
        <v>0</v>
      </c>
      <c r="F182" s="73">
        <f>QPtab!F182</f>
        <v>0</v>
      </c>
      <c r="G182" s="73">
        <f>QPtab!G182</f>
        <v>0</v>
      </c>
      <c r="H182" s="73">
        <f>QPtab!H182</f>
        <v>0</v>
      </c>
      <c r="I182" s="73">
        <f>QPtab!I182</f>
        <v>0</v>
      </c>
      <c r="J182" s="73">
        <f>QPtab!J182</f>
        <v>0</v>
      </c>
    </row>
    <row r="183" spans="2:10" x14ac:dyDescent="0.35">
      <c r="B183" s="73">
        <f>QPtab!B183</f>
        <v>0</v>
      </c>
      <c r="C183" s="73">
        <f>QPtab!C183</f>
        <v>0</v>
      </c>
      <c r="D183" s="73">
        <f>QPtab!D183</f>
        <v>0</v>
      </c>
      <c r="E183" s="73">
        <f>QPtab!E183</f>
        <v>0</v>
      </c>
      <c r="F183" s="73">
        <f>QPtab!F183</f>
        <v>0</v>
      </c>
      <c r="G183" s="73">
        <f>QPtab!G183</f>
        <v>0</v>
      </c>
      <c r="H183" s="73">
        <f>QPtab!H183</f>
        <v>0</v>
      </c>
      <c r="I183" s="73">
        <f>QPtab!I183</f>
        <v>0</v>
      </c>
      <c r="J183" s="73">
        <f>QPtab!J183</f>
        <v>0</v>
      </c>
    </row>
    <row r="184" spans="2:10" x14ac:dyDescent="0.35">
      <c r="B184" s="73">
        <f>QPtab!B184</f>
        <v>0</v>
      </c>
      <c r="C184" s="73">
        <f>QPtab!C184</f>
        <v>0</v>
      </c>
      <c r="D184" s="73">
        <f>QPtab!D184</f>
        <v>0</v>
      </c>
      <c r="E184" s="73">
        <f>QPtab!E184</f>
        <v>0</v>
      </c>
      <c r="F184" s="73">
        <f>QPtab!F184</f>
        <v>0</v>
      </c>
      <c r="G184" s="73">
        <f>QPtab!G184</f>
        <v>0</v>
      </c>
      <c r="H184" s="73">
        <f>QPtab!H184</f>
        <v>0</v>
      </c>
      <c r="I184" s="73">
        <f>QPtab!I184</f>
        <v>0</v>
      </c>
      <c r="J184" s="73">
        <f>QPtab!J184</f>
        <v>0</v>
      </c>
    </row>
    <row r="185" spans="2:10" x14ac:dyDescent="0.35">
      <c r="B185" s="73">
        <f>QPtab!B185</f>
        <v>0</v>
      </c>
      <c r="C185" s="73">
        <f>QPtab!C185</f>
        <v>0</v>
      </c>
      <c r="D185" s="73">
        <f>QPtab!D185</f>
        <v>0</v>
      </c>
      <c r="E185" s="73">
        <f>QPtab!E185</f>
        <v>0</v>
      </c>
      <c r="F185" s="73">
        <f>QPtab!F185</f>
        <v>0</v>
      </c>
      <c r="G185" s="73">
        <f>QPtab!G185</f>
        <v>0</v>
      </c>
      <c r="H185" s="73">
        <f>QPtab!H185</f>
        <v>0</v>
      </c>
      <c r="I185" s="73">
        <f>QPtab!I185</f>
        <v>0</v>
      </c>
      <c r="J185" s="73">
        <f>QPtab!J185</f>
        <v>0</v>
      </c>
    </row>
    <row r="186" spans="2:10" x14ac:dyDescent="0.35">
      <c r="B186" s="73">
        <f>QPtab!B186</f>
        <v>0</v>
      </c>
      <c r="C186" s="73">
        <f>QPtab!C186</f>
        <v>0</v>
      </c>
      <c r="D186" s="73">
        <f>QPtab!D186</f>
        <v>0</v>
      </c>
      <c r="E186" s="73">
        <f>QPtab!E186</f>
        <v>0</v>
      </c>
      <c r="F186" s="73">
        <f>QPtab!F186</f>
        <v>0</v>
      </c>
      <c r="G186" s="73">
        <f>QPtab!G186</f>
        <v>0</v>
      </c>
      <c r="H186" s="73">
        <f>QPtab!H186</f>
        <v>0</v>
      </c>
      <c r="I186" s="73">
        <f>QPtab!I186</f>
        <v>0</v>
      </c>
      <c r="J186" s="73">
        <f>QPtab!J186</f>
        <v>0</v>
      </c>
    </row>
    <row r="187" spans="2:10" x14ac:dyDescent="0.35">
      <c r="B187" s="73">
        <f>QPtab!B187</f>
        <v>0</v>
      </c>
      <c r="C187" s="73">
        <f>QPtab!C187</f>
        <v>0</v>
      </c>
      <c r="D187" s="73">
        <f>QPtab!D187</f>
        <v>0</v>
      </c>
      <c r="E187" s="73">
        <f>QPtab!E187</f>
        <v>0</v>
      </c>
      <c r="F187" s="73">
        <f>QPtab!F187</f>
        <v>0</v>
      </c>
      <c r="G187" s="73">
        <f>QPtab!G187</f>
        <v>0</v>
      </c>
      <c r="H187" s="73">
        <f>QPtab!H187</f>
        <v>0</v>
      </c>
      <c r="I187" s="73">
        <f>QPtab!I187</f>
        <v>0</v>
      </c>
      <c r="J187" s="73">
        <f>QPtab!J187</f>
        <v>0</v>
      </c>
    </row>
    <row r="188" spans="2:10" x14ac:dyDescent="0.35">
      <c r="B188" s="73">
        <f>QPtab!B188</f>
        <v>0</v>
      </c>
      <c r="C188" s="73">
        <f>QPtab!C188</f>
        <v>0</v>
      </c>
      <c r="D188" s="73">
        <f>QPtab!D188</f>
        <v>0</v>
      </c>
      <c r="E188" s="73">
        <f>QPtab!E188</f>
        <v>0</v>
      </c>
      <c r="F188" s="73">
        <f>QPtab!F188</f>
        <v>0</v>
      </c>
      <c r="G188" s="73">
        <f>QPtab!G188</f>
        <v>0</v>
      </c>
      <c r="H188" s="73">
        <f>QPtab!H188</f>
        <v>0</v>
      </c>
      <c r="I188" s="73">
        <f>QPtab!I188</f>
        <v>0</v>
      </c>
      <c r="J188" s="73">
        <f>QPtab!J188</f>
        <v>0</v>
      </c>
    </row>
    <row r="189" spans="2:10" x14ac:dyDescent="0.35">
      <c r="B189" s="73">
        <f>QPtab!B189</f>
        <v>0</v>
      </c>
      <c r="C189" s="73">
        <f>QPtab!C189</f>
        <v>0</v>
      </c>
      <c r="D189" s="73">
        <f>QPtab!D189</f>
        <v>0</v>
      </c>
      <c r="E189" s="73">
        <f>QPtab!E189</f>
        <v>0</v>
      </c>
      <c r="F189" s="73">
        <f>QPtab!F189</f>
        <v>0</v>
      </c>
      <c r="G189" s="73">
        <f>QPtab!G189</f>
        <v>0</v>
      </c>
      <c r="H189" s="73">
        <f>QPtab!H189</f>
        <v>0</v>
      </c>
      <c r="I189" s="73">
        <f>QPtab!I189</f>
        <v>0</v>
      </c>
      <c r="J189" s="73">
        <f>QPtab!J189</f>
        <v>0</v>
      </c>
    </row>
    <row r="190" spans="2:10" x14ac:dyDescent="0.35">
      <c r="B190" s="73">
        <f>QPtab!B190</f>
        <v>0</v>
      </c>
      <c r="C190" s="73">
        <f>QPtab!C190</f>
        <v>0</v>
      </c>
      <c r="D190" s="73">
        <f>QPtab!D190</f>
        <v>0</v>
      </c>
      <c r="E190" s="73">
        <f>QPtab!E190</f>
        <v>0</v>
      </c>
      <c r="F190" s="73">
        <f>QPtab!F190</f>
        <v>0</v>
      </c>
      <c r="G190" s="73">
        <f>QPtab!G190</f>
        <v>0</v>
      </c>
      <c r="H190" s="73">
        <f>QPtab!H190</f>
        <v>0</v>
      </c>
      <c r="I190" s="73">
        <f>QPtab!I190</f>
        <v>0</v>
      </c>
      <c r="J190" s="73">
        <f>QPtab!J190</f>
        <v>0</v>
      </c>
    </row>
    <row r="191" spans="2:10" x14ac:dyDescent="0.35">
      <c r="B191" s="73">
        <f>QPtab!B191</f>
        <v>0</v>
      </c>
      <c r="C191" s="73">
        <f>QPtab!C191</f>
        <v>0</v>
      </c>
      <c r="D191" s="73">
        <f>QPtab!D191</f>
        <v>0</v>
      </c>
      <c r="E191" s="73">
        <f>QPtab!E191</f>
        <v>0</v>
      </c>
      <c r="F191" s="73">
        <f>QPtab!F191</f>
        <v>0</v>
      </c>
      <c r="G191" s="73">
        <f>QPtab!G191</f>
        <v>0</v>
      </c>
      <c r="H191" s="73">
        <f>QPtab!H191</f>
        <v>0</v>
      </c>
      <c r="I191" s="73">
        <f>QPtab!I191</f>
        <v>0</v>
      </c>
      <c r="J191" s="73">
        <f>QPtab!J191</f>
        <v>0</v>
      </c>
    </row>
    <row r="192" spans="2:10" x14ac:dyDescent="0.35">
      <c r="B192" s="73">
        <f>QPtab!B192</f>
        <v>0</v>
      </c>
      <c r="C192" s="73">
        <f>QPtab!C192</f>
        <v>0</v>
      </c>
      <c r="D192" s="73">
        <f>QPtab!D192</f>
        <v>0</v>
      </c>
      <c r="E192" s="73">
        <f>QPtab!E192</f>
        <v>0</v>
      </c>
      <c r="F192" s="73">
        <f>QPtab!F192</f>
        <v>0</v>
      </c>
      <c r="G192" s="73">
        <f>QPtab!G192</f>
        <v>0</v>
      </c>
      <c r="H192" s="73">
        <f>QPtab!H192</f>
        <v>0</v>
      </c>
      <c r="I192" s="73">
        <f>QPtab!I192</f>
        <v>0</v>
      </c>
      <c r="J192" s="73">
        <f>QPtab!J192</f>
        <v>0</v>
      </c>
    </row>
    <row r="193" spans="2:10" x14ac:dyDescent="0.35">
      <c r="B193" s="73">
        <f>QPtab!B193</f>
        <v>0</v>
      </c>
      <c r="C193" s="73">
        <f>QPtab!C193</f>
        <v>0</v>
      </c>
      <c r="D193" s="73">
        <f>QPtab!D193</f>
        <v>0</v>
      </c>
      <c r="E193" s="73">
        <f>QPtab!E193</f>
        <v>0</v>
      </c>
      <c r="F193" s="73">
        <f>QPtab!F193</f>
        <v>0</v>
      </c>
      <c r="G193" s="73">
        <f>QPtab!G193</f>
        <v>0</v>
      </c>
      <c r="H193" s="73">
        <f>QPtab!H193</f>
        <v>0</v>
      </c>
      <c r="I193" s="73">
        <f>QPtab!I193</f>
        <v>0</v>
      </c>
      <c r="J193" s="73">
        <f>QPtab!J193</f>
        <v>0</v>
      </c>
    </row>
    <row r="194" spans="2:10" x14ac:dyDescent="0.35">
      <c r="B194" s="73">
        <f>QPtab!B194</f>
        <v>0</v>
      </c>
      <c r="C194" s="73">
        <f>QPtab!C194</f>
        <v>0</v>
      </c>
      <c r="D194" s="73">
        <f>QPtab!D194</f>
        <v>0</v>
      </c>
      <c r="E194" s="73">
        <f>QPtab!E194</f>
        <v>0</v>
      </c>
      <c r="F194" s="73">
        <f>QPtab!F194</f>
        <v>0</v>
      </c>
      <c r="G194" s="73">
        <f>QPtab!G194</f>
        <v>0</v>
      </c>
      <c r="H194" s="73">
        <f>QPtab!H194</f>
        <v>0</v>
      </c>
      <c r="I194" s="73">
        <f>QPtab!I194</f>
        <v>0</v>
      </c>
      <c r="J194" s="73">
        <f>QPtab!J194</f>
        <v>0</v>
      </c>
    </row>
    <row r="195" spans="2:10" x14ac:dyDescent="0.35">
      <c r="B195" s="73">
        <f>QPtab!B195</f>
        <v>0</v>
      </c>
      <c r="C195" s="73">
        <f>QPtab!C195</f>
        <v>0</v>
      </c>
      <c r="D195" s="73">
        <f>QPtab!D195</f>
        <v>0</v>
      </c>
      <c r="E195" s="73">
        <f>QPtab!E195</f>
        <v>0</v>
      </c>
      <c r="F195" s="73">
        <f>QPtab!F195</f>
        <v>0</v>
      </c>
      <c r="G195" s="73">
        <f>QPtab!G195</f>
        <v>0</v>
      </c>
      <c r="H195" s="73">
        <f>QPtab!H195</f>
        <v>0</v>
      </c>
      <c r="I195" s="73">
        <f>QPtab!I195</f>
        <v>0</v>
      </c>
      <c r="J195" s="73">
        <f>QPtab!J195</f>
        <v>0</v>
      </c>
    </row>
    <row r="196" spans="2:10" x14ac:dyDescent="0.35">
      <c r="B196" s="73">
        <f>QPtab!B196</f>
        <v>0</v>
      </c>
      <c r="C196" s="73">
        <f>QPtab!C196</f>
        <v>0</v>
      </c>
      <c r="D196" s="73">
        <f>QPtab!D196</f>
        <v>0</v>
      </c>
      <c r="E196" s="73">
        <f>QPtab!E196</f>
        <v>0</v>
      </c>
      <c r="F196" s="73">
        <f>QPtab!F196</f>
        <v>0</v>
      </c>
      <c r="G196" s="73">
        <f>QPtab!G196</f>
        <v>0</v>
      </c>
      <c r="H196" s="73">
        <f>QPtab!H196</f>
        <v>0</v>
      </c>
      <c r="I196" s="73">
        <f>QPtab!I196</f>
        <v>0</v>
      </c>
      <c r="J196" s="73">
        <f>QPtab!J196</f>
        <v>0</v>
      </c>
    </row>
    <row r="197" spans="2:10" x14ac:dyDescent="0.35">
      <c r="B197" s="73">
        <f>QPtab!B197</f>
        <v>0</v>
      </c>
      <c r="C197" s="73">
        <f>QPtab!C197</f>
        <v>0</v>
      </c>
      <c r="D197" s="73">
        <f>QPtab!D197</f>
        <v>0</v>
      </c>
      <c r="E197" s="73">
        <f>QPtab!E197</f>
        <v>0</v>
      </c>
      <c r="F197" s="73">
        <f>QPtab!F197</f>
        <v>0</v>
      </c>
      <c r="G197" s="73">
        <f>QPtab!G197</f>
        <v>0</v>
      </c>
      <c r="H197" s="73">
        <f>QPtab!H197</f>
        <v>0</v>
      </c>
      <c r="I197" s="73">
        <f>QPtab!I197</f>
        <v>0</v>
      </c>
      <c r="J197" s="73">
        <f>QPtab!J197</f>
        <v>0</v>
      </c>
    </row>
    <row r="198" spans="2:10" x14ac:dyDescent="0.35">
      <c r="B198" s="73">
        <f>QPtab!B198</f>
        <v>0</v>
      </c>
      <c r="C198" s="73">
        <f>QPtab!C198</f>
        <v>0</v>
      </c>
      <c r="D198" s="73">
        <f>QPtab!D198</f>
        <v>0</v>
      </c>
      <c r="E198" s="73">
        <f>QPtab!E198</f>
        <v>0</v>
      </c>
      <c r="F198" s="73">
        <f>QPtab!F198</f>
        <v>0</v>
      </c>
      <c r="G198" s="73">
        <f>QPtab!G198</f>
        <v>0</v>
      </c>
      <c r="H198" s="73">
        <f>QPtab!H198</f>
        <v>0</v>
      </c>
      <c r="I198" s="73">
        <f>QPtab!I198</f>
        <v>0</v>
      </c>
      <c r="J198" s="73">
        <f>QPtab!J198</f>
        <v>0</v>
      </c>
    </row>
    <row r="199" spans="2:10" x14ac:dyDescent="0.35">
      <c r="B199" s="73">
        <f>QPtab!B199</f>
        <v>0</v>
      </c>
      <c r="C199" s="73">
        <f>QPtab!C199</f>
        <v>0</v>
      </c>
      <c r="D199" s="73">
        <f>QPtab!D199</f>
        <v>0</v>
      </c>
      <c r="E199" s="73">
        <f>QPtab!E199</f>
        <v>0</v>
      </c>
      <c r="F199" s="73">
        <f>QPtab!F199</f>
        <v>0</v>
      </c>
      <c r="G199" s="73">
        <f>QPtab!G199</f>
        <v>0</v>
      </c>
      <c r="H199" s="73">
        <f>QPtab!H199</f>
        <v>0</v>
      </c>
      <c r="I199" s="73">
        <f>QPtab!I199</f>
        <v>0</v>
      </c>
      <c r="J199" s="73">
        <f>QPtab!J199</f>
        <v>0</v>
      </c>
    </row>
    <row r="200" spans="2:10" x14ac:dyDescent="0.35">
      <c r="B200" s="73">
        <f>QPtab!B200</f>
        <v>0</v>
      </c>
      <c r="C200" s="73">
        <f>QPtab!C200</f>
        <v>0</v>
      </c>
      <c r="D200" s="73">
        <f>QPtab!D200</f>
        <v>0</v>
      </c>
      <c r="E200" s="73">
        <f>QPtab!E200</f>
        <v>0</v>
      </c>
      <c r="F200" s="73">
        <f>QPtab!F200</f>
        <v>0</v>
      </c>
      <c r="G200" s="73">
        <f>QPtab!G200</f>
        <v>0</v>
      </c>
      <c r="H200" s="73">
        <f>QPtab!H200</f>
        <v>0</v>
      </c>
      <c r="I200" s="73">
        <f>QPtab!I200</f>
        <v>0</v>
      </c>
      <c r="J200" s="73">
        <f>QPtab!J200</f>
        <v>0</v>
      </c>
    </row>
    <row r="201" spans="2:10" x14ac:dyDescent="0.35">
      <c r="B201" s="73">
        <f>QPtab!B201</f>
        <v>0</v>
      </c>
      <c r="C201" s="73">
        <f>QPtab!C201</f>
        <v>0</v>
      </c>
      <c r="D201" s="73">
        <f>QPtab!D201</f>
        <v>0</v>
      </c>
      <c r="E201" s="73">
        <f>QPtab!E201</f>
        <v>0</v>
      </c>
      <c r="F201" s="73">
        <f>QPtab!F201</f>
        <v>0</v>
      </c>
      <c r="G201" s="73">
        <f>QPtab!G201</f>
        <v>0</v>
      </c>
      <c r="H201" s="73">
        <f>QPtab!H201</f>
        <v>0</v>
      </c>
      <c r="I201" s="73">
        <f>QPtab!I201</f>
        <v>0</v>
      </c>
      <c r="J201" s="73">
        <f>QPtab!J201</f>
        <v>0</v>
      </c>
    </row>
    <row r="202" spans="2:10" x14ac:dyDescent="0.35">
      <c r="B202" s="73">
        <f>QPtab!B202</f>
        <v>0</v>
      </c>
      <c r="C202" s="73">
        <f>QPtab!C202</f>
        <v>0</v>
      </c>
      <c r="D202" s="73">
        <f>QPtab!D202</f>
        <v>0</v>
      </c>
      <c r="E202" s="73">
        <f>QPtab!E202</f>
        <v>0</v>
      </c>
      <c r="F202" s="73">
        <f>QPtab!F202</f>
        <v>0</v>
      </c>
      <c r="G202" s="73">
        <f>QPtab!G202</f>
        <v>0</v>
      </c>
      <c r="H202" s="73">
        <f>QPtab!H202</f>
        <v>0</v>
      </c>
      <c r="I202" s="73">
        <f>QPtab!I202</f>
        <v>0</v>
      </c>
      <c r="J202" s="73">
        <f>QPtab!J202</f>
        <v>0</v>
      </c>
    </row>
    <row r="203" spans="2:10" x14ac:dyDescent="0.35">
      <c r="B203" s="73">
        <f>QPtab!B203</f>
        <v>0</v>
      </c>
      <c r="C203" s="73">
        <f>QPtab!C203</f>
        <v>0</v>
      </c>
      <c r="D203" s="73">
        <f>QPtab!D203</f>
        <v>0</v>
      </c>
      <c r="E203" s="73">
        <f>QPtab!E203</f>
        <v>0</v>
      </c>
      <c r="F203" s="73">
        <f>QPtab!F203</f>
        <v>0</v>
      </c>
      <c r="G203" s="73">
        <f>QPtab!G203</f>
        <v>0</v>
      </c>
      <c r="H203" s="73">
        <f>QPtab!H203</f>
        <v>0</v>
      </c>
      <c r="I203" s="73">
        <f>QPtab!I203</f>
        <v>0</v>
      </c>
      <c r="J203" s="73">
        <f>QPtab!J203</f>
        <v>0</v>
      </c>
    </row>
    <row r="204" spans="2:10" x14ac:dyDescent="0.35">
      <c r="B204" s="73">
        <f>QPtab!B204</f>
        <v>0</v>
      </c>
      <c r="C204" s="73">
        <f>QPtab!C204</f>
        <v>0</v>
      </c>
      <c r="D204" s="73">
        <f>QPtab!D204</f>
        <v>0</v>
      </c>
      <c r="E204" s="73">
        <f>QPtab!E204</f>
        <v>0</v>
      </c>
      <c r="F204" s="73">
        <f>QPtab!F204</f>
        <v>0</v>
      </c>
      <c r="G204" s="73">
        <f>QPtab!G204</f>
        <v>0</v>
      </c>
      <c r="H204" s="73">
        <f>QPtab!H204</f>
        <v>0</v>
      </c>
      <c r="I204" s="73">
        <f>QPtab!I204</f>
        <v>0</v>
      </c>
      <c r="J204" s="73">
        <f>QPtab!J204</f>
        <v>0</v>
      </c>
    </row>
    <row r="205" spans="2:10" x14ac:dyDescent="0.35">
      <c r="B205" s="73">
        <f>QPtab!B205</f>
        <v>0</v>
      </c>
      <c r="C205" s="73">
        <f>QPtab!C205</f>
        <v>0</v>
      </c>
      <c r="D205" s="73">
        <f>QPtab!D205</f>
        <v>0</v>
      </c>
      <c r="E205" s="73">
        <f>QPtab!E205</f>
        <v>0</v>
      </c>
      <c r="F205" s="73">
        <f>QPtab!F205</f>
        <v>0</v>
      </c>
      <c r="G205" s="73">
        <f>QPtab!G205</f>
        <v>0</v>
      </c>
      <c r="H205" s="73">
        <f>QPtab!H205</f>
        <v>0</v>
      </c>
      <c r="I205" s="73">
        <f>QPtab!I205</f>
        <v>0</v>
      </c>
      <c r="J205" s="73">
        <f>QPtab!J205</f>
        <v>0</v>
      </c>
    </row>
    <row r="206" spans="2:10" x14ac:dyDescent="0.35">
      <c r="B206" s="73">
        <f>QPtab!B206</f>
        <v>0</v>
      </c>
      <c r="C206" s="73">
        <f>QPtab!C206</f>
        <v>0</v>
      </c>
      <c r="D206" s="73">
        <f>QPtab!D206</f>
        <v>0</v>
      </c>
      <c r="E206" s="73">
        <f>QPtab!E206</f>
        <v>0</v>
      </c>
      <c r="F206" s="73">
        <f>QPtab!F206</f>
        <v>0</v>
      </c>
      <c r="G206" s="73">
        <f>QPtab!G206</f>
        <v>0</v>
      </c>
      <c r="H206" s="73">
        <f>QPtab!H206</f>
        <v>0</v>
      </c>
      <c r="I206" s="73">
        <f>QPtab!I206</f>
        <v>0</v>
      </c>
      <c r="J206" s="73">
        <f>QPtab!J206</f>
        <v>0</v>
      </c>
    </row>
    <row r="207" spans="2:10" x14ac:dyDescent="0.35">
      <c r="B207" s="73">
        <f>QPtab!B207</f>
        <v>0</v>
      </c>
      <c r="C207" s="73">
        <f>QPtab!C207</f>
        <v>0</v>
      </c>
      <c r="D207" s="73">
        <f>QPtab!D207</f>
        <v>0</v>
      </c>
      <c r="E207" s="73">
        <f>QPtab!E207</f>
        <v>0</v>
      </c>
      <c r="F207" s="73">
        <f>QPtab!F207</f>
        <v>0</v>
      </c>
      <c r="G207" s="73">
        <f>QPtab!G207</f>
        <v>0</v>
      </c>
      <c r="H207" s="73">
        <f>QPtab!H207</f>
        <v>0</v>
      </c>
      <c r="I207" s="73">
        <f>QPtab!I207</f>
        <v>0</v>
      </c>
      <c r="J207" s="73">
        <f>QPtab!J207</f>
        <v>0</v>
      </c>
    </row>
    <row r="208" spans="2:10" x14ac:dyDescent="0.35">
      <c r="B208" s="73">
        <f>QPtab!B208</f>
        <v>0</v>
      </c>
      <c r="C208" s="73">
        <f>QPtab!C208</f>
        <v>0</v>
      </c>
      <c r="D208" s="73">
        <f>QPtab!D208</f>
        <v>0</v>
      </c>
      <c r="E208" s="73">
        <f>QPtab!E208</f>
        <v>0</v>
      </c>
      <c r="F208" s="73">
        <f>QPtab!F208</f>
        <v>0</v>
      </c>
      <c r="G208" s="73">
        <f>QPtab!G208</f>
        <v>0</v>
      </c>
      <c r="H208" s="73">
        <f>QPtab!H208</f>
        <v>0</v>
      </c>
      <c r="I208" s="73">
        <f>QPtab!I208</f>
        <v>0</v>
      </c>
      <c r="J208" s="73">
        <f>QPtab!J208</f>
        <v>0</v>
      </c>
    </row>
    <row r="209" spans="2:10" x14ac:dyDescent="0.35">
      <c r="B209" s="73">
        <f>QPtab!B209</f>
        <v>0</v>
      </c>
      <c r="C209" s="73">
        <f>QPtab!C209</f>
        <v>0</v>
      </c>
      <c r="D209" s="73">
        <f>QPtab!D209</f>
        <v>0</v>
      </c>
      <c r="E209" s="73">
        <f>QPtab!E209</f>
        <v>0</v>
      </c>
      <c r="F209" s="73">
        <f>QPtab!F209</f>
        <v>0</v>
      </c>
      <c r="G209" s="73">
        <f>QPtab!G209</f>
        <v>0</v>
      </c>
      <c r="H209" s="73">
        <f>QPtab!H209</f>
        <v>0</v>
      </c>
      <c r="I209" s="73">
        <f>QPtab!I209</f>
        <v>0</v>
      </c>
      <c r="J209" s="73">
        <f>QPtab!J209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739"/>
  <sheetViews>
    <sheetView workbookViewId="0">
      <selection activeCell="K14" sqref="K14"/>
    </sheetView>
  </sheetViews>
  <sheetFormatPr defaultRowHeight="14.5" x14ac:dyDescent="0.35"/>
  <sheetData>
    <row r="3" spans="3:16" x14ac:dyDescent="0.35">
      <c r="G3" s="22" t="s">
        <v>263</v>
      </c>
      <c r="H3" s="22" t="s">
        <v>264</v>
      </c>
      <c r="I3" s="22" t="s">
        <v>268</v>
      </c>
      <c r="J3" s="22" t="s">
        <v>265</v>
      </c>
      <c r="K3" s="22" t="s">
        <v>266</v>
      </c>
      <c r="L3" s="22" t="s">
        <v>153</v>
      </c>
      <c r="M3" s="22" t="s">
        <v>269</v>
      </c>
      <c r="N3" s="22" t="s">
        <v>270</v>
      </c>
      <c r="O3" s="22" t="s">
        <v>271</v>
      </c>
      <c r="P3" s="22" t="s">
        <v>267</v>
      </c>
    </row>
    <row r="4" spans="3:16" x14ac:dyDescent="0.35">
      <c r="C4" s="22" t="s">
        <v>250</v>
      </c>
      <c r="D4" s="22" t="s">
        <v>27</v>
      </c>
      <c r="E4" s="22" t="s">
        <v>74</v>
      </c>
      <c r="F4" s="22" t="s">
        <v>120</v>
      </c>
      <c r="G4">
        <v>8.268133652481166E-14</v>
      </c>
      <c r="H4">
        <v>4.7541768501766702E-13</v>
      </c>
      <c r="I4" t="s">
        <v>274</v>
      </c>
      <c r="J4">
        <v>-1.446923389184204E-13</v>
      </c>
      <c r="K4">
        <v>1.8603300718082624E-13</v>
      </c>
      <c r="L4" t="s">
        <v>274</v>
      </c>
      <c r="M4" t="s">
        <v>274</v>
      </c>
      <c r="N4" t="s">
        <v>274</v>
      </c>
      <c r="O4" t="s">
        <v>274</v>
      </c>
      <c r="P4">
        <v>2.2737367544323206E-13</v>
      </c>
    </row>
    <row r="5" spans="3:16" x14ac:dyDescent="0.35">
      <c r="C5" s="22" t="s">
        <v>250</v>
      </c>
      <c r="D5" s="22" t="s">
        <v>27</v>
      </c>
      <c r="E5" s="22" t="s">
        <v>74</v>
      </c>
      <c r="F5" s="22" t="s">
        <v>122</v>
      </c>
      <c r="G5">
        <v>9.7146172373670999E-13</v>
      </c>
      <c r="H5">
        <v>8.2892936683429122E-13</v>
      </c>
      <c r="I5" t="s">
        <v>274</v>
      </c>
      <c r="J5">
        <v>2.1018792670865321E-13</v>
      </c>
      <c r="K5">
        <v>2.2320132693813383E-13</v>
      </c>
      <c r="L5" t="s">
        <v>274</v>
      </c>
      <c r="M5" t="s">
        <v>274</v>
      </c>
      <c r="N5" t="s">
        <v>274</v>
      </c>
      <c r="O5" t="s">
        <v>274</v>
      </c>
      <c r="P5">
        <v>1.0219175716994974E-12</v>
      </c>
    </row>
    <row r="6" spans="3:16" x14ac:dyDescent="0.35">
      <c r="C6" s="22" t="s">
        <v>250</v>
      </c>
      <c r="D6" s="22" t="s">
        <v>27</v>
      </c>
      <c r="E6" s="22" t="s">
        <v>74</v>
      </c>
      <c r="F6" s="22" t="s">
        <v>272</v>
      </c>
      <c r="G6" t="s">
        <v>274</v>
      </c>
      <c r="H6" t="s">
        <v>274</v>
      </c>
      <c r="I6" t="s">
        <v>274</v>
      </c>
      <c r="J6" t="s">
        <v>274</v>
      </c>
      <c r="K6" t="s">
        <v>274</v>
      </c>
      <c r="L6" t="s">
        <v>274</v>
      </c>
      <c r="M6" t="s">
        <v>274</v>
      </c>
      <c r="N6" t="s">
        <v>274</v>
      </c>
      <c r="O6" t="s">
        <v>274</v>
      </c>
      <c r="P6" t="s">
        <v>274</v>
      </c>
    </row>
    <row r="7" spans="3:16" x14ac:dyDescent="0.35">
      <c r="C7" s="22" t="s">
        <v>250</v>
      </c>
      <c r="D7" s="22" t="s">
        <v>27</v>
      </c>
      <c r="E7" s="22" t="s">
        <v>74</v>
      </c>
      <c r="F7" s="22" t="s">
        <v>273</v>
      </c>
      <c r="G7" t="s">
        <v>274</v>
      </c>
      <c r="H7" t="s">
        <v>274</v>
      </c>
      <c r="I7" t="s">
        <v>274</v>
      </c>
      <c r="J7" t="s">
        <v>274</v>
      </c>
      <c r="K7" t="s">
        <v>274</v>
      </c>
      <c r="L7" t="s">
        <v>274</v>
      </c>
      <c r="M7" t="s">
        <v>274</v>
      </c>
      <c r="N7" t="s">
        <v>274</v>
      </c>
      <c r="O7" t="s">
        <v>274</v>
      </c>
      <c r="P7" t="s">
        <v>274</v>
      </c>
    </row>
    <row r="8" spans="3:16" x14ac:dyDescent="0.35">
      <c r="C8" s="22" t="s">
        <v>250</v>
      </c>
      <c r="D8" s="22" t="s">
        <v>27</v>
      </c>
      <c r="E8" s="22" t="s">
        <v>75</v>
      </c>
      <c r="F8" s="22" t="s">
        <v>120</v>
      </c>
      <c r="G8">
        <v>1.3875792576824737E-2</v>
      </c>
      <c r="H8">
        <v>8.3805001419116051E-2</v>
      </c>
      <c r="I8" t="s">
        <v>274</v>
      </c>
      <c r="J8">
        <v>-28.253855992851939</v>
      </c>
      <c r="K8">
        <v>30.258775314390324</v>
      </c>
      <c r="L8" t="s">
        <v>274</v>
      </c>
      <c r="M8" t="s">
        <v>274</v>
      </c>
      <c r="N8" t="s">
        <v>274</v>
      </c>
      <c r="O8" t="s">
        <v>274</v>
      </c>
      <c r="P8">
        <v>1.5533060045524653E-2</v>
      </c>
    </row>
    <row r="9" spans="3:16" x14ac:dyDescent="0.35">
      <c r="C9" s="22" t="s">
        <v>250</v>
      </c>
      <c r="D9" s="22" t="s">
        <v>27</v>
      </c>
      <c r="E9" s="22" t="s">
        <v>75</v>
      </c>
      <c r="F9" s="22" t="s">
        <v>122</v>
      </c>
      <c r="G9">
        <v>5.3878413208703858E-3</v>
      </c>
      <c r="H9">
        <v>3.2523376036254943E-2</v>
      </c>
      <c r="I9" t="s">
        <v>274</v>
      </c>
      <c r="J9">
        <v>10.655427205940583</v>
      </c>
      <c r="K9">
        <v>12.075873241263569</v>
      </c>
      <c r="L9" t="s">
        <v>274</v>
      </c>
      <c r="M9" t="s">
        <v>274</v>
      </c>
      <c r="N9" t="s">
        <v>274</v>
      </c>
      <c r="O9" t="s">
        <v>274</v>
      </c>
      <c r="P9">
        <v>6.0314686982117999E-3</v>
      </c>
    </row>
    <row r="10" spans="3:16" x14ac:dyDescent="0.35">
      <c r="C10" s="22" t="s">
        <v>250</v>
      </c>
      <c r="D10" s="22" t="s">
        <v>27</v>
      </c>
      <c r="E10" s="22" t="s">
        <v>75</v>
      </c>
      <c r="F10" s="22" t="s">
        <v>272</v>
      </c>
      <c r="G10" t="s">
        <v>274</v>
      </c>
      <c r="H10" t="s">
        <v>274</v>
      </c>
      <c r="I10" t="s">
        <v>274</v>
      </c>
      <c r="J10" t="s">
        <v>274</v>
      </c>
      <c r="K10" t="s">
        <v>274</v>
      </c>
      <c r="L10" t="s">
        <v>274</v>
      </c>
      <c r="M10" t="s">
        <v>274</v>
      </c>
      <c r="N10" t="s">
        <v>274</v>
      </c>
      <c r="O10" t="s">
        <v>274</v>
      </c>
      <c r="P10" t="s">
        <v>274</v>
      </c>
    </row>
    <row r="11" spans="3:16" x14ac:dyDescent="0.35">
      <c r="C11" s="22" t="s">
        <v>250</v>
      </c>
      <c r="D11" s="22" t="s">
        <v>27</v>
      </c>
      <c r="E11" s="22" t="s">
        <v>75</v>
      </c>
      <c r="F11" s="22" t="s">
        <v>273</v>
      </c>
      <c r="G11" t="s">
        <v>274</v>
      </c>
      <c r="H11" t="s">
        <v>274</v>
      </c>
      <c r="I11" t="s">
        <v>274</v>
      </c>
      <c r="J11" t="s">
        <v>274</v>
      </c>
      <c r="K11" t="s">
        <v>274</v>
      </c>
      <c r="L11" t="s">
        <v>274</v>
      </c>
      <c r="M11" t="s">
        <v>274</v>
      </c>
      <c r="N11" t="s">
        <v>274</v>
      </c>
      <c r="O11" t="s">
        <v>274</v>
      </c>
      <c r="P11" t="s">
        <v>274</v>
      </c>
    </row>
    <row r="12" spans="3:16" x14ac:dyDescent="0.35">
      <c r="C12" s="22" t="s">
        <v>250</v>
      </c>
      <c r="D12" s="22" t="s">
        <v>27</v>
      </c>
      <c r="E12" s="22" t="s">
        <v>76</v>
      </c>
      <c r="F12" s="22" t="s">
        <v>120</v>
      </c>
      <c r="G12" t="s">
        <v>274</v>
      </c>
      <c r="H12" t="s">
        <v>274</v>
      </c>
      <c r="I12" t="s">
        <v>274</v>
      </c>
      <c r="J12" t="s">
        <v>274</v>
      </c>
      <c r="K12" t="s">
        <v>274</v>
      </c>
      <c r="L12" t="s">
        <v>274</v>
      </c>
      <c r="M12" t="s">
        <v>274</v>
      </c>
      <c r="N12" t="s">
        <v>274</v>
      </c>
      <c r="O12" t="s">
        <v>274</v>
      </c>
      <c r="P12" t="s">
        <v>274</v>
      </c>
    </row>
    <row r="13" spans="3:16" x14ac:dyDescent="0.35">
      <c r="C13" s="22" t="s">
        <v>250</v>
      </c>
      <c r="D13" s="22" t="s">
        <v>27</v>
      </c>
      <c r="E13" s="22" t="s">
        <v>76</v>
      </c>
      <c r="F13" s="22" t="s">
        <v>122</v>
      </c>
      <c r="G13" t="s">
        <v>274</v>
      </c>
      <c r="H13" t="s">
        <v>274</v>
      </c>
      <c r="I13" t="s">
        <v>274</v>
      </c>
      <c r="J13" t="s">
        <v>274</v>
      </c>
      <c r="K13" t="s">
        <v>274</v>
      </c>
      <c r="L13" t="s">
        <v>274</v>
      </c>
      <c r="M13" t="s">
        <v>274</v>
      </c>
      <c r="N13" t="s">
        <v>274</v>
      </c>
      <c r="O13" t="s">
        <v>274</v>
      </c>
      <c r="P13" t="s">
        <v>274</v>
      </c>
    </row>
    <row r="14" spans="3:16" x14ac:dyDescent="0.35">
      <c r="C14" s="22" t="s">
        <v>250</v>
      </c>
      <c r="D14" s="22" t="s">
        <v>27</v>
      </c>
      <c r="E14" s="22" t="s">
        <v>76</v>
      </c>
      <c r="F14" s="22" t="s">
        <v>272</v>
      </c>
      <c r="G14" t="s">
        <v>274</v>
      </c>
      <c r="H14" t="s">
        <v>274</v>
      </c>
      <c r="I14" t="s">
        <v>274</v>
      </c>
      <c r="J14" t="s">
        <v>274</v>
      </c>
      <c r="K14" t="s">
        <v>274</v>
      </c>
      <c r="L14" t="s">
        <v>274</v>
      </c>
      <c r="M14" t="s">
        <v>274</v>
      </c>
      <c r="N14" t="s">
        <v>274</v>
      </c>
      <c r="O14" t="s">
        <v>274</v>
      </c>
      <c r="P14" t="s">
        <v>274</v>
      </c>
    </row>
    <row r="15" spans="3:16" x14ac:dyDescent="0.35">
      <c r="C15" s="22" t="s">
        <v>250</v>
      </c>
      <c r="D15" s="22" t="s">
        <v>27</v>
      </c>
      <c r="E15" s="22" t="s">
        <v>76</v>
      </c>
      <c r="F15" s="22" t="s">
        <v>273</v>
      </c>
      <c r="G15" t="s">
        <v>274</v>
      </c>
      <c r="H15" t="s">
        <v>274</v>
      </c>
      <c r="I15" t="s">
        <v>274</v>
      </c>
      <c r="J15" t="s">
        <v>274</v>
      </c>
      <c r="K15" t="s">
        <v>274</v>
      </c>
      <c r="L15" t="s">
        <v>274</v>
      </c>
      <c r="M15" t="s">
        <v>274</v>
      </c>
      <c r="N15" t="s">
        <v>274</v>
      </c>
      <c r="O15" t="s">
        <v>274</v>
      </c>
      <c r="P15" t="s">
        <v>274</v>
      </c>
    </row>
    <row r="16" spans="3:16" x14ac:dyDescent="0.35">
      <c r="C16" s="22" t="s">
        <v>250</v>
      </c>
      <c r="D16" s="22" t="s">
        <v>27</v>
      </c>
      <c r="E16" s="22" t="s">
        <v>77</v>
      </c>
      <c r="F16" s="22" t="s">
        <v>120</v>
      </c>
      <c r="G16">
        <v>8.9534841785414501E-3</v>
      </c>
      <c r="H16">
        <v>5.4076376058237556E-2</v>
      </c>
      <c r="I16" t="s">
        <v>274</v>
      </c>
      <c r="J16">
        <v>-18.236088497294116</v>
      </c>
      <c r="K16">
        <v>19.521062025643513</v>
      </c>
      <c r="L16" t="s">
        <v>274</v>
      </c>
      <c r="M16" t="s">
        <v>274</v>
      </c>
      <c r="N16" t="s">
        <v>274</v>
      </c>
      <c r="O16" t="s">
        <v>274</v>
      </c>
      <c r="P16">
        <v>1.0022759494089232E-2</v>
      </c>
    </row>
    <row r="17" spans="3:16" x14ac:dyDescent="0.35">
      <c r="C17" s="22" t="s">
        <v>250</v>
      </c>
      <c r="D17" s="22" t="s">
        <v>27</v>
      </c>
      <c r="E17" s="22" t="s">
        <v>77</v>
      </c>
      <c r="F17" s="22" t="s">
        <v>122</v>
      </c>
      <c r="G17">
        <v>3.4692780367590052E-3</v>
      </c>
      <c r="H17">
        <v>2.0943477090462067E-2</v>
      </c>
      <c r="I17" t="s">
        <v>274</v>
      </c>
      <c r="J17">
        <v>6.9377800469636224</v>
      </c>
      <c r="K17">
        <v>7.702319989421027</v>
      </c>
      <c r="L17" t="s">
        <v>274</v>
      </c>
      <c r="M17" t="s">
        <v>274</v>
      </c>
      <c r="N17" t="s">
        <v>274</v>
      </c>
      <c r="O17" t="s">
        <v>274</v>
      </c>
      <c r="P17">
        <v>3.8832751851556142E-3</v>
      </c>
    </row>
    <row r="18" spans="3:16" x14ac:dyDescent="0.35">
      <c r="C18" s="22" t="s">
        <v>250</v>
      </c>
      <c r="D18" s="22" t="s">
        <v>27</v>
      </c>
      <c r="E18" s="22" t="s">
        <v>77</v>
      </c>
      <c r="F18" s="22" t="s">
        <v>272</v>
      </c>
      <c r="G18" t="s">
        <v>274</v>
      </c>
      <c r="H18" t="s">
        <v>274</v>
      </c>
      <c r="I18" t="s">
        <v>274</v>
      </c>
      <c r="J18" t="s">
        <v>274</v>
      </c>
      <c r="K18" t="s">
        <v>274</v>
      </c>
      <c r="L18" t="s">
        <v>274</v>
      </c>
      <c r="M18" t="s">
        <v>274</v>
      </c>
      <c r="N18" t="s">
        <v>274</v>
      </c>
      <c r="O18" t="s">
        <v>274</v>
      </c>
      <c r="P18" t="s">
        <v>274</v>
      </c>
    </row>
    <row r="19" spans="3:16" x14ac:dyDescent="0.35">
      <c r="C19" s="22" t="s">
        <v>250</v>
      </c>
      <c r="D19" s="22" t="s">
        <v>27</v>
      </c>
      <c r="E19" s="22" t="s">
        <v>77</v>
      </c>
      <c r="F19" s="22" t="s">
        <v>273</v>
      </c>
      <c r="G19" t="s">
        <v>274</v>
      </c>
      <c r="H19" t="s">
        <v>274</v>
      </c>
      <c r="I19" t="s">
        <v>274</v>
      </c>
      <c r="J19" t="s">
        <v>274</v>
      </c>
      <c r="K19" t="s">
        <v>274</v>
      </c>
      <c r="L19" t="s">
        <v>274</v>
      </c>
      <c r="M19" t="s">
        <v>274</v>
      </c>
      <c r="N19" t="s">
        <v>274</v>
      </c>
      <c r="O19" t="s">
        <v>274</v>
      </c>
      <c r="P19" t="s">
        <v>274</v>
      </c>
    </row>
    <row r="20" spans="3:16" x14ac:dyDescent="0.35">
      <c r="C20" s="22" t="s">
        <v>250</v>
      </c>
      <c r="D20" s="22" t="s">
        <v>48</v>
      </c>
      <c r="E20" s="22" t="s">
        <v>74</v>
      </c>
      <c r="F20" s="22" t="s">
        <v>120</v>
      </c>
      <c r="G20">
        <v>1.5502750598402185E-14</v>
      </c>
      <c r="H20">
        <v>1.5502750598402185E-13</v>
      </c>
      <c r="I20" t="s">
        <v>274</v>
      </c>
      <c r="J20">
        <v>5.1675835328007288E-15</v>
      </c>
      <c r="K20">
        <v>3.61730847296051E-14</v>
      </c>
      <c r="L20" t="s">
        <v>274</v>
      </c>
      <c r="M20" t="s">
        <v>274</v>
      </c>
      <c r="N20" t="s">
        <v>274</v>
      </c>
      <c r="O20" t="s">
        <v>274</v>
      </c>
      <c r="P20">
        <v>6.2011002393608739E-14</v>
      </c>
    </row>
    <row r="21" spans="3:16" x14ac:dyDescent="0.35">
      <c r="C21" s="22" t="s">
        <v>250</v>
      </c>
      <c r="D21" s="22" t="s">
        <v>48</v>
      </c>
      <c r="E21" s="22" t="s">
        <v>74</v>
      </c>
      <c r="F21" s="22" t="s">
        <v>122</v>
      </c>
      <c r="G21">
        <v>1.505887396107275E-13</v>
      </c>
      <c r="H21">
        <v>2.2028700061471992E-13</v>
      </c>
      <c r="I21" t="s">
        <v>274</v>
      </c>
      <c r="J21">
        <v>1.2046123813703879E-13</v>
      </c>
      <c r="K21">
        <v>2.8678924713262461E-14</v>
      </c>
      <c r="L21" t="s">
        <v>274</v>
      </c>
      <c r="M21" t="s">
        <v>274</v>
      </c>
      <c r="N21" t="s">
        <v>274</v>
      </c>
      <c r="O21" t="s">
        <v>274</v>
      </c>
      <c r="P21">
        <v>1.6563697342275192E-13</v>
      </c>
    </row>
    <row r="22" spans="3:16" x14ac:dyDescent="0.35">
      <c r="C22" s="22" t="s">
        <v>250</v>
      </c>
      <c r="D22" s="22" t="s">
        <v>48</v>
      </c>
      <c r="E22" s="22" t="s">
        <v>74</v>
      </c>
      <c r="F22" s="22" t="s">
        <v>272</v>
      </c>
      <c r="G22" t="s">
        <v>274</v>
      </c>
      <c r="H22" t="s">
        <v>274</v>
      </c>
      <c r="I22" t="s">
        <v>274</v>
      </c>
      <c r="J22" t="s">
        <v>274</v>
      </c>
      <c r="K22" t="s">
        <v>274</v>
      </c>
      <c r="L22" t="s">
        <v>274</v>
      </c>
      <c r="M22" t="s">
        <v>274</v>
      </c>
      <c r="N22" t="s">
        <v>274</v>
      </c>
      <c r="O22" t="s">
        <v>274</v>
      </c>
      <c r="P22" t="s">
        <v>274</v>
      </c>
    </row>
    <row r="23" spans="3:16" x14ac:dyDescent="0.35">
      <c r="C23" s="22" t="s">
        <v>250</v>
      </c>
      <c r="D23" s="22" t="s">
        <v>48</v>
      </c>
      <c r="E23" s="22" t="s">
        <v>74</v>
      </c>
      <c r="F23" s="22" t="s">
        <v>273</v>
      </c>
      <c r="G23" t="s">
        <v>274</v>
      </c>
      <c r="H23" t="s">
        <v>274</v>
      </c>
      <c r="I23" t="s">
        <v>274</v>
      </c>
      <c r="J23" t="s">
        <v>274</v>
      </c>
      <c r="K23" t="s">
        <v>274</v>
      </c>
      <c r="L23" t="s">
        <v>274</v>
      </c>
      <c r="M23" t="s">
        <v>274</v>
      </c>
      <c r="N23" t="s">
        <v>274</v>
      </c>
      <c r="O23" t="s">
        <v>274</v>
      </c>
      <c r="P23" t="s">
        <v>274</v>
      </c>
    </row>
    <row r="24" spans="3:16" x14ac:dyDescent="0.35">
      <c r="C24" s="22" t="s">
        <v>250</v>
      </c>
      <c r="D24" s="22" t="s">
        <v>48</v>
      </c>
      <c r="E24" s="22" t="s">
        <v>75</v>
      </c>
      <c r="F24" s="22" t="s">
        <v>120</v>
      </c>
      <c r="G24">
        <v>3.0222577324862374E-2</v>
      </c>
      <c r="H24">
        <v>0.18253788242521873</v>
      </c>
      <c r="I24" t="s">
        <v>274</v>
      </c>
      <c r="J24">
        <v>-61.815683178664543</v>
      </c>
      <c r="K24">
        <v>65.590949211704398</v>
      </c>
      <c r="L24" t="s">
        <v>274</v>
      </c>
      <c r="M24" t="s">
        <v>274</v>
      </c>
      <c r="N24" t="s">
        <v>274</v>
      </c>
      <c r="O24" t="s">
        <v>274</v>
      </c>
      <c r="P24">
        <v>3.3830412947943179E-2</v>
      </c>
    </row>
    <row r="25" spans="3:16" x14ac:dyDescent="0.35">
      <c r="C25" s="22" t="s">
        <v>250</v>
      </c>
      <c r="D25" s="22" t="s">
        <v>48</v>
      </c>
      <c r="E25" s="22" t="s">
        <v>75</v>
      </c>
      <c r="F25" s="22" t="s">
        <v>122</v>
      </c>
      <c r="G25">
        <v>1.3417729052944543E-2</v>
      </c>
      <c r="H25">
        <v>8.1030778239295345E-2</v>
      </c>
      <c r="I25" t="s">
        <v>274</v>
      </c>
      <c r="J25">
        <v>27.003369807757007</v>
      </c>
      <c r="K25">
        <v>29.600320714352446</v>
      </c>
      <c r="L25" t="s">
        <v>274</v>
      </c>
      <c r="M25" t="s">
        <v>274</v>
      </c>
      <c r="N25" t="s">
        <v>274</v>
      </c>
      <c r="O25" t="s">
        <v>274</v>
      </c>
      <c r="P25">
        <v>1.501879945054683E-2</v>
      </c>
    </row>
    <row r="26" spans="3:16" x14ac:dyDescent="0.35">
      <c r="C26" s="22" t="s">
        <v>250</v>
      </c>
      <c r="D26" s="22" t="s">
        <v>48</v>
      </c>
      <c r="E26" s="22" t="s">
        <v>75</v>
      </c>
      <c r="F26" s="22" t="s">
        <v>272</v>
      </c>
      <c r="G26" t="s">
        <v>274</v>
      </c>
      <c r="H26" t="s">
        <v>274</v>
      </c>
      <c r="I26" t="s">
        <v>274</v>
      </c>
      <c r="J26" t="s">
        <v>274</v>
      </c>
      <c r="K26" t="s">
        <v>274</v>
      </c>
      <c r="L26" t="s">
        <v>274</v>
      </c>
      <c r="M26" t="s">
        <v>274</v>
      </c>
      <c r="N26" t="s">
        <v>274</v>
      </c>
      <c r="O26" t="s">
        <v>274</v>
      </c>
      <c r="P26" t="s">
        <v>274</v>
      </c>
    </row>
    <row r="27" spans="3:16" x14ac:dyDescent="0.35">
      <c r="C27" s="22" t="s">
        <v>250</v>
      </c>
      <c r="D27" s="22" t="s">
        <v>48</v>
      </c>
      <c r="E27" s="22" t="s">
        <v>75</v>
      </c>
      <c r="F27" s="22" t="s">
        <v>273</v>
      </c>
      <c r="G27" t="s">
        <v>274</v>
      </c>
      <c r="H27" t="s">
        <v>274</v>
      </c>
      <c r="I27" t="s">
        <v>274</v>
      </c>
      <c r="J27" t="s">
        <v>274</v>
      </c>
      <c r="K27" t="s">
        <v>274</v>
      </c>
      <c r="L27" t="s">
        <v>274</v>
      </c>
      <c r="M27" t="s">
        <v>274</v>
      </c>
      <c r="N27" t="s">
        <v>274</v>
      </c>
      <c r="O27" t="s">
        <v>274</v>
      </c>
      <c r="P27" t="s">
        <v>274</v>
      </c>
    </row>
    <row r="28" spans="3:16" x14ac:dyDescent="0.35">
      <c r="C28" s="22" t="s">
        <v>250</v>
      </c>
      <c r="D28" s="22" t="s">
        <v>48</v>
      </c>
      <c r="E28" s="22" t="s">
        <v>76</v>
      </c>
      <c r="F28" s="22" t="s">
        <v>120</v>
      </c>
      <c r="G28">
        <v>2.0670334131202915E-14</v>
      </c>
      <c r="H28">
        <v>1.446923389184204E-13</v>
      </c>
      <c r="I28" t="s">
        <v>274</v>
      </c>
      <c r="J28">
        <v>2.0670334131202915E-14</v>
      </c>
      <c r="K28">
        <v>4.134066826240583E-14</v>
      </c>
      <c r="L28" t="s">
        <v>274</v>
      </c>
      <c r="M28" t="s">
        <v>274</v>
      </c>
      <c r="N28" t="s">
        <v>274</v>
      </c>
      <c r="O28" t="s">
        <v>274</v>
      </c>
      <c r="P28">
        <v>2.0670334131202915E-14</v>
      </c>
    </row>
    <row r="29" spans="3:16" x14ac:dyDescent="0.35">
      <c r="C29" s="22" t="s">
        <v>250</v>
      </c>
      <c r="D29" s="22" t="s">
        <v>48</v>
      </c>
      <c r="E29" s="22" t="s">
        <v>76</v>
      </c>
      <c r="F29" s="22" t="s">
        <v>122</v>
      </c>
      <c r="G29">
        <v>1.8899513965917172E-13</v>
      </c>
      <c r="H29">
        <v>2.3349244568292787E-13</v>
      </c>
      <c r="I29" t="s">
        <v>274</v>
      </c>
      <c r="J29">
        <v>1.5930914963641284E-13</v>
      </c>
      <c r="K29">
        <v>9.1977180426953338E-14</v>
      </c>
      <c r="L29" t="s">
        <v>274</v>
      </c>
      <c r="M29" t="s">
        <v>274</v>
      </c>
      <c r="N29" t="s">
        <v>274</v>
      </c>
      <c r="O29" t="s">
        <v>274</v>
      </c>
      <c r="P29">
        <v>2.3748405868313671E-13</v>
      </c>
    </row>
    <row r="30" spans="3:16" x14ac:dyDescent="0.35">
      <c r="C30" s="22" t="s">
        <v>250</v>
      </c>
      <c r="D30" s="22" t="s">
        <v>48</v>
      </c>
      <c r="E30" s="22" t="s">
        <v>76</v>
      </c>
      <c r="F30" s="22" t="s">
        <v>272</v>
      </c>
      <c r="G30" t="s">
        <v>274</v>
      </c>
      <c r="H30" t="s">
        <v>274</v>
      </c>
      <c r="I30" t="s">
        <v>274</v>
      </c>
      <c r="J30" t="s">
        <v>274</v>
      </c>
      <c r="K30" t="s">
        <v>274</v>
      </c>
      <c r="L30" t="s">
        <v>274</v>
      </c>
      <c r="M30" t="s">
        <v>274</v>
      </c>
      <c r="N30" t="s">
        <v>274</v>
      </c>
      <c r="O30" t="s">
        <v>274</v>
      </c>
      <c r="P30" t="s">
        <v>274</v>
      </c>
    </row>
    <row r="31" spans="3:16" x14ac:dyDescent="0.35">
      <c r="C31" s="22" t="s">
        <v>250</v>
      </c>
      <c r="D31" s="22" t="s">
        <v>48</v>
      </c>
      <c r="E31" s="22" t="s">
        <v>76</v>
      </c>
      <c r="F31" s="22" t="s">
        <v>273</v>
      </c>
      <c r="G31" t="s">
        <v>274</v>
      </c>
      <c r="H31" t="s">
        <v>274</v>
      </c>
      <c r="I31" t="s">
        <v>274</v>
      </c>
      <c r="J31" t="s">
        <v>274</v>
      </c>
      <c r="K31" t="s">
        <v>274</v>
      </c>
      <c r="L31" t="s">
        <v>274</v>
      </c>
      <c r="M31" t="s">
        <v>274</v>
      </c>
      <c r="N31" t="s">
        <v>274</v>
      </c>
      <c r="O31" t="s">
        <v>274</v>
      </c>
      <c r="P31" t="s">
        <v>274</v>
      </c>
    </row>
    <row r="32" spans="3:16" x14ac:dyDescent="0.35">
      <c r="C32" s="22" t="s">
        <v>250</v>
      </c>
      <c r="D32" s="22" t="s">
        <v>48</v>
      </c>
      <c r="E32" s="22" t="s">
        <v>77</v>
      </c>
      <c r="F32" s="22" t="s">
        <v>120</v>
      </c>
      <c r="G32">
        <v>4.3124664403018705E-3</v>
      </c>
      <c r="H32">
        <v>2.6047431303975476E-2</v>
      </c>
      <c r="I32" t="s">
        <v>274</v>
      </c>
      <c r="J32">
        <v>-8.8507329896175175</v>
      </c>
      <c r="K32">
        <v>9.3296279385418135</v>
      </c>
      <c r="L32" t="s">
        <v>274</v>
      </c>
      <c r="M32" t="s">
        <v>274</v>
      </c>
      <c r="N32" t="s">
        <v>274</v>
      </c>
      <c r="O32" t="s">
        <v>274</v>
      </c>
      <c r="P32">
        <v>4.8273416703921157E-3</v>
      </c>
    </row>
    <row r="33" spans="3:16" x14ac:dyDescent="0.35">
      <c r="C33" s="22" t="s">
        <v>250</v>
      </c>
      <c r="D33" s="22" t="s">
        <v>48</v>
      </c>
      <c r="E33" s="22" t="s">
        <v>77</v>
      </c>
      <c r="F33" s="22" t="s">
        <v>122</v>
      </c>
      <c r="G33">
        <v>2.4235162116694512E-3</v>
      </c>
      <c r="H33">
        <v>1.4635366657149941E-2</v>
      </c>
      <c r="I33" t="s">
        <v>274</v>
      </c>
      <c r="J33">
        <v>4.9390015777878578</v>
      </c>
      <c r="K33">
        <v>5.2809168817661671</v>
      </c>
      <c r="L33" t="s">
        <v>274</v>
      </c>
      <c r="M33" t="s">
        <v>274</v>
      </c>
      <c r="N33" t="s">
        <v>274</v>
      </c>
      <c r="O33" t="s">
        <v>274</v>
      </c>
      <c r="P33">
        <v>2.7127670528185334E-3</v>
      </c>
    </row>
    <row r="34" spans="3:16" x14ac:dyDescent="0.35">
      <c r="C34" s="22" t="s">
        <v>250</v>
      </c>
      <c r="D34" s="22" t="s">
        <v>48</v>
      </c>
      <c r="E34" s="22" t="s">
        <v>77</v>
      </c>
      <c r="F34" s="22" t="s">
        <v>272</v>
      </c>
      <c r="G34" t="s">
        <v>274</v>
      </c>
      <c r="H34" t="s">
        <v>274</v>
      </c>
      <c r="I34" t="s">
        <v>274</v>
      </c>
      <c r="J34" t="s">
        <v>274</v>
      </c>
      <c r="K34" t="s">
        <v>274</v>
      </c>
      <c r="L34" t="s">
        <v>274</v>
      </c>
      <c r="M34" t="s">
        <v>274</v>
      </c>
      <c r="N34" t="s">
        <v>274</v>
      </c>
      <c r="O34" t="s">
        <v>274</v>
      </c>
      <c r="P34" t="s">
        <v>274</v>
      </c>
    </row>
    <row r="35" spans="3:16" x14ac:dyDescent="0.35">
      <c r="C35" s="22" t="s">
        <v>250</v>
      </c>
      <c r="D35" s="22" t="s">
        <v>48</v>
      </c>
      <c r="E35" s="22" t="s">
        <v>77</v>
      </c>
      <c r="F35" s="22" t="s">
        <v>273</v>
      </c>
      <c r="G35" t="s">
        <v>274</v>
      </c>
      <c r="H35" t="s">
        <v>274</v>
      </c>
      <c r="I35" t="s">
        <v>274</v>
      </c>
      <c r="J35" t="s">
        <v>274</v>
      </c>
      <c r="K35" t="s">
        <v>274</v>
      </c>
      <c r="L35" t="s">
        <v>274</v>
      </c>
      <c r="M35" t="s">
        <v>274</v>
      </c>
      <c r="N35" t="s">
        <v>274</v>
      </c>
      <c r="O35" t="s">
        <v>274</v>
      </c>
      <c r="P35" t="s">
        <v>274</v>
      </c>
    </row>
    <row r="36" spans="3:16" x14ac:dyDescent="0.35">
      <c r="C36" s="22" t="s">
        <v>250</v>
      </c>
      <c r="D36" s="22" t="s">
        <v>28</v>
      </c>
      <c r="E36" s="22" t="s">
        <v>74</v>
      </c>
      <c r="F36" s="22" t="s">
        <v>120</v>
      </c>
      <c r="G36" t="s">
        <v>274</v>
      </c>
      <c r="H36" t="s">
        <v>274</v>
      </c>
      <c r="I36" t="s">
        <v>274</v>
      </c>
      <c r="J36" t="s">
        <v>274</v>
      </c>
      <c r="K36" t="s">
        <v>274</v>
      </c>
      <c r="L36" t="s">
        <v>274</v>
      </c>
      <c r="M36" t="s">
        <v>274</v>
      </c>
      <c r="N36" t="s">
        <v>274</v>
      </c>
      <c r="O36" t="s">
        <v>274</v>
      </c>
      <c r="P36" t="s">
        <v>274</v>
      </c>
    </row>
    <row r="37" spans="3:16" x14ac:dyDescent="0.35">
      <c r="C37" s="22" t="s">
        <v>250</v>
      </c>
      <c r="D37" s="22" t="s">
        <v>28</v>
      </c>
      <c r="E37" s="22" t="s">
        <v>74</v>
      </c>
      <c r="F37" s="22" t="s">
        <v>122</v>
      </c>
      <c r="G37" t="s">
        <v>274</v>
      </c>
      <c r="H37" t="s">
        <v>274</v>
      </c>
      <c r="I37" t="s">
        <v>274</v>
      </c>
      <c r="J37" t="s">
        <v>274</v>
      </c>
      <c r="K37" t="s">
        <v>274</v>
      </c>
      <c r="L37" t="s">
        <v>274</v>
      </c>
      <c r="M37" t="s">
        <v>274</v>
      </c>
      <c r="N37" t="s">
        <v>274</v>
      </c>
      <c r="O37" t="s">
        <v>274</v>
      </c>
      <c r="P37" t="s">
        <v>274</v>
      </c>
    </row>
    <row r="38" spans="3:16" x14ac:dyDescent="0.35">
      <c r="C38" s="22" t="s">
        <v>250</v>
      </c>
      <c r="D38" s="22" t="s">
        <v>28</v>
      </c>
      <c r="E38" s="22" t="s">
        <v>74</v>
      </c>
      <c r="F38" s="22" t="s">
        <v>272</v>
      </c>
      <c r="G38" t="s">
        <v>274</v>
      </c>
      <c r="H38" t="s">
        <v>274</v>
      </c>
      <c r="I38" t="s">
        <v>274</v>
      </c>
      <c r="J38" t="s">
        <v>274</v>
      </c>
      <c r="K38" t="s">
        <v>274</v>
      </c>
      <c r="L38" t="s">
        <v>274</v>
      </c>
      <c r="M38" t="s">
        <v>274</v>
      </c>
      <c r="N38" t="s">
        <v>274</v>
      </c>
      <c r="O38" t="s">
        <v>274</v>
      </c>
      <c r="P38" t="s">
        <v>274</v>
      </c>
    </row>
    <row r="39" spans="3:16" x14ac:dyDescent="0.35">
      <c r="C39" s="22" t="s">
        <v>250</v>
      </c>
      <c r="D39" s="22" t="s">
        <v>28</v>
      </c>
      <c r="E39" s="22" t="s">
        <v>74</v>
      </c>
      <c r="F39" s="22" t="s">
        <v>273</v>
      </c>
      <c r="G39" t="s">
        <v>274</v>
      </c>
      <c r="H39" t="s">
        <v>274</v>
      </c>
      <c r="I39" t="s">
        <v>274</v>
      </c>
      <c r="J39" t="s">
        <v>274</v>
      </c>
      <c r="K39" t="s">
        <v>274</v>
      </c>
      <c r="L39" t="s">
        <v>274</v>
      </c>
      <c r="M39" t="s">
        <v>274</v>
      </c>
      <c r="N39" t="s">
        <v>274</v>
      </c>
      <c r="O39" t="s">
        <v>274</v>
      </c>
      <c r="P39" t="s">
        <v>274</v>
      </c>
    </row>
    <row r="40" spans="3:16" x14ac:dyDescent="0.35">
      <c r="C40" s="22" t="s">
        <v>250</v>
      </c>
      <c r="D40" s="22" t="s">
        <v>28</v>
      </c>
      <c r="E40" s="22" t="s">
        <v>75</v>
      </c>
      <c r="F40" s="22" t="s">
        <v>120</v>
      </c>
      <c r="G40">
        <v>9.410781653840869E-2</v>
      </c>
      <c r="H40">
        <v>0.56834969081976605</v>
      </c>
      <c r="I40" t="s">
        <v>274</v>
      </c>
      <c r="J40">
        <v>-192.63774984085933</v>
      </c>
      <c r="K40">
        <v>204.06782489378239</v>
      </c>
      <c r="L40" t="s">
        <v>274</v>
      </c>
      <c r="M40" t="s">
        <v>274</v>
      </c>
      <c r="N40" t="s">
        <v>274</v>
      </c>
      <c r="O40" t="s">
        <v>274</v>
      </c>
      <c r="P40">
        <v>0.10534170280032579</v>
      </c>
    </row>
    <row r="41" spans="3:16" x14ac:dyDescent="0.35">
      <c r="C41" s="22" t="s">
        <v>250</v>
      </c>
      <c r="D41" s="22" t="s">
        <v>28</v>
      </c>
      <c r="E41" s="22" t="s">
        <v>75</v>
      </c>
      <c r="F41" s="22" t="s">
        <v>122</v>
      </c>
      <c r="G41">
        <v>6.2977705450345728E-2</v>
      </c>
      <c r="H41">
        <v>0.38026495976703223</v>
      </c>
      <c r="I41" t="s">
        <v>274</v>
      </c>
      <c r="J41">
        <v>126.67926688418608</v>
      </c>
      <c r="K41">
        <v>138.88744904896137</v>
      </c>
      <c r="L41" t="s">
        <v>274</v>
      </c>
      <c r="M41" t="s">
        <v>274</v>
      </c>
      <c r="N41" t="s">
        <v>274</v>
      </c>
      <c r="O41" t="s">
        <v>274</v>
      </c>
      <c r="P41">
        <v>7.0495773147585067E-2</v>
      </c>
    </row>
    <row r="42" spans="3:16" x14ac:dyDescent="0.35">
      <c r="C42" s="22" t="s">
        <v>250</v>
      </c>
      <c r="D42" s="22" t="s">
        <v>28</v>
      </c>
      <c r="E42" s="22" t="s">
        <v>75</v>
      </c>
      <c r="F42" s="22" t="s">
        <v>272</v>
      </c>
      <c r="G42" t="s">
        <v>274</v>
      </c>
      <c r="H42" t="s">
        <v>274</v>
      </c>
      <c r="I42" t="s">
        <v>274</v>
      </c>
      <c r="J42" t="s">
        <v>274</v>
      </c>
      <c r="K42" t="s">
        <v>274</v>
      </c>
      <c r="L42" t="s">
        <v>274</v>
      </c>
      <c r="M42" t="s">
        <v>274</v>
      </c>
      <c r="N42" t="s">
        <v>274</v>
      </c>
      <c r="O42" t="s">
        <v>274</v>
      </c>
      <c r="P42" t="s">
        <v>274</v>
      </c>
    </row>
    <row r="43" spans="3:16" x14ac:dyDescent="0.35">
      <c r="C43" s="22" t="s">
        <v>250</v>
      </c>
      <c r="D43" s="22" t="s">
        <v>28</v>
      </c>
      <c r="E43" s="22" t="s">
        <v>75</v>
      </c>
      <c r="F43" s="22" t="s">
        <v>273</v>
      </c>
      <c r="G43" t="s">
        <v>274</v>
      </c>
      <c r="H43" t="s">
        <v>274</v>
      </c>
      <c r="I43" t="s">
        <v>274</v>
      </c>
      <c r="J43" t="s">
        <v>274</v>
      </c>
      <c r="K43" t="s">
        <v>274</v>
      </c>
      <c r="L43" t="s">
        <v>274</v>
      </c>
      <c r="M43" t="s">
        <v>274</v>
      </c>
      <c r="N43" t="s">
        <v>274</v>
      </c>
      <c r="O43" t="s">
        <v>274</v>
      </c>
      <c r="P43" t="s">
        <v>274</v>
      </c>
    </row>
    <row r="44" spans="3:16" x14ac:dyDescent="0.35">
      <c r="C44" s="22" t="s">
        <v>250</v>
      </c>
      <c r="D44" s="22" t="s">
        <v>28</v>
      </c>
      <c r="E44" s="22" t="s">
        <v>76</v>
      </c>
      <c r="F44" s="22" t="s">
        <v>120</v>
      </c>
      <c r="G44">
        <v>1.6536267304962332E-13</v>
      </c>
      <c r="H44" t="s">
        <v>274</v>
      </c>
      <c r="I44" t="s">
        <v>274</v>
      </c>
      <c r="J44">
        <v>1.6536267304962332E-13</v>
      </c>
      <c r="K44" t="s">
        <v>274</v>
      </c>
      <c r="L44" t="s">
        <v>274</v>
      </c>
      <c r="M44" t="s">
        <v>274</v>
      </c>
      <c r="N44" t="s">
        <v>274</v>
      </c>
      <c r="O44" t="s">
        <v>274</v>
      </c>
      <c r="P44" t="s">
        <v>274</v>
      </c>
    </row>
    <row r="45" spans="3:16" x14ac:dyDescent="0.35">
      <c r="C45" s="22" t="s">
        <v>250</v>
      </c>
      <c r="D45" s="22" t="s">
        <v>28</v>
      </c>
      <c r="E45" s="22" t="s">
        <v>76</v>
      </c>
      <c r="F45" s="22" t="s">
        <v>122</v>
      </c>
      <c r="G45">
        <v>5.4844594083581547E-13</v>
      </c>
      <c r="H45" t="s">
        <v>274</v>
      </c>
      <c r="I45" t="s">
        <v>274</v>
      </c>
      <c r="J45">
        <v>5.4844594083581537E-13</v>
      </c>
      <c r="K45" t="s">
        <v>274</v>
      </c>
      <c r="L45" t="s">
        <v>274</v>
      </c>
      <c r="M45" t="s">
        <v>274</v>
      </c>
      <c r="N45" t="s">
        <v>274</v>
      </c>
      <c r="O45" t="s">
        <v>274</v>
      </c>
      <c r="P45">
        <v>8.1347679133606639E-13</v>
      </c>
    </row>
    <row r="46" spans="3:16" x14ac:dyDescent="0.35">
      <c r="C46" s="22" t="s">
        <v>250</v>
      </c>
      <c r="D46" s="22" t="s">
        <v>28</v>
      </c>
      <c r="E46" s="22" t="s">
        <v>76</v>
      </c>
      <c r="F46" s="22" t="s">
        <v>272</v>
      </c>
      <c r="G46" t="s">
        <v>274</v>
      </c>
      <c r="H46" t="s">
        <v>274</v>
      </c>
      <c r="I46" t="s">
        <v>274</v>
      </c>
      <c r="J46" t="s">
        <v>274</v>
      </c>
      <c r="K46" t="s">
        <v>274</v>
      </c>
      <c r="L46" t="s">
        <v>274</v>
      </c>
      <c r="M46" t="s">
        <v>274</v>
      </c>
      <c r="N46" t="s">
        <v>274</v>
      </c>
      <c r="O46" t="s">
        <v>274</v>
      </c>
      <c r="P46" t="s">
        <v>274</v>
      </c>
    </row>
    <row r="47" spans="3:16" x14ac:dyDescent="0.35">
      <c r="C47" s="22" t="s">
        <v>250</v>
      </c>
      <c r="D47" s="22" t="s">
        <v>28</v>
      </c>
      <c r="E47" s="22" t="s">
        <v>76</v>
      </c>
      <c r="F47" s="22" t="s">
        <v>273</v>
      </c>
      <c r="G47" t="s">
        <v>274</v>
      </c>
      <c r="H47" t="s">
        <v>274</v>
      </c>
      <c r="I47" t="s">
        <v>274</v>
      </c>
      <c r="J47" t="s">
        <v>274</v>
      </c>
      <c r="K47" t="s">
        <v>274</v>
      </c>
      <c r="L47" t="s">
        <v>274</v>
      </c>
      <c r="M47" t="s">
        <v>274</v>
      </c>
      <c r="N47" t="s">
        <v>274</v>
      </c>
      <c r="O47" t="s">
        <v>274</v>
      </c>
      <c r="P47" t="s">
        <v>274</v>
      </c>
    </row>
    <row r="48" spans="3:16" x14ac:dyDescent="0.35">
      <c r="C48" s="22" t="s">
        <v>250</v>
      </c>
      <c r="D48" s="22" t="s">
        <v>28</v>
      </c>
      <c r="E48" s="22" t="s">
        <v>77</v>
      </c>
      <c r="F48" s="22" t="s">
        <v>120</v>
      </c>
      <c r="G48" t="s">
        <v>274</v>
      </c>
      <c r="H48" t="s">
        <v>274</v>
      </c>
      <c r="I48" t="s">
        <v>274</v>
      </c>
      <c r="J48" t="s">
        <v>274</v>
      </c>
      <c r="K48" t="s">
        <v>274</v>
      </c>
      <c r="L48" t="s">
        <v>274</v>
      </c>
      <c r="M48" t="s">
        <v>274</v>
      </c>
      <c r="N48" t="s">
        <v>274</v>
      </c>
      <c r="O48" t="s">
        <v>274</v>
      </c>
      <c r="P48" t="s">
        <v>274</v>
      </c>
    </row>
    <row r="49" spans="3:16" x14ac:dyDescent="0.35">
      <c r="C49" s="22" t="s">
        <v>250</v>
      </c>
      <c r="D49" s="22" t="s">
        <v>28</v>
      </c>
      <c r="E49" s="22" t="s">
        <v>77</v>
      </c>
      <c r="F49" s="22" t="s">
        <v>122</v>
      </c>
      <c r="G49" t="s">
        <v>274</v>
      </c>
      <c r="H49" t="s">
        <v>274</v>
      </c>
      <c r="I49" t="s">
        <v>274</v>
      </c>
      <c r="J49" t="s">
        <v>274</v>
      </c>
      <c r="K49" t="s">
        <v>274</v>
      </c>
      <c r="L49" t="s">
        <v>274</v>
      </c>
      <c r="M49" t="s">
        <v>274</v>
      </c>
      <c r="N49" t="s">
        <v>274</v>
      </c>
      <c r="O49" t="s">
        <v>274</v>
      </c>
      <c r="P49" t="s">
        <v>274</v>
      </c>
    </row>
    <row r="50" spans="3:16" x14ac:dyDescent="0.35">
      <c r="C50" s="22" t="s">
        <v>250</v>
      </c>
      <c r="D50" s="22" t="s">
        <v>28</v>
      </c>
      <c r="E50" s="22" t="s">
        <v>77</v>
      </c>
      <c r="F50" s="22" t="s">
        <v>272</v>
      </c>
      <c r="G50" t="s">
        <v>274</v>
      </c>
      <c r="H50" t="s">
        <v>274</v>
      </c>
      <c r="I50" t="s">
        <v>274</v>
      </c>
      <c r="J50" t="s">
        <v>274</v>
      </c>
      <c r="K50" t="s">
        <v>274</v>
      </c>
      <c r="L50" t="s">
        <v>274</v>
      </c>
      <c r="M50" t="s">
        <v>274</v>
      </c>
      <c r="N50" t="s">
        <v>274</v>
      </c>
      <c r="O50" t="s">
        <v>274</v>
      </c>
      <c r="P50" t="s">
        <v>274</v>
      </c>
    </row>
    <row r="51" spans="3:16" x14ac:dyDescent="0.35">
      <c r="C51" s="22" t="s">
        <v>250</v>
      </c>
      <c r="D51" s="22" t="s">
        <v>28</v>
      </c>
      <c r="E51" s="22" t="s">
        <v>77</v>
      </c>
      <c r="F51" s="22" t="s">
        <v>273</v>
      </c>
      <c r="G51" t="s">
        <v>274</v>
      </c>
      <c r="H51" t="s">
        <v>274</v>
      </c>
      <c r="I51" t="s">
        <v>274</v>
      </c>
      <c r="J51" t="s">
        <v>274</v>
      </c>
      <c r="K51" t="s">
        <v>274</v>
      </c>
      <c r="L51" t="s">
        <v>274</v>
      </c>
      <c r="M51" t="s">
        <v>274</v>
      </c>
      <c r="N51" t="s">
        <v>274</v>
      </c>
      <c r="O51" t="s">
        <v>274</v>
      </c>
      <c r="P51" t="s">
        <v>274</v>
      </c>
    </row>
    <row r="52" spans="3:16" x14ac:dyDescent="0.35">
      <c r="C52" s="22" t="s">
        <v>250</v>
      </c>
      <c r="D52" s="22" t="s">
        <v>253</v>
      </c>
      <c r="E52" s="22" t="s">
        <v>74</v>
      </c>
      <c r="F52" s="22" t="s">
        <v>120</v>
      </c>
      <c r="G52">
        <v>0.89340000000075548</v>
      </c>
      <c r="H52">
        <v>5.3960000000005577</v>
      </c>
      <c r="I52" t="s">
        <v>274</v>
      </c>
      <c r="J52">
        <v>1.6536267304962332E-13</v>
      </c>
      <c r="K52">
        <v>-1.6536267304962332E-13</v>
      </c>
      <c r="L52" t="s">
        <v>274</v>
      </c>
      <c r="M52" t="s">
        <v>274</v>
      </c>
      <c r="N52" t="s">
        <v>274</v>
      </c>
      <c r="O52" t="s">
        <v>274</v>
      </c>
      <c r="P52">
        <v>1</v>
      </c>
    </row>
    <row r="53" spans="3:16" x14ac:dyDescent="0.35">
      <c r="C53" s="22" t="s">
        <v>250</v>
      </c>
      <c r="D53" s="22" t="s">
        <v>253</v>
      </c>
      <c r="E53" s="22" t="s">
        <v>74</v>
      </c>
      <c r="F53" s="22" t="s">
        <v>122</v>
      </c>
      <c r="G53">
        <v>2.7422297225671605E-13</v>
      </c>
      <c r="H53">
        <v>2.7422298349387763E-13</v>
      </c>
      <c r="I53" t="s">
        <v>274</v>
      </c>
      <c r="J53">
        <v>5.4844594083581547E-13</v>
      </c>
      <c r="K53">
        <v>5.4844594083581537E-13</v>
      </c>
      <c r="L53" t="s">
        <v>274</v>
      </c>
      <c r="M53" t="s">
        <v>274</v>
      </c>
      <c r="N53" t="s">
        <v>274</v>
      </c>
      <c r="O53" t="s">
        <v>274</v>
      </c>
      <c r="P53" t="s">
        <v>274</v>
      </c>
    </row>
    <row r="54" spans="3:16" x14ac:dyDescent="0.35">
      <c r="C54" s="22" t="s">
        <v>250</v>
      </c>
      <c r="D54" s="22" t="s">
        <v>253</v>
      </c>
      <c r="E54" s="22" t="s">
        <v>74</v>
      </c>
      <c r="F54" s="22" t="s">
        <v>272</v>
      </c>
      <c r="G54" t="s">
        <v>274</v>
      </c>
      <c r="H54" t="s">
        <v>274</v>
      </c>
      <c r="I54" t="s">
        <v>274</v>
      </c>
      <c r="J54" t="s">
        <v>274</v>
      </c>
      <c r="K54" t="s">
        <v>274</v>
      </c>
      <c r="L54" t="s">
        <v>274</v>
      </c>
      <c r="M54" t="s">
        <v>274</v>
      </c>
      <c r="N54" t="s">
        <v>274</v>
      </c>
      <c r="O54" t="s">
        <v>274</v>
      </c>
      <c r="P54" t="s">
        <v>274</v>
      </c>
    </row>
    <row r="55" spans="3:16" x14ac:dyDescent="0.35">
      <c r="C55" s="22" t="s">
        <v>250</v>
      </c>
      <c r="D55" s="22" t="s">
        <v>253</v>
      </c>
      <c r="E55" s="22" t="s">
        <v>74</v>
      </c>
      <c r="F55" s="22" t="s">
        <v>273</v>
      </c>
      <c r="G55" t="s">
        <v>274</v>
      </c>
      <c r="H55" t="s">
        <v>274</v>
      </c>
      <c r="I55" t="s">
        <v>274</v>
      </c>
      <c r="J55" t="s">
        <v>274</v>
      </c>
      <c r="K55" t="s">
        <v>274</v>
      </c>
      <c r="L55" t="s">
        <v>274</v>
      </c>
      <c r="M55" t="s">
        <v>274</v>
      </c>
      <c r="N55" t="s">
        <v>274</v>
      </c>
      <c r="O55" t="s">
        <v>274</v>
      </c>
      <c r="P55" t="s">
        <v>274</v>
      </c>
    </row>
    <row r="56" spans="3:16" x14ac:dyDescent="0.35">
      <c r="C56" s="22" t="s">
        <v>250</v>
      </c>
      <c r="D56" s="22" t="s">
        <v>253</v>
      </c>
      <c r="E56" s="22" t="s">
        <v>75</v>
      </c>
      <c r="F56" s="22" t="s">
        <v>120</v>
      </c>
      <c r="G56">
        <v>0.61638760612785604</v>
      </c>
      <c r="H56">
        <v>3.7228904647741441</v>
      </c>
      <c r="I56" t="s">
        <v>274</v>
      </c>
      <c r="J56">
        <v>-1234.9725008130729</v>
      </c>
      <c r="K56">
        <v>1365.1098574355181</v>
      </c>
      <c r="L56" t="s">
        <v>274</v>
      </c>
      <c r="M56" t="s">
        <v>274</v>
      </c>
      <c r="N56" t="s">
        <v>274</v>
      </c>
      <c r="O56" t="s">
        <v>274</v>
      </c>
      <c r="P56">
        <v>0.68993242852568737</v>
      </c>
    </row>
    <row r="57" spans="3:16" x14ac:dyDescent="0.35">
      <c r="C57" s="22" t="s">
        <v>250</v>
      </c>
      <c r="D57" s="22" t="s">
        <v>253</v>
      </c>
      <c r="E57" s="22" t="s">
        <v>75</v>
      </c>
      <c r="F57" s="22" t="s">
        <v>122</v>
      </c>
      <c r="G57">
        <v>0.34674607357862514</v>
      </c>
      <c r="H57">
        <v>2.0943087466655625</v>
      </c>
      <c r="I57" t="s">
        <v>274</v>
      </c>
      <c r="J57">
        <v>676.34217298236467</v>
      </c>
      <c r="K57">
        <v>787.62510675741419</v>
      </c>
      <c r="L57" t="s">
        <v>274</v>
      </c>
      <c r="M57" t="s">
        <v>274</v>
      </c>
      <c r="N57" t="s">
        <v>274</v>
      </c>
      <c r="O57" t="s">
        <v>274</v>
      </c>
      <c r="P57">
        <v>0.38811841360152938</v>
      </c>
    </row>
    <row r="58" spans="3:16" x14ac:dyDescent="0.35">
      <c r="C58" s="22" t="s">
        <v>250</v>
      </c>
      <c r="D58" s="22" t="s">
        <v>253</v>
      </c>
      <c r="E58" s="22" t="s">
        <v>75</v>
      </c>
      <c r="F58" s="22" t="s">
        <v>272</v>
      </c>
      <c r="G58" t="s">
        <v>274</v>
      </c>
      <c r="H58" t="s">
        <v>274</v>
      </c>
      <c r="I58" t="s">
        <v>274</v>
      </c>
      <c r="J58" t="s">
        <v>274</v>
      </c>
      <c r="K58" t="s">
        <v>274</v>
      </c>
      <c r="L58" t="s">
        <v>274</v>
      </c>
      <c r="M58" t="s">
        <v>274</v>
      </c>
      <c r="N58" t="s">
        <v>274</v>
      </c>
      <c r="O58" t="s">
        <v>274</v>
      </c>
      <c r="P58" t="s">
        <v>274</v>
      </c>
    </row>
    <row r="59" spans="3:16" x14ac:dyDescent="0.35">
      <c r="C59" s="22" t="s">
        <v>250</v>
      </c>
      <c r="D59" s="22" t="s">
        <v>253</v>
      </c>
      <c r="E59" s="22" t="s">
        <v>75</v>
      </c>
      <c r="F59" s="22" t="s">
        <v>273</v>
      </c>
      <c r="G59" t="s">
        <v>274</v>
      </c>
      <c r="H59" t="s">
        <v>274</v>
      </c>
      <c r="I59" t="s">
        <v>274</v>
      </c>
      <c r="J59" t="s">
        <v>274</v>
      </c>
      <c r="K59" t="s">
        <v>274</v>
      </c>
      <c r="L59" t="s">
        <v>274</v>
      </c>
      <c r="M59" t="s">
        <v>274</v>
      </c>
      <c r="N59" t="s">
        <v>274</v>
      </c>
      <c r="O59" t="s">
        <v>274</v>
      </c>
      <c r="P59" t="s">
        <v>274</v>
      </c>
    </row>
    <row r="60" spans="3:16" x14ac:dyDescent="0.35">
      <c r="C60" s="22" t="s">
        <v>250</v>
      </c>
      <c r="D60" s="22" t="s">
        <v>253</v>
      </c>
      <c r="E60" s="22" t="s">
        <v>76</v>
      </c>
      <c r="F60" s="22" t="s">
        <v>120</v>
      </c>
      <c r="G60" t="s">
        <v>274</v>
      </c>
      <c r="H60" t="s">
        <v>274</v>
      </c>
      <c r="I60" t="s">
        <v>274</v>
      </c>
      <c r="J60" t="s">
        <v>274</v>
      </c>
      <c r="K60" t="s">
        <v>274</v>
      </c>
      <c r="L60" t="s">
        <v>274</v>
      </c>
      <c r="M60" t="s">
        <v>274</v>
      </c>
      <c r="N60" t="s">
        <v>274</v>
      </c>
      <c r="O60" t="s">
        <v>274</v>
      </c>
      <c r="P60" t="s">
        <v>274</v>
      </c>
    </row>
    <row r="61" spans="3:16" x14ac:dyDescent="0.35">
      <c r="C61" s="22" t="s">
        <v>250</v>
      </c>
      <c r="D61" s="22" t="s">
        <v>253</v>
      </c>
      <c r="E61" s="22" t="s">
        <v>76</v>
      </c>
      <c r="F61" s="22" t="s">
        <v>122</v>
      </c>
      <c r="G61" t="s">
        <v>274</v>
      </c>
      <c r="H61" t="s">
        <v>274</v>
      </c>
      <c r="I61" t="s">
        <v>274</v>
      </c>
      <c r="J61" t="s">
        <v>274</v>
      </c>
      <c r="K61" t="s">
        <v>274</v>
      </c>
      <c r="L61" t="s">
        <v>274</v>
      </c>
      <c r="M61" t="s">
        <v>274</v>
      </c>
      <c r="N61" t="s">
        <v>274</v>
      </c>
      <c r="O61" t="s">
        <v>274</v>
      </c>
      <c r="P61" t="s">
        <v>274</v>
      </c>
    </row>
    <row r="62" spans="3:16" x14ac:dyDescent="0.35">
      <c r="C62" s="22" t="s">
        <v>250</v>
      </c>
      <c r="D62" s="22" t="s">
        <v>253</v>
      </c>
      <c r="E62" s="22" t="s">
        <v>76</v>
      </c>
      <c r="F62" s="22" t="s">
        <v>272</v>
      </c>
      <c r="G62" t="s">
        <v>274</v>
      </c>
      <c r="H62" t="s">
        <v>274</v>
      </c>
      <c r="I62" t="s">
        <v>274</v>
      </c>
      <c r="J62" t="s">
        <v>274</v>
      </c>
      <c r="K62" t="s">
        <v>274</v>
      </c>
      <c r="L62" t="s">
        <v>274</v>
      </c>
      <c r="M62" t="s">
        <v>274</v>
      </c>
      <c r="N62" t="s">
        <v>274</v>
      </c>
      <c r="O62" t="s">
        <v>274</v>
      </c>
      <c r="P62" t="s">
        <v>274</v>
      </c>
    </row>
    <row r="63" spans="3:16" x14ac:dyDescent="0.35">
      <c r="C63" s="22" t="s">
        <v>250</v>
      </c>
      <c r="D63" s="22" t="s">
        <v>253</v>
      </c>
      <c r="E63" s="22" t="s">
        <v>76</v>
      </c>
      <c r="F63" s="22" t="s">
        <v>273</v>
      </c>
      <c r="G63" t="s">
        <v>274</v>
      </c>
      <c r="H63" t="s">
        <v>274</v>
      </c>
      <c r="I63" t="s">
        <v>274</v>
      </c>
      <c r="J63" t="s">
        <v>274</v>
      </c>
      <c r="K63" t="s">
        <v>274</v>
      </c>
      <c r="L63" t="s">
        <v>274</v>
      </c>
      <c r="M63" t="s">
        <v>274</v>
      </c>
      <c r="N63" t="s">
        <v>274</v>
      </c>
      <c r="O63" t="s">
        <v>274</v>
      </c>
      <c r="P63" t="s">
        <v>274</v>
      </c>
    </row>
    <row r="64" spans="3:16" x14ac:dyDescent="0.35">
      <c r="C64" s="22" t="s">
        <v>250</v>
      </c>
      <c r="D64" s="22" t="s">
        <v>253</v>
      </c>
      <c r="E64" s="22" t="s">
        <v>77</v>
      </c>
      <c r="F64" s="22" t="s">
        <v>120</v>
      </c>
      <c r="G64">
        <v>0.1007579313847228</v>
      </c>
      <c r="H64">
        <v>0.60856268413596648</v>
      </c>
      <c r="I64" t="s">
        <v>274</v>
      </c>
      <c r="J64">
        <v>-202.81261991630436</v>
      </c>
      <c r="K64">
        <v>222.17622438297215</v>
      </c>
      <c r="L64" t="s">
        <v>274</v>
      </c>
      <c r="M64" t="s">
        <v>274</v>
      </c>
      <c r="N64" t="s">
        <v>274</v>
      </c>
      <c r="O64" t="s">
        <v>274</v>
      </c>
      <c r="P64">
        <v>0.11278017156040608</v>
      </c>
    </row>
    <row r="65" spans="3:16" x14ac:dyDescent="0.35">
      <c r="C65" s="22" t="s">
        <v>250</v>
      </c>
      <c r="D65" s="22" t="s">
        <v>253</v>
      </c>
      <c r="E65" s="22" t="s">
        <v>77</v>
      </c>
      <c r="F65" s="22" t="s">
        <v>122</v>
      </c>
      <c r="G65">
        <v>5.4962659394057437E-2</v>
      </c>
      <c r="H65">
        <v>0.33196581327155583</v>
      </c>
      <c r="I65" t="s">
        <v>274</v>
      </c>
      <c r="J65">
        <v>108.17212871663638</v>
      </c>
      <c r="K65">
        <v>123.82832894959492</v>
      </c>
      <c r="L65" t="s">
        <v>274</v>
      </c>
      <c r="M65" t="s">
        <v>274</v>
      </c>
      <c r="N65" t="s">
        <v>274</v>
      </c>
      <c r="O65" t="s">
        <v>274</v>
      </c>
      <c r="P65">
        <v>6.1520706950992265E-2</v>
      </c>
    </row>
    <row r="66" spans="3:16" x14ac:dyDescent="0.35">
      <c r="C66" s="22" t="s">
        <v>250</v>
      </c>
      <c r="D66" s="22" t="s">
        <v>253</v>
      </c>
      <c r="E66" s="22" t="s">
        <v>77</v>
      </c>
      <c r="F66" s="22" t="s">
        <v>272</v>
      </c>
      <c r="G66" t="s">
        <v>274</v>
      </c>
      <c r="H66" t="s">
        <v>274</v>
      </c>
      <c r="I66" t="s">
        <v>274</v>
      </c>
      <c r="J66" t="s">
        <v>274</v>
      </c>
      <c r="K66" t="s">
        <v>274</v>
      </c>
      <c r="L66" t="s">
        <v>274</v>
      </c>
      <c r="M66" t="s">
        <v>274</v>
      </c>
      <c r="N66" t="s">
        <v>274</v>
      </c>
      <c r="O66" t="s">
        <v>274</v>
      </c>
      <c r="P66" t="s">
        <v>274</v>
      </c>
    </row>
    <row r="67" spans="3:16" x14ac:dyDescent="0.35">
      <c r="C67" s="22" t="s">
        <v>250</v>
      </c>
      <c r="D67" s="22" t="s">
        <v>253</v>
      </c>
      <c r="E67" s="22" t="s">
        <v>77</v>
      </c>
      <c r="F67" s="22" t="s">
        <v>273</v>
      </c>
      <c r="G67" t="s">
        <v>274</v>
      </c>
      <c r="H67" t="s">
        <v>274</v>
      </c>
      <c r="I67" t="s">
        <v>274</v>
      </c>
      <c r="J67" t="s">
        <v>274</v>
      </c>
      <c r="K67" t="s">
        <v>274</v>
      </c>
      <c r="L67" t="s">
        <v>274</v>
      </c>
      <c r="M67" t="s">
        <v>274</v>
      </c>
      <c r="N67" t="s">
        <v>274</v>
      </c>
      <c r="O67" t="s">
        <v>274</v>
      </c>
      <c r="P67" t="s">
        <v>274</v>
      </c>
    </row>
    <row r="68" spans="3:16" x14ac:dyDescent="0.35">
      <c r="C68" s="22" t="s">
        <v>250</v>
      </c>
      <c r="D68" s="22" t="s">
        <v>29</v>
      </c>
      <c r="E68" s="22" t="s">
        <v>74</v>
      </c>
      <c r="F68" s="22" t="s">
        <v>120</v>
      </c>
      <c r="G68" t="s">
        <v>274</v>
      </c>
      <c r="H68" t="s">
        <v>274</v>
      </c>
      <c r="I68" t="s">
        <v>274</v>
      </c>
      <c r="J68" t="s">
        <v>274</v>
      </c>
      <c r="K68" t="s">
        <v>274</v>
      </c>
      <c r="L68" t="s">
        <v>274</v>
      </c>
      <c r="M68" t="s">
        <v>274</v>
      </c>
      <c r="N68" t="s">
        <v>274</v>
      </c>
      <c r="O68" t="s">
        <v>274</v>
      </c>
      <c r="P68" t="s">
        <v>274</v>
      </c>
    </row>
    <row r="69" spans="3:16" x14ac:dyDescent="0.35">
      <c r="C69" s="22" t="s">
        <v>250</v>
      </c>
      <c r="D69" s="22" t="s">
        <v>29</v>
      </c>
      <c r="E69" s="22" t="s">
        <v>74</v>
      </c>
      <c r="F69" s="22" t="s">
        <v>122</v>
      </c>
      <c r="G69" t="s">
        <v>274</v>
      </c>
      <c r="H69" t="s">
        <v>274</v>
      </c>
      <c r="I69" t="s">
        <v>274</v>
      </c>
      <c r="J69" t="s">
        <v>274</v>
      </c>
      <c r="K69" t="s">
        <v>274</v>
      </c>
      <c r="L69" t="s">
        <v>274</v>
      </c>
      <c r="M69" t="s">
        <v>274</v>
      </c>
      <c r="N69" t="s">
        <v>274</v>
      </c>
      <c r="O69" t="s">
        <v>274</v>
      </c>
      <c r="P69" t="s">
        <v>274</v>
      </c>
    </row>
    <row r="70" spans="3:16" x14ac:dyDescent="0.35">
      <c r="C70" s="22" t="s">
        <v>250</v>
      </c>
      <c r="D70" s="22" t="s">
        <v>29</v>
      </c>
      <c r="E70" s="22" t="s">
        <v>74</v>
      </c>
      <c r="F70" s="22" t="s">
        <v>272</v>
      </c>
      <c r="G70" t="s">
        <v>274</v>
      </c>
      <c r="H70" t="s">
        <v>274</v>
      </c>
      <c r="I70" t="s">
        <v>274</v>
      </c>
      <c r="J70" t="s">
        <v>274</v>
      </c>
      <c r="K70" t="s">
        <v>274</v>
      </c>
      <c r="L70" t="s">
        <v>274</v>
      </c>
      <c r="M70" t="s">
        <v>274</v>
      </c>
      <c r="N70" t="s">
        <v>274</v>
      </c>
      <c r="O70" t="s">
        <v>274</v>
      </c>
      <c r="P70" t="s">
        <v>274</v>
      </c>
    </row>
    <row r="71" spans="3:16" x14ac:dyDescent="0.35">
      <c r="C71" s="22" t="s">
        <v>250</v>
      </c>
      <c r="D71" s="22" t="s">
        <v>29</v>
      </c>
      <c r="E71" s="22" t="s">
        <v>74</v>
      </c>
      <c r="F71" s="22" t="s">
        <v>273</v>
      </c>
      <c r="G71" t="s">
        <v>274</v>
      </c>
      <c r="H71" t="s">
        <v>274</v>
      </c>
      <c r="I71" t="s">
        <v>274</v>
      </c>
      <c r="J71" t="s">
        <v>274</v>
      </c>
      <c r="K71" t="s">
        <v>274</v>
      </c>
      <c r="L71" t="s">
        <v>274</v>
      </c>
      <c r="M71" t="s">
        <v>274</v>
      </c>
      <c r="N71" t="s">
        <v>274</v>
      </c>
      <c r="O71" t="s">
        <v>274</v>
      </c>
      <c r="P71" t="s">
        <v>274</v>
      </c>
    </row>
    <row r="72" spans="3:16" x14ac:dyDescent="0.35">
      <c r="C72" s="22" t="s">
        <v>250</v>
      </c>
      <c r="D72" s="22" t="s">
        <v>29</v>
      </c>
      <c r="E72" s="22" t="s">
        <v>75</v>
      </c>
      <c r="F72" s="22" t="s">
        <v>120</v>
      </c>
      <c r="G72">
        <v>1.8997504766196792E-2</v>
      </c>
      <c r="H72">
        <v>0.11474708782878519</v>
      </c>
      <c r="I72" t="s">
        <v>274</v>
      </c>
      <c r="J72">
        <v>-38.294678645898351</v>
      </c>
      <c r="K72">
        <v>41.857619288968976</v>
      </c>
      <c r="L72" t="s">
        <v>274</v>
      </c>
      <c r="M72" t="s">
        <v>274</v>
      </c>
      <c r="N72" t="s">
        <v>274</v>
      </c>
      <c r="O72" t="s">
        <v>274</v>
      </c>
      <c r="P72">
        <v>2.1265111659308836E-2</v>
      </c>
    </row>
    <row r="73" spans="3:16" x14ac:dyDescent="0.35">
      <c r="C73" s="22" t="s">
        <v>250</v>
      </c>
      <c r="D73" s="22" t="s">
        <v>29</v>
      </c>
      <c r="E73" s="22" t="s">
        <v>75</v>
      </c>
      <c r="F73" s="22" t="s">
        <v>122</v>
      </c>
      <c r="G73">
        <v>1.0554949573677839E-2</v>
      </c>
      <c r="H73">
        <v>6.3763179813845966E-2</v>
      </c>
      <c r="I73" t="s">
        <v>274</v>
      </c>
      <c r="J73">
        <v>20.470024970779949</v>
      </c>
      <c r="K73">
        <v>24.207890705966474</v>
      </c>
      <c r="L73" t="s">
        <v>274</v>
      </c>
      <c r="M73" t="s">
        <v>274</v>
      </c>
      <c r="N73" t="s">
        <v>274</v>
      </c>
      <c r="O73" t="s">
        <v>274</v>
      </c>
      <c r="P73">
        <v>1.1815085421050461E-2</v>
      </c>
    </row>
    <row r="74" spans="3:16" x14ac:dyDescent="0.35">
      <c r="C74" s="22" t="s">
        <v>250</v>
      </c>
      <c r="D74" s="22" t="s">
        <v>29</v>
      </c>
      <c r="E74" s="22" t="s">
        <v>75</v>
      </c>
      <c r="F74" s="22" t="s">
        <v>272</v>
      </c>
      <c r="G74" t="s">
        <v>274</v>
      </c>
      <c r="H74" t="s">
        <v>274</v>
      </c>
      <c r="I74" t="s">
        <v>274</v>
      </c>
      <c r="J74" t="s">
        <v>274</v>
      </c>
      <c r="K74" t="s">
        <v>274</v>
      </c>
      <c r="L74" t="s">
        <v>274</v>
      </c>
      <c r="M74" t="s">
        <v>274</v>
      </c>
      <c r="N74" t="s">
        <v>274</v>
      </c>
      <c r="O74" t="s">
        <v>274</v>
      </c>
      <c r="P74" t="s">
        <v>274</v>
      </c>
    </row>
    <row r="75" spans="3:16" x14ac:dyDescent="0.35">
      <c r="C75" s="22" t="s">
        <v>250</v>
      </c>
      <c r="D75" s="22" t="s">
        <v>29</v>
      </c>
      <c r="E75" s="22" t="s">
        <v>75</v>
      </c>
      <c r="F75" s="22" t="s">
        <v>273</v>
      </c>
      <c r="G75" t="s">
        <v>274</v>
      </c>
      <c r="H75" t="s">
        <v>274</v>
      </c>
      <c r="I75" t="s">
        <v>274</v>
      </c>
      <c r="J75" t="s">
        <v>274</v>
      </c>
      <c r="K75" t="s">
        <v>274</v>
      </c>
      <c r="L75" t="s">
        <v>274</v>
      </c>
      <c r="M75" t="s">
        <v>274</v>
      </c>
      <c r="N75" t="s">
        <v>274</v>
      </c>
      <c r="O75" t="s">
        <v>274</v>
      </c>
      <c r="P75" t="s">
        <v>274</v>
      </c>
    </row>
    <row r="76" spans="3:16" x14ac:dyDescent="0.35">
      <c r="C76" s="22" t="s">
        <v>250</v>
      </c>
      <c r="D76" s="22" t="s">
        <v>29</v>
      </c>
      <c r="E76" s="22" t="s">
        <v>76</v>
      </c>
      <c r="F76" s="22" t="s">
        <v>120</v>
      </c>
      <c r="G76">
        <v>-1.5502750598402185E-14</v>
      </c>
      <c r="H76">
        <v>2.2220609191043134E-13</v>
      </c>
      <c r="I76" t="s">
        <v>274</v>
      </c>
      <c r="J76" t="s">
        <v>274</v>
      </c>
      <c r="K76">
        <v>1.0851925418881531E-13</v>
      </c>
      <c r="L76" t="s">
        <v>274</v>
      </c>
      <c r="M76" t="s">
        <v>274</v>
      </c>
      <c r="N76" t="s">
        <v>274</v>
      </c>
      <c r="O76" t="s">
        <v>274</v>
      </c>
      <c r="P76">
        <v>1.1885442125441675E-13</v>
      </c>
    </row>
    <row r="77" spans="3:16" x14ac:dyDescent="0.35">
      <c r="C77" s="22" t="s">
        <v>250</v>
      </c>
      <c r="D77" s="22" t="s">
        <v>29</v>
      </c>
      <c r="E77" s="22" t="s">
        <v>76</v>
      </c>
      <c r="F77" s="22" t="s">
        <v>122</v>
      </c>
      <c r="G77">
        <v>6.8169025835094025E-13</v>
      </c>
      <c r="H77">
        <v>3.8339151643288117E-13</v>
      </c>
      <c r="I77" t="s">
        <v>274</v>
      </c>
      <c r="J77">
        <v>2.9095835752900093E-13</v>
      </c>
      <c r="K77">
        <v>1.3075109677450733E-13</v>
      </c>
      <c r="L77" t="s">
        <v>274</v>
      </c>
      <c r="M77" t="s">
        <v>274</v>
      </c>
      <c r="N77" t="s">
        <v>274</v>
      </c>
      <c r="O77" t="s">
        <v>274</v>
      </c>
      <c r="P77">
        <v>7.4395616655827955E-13</v>
      </c>
    </row>
    <row r="78" spans="3:16" x14ac:dyDescent="0.35">
      <c r="C78" s="22" t="s">
        <v>250</v>
      </c>
      <c r="D78" s="22" t="s">
        <v>29</v>
      </c>
      <c r="E78" s="22" t="s">
        <v>76</v>
      </c>
      <c r="F78" s="22" t="s">
        <v>272</v>
      </c>
      <c r="G78" t="s">
        <v>274</v>
      </c>
      <c r="H78" t="s">
        <v>274</v>
      </c>
      <c r="I78" t="s">
        <v>274</v>
      </c>
      <c r="J78" t="s">
        <v>274</v>
      </c>
      <c r="K78" t="s">
        <v>274</v>
      </c>
      <c r="L78" t="s">
        <v>274</v>
      </c>
      <c r="M78" t="s">
        <v>274</v>
      </c>
      <c r="N78" t="s">
        <v>274</v>
      </c>
      <c r="O78" t="s">
        <v>274</v>
      </c>
      <c r="P78" t="s">
        <v>274</v>
      </c>
    </row>
    <row r="79" spans="3:16" x14ac:dyDescent="0.35">
      <c r="C79" s="22" t="s">
        <v>250</v>
      </c>
      <c r="D79" s="22" t="s">
        <v>29</v>
      </c>
      <c r="E79" s="22" t="s">
        <v>76</v>
      </c>
      <c r="F79" s="22" t="s">
        <v>273</v>
      </c>
      <c r="G79" t="s">
        <v>274</v>
      </c>
      <c r="H79" t="s">
        <v>274</v>
      </c>
      <c r="I79" t="s">
        <v>274</v>
      </c>
      <c r="J79" t="s">
        <v>274</v>
      </c>
      <c r="K79" t="s">
        <v>274</v>
      </c>
      <c r="L79" t="s">
        <v>274</v>
      </c>
      <c r="M79" t="s">
        <v>274</v>
      </c>
      <c r="N79" t="s">
        <v>274</v>
      </c>
      <c r="O79" t="s">
        <v>274</v>
      </c>
      <c r="P79" t="s">
        <v>274</v>
      </c>
    </row>
    <row r="80" spans="3:16" x14ac:dyDescent="0.35">
      <c r="C80" s="22" t="s">
        <v>250</v>
      </c>
      <c r="D80" s="22" t="s">
        <v>29</v>
      </c>
      <c r="E80" s="22" t="s">
        <v>77</v>
      </c>
      <c r="F80" s="22" t="s">
        <v>120</v>
      </c>
      <c r="G80">
        <v>9.2756071976199644E-2</v>
      </c>
      <c r="H80">
        <v>0.56022990308028142</v>
      </c>
      <c r="I80" t="s">
        <v>274</v>
      </c>
      <c r="J80">
        <v>-187.03550807770799</v>
      </c>
      <c r="K80">
        <v>204.2966843587439</v>
      </c>
      <c r="L80" t="s">
        <v>274</v>
      </c>
      <c r="M80" t="s">
        <v>274</v>
      </c>
      <c r="N80" t="s">
        <v>274</v>
      </c>
      <c r="O80" t="s">
        <v>274</v>
      </c>
      <c r="P80">
        <v>0.10382709803951168</v>
      </c>
    </row>
    <row r="81" spans="3:16" x14ac:dyDescent="0.35">
      <c r="C81" s="22" t="s">
        <v>250</v>
      </c>
      <c r="D81" s="22" t="s">
        <v>29</v>
      </c>
      <c r="E81" s="22" t="s">
        <v>77</v>
      </c>
      <c r="F81" s="22" t="s">
        <v>122</v>
      </c>
      <c r="G81">
        <v>3.8928811889239121E-2</v>
      </c>
      <c r="H81">
        <v>0.23510758256981665</v>
      </c>
      <c r="I81" t="s">
        <v>274</v>
      </c>
      <c r="J81">
        <v>73.289435485766404</v>
      </c>
      <c r="K81">
        <v>91.543461144472886</v>
      </c>
      <c r="L81" t="s">
        <v>274</v>
      </c>
      <c r="M81" t="s">
        <v>274</v>
      </c>
      <c r="N81" t="s">
        <v>274</v>
      </c>
      <c r="O81" t="s">
        <v>274</v>
      </c>
      <c r="P81">
        <v>4.3574653964629798E-2</v>
      </c>
    </row>
    <row r="82" spans="3:16" x14ac:dyDescent="0.35">
      <c r="C82" s="22" t="s">
        <v>250</v>
      </c>
      <c r="D82" s="22" t="s">
        <v>29</v>
      </c>
      <c r="E82" s="22" t="s">
        <v>77</v>
      </c>
      <c r="F82" s="22" t="s">
        <v>272</v>
      </c>
      <c r="G82" t="s">
        <v>274</v>
      </c>
      <c r="H82" t="s">
        <v>274</v>
      </c>
      <c r="I82" t="s">
        <v>274</v>
      </c>
      <c r="J82" t="s">
        <v>274</v>
      </c>
      <c r="K82" t="s">
        <v>274</v>
      </c>
      <c r="L82" t="s">
        <v>274</v>
      </c>
      <c r="M82" t="s">
        <v>274</v>
      </c>
      <c r="N82" t="s">
        <v>274</v>
      </c>
      <c r="O82" t="s">
        <v>274</v>
      </c>
      <c r="P82" t="s">
        <v>274</v>
      </c>
    </row>
    <row r="83" spans="3:16" x14ac:dyDescent="0.35">
      <c r="C83" s="22" t="s">
        <v>250</v>
      </c>
      <c r="D83" s="22" t="s">
        <v>29</v>
      </c>
      <c r="E83" s="22" t="s">
        <v>77</v>
      </c>
      <c r="F83" s="22" t="s">
        <v>273</v>
      </c>
      <c r="G83" t="s">
        <v>274</v>
      </c>
      <c r="H83" t="s">
        <v>274</v>
      </c>
      <c r="I83" t="s">
        <v>274</v>
      </c>
      <c r="J83" t="s">
        <v>274</v>
      </c>
      <c r="K83" t="s">
        <v>274</v>
      </c>
      <c r="L83" t="s">
        <v>274</v>
      </c>
      <c r="M83" t="s">
        <v>274</v>
      </c>
      <c r="N83" t="s">
        <v>274</v>
      </c>
      <c r="O83" t="s">
        <v>274</v>
      </c>
      <c r="P83" t="s">
        <v>274</v>
      </c>
    </row>
    <row r="84" spans="3:16" x14ac:dyDescent="0.35">
      <c r="C84" s="22" t="s">
        <v>250</v>
      </c>
      <c r="D84" s="22" t="s">
        <v>30</v>
      </c>
      <c r="E84" s="22" t="s">
        <v>74</v>
      </c>
      <c r="F84" s="22" t="s">
        <v>120</v>
      </c>
      <c r="G84" t="s">
        <v>274</v>
      </c>
      <c r="H84" t="s">
        <v>274</v>
      </c>
      <c r="I84" t="s">
        <v>274</v>
      </c>
      <c r="J84" t="s">
        <v>274</v>
      </c>
      <c r="K84" t="s">
        <v>274</v>
      </c>
      <c r="L84" t="s">
        <v>274</v>
      </c>
      <c r="M84" t="s">
        <v>274</v>
      </c>
      <c r="N84" t="s">
        <v>274</v>
      </c>
      <c r="O84" t="s">
        <v>274</v>
      </c>
      <c r="P84" t="s">
        <v>274</v>
      </c>
    </row>
    <row r="85" spans="3:16" x14ac:dyDescent="0.35">
      <c r="C85" s="22" t="s">
        <v>250</v>
      </c>
      <c r="D85" s="22" t="s">
        <v>30</v>
      </c>
      <c r="E85" s="22" t="s">
        <v>74</v>
      </c>
      <c r="F85" s="22" t="s">
        <v>122</v>
      </c>
      <c r="G85" t="s">
        <v>274</v>
      </c>
      <c r="H85" t="s">
        <v>274</v>
      </c>
      <c r="I85" t="s">
        <v>274</v>
      </c>
      <c r="J85" t="s">
        <v>274</v>
      </c>
      <c r="K85" t="s">
        <v>274</v>
      </c>
      <c r="L85" t="s">
        <v>274</v>
      </c>
      <c r="M85" t="s">
        <v>274</v>
      </c>
      <c r="N85" t="s">
        <v>274</v>
      </c>
      <c r="O85" t="s">
        <v>274</v>
      </c>
      <c r="P85" t="s">
        <v>274</v>
      </c>
    </row>
    <row r="86" spans="3:16" x14ac:dyDescent="0.35">
      <c r="C86" s="22" t="s">
        <v>250</v>
      </c>
      <c r="D86" s="22" t="s">
        <v>30</v>
      </c>
      <c r="E86" s="22" t="s">
        <v>74</v>
      </c>
      <c r="F86" s="22" t="s">
        <v>272</v>
      </c>
      <c r="G86" t="s">
        <v>274</v>
      </c>
      <c r="H86" t="s">
        <v>274</v>
      </c>
      <c r="I86" t="s">
        <v>274</v>
      </c>
      <c r="J86" t="s">
        <v>274</v>
      </c>
      <c r="K86" t="s">
        <v>274</v>
      </c>
      <c r="L86" t="s">
        <v>274</v>
      </c>
      <c r="M86" t="s">
        <v>274</v>
      </c>
      <c r="N86" t="s">
        <v>274</v>
      </c>
      <c r="O86" t="s">
        <v>274</v>
      </c>
      <c r="P86" t="s">
        <v>274</v>
      </c>
    </row>
    <row r="87" spans="3:16" x14ac:dyDescent="0.35">
      <c r="C87" s="22" t="s">
        <v>250</v>
      </c>
      <c r="D87" s="22" t="s">
        <v>30</v>
      </c>
      <c r="E87" s="22" t="s">
        <v>74</v>
      </c>
      <c r="F87" s="22" t="s">
        <v>273</v>
      </c>
      <c r="G87" t="s">
        <v>274</v>
      </c>
      <c r="H87" t="s">
        <v>274</v>
      </c>
      <c r="I87" t="s">
        <v>274</v>
      </c>
      <c r="J87" t="s">
        <v>274</v>
      </c>
      <c r="K87" t="s">
        <v>274</v>
      </c>
      <c r="L87" t="s">
        <v>274</v>
      </c>
      <c r="M87" t="s">
        <v>274</v>
      </c>
      <c r="N87" t="s">
        <v>274</v>
      </c>
      <c r="O87" t="s">
        <v>274</v>
      </c>
      <c r="P87" t="s">
        <v>274</v>
      </c>
    </row>
    <row r="88" spans="3:16" x14ac:dyDescent="0.35">
      <c r="C88" s="22" t="s">
        <v>250</v>
      </c>
      <c r="D88" s="22" t="s">
        <v>30</v>
      </c>
      <c r="E88" s="22" t="s">
        <v>75</v>
      </c>
      <c r="F88" s="22" t="s">
        <v>120</v>
      </c>
      <c r="G88">
        <v>2.0170661379836474E-2</v>
      </c>
      <c r="H88">
        <v>0.12182401770377282</v>
      </c>
      <c r="I88" t="s">
        <v>274</v>
      </c>
      <c r="J88">
        <v>-40.780830561669738</v>
      </c>
      <c r="K88">
        <v>44.305988710085778</v>
      </c>
      <c r="L88" t="s">
        <v>274</v>
      </c>
      <c r="M88" t="s">
        <v>274</v>
      </c>
      <c r="N88" t="s">
        <v>274</v>
      </c>
      <c r="O88" t="s">
        <v>274</v>
      </c>
      <c r="P88">
        <v>2.2577385006053937E-2</v>
      </c>
    </row>
    <row r="89" spans="3:16" x14ac:dyDescent="0.35">
      <c r="C89" s="22" t="s">
        <v>250</v>
      </c>
      <c r="D89" s="22" t="s">
        <v>30</v>
      </c>
      <c r="E89" s="22" t="s">
        <v>75</v>
      </c>
      <c r="F89" s="22" t="s">
        <v>122</v>
      </c>
      <c r="G89">
        <v>1.9031722181265077E-2</v>
      </c>
      <c r="H89">
        <v>0.11494959386011099</v>
      </c>
      <c r="I89" t="s">
        <v>274</v>
      </c>
      <c r="J89">
        <v>36.5045187114399</v>
      </c>
      <c r="K89">
        <v>43.963064865573095</v>
      </c>
      <c r="L89" t="s">
        <v>274</v>
      </c>
      <c r="M89" t="s">
        <v>274</v>
      </c>
      <c r="N89" t="s">
        <v>274</v>
      </c>
      <c r="O89" t="s">
        <v>274</v>
      </c>
      <c r="P89">
        <v>2.1302919945184382E-2</v>
      </c>
    </row>
    <row r="90" spans="3:16" x14ac:dyDescent="0.35">
      <c r="C90" s="22" t="s">
        <v>250</v>
      </c>
      <c r="D90" s="22" t="s">
        <v>30</v>
      </c>
      <c r="E90" s="22" t="s">
        <v>75</v>
      </c>
      <c r="F90" s="22" t="s">
        <v>272</v>
      </c>
      <c r="G90" t="s">
        <v>274</v>
      </c>
      <c r="H90" t="s">
        <v>274</v>
      </c>
      <c r="I90" t="s">
        <v>274</v>
      </c>
      <c r="J90" t="s">
        <v>274</v>
      </c>
      <c r="K90" t="s">
        <v>274</v>
      </c>
      <c r="L90" t="s">
        <v>274</v>
      </c>
      <c r="M90" t="s">
        <v>274</v>
      </c>
      <c r="N90" t="s">
        <v>274</v>
      </c>
      <c r="O90" t="s">
        <v>274</v>
      </c>
      <c r="P90" t="s">
        <v>274</v>
      </c>
    </row>
    <row r="91" spans="3:16" x14ac:dyDescent="0.35">
      <c r="C91" s="22" t="s">
        <v>250</v>
      </c>
      <c r="D91" s="22" t="s">
        <v>30</v>
      </c>
      <c r="E91" s="22" t="s">
        <v>75</v>
      </c>
      <c r="F91" s="22" t="s">
        <v>273</v>
      </c>
      <c r="G91" t="s">
        <v>274</v>
      </c>
      <c r="H91" t="s">
        <v>274</v>
      </c>
      <c r="I91" t="s">
        <v>274</v>
      </c>
      <c r="J91" t="s">
        <v>274</v>
      </c>
      <c r="K91" t="s">
        <v>274</v>
      </c>
      <c r="L91" t="s">
        <v>274</v>
      </c>
      <c r="M91" t="s">
        <v>274</v>
      </c>
      <c r="N91" t="s">
        <v>274</v>
      </c>
      <c r="O91" t="s">
        <v>274</v>
      </c>
      <c r="P91" t="s">
        <v>274</v>
      </c>
    </row>
    <row r="92" spans="3:16" x14ac:dyDescent="0.35">
      <c r="C92" s="22" t="s">
        <v>250</v>
      </c>
      <c r="D92" s="22" t="s">
        <v>30</v>
      </c>
      <c r="E92" s="22" t="s">
        <v>76</v>
      </c>
      <c r="F92" s="22" t="s">
        <v>120</v>
      </c>
      <c r="G92" t="s">
        <v>274</v>
      </c>
      <c r="H92">
        <v>1.5502750598402185E-14</v>
      </c>
      <c r="I92" t="s">
        <v>274</v>
      </c>
      <c r="J92">
        <v>9.3016503590413121E-14</v>
      </c>
      <c r="K92">
        <v>-5.1675835328007288E-15</v>
      </c>
      <c r="L92" t="s">
        <v>274</v>
      </c>
      <c r="M92" t="s">
        <v>274</v>
      </c>
      <c r="N92" t="s">
        <v>274</v>
      </c>
      <c r="O92" t="s">
        <v>274</v>
      </c>
      <c r="P92">
        <v>4.134066826240583E-14</v>
      </c>
    </row>
    <row r="93" spans="3:16" x14ac:dyDescent="0.35">
      <c r="C93" s="22" t="s">
        <v>250</v>
      </c>
      <c r="D93" s="22" t="s">
        <v>30</v>
      </c>
      <c r="E93" s="22" t="s">
        <v>76</v>
      </c>
      <c r="F93" s="22" t="s">
        <v>122</v>
      </c>
      <c r="G93">
        <v>1.016845989170083E-13</v>
      </c>
      <c r="H93">
        <v>7.2309248727303646E-14</v>
      </c>
      <c r="I93" t="s">
        <v>274</v>
      </c>
      <c r="J93">
        <v>2.7762959756200568E-13</v>
      </c>
      <c r="K93">
        <v>3.9827287409103217E-14</v>
      </c>
      <c r="L93" t="s">
        <v>274</v>
      </c>
      <c r="M93" t="s">
        <v>274</v>
      </c>
      <c r="N93" t="s">
        <v>274</v>
      </c>
      <c r="O93" t="s">
        <v>274</v>
      </c>
      <c r="P93">
        <v>1.4623439674178365E-13</v>
      </c>
    </row>
    <row r="94" spans="3:16" x14ac:dyDescent="0.35">
      <c r="C94" s="22" t="s">
        <v>250</v>
      </c>
      <c r="D94" s="22" t="s">
        <v>30</v>
      </c>
      <c r="E94" s="22" t="s">
        <v>76</v>
      </c>
      <c r="F94" s="22" t="s">
        <v>272</v>
      </c>
      <c r="G94" t="s">
        <v>274</v>
      </c>
      <c r="H94" t="s">
        <v>274</v>
      </c>
      <c r="I94" t="s">
        <v>274</v>
      </c>
      <c r="J94" t="s">
        <v>274</v>
      </c>
      <c r="K94" t="s">
        <v>274</v>
      </c>
      <c r="L94" t="s">
        <v>274</v>
      </c>
      <c r="M94" t="s">
        <v>274</v>
      </c>
      <c r="N94" t="s">
        <v>274</v>
      </c>
      <c r="O94" t="s">
        <v>274</v>
      </c>
      <c r="P94" t="s">
        <v>274</v>
      </c>
    </row>
    <row r="95" spans="3:16" x14ac:dyDescent="0.35">
      <c r="C95" s="22" t="s">
        <v>250</v>
      </c>
      <c r="D95" s="22" t="s">
        <v>30</v>
      </c>
      <c r="E95" s="22" t="s">
        <v>76</v>
      </c>
      <c r="F95" s="22" t="s">
        <v>273</v>
      </c>
      <c r="G95" t="s">
        <v>274</v>
      </c>
      <c r="H95" t="s">
        <v>274</v>
      </c>
      <c r="I95" t="s">
        <v>274</v>
      </c>
      <c r="J95" t="s">
        <v>274</v>
      </c>
      <c r="K95" t="s">
        <v>274</v>
      </c>
      <c r="L95" t="s">
        <v>274</v>
      </c>
      <c r="M95" t="s">
        <v>274</v>
      </c>
      <c r="N95" t="s">
        <v>274</v>
      </c>
      <c r="O95" t="s">
        <v>274</v>
      </c>
      <c r="P95" t="s">
        <v>274</v>
      </c>
    </row>
    <row r="96" spans="3:16" x14ac:dyDescent="0.35">
      <c r="C96" s="22" t="s">
        <v>250</v>
      </c>
      <c r="D96" s="22" t="s">
        <v>30</v>
      </c>
      <c r="E96" s="22" t="s">
        <v>77</v>
      </c>
      <c r="F96" s="22" t="s">
        <v>120</v>
      </c>
      <c r="G96">
        <v>0.10856721854092526</v>
      </c>
      <c r="H96">
        <v>0.6557058189291225</v>
      </c>
      <c r="I96" t="s">
        <v>274</v>
      </c>
      <c r="J96">
        <v>-219.58553490119832</v>
      </c>
      <c r="K96">
        <v>238.38323318518869</v>
      </c>
      <c r="L96" t="s">
        <v>274</v>
      </c>
      <c r="M96" t="s">
        <v>274</v>
      </c>
      <c r="N96" t="s">
        <v>274</v>
      </c>
      <c r="O96" t="s">
        <v>274</v>
      </c>
      <c r="P96">
        <v>0.1215216988958177</v>
      </c>
    </row>
    <row r="97" spans="3:16" x14ac:dyDescent="0.35">
      <c r="C97" s="22" t="s">
        <v>250</v>
      </c>
      <c r="D97" s="22" t="s">
        <v>30</v>
      </c>
      <c r="E97" s="22" t="s">
        <v>77</v>
      </c>
      <c r="F97" s="22" t="s">
        <v>122</v>
      </c>
      <c r="G97">
        <v>9.7864822866865236E-2</v>
      </c>
      <c r="H97">
        <v>0.59108884334509526</v>
      </c>
      <c r="I97" t="s">
        <v>274</v>
      </c>
      <c r="J97">
        <v>187.41795780983054</v>
      </c>
      <c r="K97">
        <v>226.40214216835022</v>
      </c>
      <c r="L97" t="s">
        <v>274</v>
      </c>
      <c r="M97" t="s">
        <v>274</v>
      </c>
      <c r="N97" t="s">
        <v>274</v>
      </c>
      <c r="O97" t="s">
        <v>274</v>
      </c>
      <c r="P97">
        <v>0.10954391066869111</v>
      </c>
    </row>
    <row r="98" spans="3:16" x14ac:dyDescent="0.35">
      <c r="C98" s="22" t="s">
        <v>250</v>
      </c>
      <c r="D98" s="22" t="s">
        <v>30</v>
      </c>
      <c r="E98" s="22" t="s">
        <v>77</v>
      </c>
      <c r="F98" s="22" t="s">
        <v>272</v>
      </c>
      <c r="G98" t="s">
        <v>274</v>
      </c>
      <c r="H98" t="s">
        <v>274</v>
      </c>
      <c r="I98" t="s">
        <v>274</v>
      </c>
      <c r="J98" t="s">
        <v>274</v>
      </c>
      <c r="K98" t="s">
        <v>274</v>
      </c>
      <c r="L98" t="s">
        <v>274</v>
      </c>
      <c r="M98" t="s">
        <v>274</v>
      </c>
      <c r="N98" t="s">
        <v>274</v>
      </c>
      <c r="O98" t="s">
        <v>274</v>
      </c>
      <c r="P98" t="s">
        <v>274</v>
      </c>
    </row>
    <row r="99" spans="3:16" x14ac:dyDescent="0.35">
      <c r="C99" s="22" t="s">
        <v>250</v>
      </c>
      <c r="D99" s="22" t="s">
        <v>30</v>
      </c>
      <c r="E99" s="22" t="s">
        <v>77</v>
      </c>
      <c r="F99" s="22" t="s">
        <v>273</v>
      </c>
      <c r="G99" t="s">
        <v>274</v>
      </c>
      <c r="H99" t="s">
        <v>274</v>
      </c>
      <c r="I99" t="s">
        <v>274</v>
      </c>
      <c r="J99" t="s">
        <v>274</v>
      </c>
      <c r="K99" t="s">
        <v>274</v>
      </c>
      <c r="L99" t="s">
        <v>274</v>
      </c>
      <c r="M99" t="s">
        <v>274</v>
      </c>
      <c r="N99" t="s">
        <v>274</v>
      </c>
      <c r="O99" t="s">
        <v>274</v>
      </c>
      <c r="P99" t="s">
        <v>274</v>
      </c>
    </row>
    <row r="100" spans="3:16" x14ac:dyDescent="0.35">
      <c r="C100" s="22" t="s">
        <v>250</v>
      </c>
      <c r="D100" s="22" t="s">
        <v>49</v>
      </c>
      <c r="E100" s="22" t="s">
        <v>74</v>
      </c>
      <c r="F100" s="22" t="s">
        <v>120</v>
      </c>
      <c r="G100" t="s">
        <v>274</v>
      </c>
      <c r="H100" t="s">
        <v>274</v>
      </c>
      <c r="I100" t="s">
        <v>274</v>
      </c>
      <c r="J100" t="s">
        <v>274</v>
      </c>
      <c r="K100" t="s">
        <v>274</v>
      </c>
      <c r="L100" t="s">
        <v>274</v>
      </c>
      <c r="M100" t="s">
        <v>274</v>
      </c>
      <c r="N100" t="s">
        <v>274</v>
      </c>
      <c r="O100" t="s">
        <v>274</v>
      </c>
      <c r="P100" t="s">
        <v>274</v>
      </c>
    </row>
    <row r="101" spans="3:16" x14ac:dyDescent="0.35">
      <c r="C101" s="22" t="s">
        <v>250</v>
      </c>
      <c r="D101" s="22" t="s">
        <v>49</v>
      </c>
      <c r="E101" s="22" t="s">
        <v>74</v>
      </c>
      <c r="F101" s="22" t="s">
        <v>122</v>
      </c>
      <c r="G101" t="s">
        <v>274</v>
      </c>
      <c r="H101" t="s">
        <v>274</v>
      </c>
      <c r="I101" t="s">
        <v>274</v>
      </c>
      <c r="J101" t="s">
        <v>274</v>
      </c>
      <c r="K101" t="s">
        <v>274</v>
      </c>
      <c r="L101" t="s">
        <v>274</v>
      </c>
      <c r="M101" t="s">
        <v>274</v>
      </c>
      <c r="N101" t="s">
        <v>274</v>
      </c>
      <c r="O101" t="s">
        <v>274</v>
      </c>
      <c r="P101" t="s">
        <v>274</v>
      </c>
    </row>
    <row r="102" spans="3:16" x14ac:dyDescent="0.35">
      <c r="C102" s="22" t="s">
        <v>250</v>
      </c>
      <c r="D102" s="22" t="s">
        <v>49</v>
      </c>
      <c r="E102" s="22" t="s">
        <v>74</v>
      </c>
      <c r="F102" s="22" t="s">
        <v>272</v>
      </c>
      <c r="G102" t="s">
        <v>274</v>
      </c>
      <c r="H102" t="s">
        <v>274</v>
      </c>
      <c r="I102" t="s">
        <v>274</v>
      </c>
      <c r="J102" t="s">
        <v>274</v>
      </c>
      <c r="K102" t="s">
        <v>274</v>
      </c>
      <c r="L102" t="s">
        <v>274</v>
      </c>
      <c r="M102" t="s">
        <v>274</v>
      </c>
      <c r="N102" t="s">
        <v>274</v>
      </c>
      <c r="O102" t="s">
        <v>274</v>
      </c>
      <c r="P102" t="s">
        <v>274</v>
      </c>
    </row>
    <row r="103" spans="3:16" x14ac:dyDescent="0.35">
      <c r="C103" s="22" t="s">
        <v>250</v>
      </c>
      <c r="D103" s="22" t="s">
        <v>49</v>
      </c>
      <c r="E103" s="22" t="s">
        <v>74</v>
      </c>
      <c r="F103" s="22" t="s">
        <v>273</v>
      </c>
      <c r="G103" t="s">
        <v>274</v>
      </c>
      <c r="H103" t="s">
        <v>274</v>
      </c>
      <c r="I103" t="s">
        <v>274</v>
      </c>
      <c r="J103" t="s">
        <v>274</v>
      </c>
      <c r="K103" t="s">
        <v>274</v>
      </c>
      <c r="L103" t="s">
        <v>274</v>
      </c>
      <c r="M103" t="s">
        <v>274</v>
      </c>
      <c r="N103" t="s">
        <v>274</v>
      </c>
      <c r="O103" t="s">
        <v>274</v>
      </c>
      <c r="P103" t="s">
        <v>274</v>
      </c>
    </row>
    <row r="104" spans="3:16" x14ac:dyDescent="0.35">
      <c r="C104" s="22" t="s">
        <v>250</v>
      </c>
      <c r="D104" s="22" t="s">
        <v>49</v>
      </c>
      <c r="E104" s="22" t="s">
        <v>75</v>
      </c>
      <c r="F104" s="22" t="s">
        <v>120</v>
      </c>
      <c r="G104" t="s">
        <v>274</v>
      </c>
      <c r="H104" t="s">
        <v>274</v>
      </c>
      <c r="I104" t="s">
        <v>274</v>
      </c>
      <c r="J104" t="s">
        <v>274</v>
      </c>
      <c r="K104" t="s">
        <v>274</v>
      </c>
      <c r="L104" t="s">
        <v>274</v>
      </c>
      <c r="M104" t="s">
        <v>274</v>
      </c>
      <c r="N104" t="s">
        <v>274</v>
      </c>
      <c r="O104" t="s">
        <v>274</v>
      </c>
      <c r="P104" t="s">
        <v>274</v>
      </c>
    </row>
    <row r="105" spans="3:16" x14ac:dyDescent="0.35">
      <c r="C105" s="22" t="s">
        <v>250</v>
      </c>
      <c r="D105" s="22" t="s">
        <v>49</v>
      </c>
      <c r="E105" s="22" t="s">
        <v>75</v>
      </c>
      <c r="F105" s="22" t="s">
        <v>122</v>
      </c>
      <c r="G105" t="s">
        <v>274</v>
      </c>
      <c r="H105" t="s">
        <v>274</v>
      </c>
      <c r="I105" t="s">
        <v>274</v>
      </c>
      <c r="J105" t="s">
        <v>274</v>
      </c>
      <c r="K105" t="s">
        <v>274</v>
      </c>
      <c r="L105" t="s">
        <v>274</v>
      </c>
      <c r="M105" t="s">
        <v>274</v>
      </c>
      <c r="N105" t="s">
        <v>274</v>
      </c>
      <c r="O105" t="s">
        <v>274</v>
      </c>
      <c r="P105" t="s">
        <v>274</v>
      </c>
    </row>
    <row r="106" spans="3:16" x14ac:dyDescent="0.35">
      <c r="C106" s="22" t="s">
        <v>250</v>
      </c>
      <c r="D106" s="22" t="s">
        <v>49</v>
      </c>
      <c r="E106" s="22" t="s">
        <v>75</v>
      </c>
      <c r="F106" s="22" t="s">
        <v>272</v>
      </c>
      <c r="G106" t="s">
        <v>274</v>
      </c>
      <c r="H106" t="s">
        <v>274</v>
      </c>
      <c r="I106" t="s">
        <v>274</v>
      </c>
      <c r="J106" t="s">
        <v>274</v>
      </c>
      <c r="K106" t="s">
        <v>274</v>
      </c>
      <c r="L106" t="s">
        <v>274</v>
      </c>
      <c r="M106" t="s">
        <v>274</v>
      </c>
      <c r="N106" t="s">
        <v>274</v>
      </c>
      <c r="O106" t="s">
        <v>274</v>
      </c>
      <c r="P106" t="s">
        <v>274</v>
      </c>
    </row>
    <row r="107" spans="3:16" x14ac:dyDescent="0.35">
      <c r="C107" s="22" t="s">
        <v>250</v>
      </c>
      <c r="D107" s="22" t="s">
        <v>49</v>
      </c>
      <c r="E107" s="22" t="s">
        <v>75</v>
      </c>
      <c r="F107" s="22" t="s">
        <v>273</v>
      </c>
      <c r="G107" t="s">
        <v>274</v>
      </c>
      <c r="H107" t="s">
        <v>274</v>
      </c>
      <c r="I107" t="s">
        <v>274</v>
      </c>
      <c r="J107" t="s">
        <v>274</v>
      </c>
      <c r="K107" t="s">
        <v>274</v>
      </c>
      <c r="L107" t="s">
        <v>274</v>
      </c>
      <c r="M107" t="s">
        <v>274</v>
      </c>
      <c r="N107" t="s">
        <v>274</v>
      </c>
      <c r="O107" t="s">
        <v>274</v>
      </c>
      <c r="P107" t="s">
        <v>274</v>
      </c>
    </row>
    <row r="108" spans="3:16" x14ac:dyDescent="0.35">
      <c r="C108" s="22" t="s">
        <v>250</v>
      </c>
      <c r="D108" s="22" t="s">
        <v>49</v>
      </c>
      <c r="E108" s="22" t="s">
        <v>76</v>
      </c>
      <c r="F108" s="22" t="s">
        <v>120</v>
      </c>
      <c r="G108" t="s">
        <v>274</v>
      </c>
      <c r="H108" t="s">
        <v>274</v>
      </c>
      <c r="I108" t="s">
        <v>274</v>
      </c>
      <c r="J108" t="s">
        <v>274</v>
      </c>
      <c r="K108" t="s">
        <v>274</v>
      </c>
      <c r="L108" t="s">
        <v>274</v>
      </c>
      <c r="M108" t="s">
        <v>274</v>
      </c>
      <c r="N108" t="s">
        <v>274</v>
      </c>
      <c r="O108" t="s">
        <v>274</v>
      </c>
      <c r="P108" t="s">
        <v>274</v>
      </c>
    </row>
    <row r="109" spans="3:16" x14ac:dyDescent="0.35">
      <c r="C109" s="22" t="s">
        <v>250</v>
      </c>
      <c r="D109" s="22" t="s">
        <v>49</v>
      </c>
      <c r="E109" s="22" t="s">
        <v>76</v>
      </c>
      <c r="F109" s="22" t="s">
        <v>122</v>
      </c>
      <c r="G109" t="s">
        <v>274</v>
      </c>
      <c r="H109" t="s">
        <v>274</v>
      </c>
      <c r="I109" t="s">
        <v>274</v>
      </c>
      <c r="J109" t="s">
        <v>274</v>
      </c>
      <c r="K109" t="s">
        <v>274</v>
      </c>
      <c r="L109" t="s">
        <v>274</v>
      </c>
      <c r="M109" t="s">
        <v>274</v>
      </c>
      <c r="N109" t="s">
        <v>274</v>
      </c>
      <c r="O109" t="s">
        <v>274</v>
      </c>
      <c r="P109" t="s">
        <v>274</v>
      </c>
    </row>
    <row r="110" spans="3:16" x14ac:dyDescent="0.35">
      <c r="C110" s="22" t="s">
        <v>250</v>
      </c>
      <c r="D110" s="22" t="s">
        <v>49</v>
      </c>
      <c r="E110" s="22" t="s">
        <v>76</v>
      </c>
      <c r="F110" s="22" t="s">
        <v>272</v>
      </c>
      <c r="G110" t="s">
        <v>274</v>
      </c>
      <c r="H110" t="s">
        <v>274</v>
      </c>
      <c r="I110" t="s">
        <v>274</v>
      </c>
      <c r="J110" t="s">
        <v>274</v>
      </c>
      <c r="K110" t="s">
        <v>274</v>
      </c>
      <c r="L110" t="s">
        <v>274</v>
      </c>
      <c r="M110" t="s">
        <v>274</v>
      </c>
      <c r="N110" t="s">
        <v>274</v>
      </c>
      <c r="O110" t="s">
        <v>274</v>
      </c>
      <c r="P110" t="s">
        <v>274</v>
      </c>
    </row>
    <row r="111" spans="3:16" x14ac:dyDescent="0.35">
      <c r="C111" s="22" t="s">
        <v>250</v>
      </c>
      <c r="D111" s="22" t="s">
        <v>49</v>
      </c>
      <c r="E111" s="22" t="s">
        <v>76</v>
      </c>
      <c r="F111" s="22" t="s">
        <v>273</v>
      </c>
      <c r="G111" t="s">
        <v>274</v>
      </c>
      <c r="H111" t="s">
        <v>274</v>
      </c>
      <c r="I111" t="s">
        <v>274</v>
      </c>
      <c r="J111" t="s">
        <v>274</v>
      </c>
      <c r="K111" t="s">
        <v>274</v>
      </c>
      <c r="L111" t="s">
        <v>274</v>
      </c>
      <c r="M111" t="s">
        <v>274</v>
      </c>
      <c r="N111" t="s">
        <v>274</v>
      </c>
      <c r="O111" t="s">
        <v>274</v>
      </c>
      <c r="P111" t="s">
        <v>274</v>
      </c>
    </row>
    <row r="112" spans="3:16" x14ac:dyDescent="0.35">
      <c r="C112" s="22" t="s">
        <v>250</v>
      </c>
      <c r="D112" s="22" t="s">
        <v>49</v>
      </c>
      <c r="E112" s="22" t="s">
        <v>77</v>
      </c>
      <c r="F112" s="22" t="s">
        <v>120</v>
      </c>
      <c r="G112" t="s">
        <v>274</v>
      </c>
      <c r="H112" t="s">
        <v>274</v>
      </c>
      <c r="I112" t="s">
        <v>274</v>
      </c>
      <c r="J112" t="s">
        <v>274</v>
      </c>
      <c r="K112" t="s">
        <v>274</v>
      </c>
      <c r="L112" t="s">
        <v>274</v>
      </c>
      <c r="M112" t="s">
        <v>274</v>
      </c>
      <c r="N112" t="s">
        <v>274</v>
      </c>
      <c r="O112" t="s">
        <v>274</v>
      </c>
      <c r="P112" t="s">
        <v>274</v>
      </c>
    </row>
    <row r="113" spans="3:16" x14ac:dyDescent="0.35">
      <c r="C113" s="22" t="s">
        <v>250</v>
      </c>
      <c r="D113" s="22" t="s">
        <v>49</v>
      </c>
      <c r="E113" s="22" t="s">
        <v>77</v>
      </c>
      <c r="F113" s="22" t="s">
        <v>122</v>
      </c>
      <c r="G113" t="s">
        <v>274</v>
      </c>
      <c r="H113" t="s">
        <v>274</v>
      </c>
      <c r="I113" t="s">
        <v>274</v>
      </c>
      <c r="J113" t="s">
        <v>274</v>
      </c>
      <c r="K113" t="s">
        <v>274</v>
      </c>
      <c r="L113" t="s">
        <v>274</v>
      </c>
      <c r="M113" t="s">
        <v>274</v>
      </c>
      <c r="N113" t="s">
        <v>274</v>
      </c>
      <c r="O113" t="s">
        <v>274</v>
      </c>
      <c r="P113" t="s">
        <v>274</v>
      </c>
    </row>
    <row r="114" spans="3:16" x14ac:dyDescent="0.35">
      <c r="C114" s="22" t="s">
        <v>250</v>
      </c>
      <c r="D114" s="22" t="s">
        <v>49</v>
      </c>
      <c r="E114" s="22" t="s">
        <v>77</v>
      </c>
      <c r="F114" s="22" t="s">
        <v>272</v>
      </c>
      <c r="G114" t="s">
        <v>274</v>
      </c>
      <c r="H114" t="s">
        <v>274</v>
      </c>
      <c r="I114" t="s">
        <v>274</v>
      </c>
      <c r="J114" t="s">
        <v>274</v>
      </c>
      <c r="K114" t="s">
        <v>274</v>
      </c>
      <c r="L114" t="s">
        <v>274</v>
      </c>
      <c r="M114" t="s">
        <v>274</v>
      </c>
      <c r="N114" t="s">
        <v>274</v>
      </c>
      <c r="O114" t="s">
        <v>274</v>
      </c>
      <c r="P114" t="s">
        <v>274</v>
      </c>
    </row>
    <row r="115" spans="3:16" x14ac:dyDescent="0.35">
      <c r="C115" s="22" t="s">
        <v>250</v>
      </c>
      <c r="D115" s="22" t="s">
        <v>49</v>
      </c>
      <c r="E115" s="22" t="s">
        <v>77</v>
      </c>
      <c r="F115" s="22" t="s">
        <v>273</v>
      </c>
      <c r="G115" t="s">
        <v>274</v>
      </c>
      <c r="H115" t="s">
        <v>274</v>
      </c>
      <c r="I115" t="s">
        <v>274</v>
      </c>
      <c r="J115" t="s">
        <v>274</v>
      </c>
      <c r="K115" t="s">
        <v>274</v>
      </c>
      <c r="L115" t="s">
        <v>274</v>
      </c>
      <c r="M115" t="s">
        <v>274</v>
      </c>
      <c r="N115" t="s">
        <v>274</v>
      </c>
      <c r="O115" t="s">
        <v>274</v>
      </c>
      <c r="P115" t="s">
        <v>274</v>
      </c>
    </row>
    <row r="116" spans="3:16" x14ac:dyDescent="0.35">
      <c r="C116" s="22" t="s">
        <v>251</v>
      </c>
      <c r="D116" s="22" t="s">
        <v>27</v>
      </c>
      <c r="E116" s="22" t="s">
        <v>74</v>
      </c>
      <c r="F116" s="22" t="s">
        <v>120</v>
      </c>
      <c r="G116">
        <v>1.6536267304962332E-13</v>
      </c>
      <c r="H116">
        <v>3.3072534609924664E-13</v>
      </c>
      <c r="I116" t="s">
        <v>274</v>
      </c>
      <c r="J116">
        <v>-1.6536267304962332E-13</v>
      </c>
      <c r="K116">
        <v>3.3072534609924664E-13</v>
      </c>
      <c r="L116" t="s">
        <v>274</v>
      </c>
      <c r="M116" t="s">
        <v>274</v>
      </c>
      <c r="N116" t="s">
        <v>274</v>
      </c>
      <c r="O116" t="s">
        <v>274</v>
      </c>
      <c r="P116">
        <v>3.3072534609924664E-13</v>
      </c>
    </row>
    <row r="117" spans="3:16" x14ac:dyDescent="0.35">
      <c r="C117" s="22" t="s">
        <v>251</v>
      </c>
      <c r="D117" s="22" t="s">
        <v>27</v>
      </c>
      <c r="E117" s="22" t="s">
        <v>74</v>
      </c>
      <c r="F117" s="22" t="s">
        <v>122</v>
      </c>
      <c r="G117">
        <v>9.8108992455416901E-13</v>
      </c>
      <c r="H117">
        <v>1.0968918816716307E-12</v>
      </c>
      <c r="I117" t="s">
        <v>274</v>
      </c>
      <c r="J117">
        <v>5.4844594083581547E-13</v>
      </c>
      <c r="K117">
        <v>7.358174434156265E-13</v>
      </c>
      <c r="L117" t="s">
        <v>274</v>
      </c>
      <c r="M117" t="s">
        <v>274</v>
      </c>
      <c r="N117" t="s">
        <v>274</v>
      </c>
      <c r="O117" t="s">
        <v>274</v>
      </c>
      <c r="P117">
        <v>1.3656193796660744E-12</v>
      </c>
    </row>
    <row r="118" spans="3:16" x14ac:dyDescent="0.35">
      <c r="C118" s="22" t="s">
        <v>251</v>
      </c>
      <c r="D118" s="22" t="s">
        <v>27</v>
      </c>
      <c r="E118" s="22" t="s">
        <v>74</v>
      </c>
      <c r="F118" s="22" t="s">
        <v>272</v>
      </c>
      <c r="G118" t="s">
        <v>274</v>
      </c>
      <c r="H118" t="s">
        <v>274</v>
      </c>
      <c r="I118" t="s">
        <v>274</v>
      </c>
      <c r="J118" t="s">
        <v>274</v>
      </c>
      <c r="K118" t="s">
        <v>274</v>
      </c>
      <c r="L118" t="s">
        <v>274</v>
      </c>
      <c r="M118" t="s">
        <v>274</v>
      </c>
      <c r="N118" t="s">
        <v>274</v>
      </c>
      <c r="O118" t="s">
        <v>274</v>
      </c>
      <c r="P118" t="s">
        <v>274</v>
      </c>
    </row>
    <row r="119" spans="3:16" x14ac:dyDescent="0.35">
      <c r="C119" s="22" t="s">
        <v>251</v>
      </c>
      <c r="D119" s="22" t="s">
        <v>27</v>
      </c>
      <c r="E119" s="22" t="s">
        <v>74</v>
      </c>
      <c r="F119" s="22" t="s">
        <v>273</v>
      </c>
      <c r="G119" t="s">
        <v>274</v>
      </c>
      <c r="H119" t="s">
        <v>274</v>
      </c>
      <c r="I119" t="s">
        <v>274</v>
      </c>
      <c r="J119" t="s">
        <v>274</v>
      </c>
      <c r="K119" t="s">
        <v>274</v>
      </c>
      <c r="L119" t="s">
        <v>274</v>
      </c>
      <c r="M119" t="s">
        <v>274</v>
      </c>
      <c r="N119" t="s">
        <v>274</v>
      </c>
      <c r="O119" t="s">
        <v>274</v>
      </c>
      <c r="P119" t="s">
        <v>274</v>
      </c>
    </row>
    <row r="120" spans="3:16" x14ac:dyDescent="0.35">
      <c r="C120" s="22" t="s">
        <v>251</v>
      </c>
      <c r="D120" s="22" t="s">
        <v>27</v>
      </c>
      <c r="E120" s="22" t="s">
        <v>75</v>
      </c>
      <c r="F120" s="22" t="s">
        <v>120</v>
      </c>
      <c r="G120">
        <v>9.1372493550848463E-2</v>
      </c>
      <c r="H120">
        <v>0.55183136966465185</v>
      </c>
      <c r="I120" t="s">
        <v>274</v>
      </c>
      <c r="J120">
        <v>-185.50167003357112</v>
      </c>
      <c r="K120">
        <v>199.82472220889633</v>
      </c>
      <c r="L120" t="s">
        <v>274</v>
      </c>
      <c r="M120" t="s">
        <v>274</v>
      </c>
      <c r="N120" t="s">
        <v>274</v>
      </c>
      <c r="O120" t="s">
        <v>274</v>
      </c>
      <c r="P120">
        <v>0.10228462117412494</v>
      </c>
    </row>
    <row r="121" spans="3:16" x14ac:dyDescent="0.35">
      <c r="C121" s="22" t="s">
        <v>251</v>
      </c>
      <c r="D121" s="22" t="s">
        <v>27</v>
      </c>
      <c r="E121" s="22" t="s">
        <v>75</v>
      </c>
      <c r="F121" s="22" t="s">
        <v>122</v>
      </c>
      <c r="G121">
        <v>4.2182061224841465E-2</v>
      </c>
      <c r="H121">
        <v>0.25464739408545845</v>
      </c>
      <c r="I121" t="s">
        <v>274</v>
      </c>
      <c r="J121">
        <v>83.948687714956492</v>
      </c>
      <c r="K121">
        <v>94.016505046198901</v>
      </c>
      <c r="L121" t="s">
        <v>274</v>
      </c>
      <c r="M121" t="s">
        <v>274</v>
      </c>
      <c r="N121" t="s">
        <v>274</v>
      </c>
      <c r="O121" t="s">
        <v>274</v>
      </c>
      <c r="P121">
        <v>4.7218512867867324E-2</v>
      </c>
    </row>
    <row r="122" spans="3:16" x14ac:dyDescent="0.35">
      <c r="C122" s="22" t="s">
        <v>251</v>
      </c>
      <c r="D122" s="22" t="s">
        <v>27</v>
      </c>
      <c r="E122" s="22" t="s">
        <v>75</v>
      </c>
      <c r="F122" s="22" t="s">
        <v>272</v>
      </c>
      <c r="G122" t="s">
        <v>274</v>
      </c>
      <c r="H122" t="s">
        <v>274</v>
      </c>
      <c r="I122" t="s">
        <v>274</v>
      </c>
      <c r="J122" t="s">
        <v>274</v>
      </c>
      <c r="K122" t="s">
        <v>274</v>
      </c>
      <c r="L122" t="s">
        <v>274</v>
      </c>
      <c r="M122" t="s">
        <v>274</v>
      </c>
      <c r="N122" t="s">
        <v>274</v>
      </c>
      <c r="O122" t="s">
        <v>274</v>
      </c>
      <c r="P122" t="s">
        <v>274</v>
      </c>
    </row>
    <row r="123" spans="3:16" x14ac:dyDescent="0.35">
      <c r="C123" s="22" t="s">
        <v>251</v>
      </c>
      <c r="D123" s="22" t="s">
        <v>27</v>
      </c>
      <c r="E123" s="22" t="s">
        <v>75</v>
      </c>
      <c r="F123" s="22" t="s">
        <v>273</v>
      </c>
      <c r="G123" t="s">
        <v>274</v>
      </c>
      <c r="H123" t="s">
        <v>274</v>
      </c>
      <c r="I123" t="s">
        <v>274</v>
      </c>
      <c r="J123" t="s">
        <v>274</v>
      </c>
      <c r="K123" t="s">
        <v>274</v>
      </c>
      <c r="L123" t="s">
        <v>274</v>
      </c>
      <c r="M123" t="s">
        <v>274</v>
      </c>
      <c r="N123" t="s">
        <v>274</v>
      </c>
      <c r="O123" t="s">
        <v>274</v>
      </c>
      <c r="P123" t="s">
        <v>274</v>
      </c>
    </row>
    <row r="124" spans="3:16" x14ac:dyDescent="0.35">
      <c r="C124" s="22" t="s">
        <v>251</v>
      </c>
      <c r="D124" s="22" t="s">
        <v>27</v>
      </c>
      <c r="E124" s="22" t="s">
        <v>76</v>
      </c>
      <c r="F124" s="22" t="s">
        <v>120</v>
      </c>
      <c r="G124" t="s">
        <v>274</v>
      </c>
      <c r="H124" t="s">
        <v>274</v>
      </c>
      <c r="I124" t="s">
        <v>274</v>
      </c>
      <c r="J124" t="s">
        <v>274</v>
      </c>
      <c r="K124" t="s">
        <v>274</v>
      </c>
      <c r="L124" t="s">
        <v>274</v>
      </c>
      <c r="M124" t="s">
        <v>274</v>
      </c>
      <c r="N124" t="s">
        <v>274</v>
      </c>
      <c r="O124" t="s">
        <v>274</v>
      </c>
      <c r="P124" t="s">
        <v>274</v>
      </c>
    </row>
    <row r="125" spans="3:16" x14ac:dyDescent="0.35">
      <c r="C125" s="22" t="s">
        <v>251</v>
      </c>
      <c r="D125" s="22" t="s">
        <v>27</v>
      </c>
      <c r="E125" s="22" t="s">
        <v>76</v>
      </c>
      <c r="F125" s="22" t="s">
        <v>122</v>
      </c>
      <c r="G125" t="s">
        <v>274</v>
      </c>
      <c r="H125" t="s">
        <v>274</v>
      </c>
      <c r="I125" t="s">
        <v>274</v>
      </c>
      <c r="J125" t="s">
        <v>274</v>
      </c>
      <c r="K125" t="s">
        <v>274</v>
      </c>
      <c r="L125" t="s">
        <v>274</v>
      </c>
      <c r="M125" t="s">
        <v>274</v>
      </c>
      <c r="N125" t="s">
        <v>274</v>
      </c>
      <c r="O125" t="s">
        <v>274</v>
      </c>
      <c r="P125" t="s">
        <v>274</v>
      </c>
    </row>
    <row r="126" spans="3:16" x14ac:dyDescent="0.35">
      <c r="C126" s="22" t="s">
        <v>251</v>
      </c>
      <c r="D126" s="22" t="s">
        <v>27</v>
      </c>
      <c r="E126" s="22" t="s">
        <v>76</v>
      </c>
      <c r="F126" s="22" t="s">
        <v>272</v>
      </c>
      <c r="G126" t="s">
        <v>274</v>
      </c>
      <c r="H126" t="s">
        <v>274</v>
      </c>
      <c r="I126" t="s">
        <v>274</v>
      </c>
      <c r="J126" t="s">
        <v>274</v>
      </c>
      <c r="K126" t="s">
        <v>274</v>
      </c>
      <c r="L126" t="s">
        <v>274</v>
      </c>
      <c r="M126" t="s">
        <v>274</v>
      </c>
      <c r="N126" t="s">
        <v>274</v>
      </c>
      <c r="O126" t="s">
        <v>274</v>
      </c>
      <c r="P126" t="s">
        <v>274</v>
      </c>
    </row>
    <row r="127" spans="3:16" x14ac:dyDescent="0.35">
      <c r="C127" s="22" t="s">
        <v>251</v>
      </c>
      <c r="D127" s="22" t="s">
        <v>27</v>
      </c>
      <c r="E127" s="22" t="s">
        <v>76</v>
      </c>
      <c r="F127" s="22" t="s">
        <v>273</v>
      </c>
      <c r="G127" t="s">
        <v>274</v>
      </c>
      <c r="H127" t="s">
        <v>274</v>
      </c>
      <c r="I127" t="s">
        <v>274</v>
      </c>
      <c r="J127" t="s">
        <v>274</v>
      </c>
      <c r="K127" t="s">
        <v>274</v>
      </c>
      <c r="L127" t="s">
        <v>274</v>
      </c>
      <c r="M127" t="s">
        <v>274</v>
      </c>
      <c r="N127" t="s">
        <v>274</v>
      </c>
      <c r="O127" t="s">
        <v>274</v>
      </c>
      <c r="P127" t="s">
        <v>274</v>
      </c>
    </row>
    <row r="128" spans="3:16" x14ac:dyDescent="0.35">
      <c r="C128" s="22" t="s">
        <v>251</v>
      </c>
      <c r="D128" s="22" t="s">
        <v>27</v>
      </c>
      <c r="E128" s="22" t="s">
        <v>77</v>
      </c>
      <c r="F128" s="22" t="s">
        <v>120</v>
      </c>
      <c r="G128">
        <v>5.8953438172662492E-2</v>
      </c>
      <c r="H128">
        <v>0.35606986473412278</v>
      </c>
      <c r="I128" t="s">
        <v>274</v>
      </c>
      <c r="J128">
        <v>-119.93039295637995</v>
      </c>
      <c r="K128">
        <v>128.70398143151317</v>
      </c>
      <c r="L128" t="s">
        <v>274</v>
      </c>
      <c r="M128" t="s">
        <v>274</v>
      </c>
      <c r="N128" t="s">
        <v>274</v>
      </c>
      <c r="O128" t="s">
        <v>274</v>
      </c>
      <c r="P128">
        <v>6.5993933261345519E-2</v>
      </c>
    </row>
    <row r="129" spans="3:16" x14ac:dyDescent="0.35">
      <c r="C129" s="22" t="s">
        <v>251</v>
      </c>
      <c r="D129" s="22" t="s">
        <v>27</v>
      </c>
      <c r="E129" s="22" t="s">
        <v>77</v>
      </c>
      <c r="F129" s="22" t="s">
        <v>122</v>
      </c>
      <c r="G129">
        <v>2.6969584853342884E-2</v>
      </c>
      <c r="H129">
        <v>0.16284168723658538</v>
      </c>
      <c r="I129" t="s">
        <v>274</v>
      </c>
      <c r="J129">
        <v>54.160747730527063</v>
      </c>
      <c r="K129">
        <v>59.681282290101947</v>
      </c>
      <c r="L129" t="s">
        <v>274</v>
      </c>
      <c r="M129" t="s">
        <v>274</v>
      </c>
      <c r="N129" t="s">
        <v>274</v>
      </c>
      <c r="O129" t="s">
        <v>274</v>
      </c>
      <c r="P129">
        <v>3.0188174466316321E-2</v>
      </c>
    </row>
    <row r="130" spans="3:16" x14ac:dyDescent="0.35">
      <c r="C130" s="22" t="s">
        <v>251</v>
      </c>
      <c r="D130" s="22" t="s">
        <v>27</v>
      </c>
      <c r="E130" s="22" t="s">
        <v>77</v>
      </c>
      <c r="F130" s="22" t="s">
        <v>272</v>
      </c>
      <c r="G130" t="s">
        <v>274</v>
      </c>
      <c r="H130" t="s">
        <v>274</v>
      </c>
      <c r="I130" t="s">
        <v>274</v>
      </c>
      <c r="J130" t="s">
        <v>274</v>
      </c>
      <c r="K130" t="s">
        <v>274</v>
      </c>
      <c r="L130" t="s">
        <v>274</v>
      </c>
      <c r="M130" t="s">
        <v>274</v>
      </c>
      <c r="N130" t="s">
        <v>274</v>
      </c>
      <c r="O130" t="s">
        <v>274</v>
      </c>
      <c r="P130" t="s">
        <v>274</v>
      </c>
    </row>
    <row r="131" spans="3:16" x14ac:dyDescent="0.35">
      <c r="C131" s="22" t="s">
        <v>251</v>
      </c>
      <c r="D131" s="22" t="s">
        <v>27</v>
      </c>
      <c r="E131" s="22" t="s">
        <v>77</v>
      </c>
      <c r="F131" s="22" t="s">
        <v>273</v>
      </c>
      <c r="G131" t="s">
        <v>274</v>
      </c>
      <c r="H131" t="s">
        <v>274</v>
      </c>
      <c r="I131" t="s">
        <v>274</v>
      </c>
      <c r="J131" t="s">
        <v>274</v>
      </c>
      <c r="K131" t="s">
        <v>274</v>
      </c>
      <c r="L131" t="s">
        <v>274</v>
      </c>
      <c r="M131" t="s">
        <v>274</v>
      </c>
      <c r="N131" t="s">
        <v>274</v>
      </c>
      <c r="O131" t="s">
        <v>274</v>
      </c>
      <c r="P131" t="s">
        <v>274</v>
      </c>
    </row>
    <row r="132" spans="3:16" x14ac:dyDescent="0.35">
      <c r="C132" s="22" t="s">
        <v>251</v>
      </c>
      <c r="D132" s="22" t="s">
        <v>48</v>
      </c>
      <c r="E132" s="22" t="s">
        <v>74</v>
      </c>
      <c r="F132" s="22" t="s">
        <v>120</v>
      </c>
      <c r="G132">
        <v>4.134066826240583E-14</v>
      </c>
      <c r="H132">
        <v>1.446923389184204E-13</v>
      </c>
      <c r="I132" t="s">
        <v>274</v>
      </c>
      <c r="J132" t="s">
        <v>274</v>
      </c>
      <c r="K132" t="s">
        <v>274</v>
      </c>
      <c r="L132" t="s">
        <v>274</v>
      </c>
      <c r="M132" t="s">
        <v>274</v>
      </c>
      <c r="N132" t="s">
        <v>274</v>
      </c>
      <c r="O132" t="s">
        <v>274</v>
      </c>
      <c r="P132">
        <v>6.2011002393608739E-14</v>
      </c>
    </row>
    <row r="133" spans="3:16" x14ac:dyDescent="0.35">
      <c r="C133" s="22" t="s">
        <v>251</v>
      </c>
      <c r="D133" s="22" t="s">
        <v>48</v>
      </c>
      <c r="E133" s="22" t="s">
        <v>74</v>
      </c>
      <c r="F133" s="22" t="s">
        <v>122</v>
      </c>
      <c r="G133">
        <v>1.986934188392531E-13</v>
      </c>
      <c r="H133">
        <v>2.9246879348356734E-13</v>
      </c>
      <c r="I133" t="s">
        <v>274</v>
      </c>
      <c r="J133">
        <v>2.033691978340166E-13</v>
      </c>
      <c r="K133" t="s">
        <v>274</v>
      </c>
      <c r="L133" t="s">
        <v>274</v>
      </c>
      <c r="M133" t="s">
        <v>274</v>
      </c>
      <c r="N133" t="s">
        <v>274</v>
      </c>
      <c r="O133" t="s">
        <v>274</v>
      </c>
      <c r="P133">
        <v>2.056672278134308E-13</v>
      </c>
    </row>
    <row r="134" spans="3:16" x14ac:dyDescent="0.35">
      <c r="C134" s="22" t="s">
        <v>251</v>
      </c>
      <c r="D134" s="22" t="s">
        <v>48</v>
      </c>
      <c r="E134" s="22" t="s">
        <v>74</v>
      </c>
      <c r="F134" s="22" t="s">
        <v>272</v>
      </c>
      <c r="G134" t="s">
        <v>274</v>
      </c>
      <c r="H134" t="s">
        <v>274</v>
      </c>
      <c r="I134" t="s">
        <v>274</v>
      </c>
      <c r="J134" t="s">
        <v>274</v>
      </c>
      <c r="K134" t="s">
        <v>274</v>
      </c>
      <c r="L134" t="s">
        <v>274</v>
      </c>
      <c r="M134" t="s">
        <v>274</v>
      </c>
      <c r="N134" t="s">
        <v>274</v>
      </c>
      <c r="O134" t="s">
        <v>274</v>
      </c>
      <c r="P134" t="s">
        <v>274</v>
      </c>
    </row>
    <row r="135" spans="3:16" x14ac:dyDescent="0.35">
      <c r="C135" s="22" t="s">
        <v>251</v>
      </c>
      <c r="D135" s="22" t="s">
        <v>48</v>
      </c>
      <c r="E135" s="22" t="s">
        <v>74</v>
      </c>
      <c r="F135" s="22" t="s">
        <v>273</v>
      </c>
      <c r="G135" t="s">
        <v>274</v>
      </c>
      <c r="H135" t="s">
        <v>274</v>
      </c>
      <c r="I135" t="s">
        <v>274</v>
      </c>
      <c r="J135" t="s">
        <v>274</v>
      </c>
      <c r="K135" t="s">
        <v>274</v>
      </c>
      <c r="L135" t="s">
        <v>274</v>
      </c>
      <c r="M135" t="s">
        <v>274</v>
      </c>
      <c r="N135" t="s">
        <v>274</v>
      </c>
      <c r="O135" t="s">
        <v>274</v>
      </c>
      <c r="P135" t="s">
        <v>274</v>
      </c>
    </row>
    <row r="136" spans="3:16" x14ac:dyDescent="0.35">
      <c r="C136" s="22" t="s">
        <v>251</v>
      </c>
      <c r="D136" s="22" t="s">
        <v>48</v>
      </c>
      <c r="E136" s="22" t="s">
        <v>75</v>
      </c>
      <c r="F136" s="22" t="s">
        <v>120</v>
      </c>
      <c r="G136">
        <v>0.11323631028906013</v>
      </c>
      <c r="H136">
        <v>0.68391148276069458</v>
      </c>
      <c r="I136" t="s">
        <v>274</v>
      </c>
      <c r="J136">
        <v>-231.80925488857494</v>
      </c>
      <c r="K136">
        <v>245.53412815963631</v>
      </c>
      <c r="L136" t="s">
        <v>274</v>
      </c>
      <c r="M136" t="s">
        <v>274</v>
      </c>
      <c r="N136" t="s">
        <v>274</v>
      </c>
      <c r="O136" t="s">
        <v>274</v>
      </c>
      <c r="P136">
        <v>0.12675456813750233</v>
      </c>
    </row>
    <row r="137" spans="3:16" x14ac:dyDescent="0.35">
      <c r="C137" s="22" t="s">
        <v>251</v>
      </c>
      <c r="D137" s="22" t="s">
        <v>48</v>
      </c>
      <c r="E137" s="22" t="s">
        <v>75</v>
      </c>
      <c r="F137" s="22" t="s">
        <v>122</v>
      </c>
      <c r="G137">
        <v>3.5498068640883375E-2</v>
      </c>
      <c r="H137">
        <v>0.2142658285641961</v>
      </c>
      <c r="I137" t="s">
        <v>274</v>
      </c>
      <c r="J137">
        <v>70.54550957903318</v>
      </c>
      <c r="K137">
        <v>79.132598498655085</v>
      </c>
      <c r="L137" t="s">
        <v>274</v>
      </c>
      <c r="M137" t="s">
        <v>274</v>
      </c>
      <c r="N137" t="s">
        <v>274</v>
      </c>
      <c r="O137" t="s">
        <v>274</v>
      </c>
      <c r="P137">
        <v>3.9736972465029149E-2</v>
      </c>
    </row>
    <row r="138" spans="3:16" x14ac:dyDescent="0.35">
      <c r="C138" s="22" t="s">
        <v>251</v>
      </c>
      <c r="D138" s="22" t="s">
        <v>48</v>
      </c>
      <c r="E138" s="22" t="s">
        <v>75</v>
      </c>
      <c r="F138" s="22" t="s">
        <v>272</v>
      </c>
      <c r="G138" t="s">
        <v>274</v>
      </c>
      <c r="H138" t="s">
        <v>274</v>
      </c>
      <c r="I138" t="s">
        <v>274</v>
      </c>
      <c r="J138" t="s">
        <v>274</v>
      </c>
      <c r="K138" t="s">
        <v>274</v>
      </c>
      <c r="L138" t="s">
        <v>274</v>
      </c>
      <c r="M138" t="s">
        <v>274</v>
      </c>
      <c r="N138" t="s">
        <v>274</v>
      </c>
      <c r="O138" t="s">
        <v>274</v>
      </c>
      <c r="P138" t="s">
        <v>274</v>
      </c>
    </row>
    <row r="139" spans="3:16" x14ac:dyDescent="0.35">
      <c r="C139" s="22" t="s">
        <v>251</v>
      </c>
      <c r="D139" s="22" t="s">
        <v>48</v>
      </c>
      <c r="E139" s="22" t="s">
        <v>75</v>
      </c>
      <c r="F139" s="22" t="s">
        <v>273</v>
      </c>
      <c r="G139" t="s">
        <v>274</v>
      </c>
      <c r="H139" t="s">
        <v>274</v>
      </c>
      <c r="I139" t="s">
        <v>274</v>
      </c>
      <c r="J139" t="s">
        <v>274</v>
      </c>
      <c r="K139" t="s">
        <v>274</v>
      </c>
      <c r="L139" t="s">
        <v>274</v>
      </c>
      <c r="M139" t="s">
        <v>274</v>
      </c>
      <c r="N139" t="s">
        <v>274</v>
      </c>
      <c r="O139" t="s">
        <v>274</v>
      </c>
      <c r="P139" t="s">
        <v>274</v>
      </c>
    </row>
    <row r="140" spans="3:16" x14ac:dyDescent="0.35">
      <c r="C140" s="22" t="s">
        <v>251</v>
      </c>
      <c r="D140" s="22" t="s">
        <v>48</v>
      </c>
      <c r="E140" s="22" t="s">
        <v>76</v>
      </c>
      <c r="F140" s="22" t="s">
        <v>120</v>
      </c>
      <c r="G140">
        <v>-1.6536267304962332E-13</v>
      </c>
      <c r="H140">
        <v>3.3072534609924664E-13</v>
      </c>
      <c r="I140" t="s">
        <v>274</v>
      </c>
      <c r="J140">
        <v>4.5474735088646412E-13</v>
      </c>
      <c r="K140">
        <v>1.6536267304962332E-13</v>
      </c>
      <c r="L140" t="s">
        <v>274</v>
      </c>
      <c r="M140" t="s">
        <v>274</v>
      </c>
      <c r="N140" t="s">
        <v>274</v>
      </c>
      <c r="O140" t="s">
        <v>274</v>
      </c>
      <c r="P140">
        <v>8.268133652481166E-14</v>
      </c>
    </row>
    <row r="141" spans="3:16" x14ac:dyDescent="0.35">
      <c r="C141" s="22" t="s">
        <v>251</v>
      </c>
      <c r="D141" s="22" t="s">
        <v>48</v>
      </c>
      <c r="E141" s="22" t="s">
        <v>76</v>
      </c>
      <c r="F141" s="22" t="s">
        <v>122</v>
      </c>
      <c r="G141">
        <v>3.679087217078133E-13</v>
      </c>
      <c r="H141">
        <v>6.1318120284635545E-13</v>
      </c>
      <c r="I141" t="s">
        <v>274</v>
      </c>
      <c r="J141">
        <v>4.5474735088646412E-13</v>
      </c>
      <c r="K141">
        <v>3.6790872170781325E-13</v>
      </c>
      <c r="L141" t="s">
        <v>274</v>
      </c>
      <c r="M141" t="s">
        <v>274</v>
      </c>
      <c r="N141" t="s">
        <v>274</v>
      </c>
      <c r="O141" t="s">
        <v>274</v>
      </c>
      <c r="P141">
        <v>6.0391344735680481E-13</v>
      </c>
    </row>
    <row r="142" spans="3:16" x14ac:dyDescent="0.35">
      <c r="C142" s="22" t="s">
        <v>251</v>
      </c>
      <c r="D142" s="22" t="s">
        <v>48</v>
      </c>
      <c r="E142" s="22" t="s">
        <v>76</v>
      </c>
      <c r="F142" s="22" t="s">
        <v>272</v>
      </c>
      <c r="G142" t="s">
        <v>274</v>
      </c>
      <c r="H142" t="s">
        <v>274</v>
      </c>
      <c r="I142" t="s">
        <v>274</v>
      </c>
      <c r="J142" t="s">
        <v>274</v>
      </c>
      <c r="K142" t="s">
        <v>274</v>
      </c>
      <c r="L142" t="s">
        <v>274</v>
      </c>
      <c r="M142" t="s">
        <v>274</v>
      </c>
      <c r="N142" t="s">
        <v>274</v>
      </c>
      <c r="O142" t="s">
        <v>274</v>
      </c>
      <c r="P142" t="s">
        <v>274</v>
      </c>
    </row>
    <row r="143" spans="3:16" x14ac:dyDescent="0.35">
      <c r="C143" s="22" t="s">
        <v>251</v>
      </c>
      <c r="D143" s="22" t="s">
        <v>48</v>
      </c>
      <c r="E143" s="22" t="s">
        <v>76</v>
      </c>
      <c r="F143" s="22" t="s">
        <v>273</v>
      </c>
      <c r="G143" t="s">
        <v>274</v>
      </c>
      <c r="H143" t="s">
        <v>274</v>
      </c>
      <c r="I143" t="s">
        <v>274</v>
      </c>
      <c r="J143" t="s">
        <v>274</v>
      </c>
      <c r="K143" t="s">
        <v>274</v>
      </c>
      <c r="L143" t="s">
        <v>274</v>
      </c>
      <c r="M143" t="s">
        <v>274</v>
      </c>
      <c r="N143" t="s">
        <v>274</v>
      </c>
      <c r="O143" t="s">
        <v>274</v>
      </c>
      <c r="P143" t="s">
        <v>274</v>
      </c>
    </row>
    <row r="144" spans="3:16" x14ac:dyDescent="0.35">
      <c r="C144" s="22" t="s">
        <v>251</v>
      </c>
      <c r="D144" s="22" t="s">
        <v>48</v>
      </c>
      <c r="E144" s="22" t="s">
        <v>77</v>
      </c>
      <c r="F144" s="22" t="s">
        <v>120</v>
      </c>
      <c r="G144">
        <v>2.0458820904309505E-2</v>
      </c>
      <c r="H144">
        <v>0.12356263180472835</v>
      </c>
      <c r="I144" t="s">
        <v>274</v>
      </c>
      <c r="J144">
        <v>-41.833709490075186</v>
      </c>
      <c r="K144">
        <v>44.405643377999304</v>
      </c>
      <c r="L144" t="s">
        <v>274</v>
      </c>
      <c r="M144" t="s">
        <v>274</v>
      </c>
      <c r="N144" t="s">
        <v>274</v>
      </c>
      <c r="O144" t="s">
        <v>274</v>
      </c>
      <c r="P144">
        <v>2.290171389052954E-2</v>
      </c>
    </row>
    <row r="145" spans="3:16" x14ac:dyDescent="0.35">
      <c r="C145" s="22" t="s">
        <v>251</v>
      </c>
      <c r="D145" s="22" t="s">
        <v>48</v>
      </c>
      <c r="E145" s="22" t="s">
        <v>77</v>
      </c>
      <c r="F145" s="22" t="s">
        <v>122</v>
      </c>
      <c r="G145">
        <v>1.0397580627641069E-2</v>
      </c>
      <c r="H145">
        <v>6.2767446064604202E-2</v>
      </c>
      <c r="I145" t="s">
        <v>274</v>
      </c>
      <c r="J145">
        <v>20.996713732819984</v>
      </c>
      <c r="K145">
        <v>22.824679553194443</v>
      </c>
      <c r="L145" t="s">
        <v>274</v>
      </c>
      <c r="M145" t="s">
        <v>274</v>
      </c>
      <c r="N145" t="s">
        <v>274</v>
      </c>
      <c r="O145" t="s">
        <v>274</v>
      </c>
      <c r="P145">
        <v>1.1639737345325821E-2</v>
      </c>
    </row>
    <row r="146" spans="3:16" x14ac:dyDescent="0.35">
      <c r="C146" s="22" t="s">
        <v>251</v>
      </c>
      <c r="D146" s="22" t="s">
        <v>48</v>
      </c>
      <c r="E146" s="22" t="s">
        <v>77</v>
      </c>
      <c r="F146" s="22" t="s">
        <v>272</v>
      </c>
      <c r="G146" t="s">
        <v>274</v>
      </c>
      <c r="H146" t="s">
        <v>274</v>
      </c>
      <c r="I146" t="s">
        <v>274</v>
      </c>
      <c r="J146" t="s">
        <v>274</v>
      </c>
      <c r="K146" t="s">
        <v>274</v>
      </c>
      <c r="L146" t="s">
        <v>274</v>
      </c>
      <c r="M146" t="s">
        <v>274</v>
      </c>
      <c r="N146" t="s">
        <v>274</v>
      </c>
      <c r="O146" t="s">
        <v>274</v>
      </c>
      <c r="P146" t="s">
        <v>274</v>
      </c>
    </row>
    <row r="147" spans="3:16" x14ac:dyDescent="0.35">
      <c r="C147" s="22" t="s">
        <v>251</v>
      </c>
      <c r="D147" s="22" t="s">
        <v>48</v>
      </c>
      <c r="E147" s="22" t="s">
        <v>77</v>
      </c>
      <c r="F147" s="22" t="s">
        <v>273</v>
      </c>
      <c r="G147" t="s">
        <v>274</v>
      </c>
      <c r="H147" t="s">
        <v>274</v>
      </c>
      <c r="I147" t="s">
        <v>274</v>
      </c>
      <c r="J147" t="s">
        <v>274</v>
      </c>
      <c r="K147" t="s">
        <v>274</v>
      </c>
      <c r="L147" t="s">
        <v>274</v>
      </c>
      <c r="M147" t="s">
        <v>274</v>
      </c>
      <c r="N147" t="s">
        <v>274</v>
      </c>
      <c r="O147" t="s">
        <v>274</v>
      </c>
      <c r="P147" t="s">
        <v>274</v>
      </c>
    </row>
    <row r="148" spans="3:16" x14ac:dyDescent="0.35">
      <c r="C148" s="22" t="s">
        <v>251</v>
      </c>
      <c r="D148" s="22" t="s">
        <v>28</v>
      </c>
      <c r="E148" s="22" t="s">
        <v>74</v>
      </c>
      <c r="F148" s="22" t="s">
        <v>120</v>
      </c>
      <c r="G148" t="s">
        <v>274</v>
      </c>
      <c r="H148" t="s">
        <v>274</v>
      </c>
      <c r="I148" t="s">
        <v>274</v>
      </c>
      <c r="J148" t="s">
        <v>274</v>
      </c>
      <c r="K148" t="s">
        <v>274</v>
      </c>
      <c r="L148" t="s">
        <v>274</v>
      </c>
      <c r="M148" t="s">
        <v>274</v>
      </c>
      <c r="N148" t="s">
        <v>274</v>
      </c>
      <c r="O148" t="s">
        <v>274</v>
      </c>
      <c r="P148" t="s">
        <v>274</v>
      </c>
    </row>
    <row r="149" spans="3:16" x14ac:dyDescent="0.35">
      <c r="C149" s="22" t="s">
        <v>251</v>
      </c>
      <c r="D149" s="22" t="s">
        <v>28</v>
      </c>
      <c r="E149" s="22" t="s">
        <v>74</v>
      </c>
      <c r="F149" s="22" t="s">
        <v>122</v>
      </c>
      <c r="G149" t="s">
        <v>274</v>
      </c>
      <c r="H149" t="s">
        <v>274</v>
      </c>
      <c r="I149" t="s">
        <v>274</v>
      </c>
      <c r="J149" t="s">
        <v>274</v>
      </c>
      <c r="K149" t="s">
        <v>274</v>
      </c>
      <c r="L149" t="s">
        <v>274</v>
      </c>
      <c r="M149" t="s">
        <v>274</v>
      </c>
      <c r="N149" t="s">
        <v>274</v>
      </c>
      <c r="O149" t="s">
        <v>274</v>
      </c>
      <c r="P149" t="s">
        <v>274</v>
      </c>
    </row>
    <row r="150" spans="3:16" x14ac:dyDescent="0.35">
      <c r="C150" s="22" t="s">
        <v>251</v>
      </c>
      <c r="D150" s="22" t="s">
        <v>28</v>
      </c>
      <c r="E150" s="22" t="s">
        <v>74</v>
      </c>
      <c r="F150" s="22" t="s">
        <v>272</v>
      </c>
      <c r="G150" t="s">
        <v>274</v>
      </c>
      <c r="H150" t="s">
        <v>274</v>
      </c>
      <c r="I150" t="s">
        <v>274</v>
      </c>
      <c r="J150" t="s">
        <v>274</v>
      </c>
      <c r="K150" t="s">
        <v>274</v>
      </c>
      <c r="L150" t="s">
        <v>274</v>
      </c>
      <c r="M150" t="s">
        <v>274</v>
      </c>
      <c r="N150" t="s">
        <v>274</v>
      </c>
      <c r="O150" t="s">
        <v>274</v>
      </c>
      <c r="P150" t="s">
        <v>274</v>
      </c>
    </row>
    <row r="151" spans="3:16" x14ac:dyDescent="0.35">
      <c r="C151" s="22"/>
      <c r="D151" s="22"/>
      <c r="E151" s="22"/>
      <c r="F151" s="22"/>
      <c r="G151" s="22" t="s">
        <v>263</v>
      </c>
      <c r="H151" s="22" t="s">
        <v>264</v>
      </c>
      <c r="I151" s="22" t="s">
        <v>268</v>
      </c>
      <c r="J151" s="22" t="s">
        <v>265</v>
      </c>
      <c r="K151" s="22" t="s">
        <v>266</v>
      </c>
      <c r="L151" s="22" t="s">
        <v>153</v>
      </c>
      <c r="M151" s="22" t="s">
        <v>269</v>
      </c>
      <c r="N151" s="22" t="s">
        <v>270</v>
      </c>
      <c r="O151" s="22" t="s">
        <v>271</v>
      </c>
      <c r="P151" s="22" t="s">
        <v>267</v>
      </c>
    </row>
    <row r="152" spans="3:16" x14ac:dyDescent="0.35">
      <c r="C152" s="22" t="s">
        <v>250</v>
      </c>
      <c r="D152" s="22" t="s">
        <v>27</v>
      </c>
      <c r="E152" s="22" t="s">
        <v>27</v>
      </c>
      <c r="F152" s="22" t="s">
        <v>120</v>
      </c>
      <c r="G152" t="s">
        <v>274</v>
      </c>
      <c r="H152" t="s">
        <v>274</v>
      </c>
      <c r="I152" t="s">
        <v>274</v>
      </c>
      <c r="J152" t="s">
        <v>274</v>
      </c>
      <c r="K152" t="s">
        <v>274</v>
      </c>
      <c r="L152" t="s">
        <v>274</v>
      </c>
      <c r="M152" t="s">
        <v>274</v>
      </c>
      <c r="N152" t="s">
        <v>274</v>
      </c>
      <c r="O152" t="s">
        <v>274</v>
      </c>
      <c r="P152" t="s">
        <v>274</v>
      </c>
    </row>
    <row r="153" spans="3:16" x14ac:dyDescent="0.35">
      <c r="C153" s="22" t="s">
        <v>250</v>
      </c>
      <c r="D153" s="22" t="s">
        <v>27</v>
      </c>
      <c r="E153" s="22" t="s">
        <v>27</v>
      </c>
      <c r="F153" s="22" t="s">
        <v>122</v>
      </c>
      <c r="G153" t="s">
        <v>274</v>
      </c>
      <c r="H153" t="s">
        <v>274</v>
      </c>
      <c r="I153" t="s">
        <v>274</v>
      </c>
      <c r="J153" t="s">
        <v>274</v>
      </c>
      <c r="K153" t="s">
        <v>274</v>
      </c>
      <c r="L153" t="s">
        <v>274</v>
      </c>
      <c r="M153" t="s">
        <v>274</v>
      </c>
      <c r="N153" t="s">
        <v>274</v>
      </c>
      <c r="O153" t="s">
        <v>274</v>
      </c>
      <c r="P153" t="s">
        <v>274</v>
      </c>
    </row>
    <row r="154" spans="3:16" x14ac:dyDescent="0.35">
      <c r="C154" s="22" t="s">
        <v>250</v>
      </c>
      <c r="D154" s="22" t="s">
        <v>27</v>
      </c>
      <c r="E154" s="22" t="s">
        <v>27</v>
      </c>
      <c r="F154" s="22" t="s">
        <v>272</v>
      </c>
      <c r="G154" t="s">
        <v>274</v>
      </c>
      <c r="H154" t="s">
        <v>274</v>
      </c>
      <c r="I154" t="s">
        <v>274</v>
      </c>
      <c r="J154" t="s">
        <v>274</v>
      </c>
      <c r="K154" t="s">
        <v>274</v>
      </c>
      <c r="L154" t="s">
        <v>274</v>
      </c>
      <c r="M154" t="s">
        <v>274</v>
      </c>
      <c r="N154" t="s">
        <v>274</v>
      </c>
      <c r="O154" t="s">
        <v>274</v>
      </c>
      <c r="P154" t="s">
        <v>274</v>
      </c>
    </row>
    <row r="155" spans="3:16" x14ac:dyDescent="0.35">
      <c r="C155" s="22" t="s">
        <v>250</v>
      </c>
      <c r="D155" s="22" t="s">
        <v>27</v>
      </c>
      <c r="E155" s="22" t="s">
        <v>27</v>
      </c>
      <c r="F155" s="22" t="s">
        <v>273</v>
      </c>
      <c r="G155" t="s">
        <v>274</v>
      </c>
      <c r="H155" t="s">
        <v>274</v>
      </c>
      <c r="I155" t="s">
        <v>274</v>
      </c>
      <c r="J155" t="s">
        <v>274</v>
      </c>
      <c r="K155" t="s">
        <v>274</v>
      </c>
      <c r="L155" t="s">
        <v>274</v>
      </c>
      <c r="M155" t="s">
        <v>274</v>
      </c>
      <c r="N155" t="s">
        <v>274</v>
      </c>
      <c r="O155" t="s">
        <v>274</v>
      </c>
      <c r="P155" t="s">
        <v>274</v>
      </c>
    </row>
    <row r="156" spans="3:16" x14ac:dyDescent="0.35">
      <c r="C156" s="22" t="s">
        <v>250</v>
      </c>
      <c r="D156" s="22" t="s">
        <v>27</v>
      </c>
      <c r="E156" s="22" t="s">
        <v>48</v>
      </c>
      <c r="F156" s="22" t="s">
        <v>120</v>
      </c>
      <c r="G156" t="s">
        <v>274</v>
      </c>
      <c r="H156" t="s">
        <v>274</v>
      </c>
      <c r="I156" t="s">
        <v>274</v>
      </c>
      <c r="J156" t="s">
        <v>274</v>
      </c>
      <c r="K156" t="s">
        <v>274</v>
      </c>
      <c r="L156" t="s">
        <v>274</v>
      </c>
      <c r="M156" t="s">
        <v>274</v>
      </c>
      <c r="N156" t="s">
        <v>274</v>
      </c>
      <c r="O156" t="s">
        <v>274</v>
      </c>
      <c r="P156" t="s">
        <v>274</v>
      </c>
    </row>
    <row r="157" spans="3:16" x14ac:dyDescent="0.35">
      <c r="C157" s="22" t="s">
        <v>250</v>
      </c>
      <c r="D157" s="22" t="s">
        <v>27</v>
      </c>
      <c r="E157" s="22" t="s">
        <v>48</v>
      </c>
      <c r="F157" s="22" t="s">
        <v>122</v>
      </c>
      <c r="G157" t="s">
        <v>274</v>
      </c>
      <c r="H157" t="s">
        <v>274</v>
      </c>
      <c r="I157" t="s">
        <v>274</v>
      </c>
      <c r="J157" t="s">
        <v>274</v>
      </c>
      <c r="K157" t="s">
        <v>274</v>
      </c>
      <c r="L157" t="s">
        <v>274</v>
      </c>
      <c r="M157" t="s">
        <v>274</v>
      </c>
      <c r="N157" t="s">
        <v>274</v>
      </c>
      <c r="O157" t="s">
        <v>274</v>
      </c>
      <c r="P157" t="s">
        <v>274</v>
      </c>
    </row>
    <row r="158" spans="3:16" x14ac:dyDescent="0.35">
      <c r="C158" s="22" t="s">
        <v>250</v>
      </c>
      <c r="D158" s="22" t="s">
        <v>27</v>
      </c>
      <c r="E158" s="22" t="s">
        <v>48</v>
      </c>
      <c r="F158" s="22" t="s">
        <v>272</v>
      </c>
      <c r="G158" t="s">
        <v>274</v>
      </c>
      <c r="H158" t="s">
        <v>274</v>
      </c>
      <c r="I158" t="s">
        <v>274</v>
      </c>
      <c r="J158" t="s">
        <v>274</v>
      </c>
      <c r="K158" t="s">
        <v>274</v>
      </c>
      <c r="L158" t="s">
        <v>274</v>
      </c>
      <c r="M158" t="s">
        <v>274</v>
      </c>
      <c r="N158" t="s">
        <v>274</v>
      </c>
      <c r="O158" t="s">
        <v>274</v>
      </c>
      <c r="P158" t="s">
        <v>274</v>
      </c>
    </row>
    <row r="159" spans="3:16" x14ac:dyDescent="0.35">
      <c r="C159" s="22" t="s">
        <v>250</v>
      </c>
      <c r="D159" s="22" t="s">
        <v>27</v>
      </c>
      <c r="E159" s="22" t="s">
        <v>48</v>
      </c>
      <c r="F159" s="22" t="s">
        <v>273</v>
      </c>
      <c r="G159" t="s">
        <v>274</v>
      </c>
      <c r="H159" t="s">
        <v>274</v>
      </c>
      <c r="I159" t="s">
        <v>274</v>
      </c>
      <c r="J159" t="s">
        <v>274</v>
      </c>
      <c r="K159" t="s">
        <v>274</v>
      </c>
      <c r="L159" t="s">
        <v>274</v>
      </c>
      <c r="M159" t="s">
        <v>274</v>
      </c>
      <c r="N159" t="s">
        <v>274</v>
      </c>
      <c r="O159" t="s">
        <v>274</v>
      </c>
      <c r="P159" t="s">
        <v>274</v>
      </c>
    </row>
    <row r="160" spans="3:16" x14ac:dyDescent="0.35">
      <c r="C160" s="22" t="s">
        <v>250</v>
      </c>
      <c r="D160" s="22" t="s">
        <v>27</v>
      </c>
      <c r="E160" s="22" t="s">
        <v>28</v>
      </c>
      <c r="F160" s="22" t="s">
        <v>120</v>
      </c>
      <c r="G160" t="s">
        <v>274</v>
      </c>
      <c r="H160" t="s">
        <v>274</v>
      </c>
      <c r="I160" t="s">
        <v>274</v>
      </c>
      <c r="J160" t="s">
        <v>274</v>
      </c>
      <c r="K160" t="s">
        <v>274</v>
      </c>
      <c r="L160" t="s">
        <v>274</v>
      </c>
      <c r="M160" t="s">
        <v>274</v>
      </c>
      <c r="N160" t="s">
        <v>274</v>
      </c>
      <c r="O160" t="s">
        <v>274</v>
      </c>
      <c r="P160" t="s">
        <v>274</v>
      </c>
    </row>
    <row r="161" spans="3:16" x14ac:dyDescent="0.35">
      <c r="C161" s="22" t="s">
        <v>250</v>
      </c>
      <c r="D161" s="22" t="s">
        <v>27</v>
      </c>
      <c r="E161" s="22" t="s">
        <v>28</v>
      </c>
      <c r="F161" s="22" t="s">
        <v>122</v>
      </c>
      <c r="G161" t="s">
        <v>274</v>
      </c>
      <c r="H161" t="s">
        <v>274</v>
      </c>
      <c r="I161" t="s">
        <v>274</v>
      </c>
      <c r="J161" t="s">
        <v>274</v>
      </c>
      <c r="K161" t="s">
        <v>274</v>
      </c>
      <c r="L161" t="s">
        <v>274</v>
      </c>
      <c r="M161" t="s">
        <v>274</v>
      </c>
      <c r="N161" t="s">
        <v>274</v>
      </c>
      <c r="O161" t="s">
        <v>274</v>
      </c>
      <c r="P161" t="s">
        <v>274</v>
      </c>
    </row>
    <row r="162" spans="3:16" x14ac:dyDescent="0.35">
      <c r="C162" s="22" t="s">
        <v>250</v>
      </c>
      <c r="D162" s="22" t="s">
        <v>27</v>
      </c>
      <c r="E162" s="22" t="s">
        <v>28</v>
      </c>
      <c r="F162" s="22" t="s">
        <v>272</v>
      </c>
      <c r="G162" t="s">
        <v>274</v>
      </c>
      <c r="H162" t="s">
        <v>274</v>
      </c>
      <c r="I162" t="s">
        <v>274</v>
      </c>
      <c r="J162" t="s">
        <v>274</v>
      </c>
      <c r="K162" t="s">
        <v>274</v>
      </c>
      <c r="L162" t="s">
        <v>274</v>
      </c>
      <c r="M162" t="s">
        <v>274</v>
      </c>
      <c r="N162" t="s">
        <v>274</v>
      </c>
      <c r="O162" t="s">
        <v>274</v>
      </c>
      <c r="P162" t="s">
        <v>274</v>
      </c>
    </row>
    <row r="163" spans="3:16" x14ac:dyDescent="0.35">
      <c r="C163" s="22" t="s">
        <v>250</v>
      </c>
      <c r="D163" s="22" t="s">
        <v>27</v>
      </c>
      <c r="E163" s="22" t="s">
        <v>28</v>
      </c>
      <c r="F163" s="22" t="s">
        <v>273</v>
      </c>
      <c r="G163" t="s">
        <v>274</v>
      </c>
      <c r="H163" t="s">
        <v>274</v>
      </c>
      <c r="I163" t="s">
        <v>274</v>
      </c>
      <c r="J163" t="s">
        <v>274</v>
      </c>
      <c r="K163" t="s">
        <v>274</v>
      </c>
      <c r="L163" t="s">
        <v>274</v>
      </c>
      <c r="M163" t="s">
        <v>274</v>
      </c>
      <c r="N163" t="s">
        <v>274</v>
      </c>
      <c r="O163" t="s">
        <v>274</v>
      </c>
      <c r="P163" t="s">
        <v>274</v>
      </c>
    </row>
    <row r="164" spans="3:16" x14ac:dyDescent="0.35">
      <c r="C164" s="22" t="s">
        <v>250</v>
      </c>
      <c r="D164" s="22" t="s">
        <v>27</v>
      </c>
      <c r="E164" s="22" t="s">
        <v>253</v>
      </c>
      <c r="F164" s="22" t="s">
        <v>120</v>
      </c>
      <c r="G164" t="s">
        <v>274</v>
      </c>
      <c r="H164" t="s">
        <v>274</v>
      </c>
      <c r="I164" t="s">
        <v>274</v>
      </c>
      <c r="J164" t="s">
        <v>274</v>
      </c>
      <c r="K164" t="s">
        <v>274</v>
      </c>
      <c r="L164" t="s">
        <v>274</v>
      </c>
      <c r="M164" t="s">
        <v>274</v>
      </c>
      <c r="N164" t="s">
        <v>274</v>
      </c>
      <c r="O164" t="s">
        <v>274</v>
      </c>
      <c r="P164" t="s">
        <v>274</v>
      </c>
    </row>
    <row r="165" spans="3:16" x14ac:dyDescent="0.35">
      <c r="C165" s="22" t="s">
        <v>250</v>
      </c>
      <c r="D165" s="22" t="s">
        <v>27</v>
      </c>
      <c r="E165" s="22" t="s">
        <v>253</v>
      </c>
      <c r="F165" s="22" t="s">
        <v>122</v>
      </c>
      <c r="G165" t="s">
        <v>274</v>
      </c>
      <c r="H165" t="s">
        <v>274</v>
      </c>
      <c r="I165" t="s">
        <v>274</v>
      </c>
      <c r="J165" t="s">
        <v>274</v>
      </c>
      <c r="K165" t="s">
        <v>274</v>
      </c>
      <c r="L165" t="s">
        <v>274</v>
      </c>
      <c r="M165" t="s">
        <v>274</v>
      </c>
      <c r="N165" t="s">
        <v>274</v>
      </c>
      <c r="O165" t="s">
        <v>274</v>
      </c>
      <c r="P165" t="s">
        <v>274</v>
      </c>
    </row>
    <row r="166" spans="3:16" x14ac:dyDescent="0.35">
      <c r="C166" s="22" t="s">
        <v>250</v>
      </c>
      <c r="D166" s="22" t="s">
        <v>27</v>
      </c>
      <c r="E166" s="22" t="s">
        <v>253</v>
      </c>
      <c r="F166" s="22" t="s">
        <v>272</v>
      </c>
      <c r="G166" t="s">
        <v>274</v>
      </c>
      <c r="H166" t="s">
        <v>274</v>
      </c>
      <c r="I166" t="s">
        <v>274</v>
      </c>
      <c r="J166" t="s">
        <v>274</v>
      </c>
      <c r="K166" t="s">
        <v>274</v>
      </c>
      <c r="L166" t="s">
        <v>274</v>
      </c>
      <c r="M166" t="s">
        <v>274</v>
      </c>
      <c r="N166" t="s">
        <v>274</v>
      </c>
      <c r="O166" t="s">
        <v>274</v>
      </c>
      <c r="P166" t="s">
        <v>274</v>
      </c>
    </row>
    <row r="167" spans="3:16" x14ac:dyDescent="0.35">
      <c r="C167" s="22" t="s">
        <v>250</v>
      </c>
      <c r="D167" s="22" t="s">
        <v>27</v>
      </c>
      <c r="E167" s="22" t="s">
        <v>253</v>
      </c>
      <c r="F167" s="22" t="s">
        <v>273</v>
      </c>
      <c r="G167" t="s">
        <v>274</v>
      </c>
      <c r="H167" t="s">
        <v>274</v>
      </c>
      <c r="I167" t="s">
        <v>274</v>
      </c>
      <c r="J167" t="s">
        <v>274</v>
      </c>
      <c r="K167" t="s">
        <v>274</v>
      </c>
      <c r="L167" t="s">
        <v>274</v>
      </c>
      <c r="M167" t="s">
        <v>274</v>
      </c>
      <c r="N167" t="s">
        <v>274</v>
      </c>
      <c r="O167" t="s">
        <v>274</v>
      </c>
      <c r="P167" t="s">
        <v>274</v>
      </c>
    </row>
    <row r="168" spans="3:16" x14ac:dyDescent="0.35">
      <c r="C168" s="22" t="s">
        <v>250</v>
      </c>
      <c r="D168" s="22" t="s">
        <v>27</v>
      </c>
      <c r="E168" s="22" t="s">
        <v>29</v>
      </c>
      <c r="F168" s="22" t="s">
        <v>120</v>
      </c>
      <c r="G168" t="s">
        <v>274</v>
      </c>
      <c r="H168" t="s">
        <v>274</v>
      </c>
      <c r="I168" t="s">
        <v>274</v>
      </c>
      <c r="J168" t="s">
        <v>274</v>
      </c>
      <c r="K168" t="s">
        <v>274</v>
      </c>
      <c r="L168" t="s">
        <v>274</v>
      </c>
      <c r="M168" t="s">
        <v>274</v>
      </c>
      <c r="N168" t="s">
        <v>274</v>
      </c>
      <c r="O168" t="s">
        <v>274</v>
      </c>
      <c r="P168" t="s">
        <v>274</v>
      </c>
    </row>
    <row r="169" spans="3:16" x14ac:dyDescent="0.35">
      <c r="C169" s="22" t="s">
        <v>250</v>
      </c>
      <c r="D169" s="22" t="s">
        <v>27</v>
      </c>
      <c r="E169" s="22" t="s">
        <v>29</v>
      </c>
      <c r="F169" s="22" t="s">
        <v>122</v>
      </c>
      <c r="G169" t="s">
        <v>274</v>
      </c>
      <c r="H169" t="s">
        <v>274</v>
      </c>
      <c r="I169" t="s">
        <v>274</v>
      </c>
      <c r="J169" t="s">
        <v>274</v>
      </c>
      <c r="K169" t="s">
        <v>274</v>
      </c>
      <c r="L169" t="s">
        <v>274</v>
      </c>
      <c r="M169" t="s">
        <v>274</v>
      </c>
      <c r="N169" t="s">
        <v>274</v>
      </c>
      <c r="O169" t="s">
        <v>274</v>
      </c>
      <c r="P169" t="s">
        <v>274</v>
      </c>
    </row>
    <row r="170" spans="3:16" x14ac:dyDescent="0.35">
      <c r="C170" s="22" t="s">
        <v>250</v>
      </c>
      <c r="D170" s="22" t="s">
        <v>27</v>
      </c>
      <c r="E170" s="22" t="s">
        <v>29</v>
      </c>
      <c r="F170" s="22" t="s">
        <v>272</v>
      </c>
      <c r="G170" t="s">
        <v>274</v>
      </c>
      <c r="H170" t="s">
        <v>274</v>
      </c>
      <c r="I170" t="s">
        <v>274</v>
      </c>
      <c r="J170" t="s">
        <v>274</v>
      </c>
      <c r="K170" t="s">
        <v>274</v>
      </c>
      <c r="L170" t="s">
        <v>274</v>
      </c>
      <c r="M170" t="s">
        <v>274</v>
      </c>
      <c r="N170" t="s">
        <v>274</v>
      </c>
      <c r="O170" t="s">
        <v>274</v>
      </c>
      <c r="P170" t="s">
        <v>274</v>
      </c>
    </row>
    <row r="171" spans="3:16" x14ac:dyDescent="0.35">
      <c r="C171" s="22" t="s">
        <v>250</v>
      </c>
      <c r="D171" s="22" t="s">
        <v>27</v>
      </c>
      <c r="E171" s="22" t="s">
        <v>29</v>
      </c>
      <c r="F171" s="22" t="s">
        <v>273</v>
      </c>
      <c r="G171" t="s">
        <v>274</v>
      </c>
      <c r="H171" t="s">
        <v>274</v>
      </c>
      <c r="I171" t="s">
        <v>274</v>
      </c>
      <c r="J171" t="s">
        <v>274</v>
      </c>
      <c r="K171" t="s">
        <v>274</v>
      </c>
      <c r="L171" t="s">
        <v>274</v>
      </c>
      <c r="M171" t="s">
        <v>274</v>
      </c>
      <c r="N171" t="s">
        <v>274</v>
      </c>
      <c r="O171" t="s">
        <v>274</v>
      </c>
      <c r="P171" t="s">
        <v>274</v>
      </c>
    </row>
    <row r="172" spans="3:16" x14ac:dyDescent="0.35">
      <c r="C172" s="22" t="s">
        <v>250</v>
      </c>
      <c r="D172" s="22" t="s">
        <v>27</v>
      </c>
      <c r="E172" s="22" t="s">
        <v>30</v>
      </c>
      <c r="F172" s="22" t="s">
        <v>120</v>
      </c>
      <c r="G172" t="s">
        <v>274</v>
      </c>
      <c r="H172" t="s">
        <v>274</v>
      </c>
      <c r="I172" t="s">
        <v>274</v>
      </c>
      <c r="J172" t="s">
        <v>274</v>
      </c>
      <c r="K172" t="s">
        <v>274</v>
      </c>
      <c r="L172" t="s">
        <v>274</v>
      </c>
      <c r="M172" t="s">
        <v>274</v>
      </c>
      <c r="N172" t="s">
        <v>274</v>
      </c>
      <c r="O172" t="s">
        <v>274</v>
      </c>
      <c r="P172" t="s">
        <v>274</v>
      </c>
    </row>
    <row r="173" spans="3:16" x14ac:dyDescent="0.35">
      <c r="C173" s="22" t="s">
        <v>250</v>
      </c>
      <c r="D173" s="22" t="s">
        <v>27</v>
      </c>
      <c r="E173" s="22" t="s">
        <v>30</v>
      </c>
      <c r="F173" s="22" t="s">
        <v>122</v>
      </c>
      <c r="G173" t="s">
        <v>274</v>
      </c>
      <c r="H173" t="s">
        <v>274</v>
      </c>
      <c r="I173" t="s">
        <v>274</v>
      </c>
      <c r="J173" t="s">
        <v>274</v>
      </c>
      <c r="K173" t="s">
        <v>274</v>
      </c>
      <c r="L173" t="s">
        <v>274</v>
      </c>
      <c r="M173" t="s">
        <v>274</v>
      </c>
      <c r="N173" t="s">
        <v>274</v>
      </c>
      <c r="O173" t="s">
        <v>274</v>
      </c>
      <c r="P173" t="s">
        <v>274</v>
      </c>
    </row>
    <row r="174" spans="3:16" x14ac:dyDescent="0.35">
      <c r="C174" s="22" t="s">
        <v>250</v>
      </c>
      <c r="D174" s="22" t="s">
        <v>27</v>
      </c>
      <c r="E174" s="22" t="s">
        <v>30</v>
      </c>
      <c r="F174" s="22" t="s">
        <v>272</v>
      </c>
      <c r="G174" t="s">
        <v>274</v>
      </c>
      <c r="H174" t="s">
        <v>274</v>
      </c>
      <c r="I174" t="s">
        <v>274</v>
      </c>
      <c r="J174" t="s">
        <v>274</v>
      </c>
      <c r="K174" t="s">
        <v>274</v>
      </c>
      <c r="L174" t="s">
        <v>274</v>
      </c>
      <c r="M174" t="s">
        <v>274</v>
      </c>
      <c r="N174" t="s">
        <v>274</v>
      </c>
      <c r="O174" t="s">
        <v>274</v>
      </c>
      <c r="P174" t="s">
        <v>274</v>
      </c>
    </row>
    <row r="175" spans="3:16" x14ac:dyDescent="0.35">
      <c r="C175" s="22" t="s">
        <v>250</v>
      </c>
      <c r="D175" s="22" t="s">
        <v>27</v>
      </c>
      <c r="E175" s="22" t="s">
        <v>30</v>
      </c>
      <c r="F175" s="22" t="s">
        <v>273</v>
      </c>
      <c r="G175" t="s">
        <v>274</v>
      </c>
      <c r="H175" t="s">
        <v>274</v>
      </c>
      <c r="I175" t="s">
        <v>274</v>
      </c>
      <c r="J175" t="s">
        <v>274</v>
      </c>
      <c r="K175" t="s">
        <v>274</v>
      </c>
      <c r="L175" t="s">
        <v>274</v>
      </c>
      <c r="M175" t="s">
        <v>274</v>
      </c>
      <c r="N175" t="s">
        <v>274</v>
      </c>
      <c r="O175" t="s">
        <v>274</v>
      </c>
      <c r="P175" t="s">
        <v>274</v>
      </c>
    </row>
    <row r="176" spans="3:16" x14ac:dyDescent="0.35">
      <c r="C176" s="22" t="s">
        <v>250</v>
      </c>
      <c r="D176" s="22" t="s">
        <v>27</v>
      </c>
      <c r="E176" s="22" t="s">
        <v>49</v>
      </c>
      <c r="F176" s="22" t="s">
        <v>120</v>
      </c>
      <c r="G176" t="s">
        <v>274</v>
      </c>
      <c r="H176" t="s">
        <v>274</v>
      </c>
      <c r="I176" t="s">
        <v>274</v>
      </c>
      <c r="J176" t="s">
        <v>274</v>
      </c>
      <c r="K176" t="s">
        <v>274</v>
      </c>
      <c r="L176" t="s">
        <v>274</v>
      </c>
      <c r="M176" t="s">
        <v>274</v>
      </c>
      <c r="N176" t="s">
        <v>274</v>
      </c>
      <c r="O176" t="s">
        <v>274</v>
      </c>
      <c r="P176" t="s">
        <v>274</v>
      </c>
    </row>
    <row r="177" spans="3:16" x14ac:dyDescent="0.35">
      <c r="C177" s="22" t="s">
        <v>250</v>
      </c>
      <c r="D177" s="22" t="s">
        <v>27</v>
      </c>
      <c r="E177" s="22" t="s">
        <v>49</v>
      </c>
      <c r="F177" s="22" t="s">
        <v>122</v>
      </c>
      <c r="G177" t="s">
        <v>274</v>
      </c>
      <c r="H177" t="s">
        <v>274</v>
      </c>
      <c r="I177" t="s">
        <v>274</v>
      </c>
      <c r="J177" t="s">
        <v>274</v>
      </c>
      <c r="K177" t="s">
        <v>274</v>
      </c>
      <c r="L177" t="s">
        <v>274</v>
      </c>
      <c r="M177" t="s">
        <v>274</v>
      </c>
      <c r="N177" t="s">
        <v>274</v>
      </c>
      <c r="O177" t="s">
        <v>274</v>
      </c>
      <c r="P177" t="s">
        <v>274</v>
      </c>
    </row>
    <row r="178" spans="3:16" x14ac:dyDescent="0.35">
      <c r="C178" s="22" t="s">
        <v>250</v>
      </c>
      <c r="D178" s="22" t="s">
        <v>27</v>
      </c>
      <c r="E178" s="22" t="s">
        <v>49</v>
      </c>
      <c r="F178" s="22" t="s">
        <v>272</v>
      </c>
      <c r="G178" t="s">
        <v>274</v>
      </c>
      <c r="H178" t="s">
        <v>274</v>
      </c>
      <c r="I178" t="s">
        <v>274</v>
      </c>
      <c r="J178" t="s">
        <v>274</v>
      </c>
      <c r="K178" t="s">
        <v>274</v>
      </c>
      <c r="L178" t="s">
        <v>274</v>
      </c>
      <c r="M178" t="s">
        <v>274</v>
      </c>
      <c r="N178" t="s">
        <v>274</v>
      </c>
      <c r="O178" t="s">
        <v>274</v>
      </c>
      <c r="P178" t="s">
        <v>274</v>
      </c>
    </row>
    <row r="179" spans="3:16" x14ac:dyDescent="0.35">
      <c r="C179" s="22" t="s">
        <v>250</v>
      </c>
      <c r="D179" s="22" t="s">
        <v>27</v>
      </c>
      <c r="E179" s="22" t="s">
        <v>49</v>
      </c>
      <c r="F179" s="22" t="s">
        <v>273</v>
      </c>
      <c r="G179" t="s">
        <v>274</v>
      </c>
      <c r="H179" t="s">
        <v>274</v>
      </c>
      <c r="I179" t="s">
        <v>274</v>
      </c>
      <c r="J179" t="s">
        <v>274</v>
      </c>
      <c r="K179" t="s">
        <v>274</v>
      </c>
      <c r="L179" t="s">
        <v>274</v>
      </c>
      <c r="M179" t="s">
        <v>274</v>
      </c>
      <c r="N179" t="s">
        <v>274</v>
      </c>
      <c r="O179" t="s">
        <v>274</v>
      </c>
      <c r="P179" t="s">
        <v>274</v>
      </c>
    </row>
    <row r="180" spans="3:16" x14ac:dyDescent="0.35">
      <c r="C180" s="22" t="s">
        <v>250</v>
      </c>
      <c r="D180" s="22" t="s">
        <v>48</v>
      </c>
      <c r="E180" s="22" t="s">
        <v>27</v>
      </c>
      <c r="F180" s="22" t="s">
        <v>120</v>
      </c>
      <c r="G180" t="s">
        <v>274</v>
      </c>
      <c r="H180" t="s">
        <v>274</v>
      </c>
      <c r="I180" t="s">
        <v>274</v>
      </c>
      <c r="J180" t="s">
        <v>274</v>
      </c>
      <c r="K180" t="s">
        <v>274</v>
      </c>
      <c r="L180" t="s">
        <v>274</v>
      </c>
      <c r="M180" t="s">
        <v>274</v>
      </c>
      <c r="N180" t="s">
        <v>274</v>
      </c>
      <c r="O180" t="s">
        <v>274</v>
      </c>
      <c r="P180" t="s">
        <v>274</v>
      </c>
    </row>
    <row r="181" spans="3:16" x14ac:dyDescent="0.35">
      <c r="C181" s="22" t="s">
        <v>250</v>
      </c>
      <c r="D181" s="22" t="s">
        <v>48</v>
      </c>
      <c r="E181" s="22" t="s">
        <v>27</v>
      </c>
      <c r="F181" s="22" t="s">
        <v>122</v>
      </c>
      <c r="G181" t="s">
        <v>274</v>
      </c>
      <c r="H181" t="s">
        <v>274</v>
      </c>
      <c r="I181" t="s">
        <v>274</v>
      </c>
      <c r="J181" t="s">
        <v>274</v>
      </c>
      <c r="K181" t="s">
        <v>274</v>
      </c>
      <c r="L181" t="s">
        <v>274</v>
      </c>
      <c r="M181" t="s">
        <v>274</v>
      </c>
      <c r="N181" t="s">
        <v>274</v>
      </c>
      <c r="O181" t="s">
        <v>274</v>
      </c>
      <c r="P181" t="s">
        <v>274</v>
      </c>
    </row>
    <row r="182" spans="3:16" x14ac:dyDescent="0.35">
      <c r="C182" s="22" t="s">
        <v>250</v>
      </c>
      <c r="D182" s="22" t="s">
        <v>48</v>
      </c>
      <c r="E182" s="22" t="s">
        <v>27</v>
      </c>
      <c r="F182" s="22" t="s">
        <v>272</v>
      </c>
      <c r="G182" t="s">
        <v>274</v>
      </c>
      <c r="H182" t="s">
        <v>274</v>
      </c>
      <c r="I182" t="s">
        <v>274</v>
      </c>
      <c r="J182" t="s">
        <v>274</v>
      </c>
      <c r="K182" t="s">
        <v>274</v>
      </c>
      <c r="L182" t="s">
        <v>274</v>
      </c>
      <c r="M182" t="s">
        <v>274</v>
      </c>
      <c r="N182" t="s">
        <v>274</v>
      </c>
      <c r="O182" t="s">
        <v>274</v>
      </c>
      <c r="P182" t="s">
        <v>274</v>
      </c>
    </row>
    <row r="183" spans="3:16" x14ac:dyDescent="0.35">
      <c r="C183" s="22" t="s">
        <v>250</v>
      </c>
      <c r="D183" s="22" t="s">
        <v>48</v>
      </c>
      <c r="E183" s="22" t="s">
        <v>27</v>
      </c>
      <c r="F183" s="22" t="s">
        <v>273</v>
      </c>
      <c r="G183" t="s">
        <v>274</v>
      </c>
      <c r="H183" t="s">
        <v>274</v>
      </c>
      <c r="I183" t="s">
        <v>274</v>
      </c>
      <c r="J183" t="s">
        <v>274</v>
      </c>
      <c r="K183" t="s">
        <v>274</v>
      </c>
      <c r="L183" t="s">
        <v>274</v>
      </c>
      <c r="M183" t="s">
        <v>274</v>
      </c>
      <c r="N183" t="s">
        <v>274</v>
      </c>
      <c r="O183" t="s">
        <v>274</v>
      </c>
      <c r="P183" t="s">
        <v>274</v>
      </c>
    </row>
    <row r="184" spans="3:16" x14ac:dyDescent="0.35">
      <c r="C184" s="22" t="s">
        <v>250</v>
      </c>
      <c r="D184" s="22" t="s">
        <v>48</v>
      </c>
      <c r="E184" s="22" t="s">
        <v>48</v>
      </c>
      <c r="F184" s="22" t="s">
        <v>120</v>
      </c>
      <c r="G184" t="s">
        <v>274</v>
      </c>
      <c r="H184" t="s">
        <v>274</v>
      </c>
      <c r="I184" t="s">
        <v>274</v>
      </c>
      <c r="J184" t="s">
        <v>274</v>
      </c>
      <c r="K184" t="s">
        <v>274</v>
      </c>
      <c r="L184" t="s">
        <v>274</v>
      </c>
      <c r="M184" t="s">
        <v>274</v>
      </c>
      <c r="N184" t="s">
        <v>274</v>
      </c>
      <c r="O184" t="s">
        <v>274</v>
      </c>
      <c r="P184" t="s">
        <v>274</v>
      </c>
    </row>
    <row r="185" spans="3:16" x14ac:dyDescent="0.35">
      <c r="C185" s="22" t="s">
        <v>250</v>
      </c>
      <c r="D185" s="22" t="s">
        <v>48</v>
      </c>
      <c r="E185" s="22" t="s">
        <v>48</v>
      </c>
      <c r="F185" s="22" t="s">
        <v>122</v>
      </c>
      <c r="G185" t="s">
        <v>274</v>
      </c>
      <c r="H185" t="s">
        <v>274</v>
      </c>
      <c r="I185" t="s">
        <v>274</v>
      </c>
      <c r="J185" t="s">
        <v>274</v>
      </c>
      <c r="K185" t="s">
        <v>274</v>
      </c>
      <c r="L185" t="s">
        <v>274</v>
      </c>
      <c r="M185" t="s">
        <v>274</v>
      </c>
      <c r="N185" t="s">
        <v>274</v>
      </c>
      <c r="O185" t="s">
        <v>274</v>
      </c>
      <c r="P185" t="s">
        <v>274</v>
      </c>
    </row>
    <row r="186" spans="3:16" x14ac:dyDescent="0.35">
      <c r="C186" s="22" t="s">
        <v>250</v>
      </c>
      <c r="D186" s="22" t="s">
        <v>48</v>
      </c>
      <c r="E186" s="22" t="s">
        <v>48</v>
      </c>
      <c r="F186" s="22" t="s">
        <v>272</v>
      </c>
      <c r="G186" t="s">
        <v>274</v>
      </c>
      <c r="H186" t="s">
        <v>274</v>
      </c>
      <c r="I186" t="s">
        <v>274</v>
      </c>
      <c r="J186" t="s">
        <v>274</v>
      </c>
      <c r="K186" t="s">
        <v>274</v>
      </c>
      <c r="L186" t="s">
        <v>274</v>
      </c>
      <c r="M186" t="s">
        <v>274</v>
      </c>
      <c r="N186" t="s">
        <v>274</v>
      </c>
      <c r="O186" t="s">
        <v>274</v>
      </c>
      <c r="P186" t="s">
        <v>274</v>
      </c>
    </row>
    <row r="187" spans="3:16" x14ac:dyDescent="0.35">
      <c r="C187" s="22" t="s">
        <v>250</v>
      </c>
      <c r="D187" s="22" t="s">
        <v>48</v>
      </c>
      <c r="E187" s="22" t="s">
        <v>48</v>
      </c>
      <c r="F187" s="22" t="s">
        <v>273</v>
      </c>
      <c r="G187" t="s">
        <v>274</v>
      </c>
      <c r="H187" t="s">
        <v>274</v>
      </c>
      <c r="I187" t="s">
        <v>274</v>
      </c>
      <c r="J187" t="s">
        <v>274</v>
      </c>
      <c r="K187" t="s">
        <v>274</v>
      </c>
      <c r="L187" t="s">
        <v>274</v>
      </c>
      <c r="M187" t="s">
        <v>274</v>
      </c>
      <c r="N187" t="s">
        <v>274</v>
      </c>
      <c r="O187" t="s">
        <v>274</v>
      </c>
      <c r="P187" t="s">
        <v>274</v>
      </c>
    </row>
    <row r="188" spans="3:16" x14ac:dyDescent="0.35">
      <c r="C188" s="22" t="s">
        <v>250</v>
      </c>
      <c r="D188" s="22" t="s">
        <v>48</v>
      </c>
      <c r="E188" s="22" t="s">
        <v>28</v>
      </c>
      <c r="F188" s="22" t="s">
        <v>120</v>
      </c>
      <c r="G188" t="s">
        <v>274</v>
      </c>
      <c r="H188" t="s">
        <v>274</v>
      </c>
      <c r="I188" t="s">
        <v>274</v>
      </c>
      <c r="J188" t="s">
        <v>274</v>
      </c>
      <c r="K188" t="s">
        <v>274</v>
      </c>
      <c r="L188" t="s">
        <v>274</v>
      </c>
      <c r="M188" t="s">
        <v>274</v>
      </c>
      <c r="N188" t="s">
        <v>274</v>
      </c>
      <c r="O188" t="s">
        <v>274</v>
      </c>
      <c r="P188" t="s">
        <v>274</v>
      </c>
    </row>
    <row r="189" spans="3:16" x14ac:dyDescent="0.35">
      <c r="C189" s="22" t="s">
        <v>250</v>
      </c>
      <c r="D189" s="22" t="s">
        <v>48</v>
      </c>
      <c r="E189" s="22" t="s">
        <v>28</v>
      </c>
      <c r="F189" s="22" t="s">
        <v>122</v>
      </c>
      <c r="G189" t="s">
        <v>274</v>
      </c>
      <c r="H189" t="s">
        <v>274</v>
      </c>
      <c r="I189" t="s">
        <v>274</v>
      </c>
      <c r="J189" t="s">
        <v>274</v>
      </c>
      <c r="K189" t="s">
        <v>274</v>
      </c>
      <c r="L189" t="s">
        <v>274</v>
      </c>
      <c r="M189" t="s">
        <v>274</v>
      </c>
      <c r="N189" t="s">
        <v>274</v>
      </c>
      <c r="O189" t="s">
        <v>274</v>
      </c>
      <c r="P189" t="s">
        <v>274</v>
      </c>
    </row>
    <row r="190" spans="3:16" x14ac:dyDescent="0.35">
      <c r="C190" s="22" t="s">
        <v>250</v>
      </c>
      <c r="D190" s="22" t="s">
        <v>48</v>
      </c>
      <c r="E190" s="22" t="s">
        <v>28</v>
      </c>
      <c r="F190" s="22" t="s">
        <v>272</v>
      </c>
      <c r="G190" t="s">
        <v>274</v>
      </c>
      <c r="H190" t="s">
        <v>274</v>
      </c>
      <c r="I190" t="s">
        <v>274</v>
      </c>
      <c r="J190" t="s">
        <v>274</v>
      </c>
      <c r="K190" t="s">
        <v>274</v>
      </c>
      <c r="L190" t="s">
        <v>274</v>
      </c>
      <c r="M190" t="s">
        <v>274</v>
      </c>
      <c r="N190" t="s">
        <v>274</v>
      </c>
      <c r="O190" t="s">
        <v>274</v>
      </c>
      <c r="P190" t="s">
        <v>274</v>
      </c>
    </row>
    <row r="191" spans="3:16" x14ac:dyDescent="0.35">
      <c r="C191" s="22" t="s">
        <v>250</v>
      </c>
      <c r="D191" s="22" t="s">
        <v>48</v>
      </c>
      <c r="E191" s="22" t="s">
        <v>28</v>
      </c>
      <c r="F191" s="22" t="s">
        <v>273</v>
      </c>
      <c r="G191" t="s">
        <v>274</v>
      </c>
      <c r="H191" t="s">
        <v>274</v>
      </c>
      <c r="I191" t="s">
        <v>274</v>
      </c>
      <c r="J191" t="s">
        <v>274</v>
      </c>
      <c r="K191" t="s">
        <v>274</v>
      </c>
      <c r="L191" t="s">
        <v>274</v>
      </c>
      <c r="M191" t="s">
        <v>274</v>
      </c>
      <c r="N191" t="s">
        <v>274</v>
      </c>
      <c r="O191" t="s">
        <v>274</v>
      </c>
      <c r="P191" t="s">
        <v>274</v>
      </c>
    </row>
    <row r="192" spans="3:16" x14ac:dyDescent="0.35">
      <c r="C192" s="22" t="s">
        <v>250</v>
      </c>
      <c r="D192" s="22" t="s">
        <v>48</v>
      </c>
      <c r="E192" s="22" t="s">
        <v>253</v>
      </c>
      <c r="F192" s="22" t="s">
        <v>120</v>
      </c>
      <c r="G192" t="s">
        <v>274</v>
      </c>
      <c r="H192" t="s">
        <v>274</v>
      </c>
      <c r="I192" t="s">
        <v>274</v>
      </c>
      <c r="J192" t="s">
        <v>274</v>
      </c>
      <c r="K192" t="s">
        <v>274</v>
      </c>
      <c r="L192" t="s">
        <v>274</v>
      </c>
      <c r="M192" t="s">
        <v>274</v>
      </c>
      <c r="N192" t="s">
        <v>274</v>
      </c>
      <c r="O192" t="s">
        <v>274</v>
      </c>
      <c r="P192" t="s">
        <v>274</v>
      </c>
    </row>
    <row r="193" spans="3:16" x14ac:dyDescent="0.35">
      <c r="C193" s="22" t="s">
        <v>250</v>
      </c>
      <c r="D193" s="22" t="s">
        <v>48</v>
      </c>
      <c r="E193" s="22" t="s">
        <v>253</v>
      </c>
      <c r="F193" s="22" t="s">
        <v>122</v>
      </c>
      <c r="G193" t="s">
        <v>274</v>
      </c>
      <c r="H193" t="s">
        <v>274</v>
      </c>
      <c r="I193" t="s">
        <v>274</v>
      </c>
      <c r="J193" t="s">
        <v>274</v>
      </c>
      <c r="K193" t="s">
        <v>274</v>
      </c>
      <c r="L193" t="s">
        <v>274</v>
      </c>
      <c r="M193" t="s">
        <v>274</v>
      </c>
      <c r="N193" t="s">
        <v>274</v>
      </c>
      <c r="O193" t="s">
        <v>274</v>
      </c>
      <c r="P193" t="s">
        <v>274</v>
      </c>
    </row>
    <row r="194" spans="3:16" x14ac:dyDescent="0.35">
      <c r="C194" s="22" t="s">
        <v>250</v>
      </c>
      <c r="D194" s="22" t="s">
        <v>48</v>
      </c>
      <c r="E194" s="22" t="s">
        <v>253</v>
      </c>
      <c r="F194" s="22" t="s">
        <v>272</v>
      </c>
      <c r="G194" t="s">
        <v>274</v>
      </c>
      <c r="H194" t="s">
        <v>274</v>
      </c>
      <c r="I194" t="s">
        <v>274</v>
      </c>
      <c r="J194" t="s">
        <v>274</v>
      </c>
      <c r="K194" t="s">
        <v>274</v>
      </c>
      <c r="L194" t="s">
        <v>274</v>
      </c>
      <c r="M194" t="s">
        <v>274</v>
      </c>
      <c r="N194" t="s">
        <v>274</v>
      </c>
      <c r="O194" t="s">
        <v>274</v>
      </c>
      <c r="P194" t="s">
        <v>274</v>
      </c>
    </row>
    <row r="195" spans="3:16" x14ac:dyDescent="0.35">
      <c r="C195" s="22" t="s">
        <v>250</v>
      </c>
      <c r="D195" s="22" t="s">
        <v>48</v>
      </c>
      <c r="E195" s="22" t="s">
        <v>253</v>
      </c>
      <c r="F195" s="22" t="s">
        <v>273</v>
      </c>
      <c r="G195" t="s">
        <v>274</v>
      </c>
      <c r="H195" t="s">
        <v>274</v>
      </c>
      <c r="I195" t="s">
        <v>274</v>
      </c>
      <c r="J195" t="s">
        <v>274</v>
      </c>
      <c r="K195" t="s">
        <v>274</v>
      </c>
      <c r="L195" t="s">
        <v>274</v>
      </c>
      <c r="M195" t="s">
        <v>274</v>
      </c>
      <c r="N195" t="s">
        <v>274</v>
      </c>
      <c r="O195" t="s">
        <v>274</v>
      </c>
      <c r="P195" t="s">
        <v>274</v>
      </c>
    </row>
    <row r="196" spans="3:16" x14ac:dyDescent="0.35">
      <c r="C196" s="22" t="s">
        <v>250</v>
      </c>
      <c r="D196" s="22" t="s">
        <v>48</v>
      </c>
      <c r="E196" s="22" t="s">
        <v>29</v>
      </c>
      <c r="F196" s="22" t="s">
        <v>120</v>
      </c>
      <c r="G196" t="s">
        <v>274</v>
      </c>
      <c r="H196" t="s">
        <v>274</v>
      </c>
      <c r="I196" t="s">
        <v>274</v>
      </c>
      <c r="J196" t="s">
        <v>274</v>
      </c>
      <c r="K196" t="s">
        <v>274</v>
      </c>
      <c r="L196" t="s">
        <v>274</v>
      </c>
      <c r="M196" t="s">
        <v>274</v>
      </c>
      <c r="N196" t="s">
        <v>274</v>
      </c>
      <c r="O196" t="s">
        <v>274</v>
      </c>
      <c r="P196" t="s">
        <v>274</v>
      </c>
    </row>
    <row r="197" spans="3:16" x14ac:dyDescent="0.35">
      <c r="C197" s="22" t="s">
        <v>250</v>
      </c>
      <c r="D197" s="22" t="s">
        <v>48</v>
      </c>
      <c r="E197" s="22" t="s">
        <v>29</v>
      </c>
      <c r="F197" s="22" t="s">
        <v>122</v>
      </c>
      <c r="G197" t="s">
        <v>274</v>
      </c>
      <c r="H197" t="s">
        <v>274</v>
      </c>
      <c r="I197" t="s">
        <v>274</v>
      </c>
      <c r="J197" t="s">
        <v>274</v>
      </c>
      <c r="K197" t="s">
        <v>274</v>
      </c>
      <c r="L197" t="s">
        <v>274</v>
      </c>
      <c r="M197" t="s">
        <v>274</v>
      </c>
      <c r="N197" t="s">
        <v>274</v>
      </c>
      <c r="O197" t="s">
        <v>274</v>
      </c>
      <c r="P197" t="s">
        <v>274</v>
      </c>
    </row>
    <row r="198" spans="3:16" x14ac:dyDescent="0.35">
      <c r="C198" s="22" t="s">
        <v>250</v>
      </c>
      <c r="D198" s="22" t="s">
        <v>48</v>
      </c>
      <c r="E198" s="22" t="s">
        <v>29</v>
      </c>
      <c r="F198" s="22" t="s">
        <v>272</v>
      </c>
      <c r="G198" t="s">
        <v>274</v>
      </c>
      <c r="H198" t="s">
        <v>274</v>
      </c>
      <c r="I198" t="s">
        <v>274</v>
      </c>
      <c r="J198" t="s">
        <v>274</v>
      </c>
      <c r="K198" t="s">
        <v>274</v>
      </c>
      <c r="L198" t="s">
        <v>274</v>
      </c>
      <c r="M198" t="s">
        <v>274</v>
      </c>
      <c r="N198" t="s">
        <v>274</v>
      </c>
      <c r="O198" t="s">
        <v>274</v>
      </c>
      <c r="P198" t="s">
        <v>274</v>
      </c>
    </row>
    <row r="199" spans="3:16" x14ac:dyDescent="0.35">
      <c r="C199" s="22" t="s">
        <v>250</v>
      </c>
      <c r="D199" s="22" t="s">
        <v>48</v>
      </c>
      <c r="E199" s="22" t="s">
        <v>29</v>
      </c>
      <c r="F199" s="22" t="s">
        <v>273</v>
      </c>
      <c r="G199" t="s">
        <v>274</v>
      </c>
      <c r="H199" t="s">
        <v>274</v>
      </c>
      <c r="I199" t="s">
        <v>274</v>
      </c>
      <c r="J199" t="s">
        <v>274</v>
      </c>
      <c r="K199" t="s">
        <v>274</v>
      </c>
      <c r="L199" t="s">
        <v>274</v>
      </c>
      <c r="M199" t="s">
        <v>274</v>
      </c>
      <c r="N199" t="s">
        <v>274</v>
      </c>
      <c r="O199" t="s">
        <v>274</v>
      </c>
      <c r="P199" t="s">
        <v>274</v>
      </c>
    </row>
    <row r="200" spans="3:16" x14ac:dyDescent="0.35">
      <c r="C200" s="22" t="s">
        <v>250</v>
      </c>
      <c r="D200" s="22" t="s">
        <v>48</v>
      </c>
      <c r="E200" s="22" t="s">
        <v>30</v>
      </c>
      <c r="F200" s="22" t="s">
        <v>120</v>
      </c>
      <c r="G200" t="s">
        <v>274</v>
      </c>
      <c r="H200" t="s">
        <v>274</v>
      </c>
      <c r="I200" t="s">
        <v>274</v>
      </c>
      <c r="J200" t="s">
        <v>274</v>
      </c>
      <c r="K200" t="s">
        <v>274</v>
      </c>
      <c r="L200" t="s">
        <v>274</v>
      </c>
      <c r="M200" t="s">
        <v>274</v>
      </c>
      <c r="N200" t="s">
        <v>274</v>
      </c>
      <c r="O200" t="s">
        <v>274</v>
      </c>
      <c r="P200" t="s">
        <v>274</v>
      </c>
    </row>
    <row r="201" spans="3:16" x14ac:dyDescent="0.35">
      <c r="C201" s="22" t="s">
        <v>250</v>
      </c>
      <c r="D201" s="22" t="s">
        <v>48</v>
      </c>
      <c r="E201" s="22" t="s">
        <v>30</v>
      </c>
      <c r="F201" s="22" t="s">
        <v>122</v>
      </c>
      <c r="G201" t="s">
        <v>274</v>
      </c>
      <c r="H201" t="s">
        <v>274</v>
      </c>
      <c r="I201" t="s">
        <v>274</v>
      </c>
      <c r="J201" t="s">
        <v>274</v>
      </c>
      <c r="K201" t="s">
        <v>274</v>
      </c>
      <c r="L201" t="s">
        <v>274</v>
      </c>
      <c r="M201" t="s">
        <v>274</v>
      </c>
      <c r="N201" t="s">
        <v>274</v>
      </c>
      <c r="O201" t="s">
        <v>274</v>
      </c>
      <c r="P201" t="s">
        <v>274</v>
      </c>
    </row>
    <row r="202" spans="3:16" x14ac:dyDescent="0.35">
      <c r="C202" s="22" t="s">
        <v>250</v>
      </c>
      <c r="D202" s="22" t="s">
        <v>48</v>
      </c>
      <c r="E202" s="22" t="s">
        <v>30</v>
      </c>
      <c r="F202" s="22" t="s">
        <v>272</v>
      </c>
      <c r="G202" t="s">
        <v>274</v>
      </c>
      <c r="H202" t="s">
        <v>274</v>
      </c>
      <c r="I202" t="s">
        <v>274</v>
      </c>
      <c r="J202" t="s">
        <v>274</v>
      </c>
      <c r="K202" t="s">
        <v>274</v>
      </c>
      <c r="L202" t="s">
        <v>274</v>
      </c>
      <c r="M202" t="s">
        <v>274</v>
      </c>
      <c r="N202" t="s">
        <v>274</v>
      </c>
      <c r="O202" t="s">
        <v>274</v>
      </c>
      <c r="P202" t="s">
        <v>274</v>
      </c>
    </row>
    <row r="203" spans="3:16" x14ac:dyDescent="0.35">
      <c r="C203" s="22" t="s">
        <v>250</v>
      </c>
      <c r="D203" s="22" t="s">
        <v>48</v>
      </c>
      <c r="E203" s="22" t="s">
        <v>30</v>
      </c>
      <c r="F203" s="22" t="s">
        <v>273</v>
      </c>
      <c r="G203" t="s">
        <v>274</v>
      </c>
      <c r="H203" t="s">
        <v>274</v>
      </c>
      <c r="I203" t="s">
        <v>274</v>
      </c>
      <c r="J203" t="s">
        <v>274</v>
      </c>
      <c r="K203" t="s">
        <v>274</v>
      </c>
      <c r="L203" t="s">
        <v>274</v>
      </c>
      <c r="M203" t="s">
        <v>274</v>
      </c>
      <c r="N203" t="s">
        <v>274</v>
      </c>
      <c r="O203" t="s">
        <v>274</v>
      </c>
      <c r="P203" t="s">
        <v>274</v>
      </c>
    </row>
    <row r="204" spans="3:16" x14ac:dyDescent="0.35">
      <c r="C204" s="22" t="s">
        <v>250</v>
      </c>
      <c r="D204" s="22" t="s">
        <v>48</v>
      </c>
      <c r="E204" s="22" t="s">
        <v>49</v>
      </c>
      <c r="F204" s="22" t="s">
        <v>120</v>
      </c>
      <c r="G204" t="s">
        <v>274</v>
      </c>
      <c r="H204" t="s">
        <v>274</v>
      </c>
      <c r="I204" t="s">
        <v>274</v>
      </c>
      <c r="J204" t="s">
        <v>274</v>
      </c>
      <c r="K204" t="s">
        <v>274</v>
      </c>
      <c r="L204" t="s">
        <v>274</v>
      </c>
      <c r="M204" t="s">
        <v>274</v>
      </c>
      <c r="N204" t="s">
        <v>274</v>
      </c>
      <c r="O204" t="s">
        <v>274</v>
      </c>
      <c r="P204" t="s">
        <v>274</v>
      </c>
    </row>
    <row r="205" spans="3:16" x14ac:dyDescent="0.35">
      <c r="C205" s="22" t="s">
        <v>250</v>
      </c>
      <c r="D205" s="22" t="s">
        <v>48</v>
      </c>
      <c r="E205" s="22" t="s">
        <v>49</v>
      </c>
      <c r="F205" s="22" t="s">
        <v>122</v>
      </c>
      <c r="G205" t="s">
        <v>274</v>
      </c>
      <c r="H205" t="s">
        <v>274</v>
      </c>
      <c r="I205" t="s">
        <v>274</v>
      </c>
      <c r="J205" t="s">
        <v>274</v>
      </c>
      <c r="K205" t="s">
        <v>274</v>
      </c>
      <c r="L205" t="s">
        <v>274</v>
      </c>
      <c r="M205" t="s">
        <v>274</v>
      </c>
      <c r="N205" t="s">
        <v>274</v>
      </c>
      <c r="O205" t="s">
        <v>274</v>
      </c>
      <c r="P205" t="s">
        <v>274</v>
      </c>
    </row>
    <row r="206" spans="3:16" x14ac:dyDescent="0.35">
      <c r="C206" s="22" t="s">
        <v>250</v>
      </c>
      <c r="D206" s="22" t="s">
        <v>48</v>
      </c>
      <c r="E206" s="22" t="s">
        <v>49</v>
      </c>
      <c r="F206" s="22" t="s">
        <v>272</v>
      </c>
      <c r="G206" t="s">
        <v>274</v>
      </c>
      <c r="H206" t="s">
        <v>274</v>
      </c>
      <c r="I206" t="s">
        <v>274</v>
      </c>
      <c r="J206" t="s">
        <v>274</v>
      </c>
      <c r="K206" t="s">
        <v>274</v>
      </c>
      <c r="L206" t="s">
        <v>274</v>
      </c>
      <c r="M206" t="s">
        <v>274</v>
      </c>
      <c r="N206" t="s">
        <v>274</v>
      </c>
      <c r="O206" t="s">
        <v>274</v>
      </c>
      <c r="P206" t="s">
        <v>274</v>
      </c>
    </row>
    <row r="207" spans="3:16" x14ac:dyDescent="0.35">
      <c r="C207" s="22" t="s">
        <v>250</v>
      </c>
      <c r="D207" s="22" t="s">
        <v>48</v>
      </c>
      <c r="E207" s="22" t="s">
        <v>49</v>
      </c>
      <c r="F207" s="22" t="s">
        <v>273</v>
      </c>
      <c r="G207" t="s">
        <v>274</v>
      </c>
      <c r="H207" t="s">
        <v>274</v>
      </c>
      <c r="I207" t="s">
        <v>274</v>
      </c>
      <c r="J207" t="s">
        <v>274</v>
      </c>
      <c r="K207" t="s">
        <v>274</v>
      </c>
      <c r="L207" t="s">
        <v>274</v>
      </c>
      <c r="M207" t="s">
        <v>274</v>
      </c>
      <c r="N207" t="s">
        <v>274</v>
      </c>
      <c r="O207" t="s">
        <v>274</v>
      </c>
      <c r="P207" t="s">
        <v>274</v>
      </c>
    </row>
    <row r="208" spans="3:16" x14ac:dyDescent="0.35">
      <c r="C208" s="22" t="s">
        <v>250</v>
      </c>
      <c r="D208" s="22" t="s">
        <v>28</v>
      </c>
      <c r="E208" s="22" t="s">
        <v>27</v>
      </c>
      <c r="F208" s="22" t="s">
        <v>120</v>
      </c>
      <c r="G208" t="s">
        <v>274</v>
      </c>
      <c r="H208" t="s">
        <v>274</v>
      </c>
      <c r="I208" t="s">
        <v>274</v>
      </c>
      <c r="J208" t="s">
        <v>274</v>
      </c>
      <c r="K208" t="s">
        <v>274</v>
      </c>
      <c r="L208" t="s">
        <v>274</v>
      </c>
      <c r="M208" t="s">
        <v>274</v>
      </c>
      <c r="N208" t="s">
        <v>274</v>
      </c>
      <c r="O208" t="s">
        <v>274</v>
      </c>
      <c r="P208" t="s">
        <v>274</v>
      </c>
    </row>
    <row r="209" spans="3:16" x14ac:dyDescent="0.35">
      <c r="C209" s="22" t="s">
        <v>250</v>
      </c>
      <c r="D209" s="22" t="s">
        <v>28</v>
      </c>
      <c r="E209" s="22" t="s">
        <v>27</v>
      </c>
      <c r="F209" s="22" t="s">
        <v>122</v>
      </c>
      <c r="G209" t="s">
        <v>274</v>
      </c>
      <c r="H209" t="s">
        <v>274</v>
      </c>
      <c r="I209" t="s">
        <v>274</v>
      </c>
      <c r="J209" t="s">
        <v>274</v>
      </c>
      <c r="K209" t="s">
        <v>274</v>
      </c>
      <c r="L209" t="s">
        <v>274</v>
      </c>
      <c r="M209" t="s">
        <v>274</v>
      </c>
      <c r="N209" t="s">
        <v>274</v>
      </c>
      <c r="O209" t="s">
        <v>274</v>
      </c>
      <c r="P209" t="s">
        <v>274</v>
      </c>
    </row>
    <row r="210" spans="3:16" x14ac:dyDescent="0.35">
      <c r="C210" s="22" t="s">
        <v>250</v>
      </c>
      <c r="D210" s="22" t="s">
        <v>28</v>
      </c>
      <c r="E210" s="22" t="s">
        <v>27</v>
      </c>
      <c r="F210" s="22" t="s">
        <v>272</v>
      </c>
      <c r="G210" t="s">
        <v>274</v>
      </c>
      <c r="H210" t="s">
        <v>274</v>
      </c>
      <c r="I210" t="s">
        <v>274</v>
      </c>
      <c r="J210" t="s">
        <v>274</v>
      </c>
      <c r="K210" t="s">
        <v>274</v>
      </c>
      <c r="L210" t="s">
        <v>274</v>
      </c>
      <c r="M210" t="s">
        <v>274</v>
      </c>
      <c r="N210" t="s">
        <v>274</v>
      </c>
      <c r="O210" t="s">
        <v>274</v>
      </c>
      <c r="P210" t="s">
        <v>274</v>
      </c>
    </row>
    <row r="211" spans="3:16" x14ac:dyDescent="0.35">
      <c r="C211" s="22" t="s">
        <v>250</v>
      </c>
      <c r="D211" s="22" t="s">
        <v>28</v>
      </c>
      <c r="E211" s="22" t="s">
        <v>27</v>
      </c>
      <c r="F211" s="22" t="s">
        <v>273</v>
      </c>
      <c r="G211" t="s">
        <v>274</v>
      </c>
      <c r="H211" t="s">
        <v>274</v>
      </c>
      <c r="I211" t="s">
        <v>274</v>
      </c>
      <c r="J211" t="s">
        <v>274</v>
      </c>
      <c r="K211" t="s">
        <v>274</v>
      </c>
      <c r="L211" t="s">
        <v>274</v>
      </c>
      <c r="M211" t="s">
        <v>274</v>
      </c>
      <c r="N211" t="s">
        <v>274</v>
      </c>
      <c r="O211" t="s">
        <v>274</v>
      </c>
      <c r="P211" t="s">
        <v>274</v>
      </c>
    </row>
    <row r="212" spans="3:16" x14ac:dyDescent="0.35">
      <c r="C212" s="22" t="s">
        <v>250</v>
      </c>
      <c r="D212" s="22" t="s">
        <v>28</v>
      </c>
      <c r="E212" s="22" t="s">
        <v>48</v>
      </c>
      <c r="F212" s="22" t="s">
        <v>120</v>
      </c>
      <c r="G212" t="s">
        <v>274</v>
      </c>
      <c r="H212" t="s">
        <v>274</v>
      </c>
      <c r="I212" t="s">
        <v>274</v>
      </c>
      <c r="J212" t="s">
        <v>274</v>
      </c>
      <c r="K212" t="s">
        <v>274</v>
      </c>
      <c r="L212" t="s">
        <v>274</v>
      </c>
      <c r="M212" t="s">
        <v>274</v>
      </c>
      <c r="N212" t="s">
        <v>274</v>
      </c>
      <c r="O212" t="s">
        <v>274</v>
      </c>
      <c r="P212" t="s">
        <v>274</v>
      </c>
    </row>
    <row r="213" spans="3:16" x14ac:dyDescent="0.35">
      <c r="C213" s="22" t="s">
        <v>250</v>
      </c>
      <c r="D213" s="22" t="s">
        <v>28</v>
      </c>
      <c r="E213" s="22" t="s">
        <v>48</v>
      </c>
      <c r="F213" s="22" t="s">
        <v>122</v>
      </c>
      <c r="G213" t="s">
        <v>274</v>
      </c>
      <c r="H213" t="s">
        <v>274</v>
      </c>
      <c r="I213" t="s">
        <v>274</v>
      </c>
      <c r="J213" t="s">
        <v>274</v>
      </c>
      <c r="K213" t="s">
        <v>274</v>
      </c>
      <c r="L213" t="s">
        <v>274</v>
      </c>
      <c r="M213" t="s">
        <v>274</v>
      </c>
      <c r="N213" t="s">
        <v>274</v>
      </c>
      <c r="O213" t="s">
        <v>274</v>
      </c>
      <c r="P213" t="s">
        <v>274</v>
      </c>
    </row>
    <row r="214" spans="3:16" x14ac:dyDescent="0.35">
      <c r="C214" s="22" t="s">
        <v>250</v>
      </c>
      <c r="D214" s="22" t="s">
        <v>28</v>
      </c>
      <c r="E214" s="22" t="s">
        <v>48</v>
      </c>
      <c r="F214" s="22" t="s">
        <v>272</v>
      </c>
      <c r="G214" t="s">
        <v>274</v>
      </c>
      <c r="H214" t="s">
        <v>274</v>
      </c>
      <c r="I214" t="s">
        <v>274</v>
      </c>
      <c r="J214" t="s">
        <v>274</v>
      </c>
      <c r="K214" t="s">
        <v>274</v>
      </c>
      <c r="L214" t="s">
        <v>274</v>
      </c>
      <c r="M214" t="s">
        <v>274</v>
      </c>
      <c r="N214" t="s">
        <v>274</v>
      </c>
      <c r="O214" t="s">
        <v>274</v>
      </c>
      <c r="P214" t="s">
        <v>274</v>
      </c>
    </row>
    <row r="215" spans="3:16" x14ac:dyDescent="0.35">
      <c r="C215" s="22" t="s">
        <v>250</v>
      </c>
      <c r="D215" s="22" t="s">
        <v>28</v>
      </c>
      <c r="E215" s="22" t="s">
        <v>48</v>
      </c>
      <c r="F215" s="22" t="s">
        <v>273</v>
      </c>
      <c r="G215" t="s">
        <v>274</v>
      </c>
      <c r="H215" t="s">
        <v>274</v>
      </c>
      <c r="I215" t="s">
        <v>274</v>
      </c>
      <c r="J215" t="s">
        <v>274</v>
      </c>
      <c r="K215" t="s">
        <v>274</v>
      </c>
      <c r="L215" t="s">
        <v>274</v>
      </c>
      <c r="M215" t="s">
        <v>274</v>
      </c>
      <c r="N215" t="s">
        <v>274</v>
      </c>
      <c r="O215" t="s">
        <v>274</v>
      </c>
      <c r="P215" t="s">
        <v>274</v>
      </c>
    </row>
    <row r="216" spans="3:16" x14ac:dyDescent="0.35">
      <c r="C216" s="22" t="s">
        <v>250</v>
      </c>
      <c r="D216" s="22" t="s">
        <v>28</v>
      </c>
      <c r="E216" s="22" t="s">
        <v>28</v>
      </c>
      <c r="F216" s="22" t="s">
        <v>120</v>
      </c>
      <c r="G216" t="s">
        <v>274</v>
      </c>
      <c r="H216" t="s">
        <v>274</v>
      </c>
      <c r="I216" t="s">
        <v>274</v>
      </c>
      <c r="J216" t="s">
        <v>274</v>
      </c>
      <c r="K216" t="s">
        <v>274</v>
      </c>
      <c r="L216" t="s">
        <v>274</v>
      </c>
      <c r="M216" t="s">
        <v>274</v>
      </c>
      <c r="N216" t="s">
        <v>274</v>
      </c>
      <c r="O216" t="s">
        <v>274</v>
      </c>
      <c r="P216" t="s">
        <v>274</v>
      </c>
    </row>
    <row r="217" spans="3:16" x14ac:dyDescent="0.35">
      <c r="C217" s="22" t="s">
        <v>250</v>
      </c>
      <c r="D217" s="22" t="s">
        <v>28</v>
      </c>
      <c r="E217" s="22" t="s">
        <v>28</v>
      </c>
      <c r="F217" s="22" t="s">
        <v>122</v>
      </c>
      <c r="G217" t="s">
        <v>274</v>
      </c>
      <c r="H217" t="s">
        <v>274</v>
      </c>
      <c r="I217" t="s">
        <v>274</v>
      </c>
      <c r="J217" t="s">
        <v>274</v>
      </c>
      <c r="K217" t="s">
        <v>274</v>
      </c>
      <c r="L217" t="s">
        <v>274</v>
      </c>
      <c r="M217" t="s">
        <v>274</v>
      </c>
      <c r="N217" t="s">
        <v>274</v>
      </c>
      <c r="O217" t="s">
        <v>274</v>
      </c>
      <c r="P217" t="s">
        <v>274</v>
      </c>
    </row>
    <row r="218" spans="3:16" x14ac:dyDescent="0.35">
      <c r="C218" s="22" t="s">
        <v>250</v>
      </c>
      <c r="D218" s="22" t="s">
        <v>28</v>
      </c>
      <c r="E218" s="22" t="s">
        <v>28</v>
      </c>
      <c r="F218" s="22" t="s">
        <v>272</v>
      </c>
      <c r="G218" t="s">
        <v>274</v>
      </c>
      <c r="H218" t="s">
        <v>274</v>
      </c>
      <c r="I218" t="s">
        <v>274</v>
      </c>
      <c r="J218" t="s">
        <v>274</v>
      </c>
      <c r="K218" t="s">
        <v>274</v>
      </c>
      <c r="L218" t="s">
        <v>274</v>
      </c>
      <c r="M218" t="s">
        <v>274</v>
      </c>
      <c r="N218" t="s">
        <v>274</v>
      </c>
      <c r="O218" t="s">
        <v>274</v>
      </c>
      <c r="P218" t="s">
        <v>274</v>
      </c>
    </row>
    <row r="219" spans="3:16" x14ac:dyDescent="0.35">
      <c r="C219" s="22" t="s">
        <v>250</v>
      </c>
      <c r="D219" s="22" t="s">
        <v>28</v>
      </c>
      <c r="E219" s="22" t="s">
        <v>28</v>
      </c>
      <c r="F219" s="22" t="s">
        <v>273</v>
      </c>
      <c r="G219" t="s">
        <v>274</v>
      </c>
      <c r="H219" t="s">
        <v>274</v>
      </c>
      <c r="I219" t="s">
        <v>274</v>
      </c>
      <c r="J219" t="s">
        <v>274</v>
      </c>
      <c r="K219" t="s">
        <v>274</v>
      </c>
      <c r="L219" t="s">
        <v>274</v>
      </c>
      <c r="M219" t="s">
        <v>274</v>
      </c>
      <c r="N219" t="s">
        <v>274</v>
      </c>
      <c r="O219" t="s">
        <v>274</v>
      </c>
      <c r="P219" t="s">
        <v>274</v>
      </c>
    </row>
    <row r="220" spans="3:16" x14ac:dyDescent="0.35">
      <c r="C220" s="22" t="s">
        <v>250</v>
      </c>
      <c r="D220" s="22" t="s">
        <v>28</v>
      </c>
      <c r="E220" s="22" t="s">
        <v>253</v>
      </c>
      <c r="F220" s="22" t="s">
        <v>120</v>
      </c>
      <c r="G220" t="s">
        <v>274</v>
      </c>
      <c r="H220" t="s">
        <v>274</v>
      </c>
      <c r="I220" t="s">
        <v>274</v>
      </c>
      <c r="J220" t="s">
        <v>274</v>
      </c>
      <c r="K220" t="s">
        <v>274</v>
      </c>
      <c r="L220" t="s">
        <v>274</v>
      </c>
      <c r="M220" t="s">
        <v>274</v>
      </c>
      <c r="N220" t="s">
        <v>274</v>
      </c>
      <c r="O220" t="s">
        <v>274</v>
      </c>
      <c r="P220" t="s">
        <v>274</v>
      </c>
    </row>
    <row r="221" spans="3:16" x14ac:dyDescent="0.35">
      <c r="C221" s="22" t="s">
        <v>250</v>
      </c>
      <c r="D221" s="22" t="s">
        <v>28</v>
      </c>
      <c r="E221" s="22" t="s">
        <v>253</v>
      </c>
      <c r="F221" s="22" t="s">
        <v>122</v>
      </c>
      <c r="G221" t="s">
        <v>274</v>
      </c>
      <c r="H221" t="s">
        <v>274</v>
      </c>
      <c r="I221" t="s">
        <v>274</v>
      </c>
      <c r="J221" t="s">
        <v>274</v>
      </c>
      <c r="K221" t="s">
        <v>274</v>
      </c>
      <c r="L221" t="s">
        <v>274</v>
      </c>
      <c r="M221" t="s">
        <v>274</v>
      </c>
      <c r="N221" t="s">
        <v>274</v>
      </c>
      <c r="O221" t="s">
        <v>274</v>
      </c>
      <c r="P221" t="s">
        <v>274</v>
      </c>
    </row>
    <row r="222" spans="3:16" x14ac:dyDescent="0.35">
      <c r="C222" s="22" t="s">
        <v>250</v>
      </c>
      <c r="D222" s="22" t="s">
        <v>28</v>
      </c>
      <c r="E222" s="22" t="s">
        <v>253</v>
      </c>
      <c r="F222" s="22" t="s">
        <v>272</v>
      </c>
      <c r="G222" t="s">
        <v>274</v>
      </c>
      <c r="H222" t="s">
        <v>274</v>
      </c>
      <c r="I222" t="s">
        <v>274</v>
      </c>
      <c r="J222" t="s">
        <v>274</v>
      </c>
      <c r="K222" t="s">
        <v>274</v>
      </c>
      <c r="L222" t="s">
        <v>274</v>
      </c>
      <c r="M222" t="s">
        <v>274</v>
      </c>
      <c r="N222" t="s">
        <v>274</v>
      </c>
      <c r="O222" t="s">
        <v>274</v>
      </c>
      <c r="P222" t="s">
        <v>274</v>
      </c>
    </row>
    <row r="223" spans="3:16" x14ac:dyDescent="0.35">
      <c r="C223" s="22" t="s">
        <v>250</v>
      </c>
      <c r="D223" s="22" t="s">
        <v>28</v>
      </c>
      <c r="E223" s="22" t="s">
        <v>253</v>
      </c>
      <c r="F223" s="22" t="s">
        <v>273</v>
      </c>
      <c r="G223" t="s">
        <v>274</v>
      </c>
      <c r="H223" t="s">
        <v>274</v>
      </c>
      <c r="I223" t="s">
        <v>274</v>
      </c>
      <c r="J223" t="s">
        <v>274</v>
      </c>
      <c r="K223" t="s">
        <v>274</v>
      </c>
      <c r="L223" t="s">
        <v>274</v>
      </c>
      <c r="M223" t="s">
        <v>274</v>
      </c>
      <c r="N223" t="s">
        <v>274</v>
      </c>
      <c r="O223" t="s">
        <v>274</v>
      </c>
      <c r="P223" t="s">
        <v>274</v>
      </c>
    </row>
    <row r="224" spans="3:16" x14ac:dyDescent="0.35">
      <c r="C224" s="22" t="s">
        <v>250</v>
      </c>
      <c r="D224" s="22" t="s">
        <v>28</v>
      </c>
      <c r="E224" s="22" t="s">
        <v>29</v>
      </c>
      <c r="F224" s="22" t="s">
        <v>120</v>
      </c>
      <c r="G224" t="s">
        <v>274</v>
      </c>
      <c r="H224" t="s">
        <v>274</v>
      </c>
      <c r="I224" t="s">
        <v>274</v>
      </c>
      <c r="J224" t="s">
        <v>274</v>
      </c>
      <c r="K224" t="s">
        <v>274</v>
      </c>
      <c r="L224" t="s">
        <v>274</v>
      </c>
      <c r="M224" t="s">
        <v>274</v>
      </c>
      <c r="N224" t="s">
        <v>274</v>
      </c>
      <c r="O224" t="s">
        <v>274</v>
      </c>
      <c r="P224" t="s">
        <v>274</v>
      </c>
    </row>
    <row r="225" spans="3:16" x14ac:dyDescent="0.35">
      <c r="C225" s="22" t="s">
        <v>250</v>
      </c>
      <c r="D225" s="22" t="s">
        <v>28</v>
      </c>
      <c r="E225" s="22" t="s">
        <v>29</v>
      </c>
      <c r="F225" s="22" t="s">
        <v>122</v>
      </c>
      <c r="G225" t="s">
        <v>274</v>
      </c>
      <c r="H225" t="s">
        <v>274</v>
      </c>
      <c r="I225" t="s">
        <v>274</v>
      </c>
      <c r="J225" t="s">
        <v>274</v>
      </c>
      <c r="K225" t="s">
        <v>274</v>
      </c>
      <c r="L225" t="s">
        <v>274</v>
      </c>
      <c r="M225" t="s">
        <v>274</v>
      </c>
      <c r="N225" t="s">
        <v>274</v>
      </c>
      <c r="O225" t="s">
        <v>274</v>
      </c>
      <c r="P225" t="s">
        <v>274</v>
      </c>
    </row>
    <row r="226" spans="3:16" x14ac:dyDescent="0.35">
      <c r="C226" s="22" t="s">
        <v>250</v>
      </c>
      <c r="D226" s="22" t="s">
        <v>28</v>
      </c>
      <c r="E226" s="22" t="s">
        <v>29</v>
      </c>
      <c r="F226" s="22" t="s">
        <v>272</v>
      </c>
      <c r="G226" t="s">
        <v>274</v>
      </c>
      <c r="H226" t="s">
        <v>274</v>
      </c>
      <c r="I226" t="s">
        <v>274</v>
      </c>
      <c r="J226" t="s">
        <v>274</v>
      </c>
      <c r="K226" t="s">
        <v>274</v>
      </c>
      <c r="L226" t="s">
        <v>274</v>
      </c>
      <c r="M226" t="s">
        <v>274</v>
      </c>
      <c r="N226" t="s">
        <v>274</v>
      </c>
      <c r="O226" t="s">
        <v>274</v>
      </c>
      <c r="P226" t="s">
        <v>274</v>
      </c>
    </row>
    <row r="227" spans="3:16" x14ac:dyDescent="0.35">
      <c r="C227" s="22" t="s">
        <v>250</v>
      </c>
      <c r="D227" s="22" t="s">
        <v>28</v>
      </c>
      <c r="E227" s="22" t="s">
        <v>29</v>
      </c>
      <c r="F227" s="22" t="s">
        <v>273</v>
      </c>
      <c r="G227" t="s">
        <v>274</v>
      </c>
      <c r="H227" t="s">
        <v>274</v>
      </c>
      <c r="I227" t="s">
        <v>274</v>
      </c>
      <c r="J227" t="s">
        <v>274</v>
      </c>
      <c r="K227" t="s">
        <v>274</v>
      </c>
      <c r="L227" t="s">
        <v>274</v>
      </c>
      <c r="M227" t="s">
        <v>274</v>
      </c>
      <c r="N227" t="s">
        <v>274</v>
      </c>
      <c r="O227" t="s">
        <v>274</v>
      </c>
      <c r="P227" t="s">
        <v>274</v>
      </c>
    </row>
    <row r="228" spans="3:16" x14ac:dyDescent="0.35">
      <c r="C228" s="22" t="s">
        <v>250</v>
      </c>
      <c r="D228" s="22" t="s">
        <v>28</v>
      </c>
      <c r="E228" s="22" t="s">
        <v>30</v>
      </c>
      <c r="F228" s="22" t="s">
        <v>120</v>
      </c>
      <c r="G228" t="s">
        <v>274</v>
      </c>
      <c r="H228" t="s">
        <v>274</v>
      </c>
      <c r="I228" t="s">
        <v>274</v>
      </c>
      <c r="J228" t="s">
        <v>274</v>
      </c>
      <c r="K228" t="s">
        <v>274</v>
      </c>
      <c r="L228" t="s">
        <v>274</v>
      </c>
      <c r="M228" t="s">
        <v>274</v>
      </c>
      <c r="N228" t="s">
        <v>274</v>
      </c>
      <c r="O228" t="s">
        <v>274</v>
      </c>
      <c r="P228" t="s">
        <v>274</v>
      </c>
    </row>
    <row r="229" spans="3:16" x14ac:dyDescent="0.35">
      <c r="C229" s="22" t="s">
        <v>250</v>
      </c>
      <c r="D229" s="22" t="s">
        <v>28</v>
      </c>
      <c r="E229" s="22" t="s">
        <v>30</v>
      </c>
      <c r="F229" s="22" t="s">
        <v>122</v>
      </c>
      <c r="G229" t="s">
        <v>274</v>
      </c>
      <c r="H229" t="s">
        <v>274</v>
      </c>
      <c r="I229" t="s">
        <v>274</v>
      </c>
      <c r="J229" t="s">
        <v>274</v>
      </c>
      <c r="K229" t="s">
        <v>274</v>
      </c>
      <c r="L229" t="s">
        <v>274</v>
      </c>
      <c r="M229" t="s">
        <v>274</v>
      </c>
      <c r="N229" t="s">
        <v>274</v>
      </c>
      <c r="O229" t="s">
        <v>274</v>
      </c>
      <c r="P229" t="s">
        <v>274</v>
      </c>
    </row>
    <row r="230" spans="3:16" x14ac:dyDescent="0.35">
      <c r="C230" s="22" t="s">
        <v>250</v>
      </c>
      <c r="D230" s="22" t="s">
        <v>28</v>
      </c>
      <c r="E230" s="22" t="s">
        <v>30</v>
      </c>
      <c r="F230" s="22" t="s">
        <v>272</v>
      </c>
      <c r="G230" t="s">
        <v>274</v>
      </c>
      <c r="H230" t="s">
        <v>274</v>
      </c>
      <c r="I230" t="s">
        <v>274</v>
      </c>
      <c r="J230" t="s">
        <v>274</v>
      </c>
      <c r="K230" t="s">
        <v>274</v>
      </c>
      <c r="L230" t="s">
        <v>274</v>
      </c>
      <c r="M230" t="s">
        <v>274</v>
      </c>
      <c r="N230" t="s">
        <v>274</v>
      </c>
      <c r="O230" t="s">
        <v>274</v>
      </c>
      <c r="P230" t="s">
        <v>274</v>
      </c>
    </row>
    <row r="231" spans="3:16" x14ac:dyDescent="0.35">
      <c r="C231" s="22" t="s">
        <v>250</v>
      </c>
      <c r="D231" s="22" t="s">
        <v>28</v>
      </c>
      <c r="E231" s="22" t="s">
        <v>30</v>
      </c>
      <c r="F231" s="22" t="s">
        <v>273</v>
      </c>
      <c r="G231" t="s">
        <v>274</v>
      </c>
      <c r="H231" t="s">
        <v>274</v>
      </c>
      <c r="I231" t="s">
        <v>274</v>
      </c>
      <c r="J231" t="s">
        <v>274</v>
      </c>
      <c r="K231" t="s">
        <v>274</v>
      </c>
      <c r="L231" t="s">
        <v>274</v>
      </c>
      <c r="M231" t="s">
        <v>274</v>
      </c>
      <c r="N231" t="s">
        <v>274</v>
      </c>
      <c r="O231" t="s">
        <v>274</v>
      </c>
      <c r="P231" t="s">
        <v>274</v>
      </c>
    </row>
    <row r="232" spans="3:16" x14ac:dyDescent="0.35">
      <c r="C232" s="22" t="s">
        <v>250</v>
      </c>
      <c r="D232" s="22" t="s">
        <v>28</v>
      </c>
      <c r="E232" s="22" t="s">
        <v>49</v>
      </c>
      <c r="F232" s="22" t="s">
        <v>120</v>
      </c>
      <c r="G232" t="s">
        <v>274</v>
      </c>
      <c r="H232" t="s">
        <v>274</v>
      </c>
      <c r="I232" t="s">
        <v>274</v>
      </c>
      <c r="J232" t="s">
        <v>274</v>
      </c>
      <c r="K232" t="s">
        <v>274</v>
      </c>
      <c r="L232" t="s">
        <v>274</v>
      </c>
      <c r="M232" t="s">
        <v>274</v>
      </c>
      <c r="N232" t="s">
        <v>274</v>
      </c>
      <c r="O232" t="s">
        <v>274</v>
      </c>
      <c r="P232" t="s">
        <v>274</v>
      </c>
    </row>
    <row r="233" spans="3:16" x14ac:dyDescent="0.35">
      <c r="C233" s="22" t="s">
        <v>250</v>
      </c>
      <c r="D233" s="22" t="s">
        <v>28</v>
      </c>
      <c r="E233" s="22" t="s">
        <v>49</v>
      </c>
      <c r="F233" s="22" t="s">
        <v>122</v>
      </c>
      <c r="G233" t="s">
        <v>274</v>
      </c>
      <c r="H233" t="s">
        <v>274</v>
      </c>
      <c r="I233" t="s">
        <v>274</v>
      </c>
      <c r="J233" t="s">
        <v>274</v>
      </c>
      <c r="K233" t="s">
        <v>274</v>
      </c>
      <c r="L233" t="s">
        <v>274</v>
      </c>
      <c r="M233" t="s">
        <v>274</v>
      </c>
      <c r="N233" t="s">
        <v>274</v>
      </c>
      <c r="O233" t="s">
        <v>274</v>
      </c>
      <c r="P233" t="s">
        <v>274</v>
      </c>
    </row>
    <row r="234" spans="3:16" x14ac:dyDescent="0.35">
      <c r="C234" s="22" t="s">
        <v>250</v>
      </c>
      <c r="D234" s="22" t="s">
        <v>28</v>
      </c>
      <c r="E234" s="22" t="s">
        <v>49</v>
      </c>
      <c r="F234" s="22" t="s">
        <v>272</v>
      </c>
      <c r="G234" t="s">
        <v>274</v>
      </c>
      <c r="H234" t="s">
        <v>274</v>
      </c>
      <c r="I234" t="s">
        <v>274</v>
      </c>
      <c r="J234" t="s">
        <v>274</v>
      </c>
      <c r="K234" t="s">
        <v>274</v>
      </c>
      <c r="L234" t="s">
        <v>274</v>
      </c>
      <c r="M234" t="s">
        <v>274</v>
      </c>
      <c r="N234" t="s">
        <v>274</v>
      </c>
      <c r="O234" t="s">
        <v>274</v>
      </c>
      <c r="P234" t="s">
        <v>274</v>
      </c>
    </row>
    <row r="235" spans="3:16" x14ac:dyDescent="0.35">
      <c r="C235" s="22" t="s">
        <v>250</v>
      </c>
      <c r="D235" s="22" t="s">
        <v>28</v>
      </c>
      <c r="E235" s="22" t="s">
        <v>49</v>
      </c>
      <c r="F235" s="22" t="s">
        <v>273</v>
      </c>
      <c r="G235" t="s">
        <v>274</v>
      </c>
      <c r="H235" t="s">
        <v>274</v>
      </c>
      <c r="I235" t="s">
        <v>274</v>
      </c>
      <c r="J235" t="s">
        <v>274</v>
      </c>
      <c r="K235" t="s">
        <v>274</v>
      </c>
      <c r="L235" t="s">
        <v>274</v>
      </c>
      <c r="M235" t="s">
        <v>274</v>
      </c>
      <c r="N235" t="s">
        <v>274</v>
      </c>
      <c r="O235" t="s">
        <v>274</v>
      </c>
      <c r="P235" t="s">
        <v>274</v>
      </c>
    </row>
    <row r="236" spans="3:16" x14ac:dyDescent="0.35">
      <c r="C236" s="22" t="s">
        <v>250</v>
      </c>
      <c r="D236" s="22" t="s">
        <v>253</v>
      </c>
      <c r="E236" s="22" t="s">
        <v>27</v>
      </c>
      <c r="F236" s="22" t="s">
        <v>120</v>
      </c>
      <c r="G236" t="s">
        <v>274</v>
      </c>
      <c r="H236" t="s">
        <v>274</v>
      </c>
      <c r="I236" t="s">
        <v>274</v>
      </c>
      <c r="J236" t="s">
        <v>274</v>
      </c>
      <c r="K236" t="s">
        <v>274</v>
      </c>
      <c r="L236" t="s">
        <v>274</v>
      </c>
      <c r="M236" t="s">
        <v>274</v>
      </c>
      <c r="N236" t="s">
        <v>274</v>
      </c>
      <c r="O236" t="s">
        <v>274</v>
      </c>
      <c r="P236" t="s">
        <v>274</v>
      </c>
    </row>
    <row r="237" spans="3:16" x14ac:dyDescent="0.35">
      <c r="C237" s="22" t="s">
        <v>250</v>
      </c>
      <c r="D237" s="22" t="s">
        <v>253</v>
      </c>
      <c r="E237" s="22" t="s">
        <v>27</v>
      </c>
      <c r="F237" s="22" t="s">
        <v>122</v>
      </c>
      <c r="G237" t="s">
        <v>274</v>
      </c>
      <c r="H237" t="s">
        <v>274</v>
      </c>
      <c r="I237" t="s">
        <v>274</v>
      </c>
      <c r="J237" t="s">
        <v>274</v>
      </c>
      <c r="K237" t="s">
        <v>274</v>
      </c>
      <c r="L237" t="s">
        <v>274</v>
      </c>
      <c r="M237" t="s">
        <v>274</v>
      </c>
      <c r="N237" t="s">
        <v>274</v>
      </c>
      <c r="O237" t="s">
        <v>274</v>
      </c>
      <c r="P237" t="s">
        <v>274</v>
      </c>
    </row>
    <row r="238" spans="3:16" x14ac:dyDescent="0.35">
      <c r="C238" s="22" t="s">
        <v>250</v>
      </c>
      <c r="D238" s="22" t="s">
        <v>253</v>
      </c>
      <c r="E238" s="22" t="s">
        <v>27</v>
      </c>
      <c r="F238" s="22" t="s">
        <v>272</v>
      </c>
      <c r="G238" t="s">
        <v>274</v>
      </c>
      <c r="H238" t="s">
        <v>274</v>
      </c>
      <c r="I238" t="s">
        <v>274</v>
      </c>
      <c r="J238" t="s">
        <v>274</v>
      </c>
      <c r="K238" t="s">
        <v>274</v>
      </c>
      <c r="L238" t="s">
        <v>274</v>
      </c>
      <c r="M238" t="s">
        <v>274</v>
      </c>
      <c r="N238" t="s">
        <v>274</v>
      </c>
      <c r="O238" t="s">
        <v>274</v>
      </c>
      <c r="P238" t="s">
        <v>274</v>
      </c>
    </row>
    <row r="239" spans="3:16" x14ac:dyDescent="0.35">
      <c r="C239" s="22" t="s">
        <v>250</v>
      </c>
      <c r="D239" s="22" t="s">
        <v>253</v>
      </c>
      <c r="E239" s="22" t="s">
        <v>27</v>
      </c>
      <c r="F239" s="22" t="s">
        <v>273</v>
      </c>
      <c r="G239" t="s">
        <v>274</v>
      </c>
      <c r="H239" t="s">
        <v>274</v>
      </c>
      <c r="I239" t="s">
        <v>274</v>
      </c>
      <c r="J239" t="s">
        <v>274</v>
      </c>
      <c r="K239" t="s">
        <v>274</v>
      </c>
      <c r="L239" t="s">
        <v>274</v>
      </c>
      <c r="M239" t="s">
        <v>274</v>
      </c>
      <c r="N239" t="s">
        <v>274</v>
      </c>
      <c r="O239" t="s">
        <v>274</v>
      </c>
      <c r="P239" t="s">
        <v>274</v>
      </c>
    </row>
    <row r="240" spans="3:16" x14ac:dyDescent="0.35">
      <c r="C240" s="22" t="s">
        <v>250</v>
      </c>
      <c r="D240" s="22" t="s">
        <v>253</v>
      </c>
      <c r="E240" s="22" t="s">
        <v>48</v>
      </c>
      <c r="F240" s="22" t="s">
        <v>120</v>
      </c>
      <c r="G240" t="s">
        <v>274</v>
      </c>
      <c r="H240" t="s">
        <v>274</v>
      </c>
      <c r="I240" t="s">
        <v>274</v>
      </c>
      <c r="J240" t="s">
        <v>274</v>
      </c>
      <c r="K240" t="s">
        <v>274</v>
      </c>
      <c r="L240" t="s">
        <v>274</v>
      </c>
      <c r="M240" t="s">
        <v>274</v>
      </c>
      <c r="N240" t="s">
        <v>274</v>
      </c>
      <c r="O240" t="s">
        <v>274</v>
      </c>
      <c r="P240" t="s">
        <v>274</v>
      </c>
    </row>
    <row r="241" spans="3:16" x14ac:dyDescent="0.35">
      <c r="C241" s="22" t="s">
        <v>250</v>
      </c>
      <c r="D241" s="22" t="s">
        <v>253</v>
      </c>
      <c r="E241" s="22" t="s">
        <v>48</v>
      </c>
      <c r="F241" s="22" t="s">
        <v>122</v>
      </c>
      <c r="G241" t="s">
        <v>274</v>
      </c>
      <c r="H241" t="s">
        <v>274</v>
      </c>
      <c r="I241" t="s">
        <v>274</v>
      </c>
      <c r="J241" t="s">
        <v>274</v>
      </c>
      <c r="K241" t="s">
        <v>274</v>
      </c>
      <c r="L241" t="s">
        <v>274</v>
      </c>
      <c r="M241" t="s">
        <v>274</v>
      </c>
      <c r="N241" t="s">
        <v>274</v>
      </c>
      <c r="O241" t="s">
        <v>274</v>
      </c>
      <c r="P241" t="s">
        <v>274</v>
      </c>
    </row>
    <row r="242" spans="3:16" x14ac:dyDescent="0.35">
      <c r="C242" s="22" t="s">
        <v>250</v>
      </c>
      <c r="D242" s="22" t="s">
        <v>253</v>
      </c>
      <c r="E242" s="22" t="s">
        <v>48</v>
      </c>
      <c r="F242" s="22" t="s">
        <v>272</v>
      </c>
      <c r="G242" t="s">
        <v>274</v>
      </c>
      <c r="H242" t="s">
        <v>274</v>
      </c>
      <c r="I242" t="s">
        <v>274</v>
      </c>
      <c r="J242" t="s">
        <v>274</v>
      </c>
      <c r="K242" t="s">
        <v>274</v>
      </c>
      <c r="L242" t="s">
        <v>274</v>
      </c>
      <c r="M242" t="s">
        <v>274</v>
      </c>
      <c r="N242" t="s">
        <v>274</v>
      </c>
      <c r="O242" t="s">
        <v>274</v>
      </c>
      <c r="P242" t="s">
        <v>274</v>
      </c>
    </row>
    <row r="243" spans="3:16" x14ac:dyDescent="0.35">
      <c r="C243" s="22" t="s">
        <v>250</v>
      </c>
      <c r="D243" s="22" t="s">
        <v>253</v>
      </c>
      <c r="E243" s="22" t="s">
        <v>48</v>
      </c>
      <c r="F243" s="22" t="s">
        <v>273</v>
      </c>
      <c r="G243" t="s">
        <v>274</v>
      </c>
      <c r="H243" t="s">
        <v>274</v>
      </c>
      <c r="I243" t="s">
        <v>274</v>
      </c>
      <c r="J243" t="s">
        <v>274</v>
      </c>
      <c r="K243" t="s">
        <v>274</v>
      </c>
      <c r="L243" t="s">
        <v>274</v>
      </c>
      <c r="M243" t="s">
        <v>274</v>
      </c>
      <c r="N243" t="s">
        <v>274</v>
      </c>
      <c r="O243" t="s">
        <v>274</v>
      </c>
      <c r="P243" t="s">
        <v>274</v>
      </c>
    </row>
    <row r="244" spans="3:16" x14ac:dyDescent="0.35">
      <c r="C244" s="22" t="s">
        <v>250</v>
      </c>
      <c r="D244" s="22" t="s">
        <v>253</v>
      </c>
      <c r="E244" s="22" t="s">
        <v>28</v>
      </c>
      <c r="F244" s="22" t="s">
        <v>120</v>
      </c>
      <c r="G244" t="s">
        <v>274</v>
      </c>
      <c r="H244" t="s">
        <v>274</v>
      </c>
      <c r="I244" t="s">
        <v>274</v>
      </c>
      <c r="J244" t="s">
        <v>274</v>
      </c>
      <c r="K244" t="s">
        <v>274</v>
      </c>
      <c r="L244" t="s">
        <v>274</v>
      </c>
      <c r="M244" t="s">
        <v>274</v>
      </c>
      <c r="N244" t="s">
        <v>274</v>
      </c>
      <c r="O244" t="s">
        <v>274</v>
      </c>
      <c r="P244" t="s">
        <v>274</v>
      </c>
    </row>
    <row r="245" spans="3:16" x14ac:dyDescent="0.35">
      <c r="C245" s="22" t="s">
        <v>250</v>
      </c>
      <c r="D245" s="22" t="s">
        <v>253</v>
      </c>
      <c r="E245" s="22" t="s">
        <v>28</v>
      </c>
      <c r="F245" s="22" t="s">
        <v>122</v>
      </c>
      <c r="G245" t="s">
        <v>274</v>
      </c>
      <c r="H245" t="s">
        <v>274</v>
      </c>
      <c r="I245" t="s">
        <v>274</v>
      </c>
      <c r="J245" t="s">
        <v>274</v>
      </c>
      <c r="K245" t="s">
        <v>274</v>
      </c>
      <c r="L245" t="s">
        <v>274</v>
      </c>
      <c r="M245" t="s">
        <v>274</v>
      </c>
      <c r="N245" t="s">
        <v>274</v>
      </c>
      <c r="O245" t="s">
        <v>274</v>
      </c>
      <c r="P245" t="s">
        <v>274</v>
      </c>
    </row>
    <row r="246" spans="3:16" x14ac:dyDescent="0.35">
      <c r="C246" s="22" t="s">
        <v>250</v>
      </c>
      <c r="D246" s="22" t="s">
        <v>253</v>
      </c>
      <c r="E246" s="22" t="s">
        <v>28</v>
      </c>
      <c r="F246" s="22" t="s">
        <v>272</v>
      </c>
      <c r="G246" t="s">
        <v>274</v>
      </c>
      <c r="H246" t="s">
        <v>274</v>
      </c>
      <c r="I246" t="s">
        <v>274</v>
      </c>
      <c r="J246" t="s">
        <v>274</v>
      </c>
      <c r="K246" t="s">
        <v>274</v>
      </c>
      <c r="L246" t="s">
        <v>274</v>
      </c>
      <c r="M246" t="s">
        <v>274</v>
      </c>
      <c r="N246" t="s">
        <v>274</v>
      </c>
      <c r="O246" t="s">
        <v>274</v>
      </c>
      <c r="P246" t="s">
        <v>274</v>
      </c>
    </row>
    <row r="247" spans="3:16" x14ac:dyDescent="0.35">
      <c r="C247" s="22" t="s">
        <v>250</v>
      </c>
      <c r="D247" s="22" t="s">
        <v>253</v>
      </c>
      <c r="E247" s="22" t="s">
        <v>28</v>
      </c>
      <c r="F247" s="22" t="s">
        <v>273</v>
      </c>
      <c r="G247" t="s">
        <v>274</v>
      </c>
      <c r="H247" t="s">
        <v>274</v>
      </c>
      <c r="I247" t="s">
        <v>274</v>
      </c>
      <c r="J247" t="s">
        <v>274</v>
      </c>
      <c r="K247" t="s">
        <v>274</v>
      </c>
      <c r="L247" t="s">
        <v>274</v>
      </c>
      <c r="M247" t="s">
        <v>274</v>
      </c>
      <c r="N247" t="s">
        <v>274</v>
      </c>
      <c r="O247" t="s">
        <v>274</v>
      </c>
      <c r="P247" t="s">
        <v>274</v>
      </c>
    </row>
    <row r="248" spans="3:16" x14ac:dyDescent="0.35">
      <c r="C248" s="22" t="s">
        <v>250</v>
      </c>
      <c r="D248" s="22" t="s">
        <v>253</v>
      </c>
      <c r="E248" s="22" t="s">
        <v>253</v>
      </c>
      <c r="F248" s="22" t="s">
        <v>120</v>
      </c>
      <c r="G248" t="s">
        <v>274</v>
      </c>
      <c r="H248" t="s">
        <v>274</v>
      </c>
      <c r="I248" t="s">
        <v>274</v>
      </c>
      <c r="J248" t="s">
        <v>274</v>
      </c>
      <c r="K248" t="s">
        <v>274</v>
      </c>
      <c r="L248" t="s">
        <v>274</v>
      </c>
      <c r="M248" t="s">
        <v>274</v>
      </c>
      <c r="N248" t="s">
        <v>274</v>
      </c>
      <c r="O248" t="s">
        <v>274</v>
      </c>
      <c r="P248" t="s">
        <v>274</v>
      </c>
    </row>
    <row r="249" spans="3:16" x14ac:dyDescent="0.35">
      <c r="C249" s="22" t="s">
        <v>250</v>
      </c>
      <c r="D249" s="22" t="s">
        <v>253</v>
      </c>
      <c r="E249" s="22" t="s">
        <v>253</v>
      </c>
      <c r="F249" s="22" t="s">
        <v>122</v>
      </c>
      <c r="G249" t="s">
        <v>274</v>
      </c>
      <c r="H249" t="s">
        <v>274</v>
      </c>
      <c r="I249" t="s">
        <v>274</v>
      </c>
      <c r="J249" t="s">
        <v>274</v>
      </c>
      <c r="K249" t="s">
        <v>274</v>
      </c>
      <c r="L249" t="s">
        <v>274</v>
      </c>
      <c r="M249" t="s">
        <v>274</v>
      </c>
      <c r="N249" t="s">
        <v>274</v>
      </c>
      <c r="O249" t="s">
        <v>274</v>
      </c>
      <c r="P249" t="s">
        <v>274</v>
      </c>
    </row>
    <row r="250" spans="3:16" x14ac:dyDescent="0.35">
      <c r="C250" s="22" t="s">
        <v>250</v>
      </c>
      <c r="D250" s="22" t="s">
        <v>253</v>
      </c>
      <c r="E250" s="22" t="s">
        <v>253</v>
      </c>
      <c r="F250" s="22" t="s">
        <v>272</v>
      </c>
      <c r="G250" t="s">
        <v>274</v>
      </c>
      <c r="H250" t="s">
        <v>274</v>
      </c>
      <c r="I250" t="s">
        <v>274</v>
      </c>
      <c r="J250" t="s">
        <v>274</v>
      </c>
      <c r="K250" t="s">
        <v>274</v>
      </c>
      <c r="L250" t="s">
        <v>274</v>
      </c>
      <c r="M250" t="s">
        <v>274</v>
      </c>
      <c r="N250" t="s">
        <v>274</v>
      </c>
      <c r="O250" t="s">
        <v>274</v>
      </c>
      <c r="P250" t="s">
        <v>274</v>
      </c>
    </row>
    <row r="251" spans="3:16" x14ac:dyDescent="0.35">
      <c r="C251" s="22" t="s">
        <v>250</v>
      </c>
      <c r="D251" s="22" t="s">
        <v>253</v>
      </c>
      <c r="E251" s="22" t="s">
        <v>253</v>
      </c>
      <c r="F251" s="22" t="s">
        <v>273</v>
      </c>
      <c r="G251" t="s">
        <v>274</v>
      </c>
      <c r="H251" t="s">
        <v>274</v>
      </c>
      <c r="I251" t="s">
        <v>274</v>
      </c>
      <c r="J251" t="s">
        <v>274</v>
      </c>
      <c r="K251" t="s">
        <v>274</v>
      </c>
      <c r="L251" t="s">
        <v>274</v>
      </c>
      <c r="M251" t="s">
        <v>274</v>
      </c>
      <c r="N251" t="s">
        <v>274</v>
      </c>
      <c r="O251" t="s">
        <v>274</v>
      </c>
      <c r="P251" t="s">
        <v>274</v>
      </c>
    </row>
    <row r="252" spans="3:16" x14ac:dyDescent="0.35">
      <c r="C252" s="22" t="s">
        <v>250</v>
      </c>
      <c r="D252" s="22" t="s">
        <v>253</v>
      </c>
      <c r="E252" s="22" t="s">
        <v>29</v>
      </c>
      <c r="F252" s="22" t="s">
        <v>120</v>
      </c>
      <c r="G252" t="s">
        <v>274</v>
      </c>
      <c r="H252" t="s">
        <v>274</v>
      </c>
      <c r="I252" t="s">
        <v>274</v>
      </c>
      <c r="J252" t="s">
        <v>274</v>
      </c>
      <c r="K252" t="s">
        <v>274</v>
      </c>
      <c r="L252" t="s">
        <v>274</v>
      </c>
      <c r="M252" t="s">
        <v>274</v>
      </c>
      <c r="N252" t="s">
        <v>274</v>
      </c>
      <c r="O252" t="s">
        <v>274</v>
      </c>
      <c r="P252" t="s">
        <v>274</v>
      </c>
    </row>
    <row r="253" spans="3:16" x14ac:dyDescent="0.35">
      <c r="C253" s="22" t="s">
        <v>250</v>
      </c>
      <c r="D253" s="22" t="s">
        <v>253</v>
      </c>
      <c r="E253" s="22" t="s">
        <v>29</v>
      </c>
      <c r="F253" s="22" t="s">
        <v>122</v>
      </c>
      <c r="G253" t="s">
        <v>274</v>
      </c>
      <c r="H253" t="s">
        <v>274</v>
      </c>
      <c r="I253" t="s">
        <v>274</v>
      </c>
      <c r="J253" t="s">
        <v>274</v>
      </c>
      <c r="K253" t="s">
        <v>274</v>
      </c>
      <c r="L253" t="s">
        <v>274</v>
      </c>
      <c r="M253" t="s">
        <v>274</v>
      </c>
      <c r="N253" t="s">
        <v>274</v>
      </c>
      <c r="O253" t="s">
        <v>274</v>
      </c>
      <c r="P253" t="s">
        <v>274</v>
      </c>
    </row>
    <row r="254" spans="3:16" x14ac:dyDescent="0.35">
      <c r="C254" s="22" t="s">
        <v>250</v>
      </c>
      <c r="D254" s="22" t="s">
        <v>253</v>
      </c>
      <c r="E254" s="22" t="s">
        <v>29</v>
      </c>
      <c r="F254" s="22" t="s">
        <v>272</v>
      </c>
      <c r="G254" t="s">
        <v>274</v>
      </c>
      <c r="H254" t="s">
        <v>274</v>
      </c>
      <c r="I254" t="s">
        <v>274</v>
      </c>
      <c r="J254" t="s">
        <v>274</v>
      </c>
      <c r="K254" t="s">
        <v>274</v>
      </c>
      <c r="L254" t="s">
        <v>274</v>
      </c>
      <c r="M254" t="s">
        <v>274</v>
      </c>
      <c r="N254" t="s">
        <v>274</v>
      </c>
      <c r="O254" t="s">
        <v>274</v>
      </c>
      <c r="P254" t="s">
        <v>274</v>
      </c>
    </row>
    <row r="255" spans="3:16" x14ac:dyDescent="0.35">
      <c r="C255" s="22" t="s">
        <v>250</v>
      </c>
      <c r="D255" s="22" t="s">
        <v>253</v>
      </c>
      <c r="E255" s="22" t="s">
        <v>29</v>
      </c>
      <c r="F255" s="22" t="s">
        <v>273</v>
      </c>
      <c r="G255" t="s">
        <v>274</v>
      </c>
      <c r="H255" t="s">
        <v>274</v>
      </c>
      <c r="I255" t="s">
        <v>274</v>
      </c>
      <c r="J255" t="s">
        <v>274</v>
      </c>
      <c r="K255" t="s">
        <v>274</v>
      </c>
      <c r="L255" t="s">
        <v>274</v>
      </c>
      <c r="M255" t="s">
        <v>274</v>
      </c>
      <c r="N255" t="s">
        <v>274</v>
      </c>
      <c r="O255" t="s">
        <v>274</v>
      </c>
      <c r="P255" t="s">
        <v>274</v>
      </c>
    </row>
    <row r="256" spans="3:16" x14ac:dyDescent="0.35">
      <c r="C256" s="22" t="s">
        <v>250</v>
      </c>
      <c r="D256" s="22" t="s">
        <v>253</v>
      </c>
      <c r="E256" s="22" t="s">
        <v>30</v>
      </c>
      <c r="F256" s="22" t="s">
        <v>120</v>
      </c>
      <c r="G256" t="s">
        <v>274</v>
      </c>
      <c r="H256" t="s">
        <v>274</v>
      </c>
      <c r="I256" t="s">
        <v>274</v>
      </c>
      <c r="J256" t="s">
        <v>274</v>
      </c>
      <c r="K256" t="s">
        <v>274</v>
      </c>
      <c r="L256" t="s">
        <v>274</v>
      </c>
      <c r="M256" t="s">
        <v>274</v>
      </c>
      <c r="N256" t="s">
        <v>274</v>
      </c>
      <c r="O256" t="s">
        <v>274</v>
      </c>
      <c r="P256" t="s">
        <v>274</v>
      </c>
    </row>
    <row r="257" spans="3:16" x14ac:dyDescent="0.35">
      <c r="C257" s="22" t="s">
        <v>250</v>
      </c>
      <c r="D257" s="22" t="s">
        <v>253</v>
      </c>
      <c r="E257" s="22" t="s">
        <v>30</v>
      </c>
      <c r="F257" s="22" t="s">
        <v>122</v>
      </c>
      <c r="G257" t="s">
        <v>274</v>
      </c>
      <c r="H257" t="s">
        <v>274</v>
      </c>
      <c r="I257" t="s">
        <v>274</v>
      </c>
      <c r="J257" t="s">
        <v>274</v>
      </c>
      <c r="K257" t="s">
        <v>274</v>
      </c>
      <c r="L257" t="s">
        <v>274</v>
      </c>
      <c r="M257" t="s">
        <v>274</v>
      </c>
      <c r="N257" t="s">
        <v>274</v>
      </c>
      <c r="O257" t="s">
        <v>274</v>
      </c>
      <c r="P257" t="s">
        <v>274</v>
      </c>
    </row>
    <row r="258" spans="3:16" x14ac:dyDescent="0.35">
      <c r="C258" s="22" t="s">
        <v>250</v>
      </c>
      <c r="D258" s="22" t="s">
        <v>253</v>
      </c>
      <c r="E258" s="22" t="s">
        <v>30</v>
      </c>
      <c r="F258" s="22" t="s">
        <v>272</v>
      </c>
      <c r="G258" t="s">
        <v>274</v>
      </c>
      <c r="H258" t="s">
        <v>274</v>
      </c>
      <c r="I258" t="s">
        <v>274</v>
      </c>
      <c r="J258" t="s">
        <v>274</v>
      </c>
      <c r="K258" t="s">
        <v>274</v>
      </c>
      <c r="L258" t="s">
        <v>274</v>
      </c>
      <c r="M258" t="s">
        <v>274</v>
      </c>
      <c r="N258" t="s">
        <v>274</v>
      </c>
      <c r="O258" t="s">
        <v>274</v>
      </c>
      <c r="P258" t="s">
        <v>274</v>
      </c>
    </row>
    <row r="259" spans="3:16" x14ac:dyDescent="0.35">
      <c r="C259" s="22" t="s">
        <v>250</v>
      </c>
      <c r="D259" s="22" t="s">
        <v>253</v>
      </c>
      <c r="E259" s="22" t="s">
        <v>30</v>
      </c>
      <c r="F259" s="22" t="s">
        <v>273</v>
      </c>
      <c r="G259" t="s">
        <v>274</v>
      </c>
      <c r="H259" t="s">
        <v>274</v>
      </c>
      <c r="I259" t="s">
        <v>274</v>
      </c>
      <c r="J259" t="s">
        <v>274</v>
      </c>
      <c r="K259" t="s">
        <v>274</v>
      </c>
      <c r="L259" t="s">
        <v>274</v>
      </c>
      <c r="M259" t="s">
        <v>274</v>
      </c>
      <c r="N259" t="s">
        <v>274</v>
      </c>
      <c r="O259" t="s">
        <v>274</v>
      </c>
      <c r="P259" t="s">
        <v>274</v>
      </c>
    </row>
    <row r="260" spans="3:16" x14ac:dyDescent="0.35">
      <c r="C260" s="22" t="s">
        <v>250</v>
      </c>
      <c r="D260" s="22" t="s">
        <v>253</v>
      </c>
      <c r="E260" s="22" t="s">
        <v>49</v>
      </c>
      <c r="F260" s="22" t="s">
        <v>120</v>
      </c>
      <c r="G260" t="s">
        <v>274</v>
      </c>
      <c r="H260" t="s">
        <v>274</v>
      </c>
      <c r="I260" t="s">
        <v>274</v>
      </c>
      <c r="J260" t="s">
        <v>274</v>
      </c>
      <c r="K260" t="s">
        <v>274</v>
      </c>
      <c r="L260" t="s">
        <v>274</v>
      </c>
      <c r="M260" t="s">
        <v>274</v>
      </c>
      <c r="N260" t="s">
        <v>274</v>
      </c>
      <c r="O260" t="s">
        <v>274</v>
      </c>
      <c r="P260" t="s">
        <v>274</v>
      </c>
    </row>
    <row r="261" spans="3:16" x14ac:dyDescent="0.35">
      <c r="C261" s="22" t="s">
        <v>250</v>
      </c>
      <c r="D261" s="22" t="s">
        <v>253</v>
      </c>
      <c r="E261" s="22" t="s">
        <v>49</v>
      </c>
      <c r="F261" s="22" t="s">
        <v>122</v>
      </c>
      <c r="G261" t="s">
        <v>274</v>
      </c>
      <c r="H261" t="s">
        <v>274</v>
      </c>
      <c r="I261" t="s">
        <v>274</v>
      </c>
      <c r="J261" t="s">
        <v>274</v>
      </c>
      <c r="K261" t="s">
        <v>274</v>
      </c>
      <c r="L261" t="s">
        <v>274</v>
      </c>
      <c r="M261" t="s">
        <v>274</v>
      </c>
      <c r="N261" t="s">
        <v>274</v>
      </c>
      <c r="O261" t="s">
        <v>274</v>
      </c>
      <c r="P261" t="s">
        <v>274</v>
      </c>
    </row>
    <row r="262" spans="3:16" x14ac:dyDescent="0.35">
      <c r="C262" s="22" t="s">
        <v>250</v>
      </c>
      <c r="D262" s="22" t="s">
        <v>253</v>
      </c>
      <c r="E262" s="22" t="s">
        <v>49</v>
      </c>
      <c r="F262" s="22" t="s">
        <v>272</v>
      </c>
      <c r="G262" t="s">
        <v>274</v>
      </c>
      <c r="H262" t="s">
        <v>274</v>
      </c>
      <c r="I262" t="s">
        <v>274</v>
      </c>
      <c r="J262" t="s">
        <v>274</v>
      </c>
      <c r="K262" t="s">
        <v>274</v>
      </c>
      <c r="L262" t="s">
        <v>274</v>
      </c>
      <c r="M262" t="s">
        <v>274</v>
      </c>
      <c r="N262" t="s">
        <v>274</v>
      </c>
      <c r="O262" t="s">
        <v>274</v>
      </c>
      <c r="P262" t="s">
        <v>274</v>
      </c>
    </row>
    <row r="263" spans="3:16" x14ac:dyDescent="0.35">
      <c r="C263" s="22" t="s">
        <v>250</v>
      </c>
      <c r="D263" s="22" t="s">
        <v>253</v>
      </c>
      <c r="E263" s="22" t="s">
        <v>49</v>
      </c>
      <c r="F263" s="22" t="s">
        <v>273</v>
      </c>
      <c r="G263" t="s">
        <v>274</v>
      </c>
      <c r="H263" t="s">
        <v>274</v>
      </c>
      <c r="I263" t="s">
        <v>274</v>
      </c>
      <c r="J263" t="s">
        <v>274</v>
      </c>
      <c r="K263" t="s">
        <v>274</v>
      </c>
      <c r="L263" t="s">
        <v>274</v>
      </c>
      <c r="M263" t="s">
        <v>274</v>
      </c>
      <c r="N263" t="s">
        <v>274</v>
      </c>
      <c r="O263" t="s">
        <v>274</v>
      </c>
      <c r="P263" t="s">
        <v>274</v>
      </c>
    </row>
    <row r="264" spans="3:16" x14ac:dyDescent="0.35">
      <c r="C264" s="22" t="s">
        <v>250</v>
      </c>
      <c r="D264" s="22" t="s">
        <v>29</v>
      </c>
      <c r="E264" s="22" t="s">
        <v>27</v>
      </c>
      <c r="F264" s="22" t="s">
        <v>120</v>
      </c>
      <c r="G264">
        <v>8.6173859029760151E-3</v>
      </c>
      <c r="H264">
        <v>5.2046157842829129E-2</v>
      </c>
      <c r="I264" t="s">
        <v>274</v>
      </c>
      <c r="J264">
        <v>-17.620837969603389</v>
      </c>
      <c r="K264">
        <v>18.722050173053088</v>
      </c>
      <c r="L264" t="s">
        <v>274</v>
      </c>
      <c r="M264" t="s">
        <v>274</v>
      </c>
      <c r="N264" t="s">
        <v>274</v>
      </c>
      <c r="O264" t="s">
        <v>274</v>
      </c>
      <c r="P264">
        <v>9.6459284377720615E-3</v>
      </c>
    </row>
    <row r="265" spans="3:16" x14ac:dyDescent="0.35">
      <c r="C265" s="22" t="s">
        <v>250</v>
      </c>
      <c r="D265" s="22" t="s">
        <v>29</v>
      </c>
      <c r="E265" s="22" t="s">
        <v>27</v>
      </c>
      <c r="F265" s="22" t="s">
        <v>122</v>
      </c>
      <c r="G265">
        <v>3.5871324560348204E-3</v>
      </c>
      <c r="H265">
        <v>2.1664314981264123E-2</v>
      </c>
      <c r="I265" t="s">
        <v>274</v>
      </c>
      <c r="J265">
        <v>6.8529551316018251</v>
      </c>
      <c r="K265">
        <v>8.3123105117801419</v>
      </c>
      <c r="L265" t="s">
        <v>274</v>
      </c>
      <c r="M265" t="s">
        <v>274</v>
      </c>
      <c r="N265" t="s">
        <v>274</v>
      </c>
      <c r="O265" t="s">
        <v>274</v>
      </c>
      <c r="P265">
        <v>4.0152556210095993E-3</v>
      </c>
    </row>
    <row r="266" spans="3:16" x14ac:dyDescent="0.35">
      <c r="C266" s="22" t="s">
        <v>250</v>
      </c>
      <c r="D266" s="22" t="s">
        <v>29</v>
      </c>
      <c r="E266" s="22" t="s">
        <v>27</v>
      </c>
      <c r="F266" s="22" t="s">
        <v>272</v>
      </c>
      <c r="G266" t="s">
        <v>274</v>
      </c>
      <c r="H266" t="s">
        <v>274</v>
      </c>
      <c r="I266" t="s">
        <v>274</v>
      </c>
      <c r="J266" t="s">
        <v>274</v>
      </c>
      <c r="K266" t="s">
        <v>274</v>
      </c>
      <c r="L266" t="s">
        <v>274</v>
      </c>
      <c r="M266" t="s">
        <v>274</v>
      </c>
      <c r="N266" t="s">
        <v>274</v>
      </c>
      <c r="O266" t="s">
        <v>274</v>
      </c>
      <c r="P266" t="s">
        <v>274</v>
      </c>
    </row>
    <row r="267" spans="3:16" x14ac:dyDescent="0.35">
      <c r="C267" s="22" t="s">
        <v>250</v>
      </c>
      <c r="D267" s="22" t="s">
        <v>29</v>
      </c>
      <c r="E267" s="22" t="s">
        <v>27</v>
      </c>
      <c r="F267" s="22" t="s">
        <v>273</v>
      </c>
      <c r="G267" t="s">
        <v>274</v>
      </c>
      <c r="H267" t="s">
        <v>274</v>
      </c>
      <c r="I267" t="s">
        <v>274</v>
      </c>
      <c r="J267" t="s">
        <v>274</v>
      </c>
      <c r="K267" t="s">
        <v>274</v>
      </c>
      <c r="L267" t="s">
        <v>274</v>
      </c>
      <c r="M267" t="s">
        <v>274</v>
      </c>
      <c r="N267" t="s">
        <v>274</v>
      </c>
      <c r="O267" t="s">
        <v>274</v>
      </c>
      <c r="P267" t="s">
        <v>274</v>
      </c>
    </row>
    <row r="268" spans="3:16" x14ac:dyDescent="0.35">
      <c r="C268" s="22" t="s">
        <v>250</v>
      </c>
      <c r="D268" s="22" t="s">
        <v>29</v>
      </c>
      <c r="E268" s="22" t="s">
        <v>48</v>
      </c>
      <c r="F268" s="22" t="s">
        <v>120</v>
      </c>
      <c r="G268">
        <v>1.0643122437544021E-3</v>
      </c>
      <c r="H268">
        <v>6.428093583868714E-3</v>
      </c>
      <c r="I268" t="s">
        <v>274</v>
      </c>
      <c r="J268">
        <v>-2.1763065745769525</v>
      </c>
      <c r="K268">
        <v>2.3123145988551439</v>
      </c>
      <c r="L268" t="s">
        <v>274</v>
      </c>
      <c r="M268" t="s">
        <v>274</v>
      </c>
      <c r="N268" t="s">
        <v>274</v>
      </c>
      <c r="O268" t="s">
        <v>274</v>
      </c>
      <c r="P268">
        <v>1.1913450151006734E-3</v>
      </c>
    </row>
    <row r="269" spans="3:16" x14ac:dyDescent="0.35">
      <c r="C269" s="22" t="s">
        <v>250</v>
      </c>
      <c r="D269" s="22" t="s">
        <v>29</v>
      </c>
      <c r="E269" s="22" t="s">
        <v>48</v>
      </c>
      <c r="F269" s="22" t="s">
        <v>122</v>
      </c>
      <c r="G269">
        <v>4.4303795094278743E-4</v>
      </c>
      <c r="H269">
        <v>2.6757065247843019E-3</v>
      </c>
      <c r="I269" t="s">
        <v>274</v>
      </c>
      <c r="J269">
        <v>0.84639171723350182</v>
      </c>
      <c r="K269">
        <v>1.0266331287943506</v>
      </c>
      <c r="L269" t="s">
        <v>274</v>
      </c>
      <c r="M269" t="s">
        <v>274</v>
      </c>
      <c r="N269" t="s">
        <v>274</v>
      </c>
      <c r="O269" t="s">
        <v>274</v>
      </c>
      <c r="P269">
        <v>4.9591439531541123E-4</v>
      </c>
    </row>
    <row r="270" spans="3:16" x14ac:dyDescent="0.35">
      <c r="C270" s="22" t="s">
        <v>250</v>
      </c>
      <c r="D270" s="22" t="s">
        <v>29</v>
      </c>
      <c r="E270" s="22" t="s">
        <v>48</v>
      </c>
      <c r="F270" s="22" t="s">
        <v>272</v>
      </c>
      <c r="G270" t="s">
        <v>274</v>
      </c>
      <c r="H270" t="s">
        <v>274</v>
      </c>
      <c r="I270" t="s">
        <v>274</v>
      </c>
      <c r="J270" t="s">
        <v>274</v>
      </c>
      <c r="K270" t="s">
        <v>274</v>
      </c>
      <c r="L270" t="s">
        <v>274</v>
      </c>
      <c r="M270" t="s">
        <v>274</v>
      </c>
      <c r="N270" t="s">
        <v>274</v>
      </c>
      <c r="O270" t="s">
        <v>274</v>
      </c>
      <c r="P270" t="s">
        <v>274</v>
      </c>
    </row>
    <row r="271" spans="3:16" x14ac:dyDescent="0.35">
      <c r="C271" s="22" t="s">
        <v>250</v>
      </c>
      <c r="D271" s="22" t="s">
        <v>29</v>
      </c>
      <c r="E271" s="22" t="s">
        <v>48</v>
      </c>
      <c r="F271" s="22" t="s">
        <v>273</v>
      </c>
      <c r="G271" t="s">
        <v>274</v>
      </c>
      <c r="H271" t="s">
        <v>274</v>
      </c>
      <c r="I271" t="s">
        <v>274</v>
      </c>
      <c r="J271" t="s">
        <v>274</v>
      </c>
      <c r="K271" t="s">
        <v>274</v>
      </c>
      <c r="L271" t="s">
        <v>274</v>
      </c>
      <c r="M271" t="s">
        <v>274</v>
      </c>
      <c r="N271" t="s">
        <v>274</v>
      </c>
      <c r="O271" t="s">
        <v>274</v>
      </c>
      <c r="P271" t="s">
        <v>274</v>
      </c>
    </row>
    <row r="272" spans="3:16" x14ac:dyDescent="0.35">
      <c r="C272" s="22" t="s">
        <v>250</v>
      </c>
      <c r="D272" s="22" t="s">
        <v>29</v>
      </c>
      <c r="E272" s="22" t="s">
        <v>28</v>
      </c>
      <c r="F272" s="22" t="s">
        <v>120</v>
      </c>
      <c r="G272">
        <v>7.1783130934461269E-4</v>
      </c>
      <c r="H272">
        <v>4.3354634515989946E-3</v>
      </c>
      <c r="I272" t="s">
        <v>274</v>
      </c>
      <c r="J272">
        <v>-1.4678220673744873</v>
      </c>
      <c r="K272">
        <v>1.5595534354214495</v>
      </c>
      <c r="L272" t="s">
        <v>274</v>
      </c>
      <c r="M272" t="s">
        <v>274</v>
      </c>
      <c r="N272" t="s">
        <v>274</v>
      </c>
      <c r="O272" t="s">
        <v>274</v>
      </c>
      <c r="P272">
        <v>8.0350926815710784E-4</v>
      </c>
    </row>
    <row r="273" spans="3:16" x14ac:dyDescent="0.35">
      <c r="C273" s="22" t="s">
        <v>250</v>
      </c>
      <c r="D273" s="22" t="s">
        <v>29</v>
      </c>
      <c r="E273" s="22" t="s">
        <v>28</v>
      </c>
      <c r="F273" s="22" t="s">
        <v>122</v>
      </c>
      <c r="G273">
        <v>2.9880940887384757E-4</v>
      </c>
      <c r="H273">
        <v>1.8046451399705145E-3</v>
      </c>
      <c r="I273" t="s">
        <v>274</v>
      </c>
      <c r="J273">
        <v>0.57085359880412134</v>
      </c>
      <c r="K273">
        <v>0.69241842079854465</v>
      </c>
      <c r="L273" t="s">
        <v>274</v>
      </c>
      <c r="M273" t="s">
        <v>274</v>
      </c>
      <c r="N273" t="s">
        <v>274</v>
      </c>
      <c r="O273" t="s">
        <v>274</v>
      </c>
      <c r="P273">
        <v>3.3447222072232707E-4</v>
      </c>
    </row>
    <row r="274" spans="3:16" x14ac:dyDescent="0.35">
      <c r="C274" s="22" t="s">
        <v>250</v>
      </c>
      <c r="D274" s="22" t="s">
        <v>29</v>
      </c>
      <c r="E274" s="22" t="s">
        <v>28</v>
      </c>
      <c r="F274" s="22" t="s">
        <v>272</v>
      </c>
      <c r="G274" t="s">
        <v>274</v>
      </c>
      <c r="H274" t="s">
        <v>274</v>
      </c>
      <c r="I274" t="s">
        <v>274</v>
      </c>
      <c r="J274" t="s">
        <v>274</v>
      </c>
      <c r="K274" t="s">
        <v>274</v>
      </c>
      <c r="L274" t="s">
        <v>274</v>
      </c>
      <c r="M274" t="s">
        <v>274</v>
      </c>
      <c r="N274" t="s">
        <v>274</v>
      </c>
      <c r="O274" t="s">
        <v>274</v>
      </c>
      <c r="P274" t="s">
        <v>274</v>
      </c>
    </row>
    <row r="275" spans="3:16" x14ac:dyDescent="0.35">
      <c r="C275" s="22" t="s">
        <v>250</v>
      </c>
      <c r="D275" s="22" t="s">
        <v>29</v>
      </c>
      <c r="E275" s="22" t="s">
        <v>28</v>
      </c>
      <c r="F275" s="22" t="s">
        <v>273</v>
      </c>
      <c r="G275" t="s">
        <v>274</v>
      </c>
      <c r="H275" t="s">
        <v>274</v>
      </c>
      <c r="I275" t="s">
        <v>274</v>
      </c>
      <c r="J275" t="s">
        <v>274</v>
      </c>
      <c r="K275" t="s">
        <v>274</v>
      </c>
      <c r="L275" t="s">
        <v>274</v>
      </c>
      <c r="M275" t="s">
        <v>274</v>
      </c>
      <c r="N275" t="s">
        <v>274</v>
      </c>
      <c r="O275" t="s">
        <v>274</v>
      </c>
      <c r="P275" t="s">
        <v>274</v>
      </c>
    </row>
    <row r="276" spans="3:16" x14ac:dyDescent="0.35">
      <c r="C276" s="22" t="s">
        <v>250</v>
      </c>
      <c r="D276" s="22" t="s">
        <v>29</v>
      </c>
      <c r="E276" s="22" t="s">
        <v>253</v>
      </c>
      <c r="F276" s="22" t="s">
        <v>120</v>
      </c>
      <c r="G276" t="s">
        <v>274</v>
      </c>
      <c r="H276" t="s">
        <v>274</v>
      </c>
      <c r="I276" t="s">
        <v>274</v>
      </c>
      <c r="J276" t="s">
        <v>274</v>
      </c>
      <c r="K276" t="s">
        <v>274</v>
      </c>
      <c r="L276" t="s">
        <v>274</v>
      </c>
      <c r="M276" t="s">
        <v>274</v>
      </c>
      <c r="N276" t="s">
        <v>274</v>
      </c>
      <c r="O276" t="s">
        <v>274</v>
      </c>
      <c r="P276" t="s">
        <v>274</v>
      </c>
    </row>
    <row r="277" spans="3:16" x14ac:dyDescent="0.35">
      <c r="C277" s="22" t="s">
        <v>250</v>
      </c>
      <c r="D277" s="22" t="s">
        <v>29</v>
      </c>
      <c r="E277" s="22" t="s">
        <v>253</v>
      </c>
      <c r="F277" s="22" t="s">
        <v>122</v>
      </c>
      <c r="G277" t="s">
        <v>274</v>
      </c>
      <c r="H277" t="s">
        <v>274</v>
      </c>
      <c r="I277" t="s">
        <v>274</v>
      </c>
      <c r="J277" t="s">
        <v>274</v>
      </c>
      <c r="K277" t="s">
        <v>274</v>
      </c>
      <c r="L277" t="s">
        <v>274</v>
      </c>
      <c r="M277" t="s">
        <v>274</v>
      </c>
      <c r="N277" t="s">
        <v>274</v>
      </c>
      <c r="O277" t="s">
        <v>274</v>
      </c>
      <c r="P277" t="s">
        <v>274</v>
      </c>
    </row>
    <row r="278" spans="3:16" x14ac:dyDescent="0.35">
      <c r="C278" s="22" t="s">
        <v>250</v>
      </c>
      <c r="D278" s="22" t="s">
        <v>29</v>
      </c>
      <c r="E278" s="22" t="s">
        <v>253</v>
      </c>
      <c r="F278" s="22" t="s">
        <v>272</v>
      </c>
      <c r="G278" t="s">
        <v>274</v>
      </c>
      <c r="H278" t="s">
        <v>274</v>
      </c>
      <c r="I278" t="s">
        <v>274</v>
      </c>
      <c r="J278" t="s">
        <v>274</v>
      </c>
      <c r="K278" t="s">
        <v>274</v>
      </c>
      <c r="L278" t="s">
        <v>274</v>
      </c>
      <c r="M278" t="s">
        <v>274</v>
      </c>
      <c r="N278" t="s">
        <v>274</v>
      </c>
      <c r="O278" t="s">
        <v>274</v>
      </c>
      <c r="P278" t="s">
        <v>274</v>
      </c>
    </row>
    <row r="279" spans="3:16" x14ac:dyDescent="0.35">
      <c r="C279" s="22" t="s">
        <v>250</v>
      </c>
      <c r="D279" s="22" t="s">
        <v>29</v>
      </c>
      <c r="E279" s="22" t="s">
        <v>253</v>
      </c>
      <c r="F279" s="22" t="s">
        <v>273</v>
      </c>
      <c r="G279" t="s">
        <v>274</v>
      </c>
      <c r="H279" t="s">
        <v>274</v>
      </c>
      <c r="I279" t="s">
        <v>274</v>
      </c>
      <c r="J279" t="s">
        <v>274</v>
      </c>
      <c r="K279" t="s">
        <v>274</v>
      </c>
      <c r="L279" t="s">
        <v>274</v>
      </c>
      <c r="M279" t="s">
        <v>274</v>
      </c>
      <c r="N279" t="s">
        <v>274</v>
      </c>
      <c r="O279" t="s">
        <v>274</v>
      </c>
      <c r="P279" t="s">
        <v>274</v>
      </c>
    </row>
    <row r="280" spans="3:16" x14ac:dyDescent="0.35">
      <c r="C280" s="22" t="s">
        <v>250</v>
      </c>
      <c r="D280" s="22" t="s">
        <v>29</v>
      </c>
      <c r="E280" s="22" t="s">
        <v>29</v>
      </c>
      <c r="F280" s="22" t="s">
        <v>120</v>
      </c>
      <c r="G280">
        <v>3.7107312364345162E-2</v>
      </c>
      <c r="H280">
        <v>0.22411588133401106</v>
      </c>
      <c r="I280" t="s">
        <v>274</v>
      </c>
      <c r="J280">
        <v>-75.877063650458325</v>
      </c>
      <c r="K280">
        <v>80.61899184921657</v>
      </c>
      <c r="L280" t="s">
        <v>274</v>
      </c>
      <c r="M280" t="s">
        <v>274</v>
      </c>
      <c r="N280" t="s">
        <v>274</v>
      </c>
      <c r="O280" t="s">
        <v>274</v>
      </c>
      <c r="P280">
        <v>4.1536317813128415E-2</v>
      </c>
    </row>
    <row r="281" spans="3:16" x14ac:dyDescent="0.35">
      <c r="C281" s="22" t="s">
        <v>250</v>
      </c>
      <c r="D281" s="22" t="s">
        <v>29</v>
      </c>
      <c r="E281" s="22" t="s">
        <v>29</v>
      </c>
      <c r="F281" s="22" t="s">
        <v>122</v>
      </c>
      <c r="G281">
        <v>1.5446545627340701E-2</v>
      </c>
      <c r="H281">
        <v>9.3288673876500097E-2</v>
      </c>
      <c r="I281" t="s">
        <v>274</v>
      </c>
      <c r="J281">
        <v>29.509499696397778</v>
      </c>
      <c r="K281">
        <v>35.793627685171373</v>
      </c>
      <c r="L281" t="s">
        <v>274</v>
      </c>
      <c r="M281" t="s">
        <v>274</v>
      </c>
      <c r="N281" t="s">
        <v>274</v>
      </c>
      <c r="O281" t="s">
        <v>274</v>
      </c>
      <c r="P281">
        <v>1.7290086138599784E-2</v>
      </c>
    </row>
    <row r="282" spans="3:16" x14ac:dyDescent="0.35">
      <c r="C282" s="22" t="s">
        <v>250</v>
      </c>
      <c r="D282" s="22" t="s">
        <v>29</v>
      </c>
      <c r="E282" s="22" t="s">
        <v>29</v>
      </c>
      <c r="F282" s="22" t="s">
        <v>272</v>
      </c>
      <c r="G282" t="s">
        <v>274</v>
      </c>
      <c r="H282" t="s">
        <v>274</v>
      </c>
      <c r="I282" t="s">
        <v>274</v>
      </c>
      <c r="J282" t="s">
        <v>274</v>
      </c>
      <c r="K282" t="s">
        <v>274</v>
      </c>
      <c r="L282" t="s">
        <v>274</v>
      </c>
      <c r="M282" t="s">
        <v>274</v>
      </c>
      <c r="N282" t="s">
        <v>274</v>
      </c>
      <c r="O282" t="s">
        <v>274</v>
      </c>
      <c r="P282" t="s">
        <v>274</v>
      </c>
    </row>
    <row r="283" spans="3:16" x14ac:dyDescent="0.35">
      <c r="C283" s="22" t="s">
        <v>250</v>
      </c>
      <c r="D283" s="22" t="s">
        <v>29</v>
      </c>
      <c r="E283" s="22" t="s">
        <v>29</v>
      </c>
      <c r="F283" s="22" t="s">
        <v>273</v>
      </c>
      <c r="G283" t="s">
        <v>274</v>
      </c>
      <c r="H283" t="s">
        <v>274</v>
      </c>
      <c r="I283" t="s">
        <v>274</v>
      </c>
      <c r="J283" t="s">
        <v>274</v>
      </c>
      <c r="K283" t="s">
        <v>274</v>
      </c>
      <c r="L283" t="s">
        <v>274</v>
      </c>
      <c r="M283" t="s">
        <v>274</v>
      </c>
      <c r="N283" t="s">
        <v>274</v>
      </c>
      <c r="O283" t="s">
        <v>274</v>
      </c>
      <c r="P283" t="s">
        <v>274</v>
      </c>
    </row>
    <row r="284" spans="3:16" x14ac:dyDescent="0.35">
      <c r="C284" s="22" t="s">
        <v>250</v>
      </c>
      <c r="D284" s="22" t="s">
        <v>29</v>
      </c>
      <c r="E284" s="22" t="s">
        <v>30</v>
      </c>
      <c r="F284" s="22" t="s">
        <v>120</v>
      </c>
      <c r="G284">
        <v>4.2718795254813813E-2</v>
      </c>
      <c r="H284">
        <v>0.25800738016424807</v>
      </c>
      <c r="I284" t="s">
        <v>274</v>
      </c>
      <c r="J284">
        <v>-87.35142860238733</v>
      </c>
      <c r="K284">
        <v>92.810445893826454</v>
      </c>
      <c r="L284" t="s">
        <v>274</v>
      </c>
      <c r="M284" t="s">
        <v>274</v>
      </c>
      <c r="N284" t="s">
        <v>274</v>
      </c>
      <c r="O284" t="s">
        <v>274</v>
      </c>
      <c r="P284">
        <v>4.7817568647329528E-2</v>
      </c>
    </row>
    <row r="285" spans="3:16" x14ac:dyDescent="0.35">
      <c r="C285" s="22" t="s">
        <v>250</v>
      </c>
      <c r="D285" s="22" t="s">
        <v>29</v>
      </c>
      <c r="E285" s="22" t="s">
        <v>30</v>
      </c>
      <c r="F285" s="22" t="s">
        <v>122</v>
      </c>
      <c r="G285">
        <v>1.7782420175509295E-2</v>
      </c>
      <c r="H285">
        <v>0.10739607654133483</v>
      </c>
      <c r="I285" t="s">
        <v>274</v>
      </c>
      <c r="J285">
        <v>33.972017785199228</v>
      </c>
      <c r="K285">
        <v>41.206451103129844</v>
      </c>
      <c r="L285" t="s">
        <v>274</v>
      </c>
      <c r="M285" t="s">
        <v>274</v>
      </c>
      <c r="N285" t="s">
        <v>274</v>
      </c>
      <c r="O285" t="s">
        <v>274</v>
      </c>
      <c r="P285">
        <v>1.9904746601973215E-2</v>
      </c>
    </row>
    <row r="286" spans="3:16" x14ac:dyDescent="0.35">
      <c r="C286" s="22" t="s">
        <v>250</v>
      </c>
      <c r="D286" s="22" t="s">
        <v>29</v>
      </c>
      <c r="E286" s="22" t="s">
        <v>30</v>
      </c>
      <c r="F286" s="22" t="s">
        <v>272</v>
      </c>
      <c r="G286" t="s">
        <v>274</v>
      </c>
      <c r="H286" t="s">
        <v>274</v>
      </c>
      <c r="I286" t="s">
        <v>274</v>
      </c>
      <c r="J286" t="s">
        <v>274</v>
      </c>
      <c r="K286" t="s">
        <v>274</v>
      </c>
      <c r="L286" t="s">
        <v>274</v>
      </c>
      <c r="M286" t="s">
        <v>274</v>
      </c>
      <c r="N286" t="s">
        <v>274</v>
      </c>
      <c r="O286" t="s">
        <v>274</v>
      </c>
      <c r="P286" t="s">
        <v>274</v>
      </c>
    </row>
    <row r="287" spans="3:16" x14ac:dyDescent="0.35">
      <c r="C287" s="22" t="s">
        <v>250</v>
      </c>
      <c r="D287" s="22" t="s">
        <v>29</v>
      </c>
      <c r="E287" s="22" t="s">
        <v>30</v>
      </c>
      <c r="F287" s="22" t="s">
        <v>273</v>
      </c>
      <c r="G287" t="s">
        <v>274</v>
      </c>
      <c r="H287" t="s">
        <v>274</v>
      </c>
      <c r="I287" t="s">
        <v>274</v>
      </c>
      <c r="J287" t="s">
        <v>274</v>
      </c>
      <c r="K287" t="s">
        <v>274</v>
      </c>
      <c r="L287" t="s">
        <v>274</v>
      </c>
      <c r="M287" t="s">
        <v>274</v>
      </c>
      <c r="N287" t="s">
        <v>274</v>
      </c>
      <c r="O287" t="s">
        <v>274</v>
      </c>
      <c r="P287" t="s">
        <v>274</v>
      </c>
    </row>
    <row r="288" spans="3:16" x14ac:dyDescent="0.35">
      <c r="C288" s="22" t="s">
        <v>250</v>
      </c>
      <c r="D288" s="22" t="s">
        <v>29</v>
      </c>
      <c r="E288" s="22" t="s">
        <v>49</v>
      </c>
      <c r="F288" s="22" t="s">
        <v>120</v>
      </c>
      <c r="G288">
        <v>7.5272809738469892E-2</v>
      </c>
      <c r="H288">
        <v>0.45462284942149461</v>
      </c>
      <c r="I288" t="s">
        <v>274</v>
      </c>
      <c r="J288">
        <v>-153.91790486243801</v>
      </c>
      <c r="K288">
        <v>163.53698628491145</v>
      </c>
      <c r="L288" t="s">
        <v>274</v>
      </c>
      <c r="M288" t="s">
        <v>274</v>
      </c>
      <c r="N288" t="s">
        <v>274</v>
      </c>
      <c r="O288" t="s">
        <v>274</v>
      </c>
      <c r="P288">
        <v>8.4257121916028729E-2</v>
      </c>
    </row>
    <row r="289" spans="3:16" x14ac:dyDescent="0.35">
      <c r="C289" s="22" t="s">
        <v>250</v>
      </c>
      <c r="D289" s="22" t="s">
        <v>29</v>
      </c>
      <c r="E289" s="22" t="s">
        <v>49</v>
      </c>
      <c r="F289" s="22" t="s">
        <v>122</v>
      </c>
      <c r="G289">
        <v>3.1333578424162942E-2</v>
      </c>
      <c r="H289">
        <v>0.18923764997596043</v>
      </c>
      <c r="I289" t="s">
        <v>274</v>
      </c>
      <c r="J289">
        <v>59.860518426588271</v>
      </c>
      <c r="K289">
        <v>72.607978164510186</v>
      </c>
      <c r="L289" t="s">
        <v>274</v>
      </c>
      <c r="M289" t="s">
        <v>274</v>
      </c>
      <c r="N289" t="s">
        <v>274</v>
      </c>
      <c r="O289" t="s">
        <v>274</v>
      </c>
      <c r="P289">
        <v>3.5073231401943267E-2</v>
      </c>
    </row>
    <row r="290" spans="3:16" x14ac:dyDescent="0.35">
      <c r="C290" s="22" t="s">
        <v>250</v>
      </c>
      <c r="D290" s="22" t="s">
        <v>29</v>
      </c>
      <c r="E290" s="22" t="s">
        <v>49</v>
      </c>
      <c r="F290" s="22" t="s">
        <v>272</v>
      </c>
      <c r="G290" t="s">
        <v>274</v>
      </c>
      <c r="H290" t="s">
        <v>274</v>
      </c>
      <c r="I290" t="s">
        <v>274</v>
      </c>
      <c r="J290" t="s">
        <v>274</v>
      </c>
      <c r="K290" t="s">
        <v>274</v>
      </c>
      <c r="L290" t="s">
        <v>274</v>
      </c>
      <c r="M290" t="s">
        <v>274</v>
      </c>
      <c r="N290" t="s">
        <v>274</v>
      </c>
      <c r="O290" t="s">
        <v>274</v>
      </c>
      <c r="P290" t="s">
        <v>274</v>
      </c>
    </row>
    <row r="291" spans="3:16" x14ac:dyDescent="0.35">
      <c r="C291" s="22" t="s">
        <v>250</v>
      </c>
      <c r="D291" s="22" t="s">
        <v>29</v>
      </c>
      <c r="E291" s="22" t="s">
        <v>49</v>
      </c>
      <c r="F291" s="22" t="s">
        <v>273</v>
      </c>
      <c r="G291" t="s">
        <v>274</v>
      </c>
      <c r="H291" t="s">
        <v>274</v>
      </c>
      <c r="I291" t="s">
        <v>274</v>
      </c>
      <c r="J291" t="s">
        <v>274</v>
      </c>
      <c r="K291" t="s">
        <v>274</v>
      </c>
      <c r="L291" t="s">
        <v>274</v>
      </c>
      <c r="M291" t="s">
        <v>274</v>
      </c>
      <c r="N291" t="s">
        <v>274</v>
      </c>
      <c r="O291" t="s">
        <v>274</v>
      </c>
      <c r="P291" t="s">
        <v>274</v>
      </c>
    </row>
    <row r="292" spans="3:16" x14ac:dyDescent="0.35">
      <c r="C292" s="22" t="s">
        <v>250</v>
      </c>
      <c r="D292" s="22" t="s">
        <v>30</v>
      </c>
      <c r="E292" s="22" t="s">
        <v>27</v>
      </c>
      <c r="F292" s="22" t="s">
        <v>120</v>
      </c>
      <c r="G292">
        <v>4.0107807479304565E-3</v>
      </c>
      <c r="H292">
        <v>2.4223143807365555E-2</v>
      </c>
      <c r="I292" t="s">
        <v>274</v>
      </c>
      <c r="J292">
        <v>-8.18255875235422</v>
      </c>
      <c r="K292">
        <v>8.7294296642486078</v>
      </c>
      <c r="L292" t="s">
        <v>274</v>
      </c>
      <c r="M292" t="s">
        <v>274</v>
      </c>
      <c r="N292" t="s">
        <v>274</v>
      </c>
      <c r="O292" t="s">
        <v>274</v>
      </c>
      <c r="P292">
        <v>4.4893511105551006E-3</v>
      </c>
    </row>
    <row r="293" spans="3:16" x14ac:dyDescent="0.35">
      <c r="C293" s="22" t="s">
        <v>250</v>
      </c>
      <c r="D293" s="22" t="s">
        <v>30</v>
      </c>
      <c r="E293" s="22" t="s">
        <v>27</v>
      </c>
      <c r="F293" s="22" t="s">
        <v>122</v>
      </c>
      <c r="G293">
        <v>3.6205642924144301E-3</v>
      </c>
      <c r="H293">
        <v>2.1866966428787313E-2</v>
      </c>
      <c r="I293" t="s">
        <v>274</v>
      </c>
      <c r="J293">
        <v>7.0263318160723793</v>
      </c>
      <c r="K293">
        <v>8.264025668763324</v>
      </c>
      <c r="L293" t="s">
        <v>274</v>
      </c>
      <c r="M293" t="s">
        <v>274</v>
      </c>
      <c r="N293" t="s">
        <v>274</v>
      </c>
      <c r="O293" t="s">
        <v>274</v>
      </c>
      <c r="P293">
        <v>4.0526359602027851E-3</v>
      </c>
    </row>
    <row r="294" spans="3:16" x14ac:dyDescent="0.35">
      <c r="C294" s="22" t="s">
        <v>250</v>
      </c>
      <c r="D294" s="22" t="s">
        <v>30</v>
      </c>
      <c r="E294" s="22" t="s">
        <v>27</v>
      </c>
      <c r="F294" s="22" t="s">
        <v>272</v>
      </c>
      <c r="G294" t="s">
        <v>274</v>
      </c>
      <c r="H294" t="s">
        <v>274</v>
      </c>
      <c r="I294" t="s">
        <v>274</v>
      </c>
      <c r="J294" t="s">
        <v>274</v>
      </c>
      <c r="K294" t="s">
        <v>274</v>
      </c>
      <c r="L294" t="s">
        <v>274</v>
      </c>
      <c r="M294" t="s">
        <v>274</v>
      </c>
      <c r="N294" t="s">
        <v>274</v>
      </c>
      <c r="O294" t="s">
        <v>274</v>
      </c>
      <c r="P294" t="s">
        <v>274</v>
      </c>
    </row>
    <row r="295" spans="3:16" x14ac:dyDescent="0.35">
      <c r="C295" s="22" t="s">
        <v>250</v>
      </c>
      <c r="D295" s="22" t="s">
        <v>30</v>
      </c>
      <c r="E295" s="22" t="s">
        <v>27</v>
      </c>
      <c r="F295" s="22" t="s">
        <v>273</v>
      </c>
      <c r="G295" t="s">
        <v>274</v>
      </c>
      <c r="H295" t="s">
        <v>274</v>
      </c>
      <c r="I295" t="s">
        <v>274</v>
      </c>
      <c r="J295" t="s">
        <v>274</v>
      </c>
      <c r="K295" t="s">
        <v>274</v>
      </c>
      <c r="L295" t="s">
        <v>274</v>
      </c>
      <c r="M295" t="s">
        <v>274</v>
      </c>
      <c r="N295" t="s">
        <v>274</v>
      </c>
      <c r="O295" t="s">
        <v>274</v>
      </c>
      <c r="P295" t="s">
        <v>274</v>
      </c>
    </row>
    <row r="296" spans="3:16" x14ac:dyDescent="0.35">
      <c r="C296" s="22" t="s">
        <v>250</v>
      </c>
      <c r="D296" s="22" t="s">
        <v>30</v>
      </c>
      <c r="E296" s="22" t="s">
        <v>48</v>
      </c>
      <c r="F296" s="22" t="s">
        <v>120</v>
      </c>
      <c r="G296">
        <v>1.1361291412700066E-3</v>
      </c>
      <c r="H296">
        <v>6.8616614326140798E-3</v>
      </c>
      <c r="I296" t="s">
        <v>274</v>
      </c>
      <c r="J296">
        <v>-2.3178637858755091</v>
      </c>
      <c r="K296">
        <v>2.4727752653517752</v>
      </c>
      <c r="L296" t="s">
        <v>274</v>
      </c>
      <c r="M296" t="s">
        <v>274</v>
      </c>
      <c r="N296" t="s">
        <v>274</v>
      </c>
      <c r="O296" t="s">
        <v>274</v>
      </c>
      <c r="P296">
        <v>1.2716932045506724E-3</v>
      </c>
    </row>
    <row r="297" spans="3:16" x14ac:dyDescent="0.35">
      <c r="C297" s="22" t="s">
        <v>250</v>
      </c>
      <c r="D297" s="22" t="s">
        <v>30</v>
      </c>
      <c r="E297" s="22" t="s">
        <v>48</v>
      </c>
      <c r="F297" s="22" t="s">
        <v>122</v>
      </c>
      <c r="G297">
        <v>1.0255929852511884E-3</v>
      </c>
      <c r="H297">
        <v>6.1942298401051216E-3</v>
      </c>
      <c r="I297" t="s">
        <v>274</v>
      </c>
      <c r="J297">
        <v>1.9903407426599102</v>
      </c>
      <c r="K297">
        <v>2.3409408233898774</v>
      </c>
      <c r="L297" t="s">
        <v>274</v>
      </c>
      <c r="M297" t="s">
        <v>274</v>
      </c>
      <c r="N297" t="s">
        <v>274</v>
      </c>
      <c r="O297" t="s">
        <v>274</v>
      </c>
      <c r="P297">
        <v>1.1479854179869808E-3</v>
      </c>
    </row>
    <row r="298" spans="3:16" x14ac:dyDescent="0.35">
      <c r="C298" s="22" t="s">
        <v>250</v>
      </c>
      <c r="D298" s="22" t="s">
        <v>30</v>
      </c>
      <c r="E298" s="22" t="s">
        <v>48</v>
      </c>
      <c r="F298" s="22" t="s">
        <v>272</v>
      </c>
      <c r="G298" t="s">
        <v>274</v>
      </c>
      <c r="H298" t="s">
        <v>274</v>
      </c>
      <c r="I298" t="s">
        <v>274</v>
      </c>
      <c r="J298" t="s">
        <v>274</v>
      </c>
      <c r="K298" t="s">
        <v>274</v>
      </c>
      <c r="L298" t="s">
        <v>274</v>
      </c>
      <c r="M298" t="s">
        <v>274</v>
      </c>
      <c r="N298" t="s">
        <v>274</v>
      </c>
      <c r="O298" t="s">
        <v>274</v>
      </c>
      <c r="P298" t="s">
        <v>274</v>
      </c>
    </row>
    <row r="299" spans="3:16" x14ac:dyDescent="0.35">
      <c r="C299" s="22" t="s">
        <v>250</v>
      </c>
      <c r="D299" s="22" t="s">
        <v>30</v>
      </c>
      <c r="E299" s="22" t="s">
        <v>48</v>
      </c>
      <c r="F299" s="22" t="s">
        <v>273</v>
      </c>
      <c r="G299" t="s">
        <v>274</v>
      </c>
      <c r="H299" t="s">
        <v>274</v>
      </c>
      <c r="I299" t="s">
        <v>274</v>
      </c>
      <c r="J299" t="s">
        <v>274</v>
      </c>
      <c r="K299" t="s">
        <v>274</v>
      </c>
      <c r="L299" t="s">
        <v>274</v>
      </c>
      <c r="M299" t="s">
        <v>274</v>
      </c>
      <c r="N299" t="s">
        <v>274</v>
      </c>
      <c r="O299" t="s">
        <v>274</v>
      </c>
      <c r="P299" t="s">
        <v>274</v>
      </c>
    </row>
    <row r="300" spans="3:16" x14ac:dyDescent="0.35">
      <c r="C300" s="22" t="s">
        <v>250</v>
      </c>
      <c r="D300" s="22" t="s">
        <v>30</v>
      </c>
      <c r="E300" s="22" t="s">
        <v>28</v>
      </c>
      <c r="F300" s="22" t="s">
        <v>120</v>
      </c>
      <c r="G300">
        <v>1.3887464717476726E-3</v>
      </c>
      <c r="H300">
        <v>8.3873459087804095E-3</v>
      </c>
      <c r="I300" t="s">
        <v>274</v>
      </c>
      <c r="J300">
        <v>-2.8332387909968855</v>
      </c>
      <c r="K300">
        <v>3.0225947037547622</v>
      </c>
      <c r="L300" t="s">
        <v>274</v>
      </c>
      <c r="M300" t="s">
        <v>274</v>
      </c>
      <c r="N300" t="s">
        <v>274</v>
      </c>
      <c r="O300" t="s">
        <v>274</v>
      </c>
      <c r="P300">
        <v>1.5544530870793044E-3</v>
      </c>
    </row>
    <row r="301" spans="3:16" x14ac:dyDescent="0.35">
      <c r="C301" s="22" t="s">
        <v>250</v>
      </c>
      <c r="D301" s="22" t="s">
        <v>30</v>
      </c>
      <c r="E301" s="22" t="s">
        <v>28</v>
      </c>
      <c r="F301" s="22" t="s">
        <v>122</v>
      </c>
      <c r="G301">
        <v>1.2536326971806313E-3</v>
      </c>
      <c r="H301">
        <v>7.5715114797883457E-3</v>
      </c>
      <c r="I301" t="s">
        <v>274</v>
      </c>
      <c r="J301">
        <v>2.4328912828134976</v>
      </c>
      <c r="K301">
        <v>2.8614469878138982</v>
      </c>
      <c r="L301" t="s">
        <v>274</v>
      </c>
      <c r="M301" t="s">
        <v>274</v>
      </c>
      <c r="N301" t="s">
        <v>274</v>
      </c>
      <c r="O301" t="s">
        <v>274</v>
      </c>
      <c r="P301">
        <v>1.40323898132363E-3</v>
      </c>
    </row>
    <row r="302" spans="3:16" x14ac:dyDescent="0.35">
      <c r="C302" s="22" t="s">
        <v>250</v>
      </c>
      <c r="D302" s="22" t="s">
        <v>30</v>
      </c>
      <c r="E302" s="22" t="s">
        <v>28</v>
      </c>
      <c r="F302" s="22" t="s">
        <v>272</v>
      </c>
      <c r="G302" t="s">
        <v>274</v>
      </c>
      <c r="H302" t="s">
        <v>274</v>
      </c>
      <c r="I302" t="s">
        <v>274</v>
      </c>
      <c r="J302" t="s">
        <v>274</v>
      </c>
      <c r="K302" t="s">
        <v>274</v>
      </c>
      <c r="L302" t="s">
        <v>274</v>
      </c>
      <c r="M302" t="s">
        <v>274</v>
      </c>
      <c r="N302" t="s">
        <v>274</v>
      </c>
      <c r="O302" t="s">
        <v>274</v>
      </c>
      <c r="P302" t="s">
        <v>274</v>
      </c>
    </row>
    <row r="303" spans="3:16" x14ac:dyDescent="0.35">
      <c r="C303" s="22" t="s">
        <v>250</v>
      </c>
      <c r="D303" s="22" t="s">
        <v>30</v>
      </c>
      <c r="E303" s="22" t="s">
        <v>28</v>
      </c>
      <c r="F303" s="22" t="s">
        <v>273</v>
      </c>
      <c r="G303" t="s">
        <v>274</v>
      </c>
      <c r="H303" t="s">
        <v>274</v>
      </c>
      <c r="I303" t="s">
        <v>274</v>
      </c>
      <c r="J303" t="s">
        <v>274</v>
      </c>
      <c r="K303" t="s">
        <v>274</v>
      </c>
      <c r="L303" t="s">
        <v>274</v>
      </c>
      <c r="M303" t="s">
        <v>274</v>
      </c>
      <c r="N303" t="s">
        <v>274</v>
      </c>
      <c r="O303" t="s">
        <v>274</v>
      </c>
      <c r="P303" t="s">
        <v>274</v>
      </c>
    </row>
    <row r="304" spans="3:16" x14ac:dyDescent="0.35">
      <c r="C304" s="22" t="s">
        <v>250</v>
      </c>
      <c r="D304" s="22" t="s">
        <v>30</v>
      </c>
      <c r="E304" s="22" t="s">
        <v>253</v>
      </c>
      <c r="F304" s="22" t="s">
        <v>120</v>
      </c>
      <c r="G304" t="s">
        <v>274</v>
      </c>
      <c r="H304" t="s">
        <v>274</v>
      </c>
      <c r="I304" t="s">
        <v>274</v>
      </c>
      <c r="J304" t="s">
        <v>274</v>
      </c>
      <c r="K304" t="s">
        <v>274</v>
      </c>
      <c r="L304" t="s">
        <v>274</v>
      </c>
      <c r="M304" t="s">
        <v>274</v>
      </c>
      <c r="N304" t="s">
        <v>274</v>
      </c>
      <c r="O304" t="s">
        <v>274</v>
      </c>
      <c r="P304" t="s">
        <v>274</v>
      </c>
    </row>
    <row r="305" spans="3:16" x14ac:dyDescent="0.35">
      <c r="C305" s="22" t="s">
        <v>250</v>
      </c>
      <c r="D305" s="22" t="s">
        <v>30</v>
      </c>
      <c r="E305" s="22" t="s">
        <v>253</v>
      </c>
      <c r="F305" s="22" t="s">
        <v>122</v>
      </c>
      <c r="G305" t="s">
        <v>274</v>
      </c>
      <c r="H305" t="s">
        <v>274</v>
      </c>
      <c r="I305" t="s">
        <v>274</v>
      </c>
      <c r="J305" t="s">
        <v>274</v>
      </c>
      <c r="K305" t="s">
        <v>274</v>
      </c>
      <c r="L305" t="s">
        <v>274</v>
      </c>
      <c r="M305" t="s">
        <v>274</v>
      </c>
      <c r="N305" t="s">
        <v>274</v>
      </c>
      <c r="O305" t="s">
        <v>274</v>
      </c>
      <c r="P305" t="s">
        <v>274</v>
      </c>
    </row>
    <row r="306" spans="3:16" x14ac:dyDescent="0.35">
      <c r="C306" s="22" t="s">
        <v>250</v>
      </c>
      <c r="D306" s="22" t="s">
        <v>30</v>
      </c>
      <c r="E306" s="22" t="s">
        <v>253</v>
      </c>
      <c r="F306" s="22" t="s">
        <v>272</v>
      </c>
      <c r="G306" t="s">
        <v>274</v>
      </c>
      <c r="H306" t="s">
        <v>274</v>
      </c>
      <c r="I306" t="s">
        <v>274</v>
      </c>
      <c r="J306" t="s">
        <v>274</v>
      </c>
      <c r="K306" t="s">
        <v>274</v>
      </c>
      <c r="L306" t="s">
        <v>274</v>
      </c>
      <c r="M306" t="s">
        <v>274</v>
      </c>
      <c r="N306" t="s">
        <v>274</v>
      </c>
      <c r="O306" t="s">
        <v>274</v>
      </c>
      <c r="P306" t="s">
        <v>274</v>
      </c>
    </row>
    <row r="307" spans="3:16" x14ac:dyDescent="0.35">
      <c r="C307" s="22" t="s">
        <v>250</v>
      </c>
      <c r="D307" s="22" t="s">
        <v>30</v>
      </c>
      <c r="E307" s="22" t="s">
        <v>253</v>
      </c>
      <c r="F307" s="22" t="s">
        <v>273</v>
      </c>
      <c r="G307" t="s">
        <v>274</v>
      </c>
      <c r="H307" t="s">
        <v>274</v>
      </c>
      <c r="I307" t="s">
        <v>274</v>
      </c>
      <c r="J307" t="s">
        <v>274</v>
      </c>
      <c r="K307" t="s">
        <v>274</v>
      </c>
      <c r="L307" t="s">
        <v>274</v>
      </c>
      <c r="M307" t="s">
        <v>274</v>
      </c>
      <c r="N307" t="s">
        <v>274</v>
      </c>
      <c r="O307" t="s">
        <v>274</v>
      </c>
      <c r="P307" t="s">
        <v>274</v>
      </c>
    </row>
    <row r="308" spans="3:16" x14ac:dyDescent="0.35">
      <c r="C308" s="22" t="s">
        <v>250</v>
      </c>
      <c r="D308" s="22" t="s">
        <v>30</v>
      </c>
      <c r="E308" s="22" t="s">
        <v>29</v>
      </c>
      <c r="F308" s="22" t="s">
        <v>120</v>
      </c>
      <c r="G308">
        <v>4.1390455633456273E-2</v>
      </c>
      <c r="H308">
        <v>0.24997800230793968</v>
      </c>
      <c r="I308" t="s">
        <v>274</v>
      </c>
      <c r="J308">
        <v>-84.442370773480263</v>
      </c>
      <c r="K308">
        <v>90.08596927427061</v>
      </c>
      <c r="L308" t="s">
        <v>274</v>
      </c>
      <c r="M308" t="s">
        <v>274</v>
      </c>
      <c r="N308" t="s">
        <v>274</v>
      </c>
      <c r="O308" t="s">
        <v>274</v>
      </c>
      <c r="P308">
        <v>4.6329206117930385E-2</v>
      </c>
    </row>
    <row r="309" spans="3:16" x14ac:dyDescent="0.35">
      <c r="C309" s="22" t="s">
        <v>250</v>
      </c>
      <c r="D309" s="22" t="s">
        <v>30</v>
      </c>
      <c r="E309" s="22" t="s">
        <v>29</v>
      </c>
      <c r="F309" s="22" t="s">
        <v>122</v>
      </c>
      <c r="G309">
        <v>3.7363499810105699E-2</v>
      </c>
      <c r="H309">
        <v>0.22566272271988783</v>
      </c>
      <c r="I309" t="s">
        <v>274</v>
      </c>
      <c r="J309">
        <v>72.510339900654998</v>
      </c>
      <c r="K309">
        <v>85.283093067006192</v>
      </c>
      <c r="L309" t="s">
        <v>274</v>
      </c>
      <c r="M309" t="s">
        <v>274</v>
      </c>
      <c r="N309" t="s">
        <v>274</v>
      </c>
      <c r="O309" t="s">
        <v>274</v>
      </c>
      <c r="P309">
        <v>4.1822393058115116E-2</v>
      </c>
    </row>
    <row r="310" spans="3:16" x14ac:dyDescent="0.35">
      <c r="C310" s="22" t="s">
        <v>250</v>
      </c>
      <c r="D310" s="22" t="s">
        <v>30</v>
      </c>
      <c r="E310" s="22" t="s">
        <v>29</v>
      </c>
      <c r="F310" s="22" t="s">
        <v>272</v>
      </c>
      <c r="G310" t="s">
        <v>274</v>
      </c>
      <c r="H310" t="s">
        <v>274</v>
      </c>
      <c r="I310" t="s">
        <v>274</v>
      </c>
      <c r="J310" t="s">
        <v>274</v>
      </c>
      <c r="K310" t="s">
        <v>274</v>
      </c>
      <c r="L310" t="s">
        <v>274</v>
      </c>
      <c r="M310" t="s">
        <v>274</v>
      </c>
      <c r="N310" t="s">
        <v>274</v>
      </c>
      <c r="O310" t="s">
        <v>274</v>
      </c>
      <c r="P310" t="s">
        <v>274</v>
      </c>
    </row>
    <row r="311" spans="3:16" x14ac:dyDescent="0.35">
      <c r="C311" s="22" t="s">
        <v>250</v>
      </c>
      <c r="D311" s="22" t="s">
        <v>30</v>
      </c>
      <c r="E311" s="22" t="s">
        <v>29</v>
      </c>
      <c r="F311" s="22" t="s">
        <v>273</v>
      </c>
      <c r="G311" t="s">
        <v>274</v>
      </c>
      <c r="H311" t="s">
        <v>274</v>
      </c>
      <c r="I311" t="s">
        <v>274</v>
      </c>
      <c r="J311" t="s">
        <v>274</v>
      </c>
      <c r="K311" t="s">
        <v>274</v>
      </c>
      <c r="L311" t="s">
        <v>274</v>
      </c>
      <c r="M311" t="s">
        <v>274</v>
      </c>
      <c r="N311" t="s">
        <v>274</v>
      </c>
      <c r="O311" t="s">
        <v>274</v>
      </c>
      <c r="P311" t="s">
        <v>274</v>
      </c>
    </row>
    <row r="312" spans="3:16" x14ac:dyDescent="0.35">
      <c r="C312" s="22" t="s">
        <v>250</v>
      </c>
      <c r="D312" s="22" t="s">
        <v>30</v>
      </c>
      <c r="E312" s="22" t="s">
        <v>30</v>
      </c>
      <c r="F312" s="22" t="s">
        <v>120</v>
      </c>
      <c r="G312">
        <v>3.7850376526876062E-2</v>
      </c>
      <c r="H312">
        <v>0.22859766499176326</v>
      </c>
      <c r="I312" t="s">
        <v>274</v>
      </c>
      <c r="J312">
        <v>-77.22010979750651</v>
      </c>
      <c r="K312">
        <v>82.381017667480307</v>
      </c>
      <c r="L312" t="s">
        <v>274</v>
      </c>
      <c r="M312" t="s">
        <v>274</v>
      </c>
      <c r="N312" t="s">
        <v>274</v>
      </c>
      <c r="O312" t="s">
        <v>274</v>
      </c>
      <c r="P312">
        <v>4.2366721238357226E-2</v>
      </c>
    </row>
    <row r="313" spans="3:16" x14ac:dyDescent="0.35">
      <c r="C313" s="22" t="s">
        <v>250</v>
      </c>
      <c r="D313" s="22" t="s">
        <v>30</v>
      </c>
      <c r="E313" s="22" t="s">
        <v>30</v>
      </c>
      <c r="F313" s="22" t="s">
        <v>122</v>
      </c>
      <c r="G313">
        <v>3.4167841704596198E-2</v>
      </c>
      <c r="H313">
        <v>0.20636204391250704</v>
      </c>
      <c r="I313" t="s">
        <v>274</v>
      </c>
      <c r="J313">
        <v>66.308612101895122</v>
      </c>
      <c r="K313">
        <v>77.988926059066003</v>
      </c>
      <c r="L313" t="s">
        <v>274</v>
      </c>
      <c r="M313" t="s">
        <v>274</v>
      </c>
      <c r="N313" t="s">
        <v>274</v>
      </c>
      <c r="O313" t="s">
        <v>274</v>
      </c>
      <c r="P313">
        <v>3.8245370829367041E-2</v>
      </c>
    </row>
    <row r="314" spans="3:16" x14ac:dyDescent="0.35">
      <c r="C314" s="22" t="s">
        <v>250</v>
      </c>
      <c r="D314" s="22" t="s">
        <v>30</v>
      </c>
      <c r="E314" s="22" t="s">
        <v>30</v>
      </c>
      <c r="F314" s="22" t="s">
        <v>272</v>
      </c>
      <c r="G314" t="s">
        <v>274</v>
      </c>
      <c r="H314" t="s">
        <v>274</v>
      </c>
      <c r="I314" t="s">
        <v>274</v>
      </c>
      <c r="J314" t="s">
        <v>274</v>
      </c>
      <c r="K314" t="s">
        <v>274</v>
      </c>
      <c r="L314" t="s">
        <v>274</v>
      </c>
      <c r="M314" t="s">
        <v>274</v>
      </c>
      <c r="N314" t="s">
        <v>274</v>
      </c>
      <c r="O314" t="s">
        <v>274</v>
      </c>
      <c r="P314" t="s">
        <v>274</v>
      </c>
    </row>
    <row r="315" spans="3:16" x14ac:dyDescent="0.35">
      <c r="C315" s="22" t="s">
        <v>250</v>
      </c>
      <c r="D315" s="22" t="s">
        <v>30</v>
      </c>
      <c r="E315" s="22" t="s">
        <v>30</v>
      </c>
      <c r="F315" s="22" t="s">
        <v>273</v>
      </c>
      <c r="G315" t="s">
        <v>274</v>
      </c>
      <c r="H315" t="s">
        <v>274</v>
      </c>
      <c r="I315" t="s">
        <v>274</v>
      </c>
      <c r="J315" t="s">
        <v>274</v>
      </c>
      <c r="K315" t="s">
        <v>274</v>
      </c>
      <c r="L315" t="s">
        <v>274</v>
      </c>
      <c r="M315" t="s">
        <v>274</v>
      </c>
      <c r="N315" t="s">
        <v>274</v>
      </c>
      <c r="O315" t="s">
        <v>274</v>
      </c>
      <c r="P315" t="s">
        <v>274</v>
      </c>
    </row>
    <row r="316" spans="3:16" x14ac:dyDescent="0.35">
      <c r="C316" s="22" t="s">
        <v>250</v>
      </c>
      <c r="D316" s="22" t="s">
        <v>30</v>
      </c>
      <c r="E316" s="22" t="s">
        <v>49</v>
      </c>
      <c r="F316" s="22" t="s">
        <v>120</v>
      </c>
      <c r="G316">
        <v>2.5799458047655124E-2</v>
      </c>
      <c r="H316">
        <v>0.15581604233974841</v>
      </c>
      <c r="I316" t="s">
        <v>274</v>
      </c>
      <c r="J316">
        <v>-52.634535435584532</v>
      </c>
      <c r="K316">
        <v>56.152297698153127</v>
      </c>
      <c r="L316" t="s">
        <v>274</v>
      </c>
      <c r="M316" t="s">
        <v>274</v>
      </c>
      <c r="N316" t="s">
        <v>274</v>
      </c>
      <c r="O316" t="s">
        <v>274</v>
      </c>
      <c r="P316">
        <v>2.8877875132758909E-2</v>
      </c>
    </row>
    <row r="317" spans="3:16" x14ac:dyDescent="0.35">
      <c r="C317" s="22" t="s">
        <v>250</v>
      </c>
      <c r="D317" s="22" t="s">
        <v>30</v>
      </c>
      <c r="E317" s="22" t="s">
        <v>49</v>
      </c>
      <c r="F317" s="22" t="s">
        <v>122</v>
      </c>
      <c r="G317">
        <v>2.3289379875756511E-2</v>
      </c>
      <c r="H317">
        <v>0.14065986617997192</v>
      </c>
      <c r="I317" t="s">
        <v>274</v>
      </c>
      <c r="J317">
        <v>45.197073696340794</v>
      </c>
      <c r="K317">
        <v>53.158573627999459</v>
      </c>
      <c r="L317" t="s">
        <v>274</v>
      </c>
      <c r="M317" t="s">
        <v>274</v>
      </c>
      <c r="N317" t="s">
        <v>274</v>
      </c>
      <c r="O317" t="s">
        <v>274</v>
      </c>
      <c r="P317">
        <v>2.6068692797697003E-2</v>
      </c>
    </row>
    <row r="318" spans="3:16" x14ac:dyDescent="0.35">
      <c r="C318" s="22" t="s">
        <v>250</v>
      </c>
      <c r="D318" s="22" t="s">
        <v>30</v>
      </c>
      <c r="E318" s="22" t="s">
        <v>49</v>
      </c>
      <c r="F318" s="22" t="s">
        <v>272</v>
      </c>
      <c r="G318" t="s">
        <v>274</v>
      </c>
      <c r="H318" t="s">
        <v>274</v>
      </c>
      <c r="I318" t="s">
        <v>274</v>
      </c>
      <c r="J318" t="s">
        <v>274</v>
      </c>
      <c r="K318" t="s">
        <v>274</v>
      </c>
      <c r="L318" t="s">
        <v>274</v>
      </c>
      <c r="M318" t="s">
        <v>274</v>
      </c>
      <c r="N318" t="s">
        <v>274</v>
      </c>
      <c r="O318" t="s">
        <v>274</v>
      </c>
      <c r="P318" t="s">
        <v>274</v>
      </c>
    </row>
    <row r="319" spans="3:16" x14ac:dyDescent="0.35">
      <c r="C319" s="22" t="s">
        <v>250</v>
      </c>
      <c r="D319" s="22" t="s">
        <v>30</v>
      </c>
      <c r="E319" s="22" t="s">
        <v>49</v>
      </c>
      <c r="F319" s="22" t="s">
        <v>273</v>
      </c>
      <c r="G319" t="s">
        <v>274</v>
      </c>
      <c r="H319" t="s">
        <v>274</v>
      </c>
      <c r="I319" t="s">
        <v>274</v>
      </c>
      <c r="J319" t="s">
        <v>274</v>
      </c>
      <c r="K319" t="s">
        <v>274</v>
      </c>
      <c r="L319" t="s">
        <v>274</v>
      </c>
      <c r="M319" t="s">
        <v>274</v>
      </c>
      <c r="N319" t="s">
        <v>274</v>
      </c>
      <c r="O319" t="s">
        <v>274</v>
      </c>
      <c r="P319" t="s">
        <v>274</v>
      </c>
    </row>
    <row r="320" spans="3:16" x14ac:dyDescent="0.35">
      <c r="C320" s="22" t="s">
        <v>250</v>
      </c>
      <c r="D320" s="22" t="s">
        <v>49</v>
      </c>
      <c r="E320" s="22" t="s">
        <v>27</v>
      </c>
      <c r="F320" s="22" t="s">
        <v>120</v>
      </c>
      <c r="G320" t="s">
        <v>274</v>
      </c>
      <c r="H320" t="s">
        <v>274</v>
      </c>
      <c r="I320" t="s">
        <v>274</v>
      </c>
      <c r="J320" t="s">
        <v>274</v>
      </c>
      <c r="K320" t="s">
        <v>274</v>
      </c>
      <c r="L320" t="s">
        <v>274</v>
      </c>
      <c r="M320" t="s">
        <v>274</v>
      </c>
      <c r="N320" t="s">
        <v>274</v>
      </c>
      <c r="O320" t="s">
        <v>274</v>
      </c>
      <c r="P320" t="s">
        <v>274</v>
      </c>
    </row>
    <row r="321" spans="3:16" x14ac:dyDescent="0.35">
      <c r="C321" s="22" t="s">
        <v>250</v>
      </c>
      <c r="D321" s="22" t="s">
        <v>49</v>
      </c>
      <c r="E321" s="22" t="s">
        <v>27</v>
      </c>
      <c r="F321" s="22" t="s">
        <v>122</v>
      </c>
      <c r="G321" t="s">
        <v>274</v>
      </c>
      <c r="H321" t="s">
        <v>274</v>
      </c>
      <c r="I321" t="s">
        <v>274</v>
      </c>
      <c r="J321" t="s">
        <v>274</v>
      </c>
      <c r="K321" t="s">
        <v>274</v>
      </c>
      <c r="L321" t="s">
        <v>274</v>
      </c>
      <c r="M321" t="s">
        <v>274</v>
      </c>
      <c r="N321" t="s">
        <v>274</v>
      </c>
      <c r="O321" t="s">
        <v>274</v>
      </c>
      <c r="P321" t="s">
        <v>274</v>
      </c>
    </row>
    <row r="322" spans="3:16" x14ac:dyDescent="0.35">
      <c r="C322" s="22" t="s">
        <v>250</v>
      </c>
      <c r="D322" s="22" t="s">
        <v>49</v>
      </c>
      <c r="E322" s="22" t="s">
        <v>27</v>
      </c>
      <c r="F322" s="22" t="s">
        <v>272</v>
      </c>
      <c r="G322" t="s">
        <v>274</v>
      </c>
      <c r="H322" t="s">
        <v>274</v>
      </c>
      <c r="I322" t="s">
        <v>274</v>
      </c>
      <c r="J322" t="s">
        <v>274</v>
      </c>
      <c r="K322" t="s">
        <v>274</v>
      </c>
      <c r="L322" t="s">
        <v>274</v>
      </c>
      <c r="M322" t="s">
        <v>274</v>
      </c>
      <c r="N322" t="s">
        <v>274</v>
      </c>
      <c r="O322" t="s">
        <v>274</v>
      </c>
      <c r="P322" t="s">
        <v>274</v>
      </c>
    </row>
    <row r="323" spans="3:16" x14ac:dyDescent="0.35">
      <c r="C323" s="22" t="s">
        <v>250</v>
      </c>
      <c r="D323" s="22" t="s">
        <v>49</v>
      </c>
      <c r="E323" s="22" t="s">
        <v>27</v>
      </c>
      <c r="F323" s="22" t="s">
        <v>273</v>
      </c>
      <c r="G323" t="s">
        <v>274</v>
      </c>
      <c r="H323" t="s">
        <v>274</v>
      </c>
      <c r="I323" t="s">
        <v>274</v>
      </c>
      <c r="J323" t="s">
        <v>274</v>
      </c>
      <c r="K323" t="s">
        <v>274</v>
      </c>
      <c r="L323" t="s">
        <v>274</v>
      </c>
      <c r="M323" t="s">
        <v>274</v>
      </c>
      <c r="N323" t="s">
        <v>274</v>
      </c>
      <c r="O323" t="s">
        <v>274</v>
      </c>
      <c r="P323" t="s">
        <v>274</v>
      </c>
    </row>
    <row r="324" spans="3:16" x14ac:dyDescent="0.35">
      <c r="C324" s="22" t="s">
        <v>250</v>
      </c>
      <c r="D324" s="22" t="s">
        <v>49</v>
      </c>
      <c r="E324" s="22" t="s">
        <v>48</v>
      </c>
      <c r="F324" s="22" t="s">
        <v>120</v>
      </c>
      <c r="G324" t="s">
        <v>274</v>
      </c>
      <c r="H324" t="s">
        <v>274</v>
      </c>
      <c r="I324" t="s">
        <v>274</v>
      </c>
      <c r="J324" t="s">
        <v>274</v>
      </c>
      <c r="K324" t="s">
        <v>274</v>
      </c>
      <c r="L324" t="s">
        <v>274</v>
      </c>
      <c r="M324" t="s">
        <v>274</v>
      </c>
      <c r="N324" t="s">
        <v>274</v>
      </c>
      <c r="O324" t="s">
        <v>274</v>
      </c>
      <c r="P324" t="s">
        <v>274</v>
      </c>
    </row>
    <row r="325" spans="3:16" x14ac:dyDescent="0.35">
      <c r="C325" s="22" t="s">
        <v>250</v>
      </c>
      <c r="D325" s="22" t="s">
        <v>49</v>
      </c>
      <c r="E325" s="22" t="s">
        <v>48</v>
      </c>
      <c r="F325" s="22" t="s">
        <v>122</v>
      </c>
      <c r="G325" t="s">
        <v>274</v>
      </c>
      <c r="H325" t="s">
        <v>274</v>
      </c>
      <c r="I325" t="s">
        <v>274</v>
      </c>
      <c r="J325" t="s">
        <v>274</v>
      </c>
      <c r="K325" t="s">
        <v>274</v>
      </c>
      <c r="L325" t="s">
        <v>274</v>
      </c>
      <c r="M325" t="s">
        <v>274</v>
      </c>
      <c r="N325" t="s">
        <v>274</v>
      </c>
      <c r="O325" t="s">
        <v>274</v>
      </c>
      <c r="P325" t="s">
        <v>274</v>
      </c>
    </row>
    <row r="326" spans="3:16" x14ac:dyDescent="0.35">
      <c r="C326" s="22" t="s">
        <v>250</v>
      </c>
      <c r="D326" s="22" t="s">
        <v>49</v>
      </c>
      <c r="E326" s="22" t="s">
        <v>48</v>
      </c>
      <c r="F326" s="22" t="s">
        <v>272</v>
      </c>
      <c r="G326" t="s">
        <v>274</v>
      </c>
      <c r="H326" t="s">
        <v>274</v>
      </c>
      <c r="I326" t="s">
        <v>274</v>
      </c>
      <c r="J326" t="s">
        <v>274</v>
      </c>
      <c r="K326" t="s">
        <v>274</v>
      </c>
      <c r="L326" t="s">
        <v>274</v>
      </c>
      <c r="M326" t="s">
        <v>274</v>
      </c>
      <c r="N326" t="s">
        <v>274</v>
      </c>
      <c r="O326" t="s">
        <v>274</v>
      </c>
      <c r="P326" t="s">
        <v>274</v>
      </c>
    </row>
    <row r="327" spans="3:16" x14ac:dyDescent="0.35">
      <c r="C327" s="22" t="s">
        <v>250</v>
      </c>
      <c r="D327" s="22" t="s">
        <v>49</v>
      </c>
      <c r="E327" s="22" t="s">
        <v>48</v>
      </c>
      <c r="F327" s="22" t="s">
        <v>273</v>
      </c>
      <c r="G327" t="s">
        <v>274</v>
      </c>
      <c r="H327" t="s">
        <v>274</v>
      </c>
      <c r="I327" t="s">
        <v>274</v>
      </c>
      <c r="J327" t="s">
        <v>274</v>
      </c>
      <c r="K327" t="s">
        <v>274</v>
      </c>
      <c r="L327" t="s">
        <v>274</v>
      </c>
      <c r="M327" t="s">
        <v>274</v>
      </c>
      <c r="N327" t="s">
        <v>274</v>
      </c>
      <c r="O327" t="s">
        <v>274</v>
      </c>
      <c r="P327" t="s">
        <v>274</v>
      </c>
    </row>
    <row r="328" spans="3:16" x14ac:dyDescent="0.35">
      <c r="C328" s="22" t="s">
        <v>250</v>
      </c>
      <c r="D328" s="22" t="s">
        <v>49</v>
      </c>
      <c r="E328" s="22" t="s">
        <v>28</v>
      </c>
      <c r="F328" s="22" t="s">
        <v>120</v>
      </c>
      <c r="G328" t="s">
        <v>274</v>
      </c>
      <c r="H328" t="s">
        <v>274</v>
      </c>
      <c r="I328" t="s">
        <v>274</v>
      </c>
      <c r="J328" t="s">
        <v>274</v>
      </c>
      <c r="K328" t="s">
        <v>274</v>
      </c>
      <c r="L328" t="s">
        <v>274</v>
      </c>
      <c r="M328" t="s">
        <v>274</v>
      </c>
      <c r="N328" t="s">
        <v>274</v>
      </c>
      <c r="O328" t="s">
        <v>274</v>
      </c>
      <c r="P328" t="s">
        <v>274</v>
      </c>
    </row>
    <row r="329" spans="3:16" x14ac:dyDescent="0.35">
      <c r="C329" s="22" t="s">
        <v>250</v>
      </c>
      <c r="D329" s="22" t="s">
        <v>49</v>
      </c>
      <c r="E329" s="22" t="s">
        <v>28</v>
      </c>
      <c r="F329" s="22" t="s">
        <v>122</v>
      </c>
      <c r="G329" t="s">
        <v>274</v>
      </c>
      <c r="H329" t="s">
        <v>274</v>
      </c>
      <c r="I329" t="s">
        <v>274</v>
      </c>
      <c r="J329" t="s">
        <v>274</v>
      </c>
      <c r="K329" t="s">
        <v>274</v>
      </c>
      <c r="L329" t="s">
        <v>274</v>
      </c>
      <c r="M329" t="s">
        <v>274</v>
      </c>
      <c r="N329" t="s">
        <v>274</v>
      </c>
      <c r="O329" t="s">
        <v>274</v>
      </c>
      <c r="P329" t="s">
        <v>274</v>
      </c>
    </row>
    <row r="330" spans="3:16" x14ac:dyDescent="0.35">
      <c r="C330" s="22" t="s">
        <v>250</v>
      </c>
      <c r="D330" s="22" t="s">
        <v>49</v>
      </c>
      <c r="E330" s="22" t="s">
        <v>28</v>
      </c>
      <c r="F330" s="22" t="s">
        <v>272</v>
      </c>
      <c r="G330" t="s">
        <v>274</v>
      </c>
      <c r="H330" t="s">
        <v>274</v>
      </c>
      <c r="I330" t="s">
        <v>274</v>
      </c>
      <c r="J330" t="s">
        <v>274</v>
      </c>
      <c r="K330" t="s">
        <v>274</v>
      </c>
      <c r="L330" t="s">
        <v>274</v>
      </c>
      <c r="M330" t="s">
        <v>274</v>
      </c>
      <c r="N330" t="s">
        <v>274</v>
      </c>
      <c r="O330" t="s">
        <v>274</v>
      </c>
      <c r="P330" t="s">
        <v>274</v>
      </c>
    </row>
    <row r="331" spans="3:16" x14ac:dyDescent="0.35">
      <c r="C331" s="22" t="s">
        <v>250</v>
      </c>
      <c r="D331" s="22" t="s">
        <v>49</v>
      </c>
      <c r="E331" s="22" t="s">
        <v>28</v>
      </c>
      <c r="F331" s="22" t="s">
        <v>273</v>
      </c>
      <c r="G331" t="s">
        <v>274</v>
      </c>
      <c r="H331" t="s">
        <v>274</v>
      </c>
      <c r="I331" t="s">
        <v>274</v>
      </c>
      <c r="J331" t="s">
        <v>274</v>
      </c>
      <c r="K331" t="s">
        <v>274</v>
      </c>
      <c r="L331" t="s">
        <v>274</v>
      </c>
      <c r="M331" t="s">
        <v>274</v>
      </c>
      <c r="N331" t="s">
        <v>274</v>
      </c>
      <c r="O331" t="s">
        <v>274</v>
      </c>
      <c r="P331" t="s">
        <v>274</v>
      </c>
    </row>
    <row r="332" spans="3:16" x14ac:dyDescent="0.35">
      <c r="C332" s="22" t="s">
        <v>250</v>
      </c>
      <c r="D332" s="22" t="s">
        <v>49</v>
      </c>
      <c r="E332" s="22" t="s">
        <v>253</v>
      </c>
      <c r="F332" s="22" t="s">
        <v>120</v>
      </c>
      <c r="G332" t="s">
        <v>274</v>
      </c>
      <c r="H332" t="s">
        <v>274</v>
      </c>
      <c r="I332" t="s">
        <v>274</v>
      </c>
      <c r="J332" t="s">
        <v>274</v>
      </c>
      <c r="K332" t="s">
        <v>274</v>
      </c>
      <c r="L332" t="s">
        <v>274</v>
      </c>
      <c r="M332" t="s">
        <v>274</v>
      </c>
      <c r="N332" t="s">
        <v>274</v>
      </c>
      <c r="O332" t="s">
        <v>274</v>
      </c>
      <c r="P332" t="s">
        <v>274</v>
      </c>
    </row>
    <row r="333" spans="3:16" x14ac:dyDescent="0.35">
      <c r="C333" s="22" t="s">
        <v>250</v>
      </c>
      <c r="D333" s="22" t="s">
        <v>49</v>
      </c>
      <c r="E333" s="22" t="s">
        <v>253</v>
      </c>
      <c r="F333" s="22" t="s">
        <v>122</v>
      </c>
      <c r="G333" t="s">
        <v>274</v>
      </c>
      <c r="H333" t="s">
        <v>274</v>
      </c>
      <c r="I333" t="s">
        <v>274</v>
      </c>
      <c r="J333" t="s">
        <v>274</v>
      </c>
      <c r="K333" t="s">
        <v>274</v>
      </c>
      <c r="L333" t="s">
        <v>274</v>
      </c>
      <c r="M333" t="s">
        <v>274</v>
      </c>
      <c r="N333" t="s">
        <v>274</v>
      </c>
      <c r="O333" t="s">
        <v>274</v>
      </c>
      <c r="P333" t="s">
        <v>274</v>
      </c>
    </row>
    <row r="334" spans="3:16" x14ac:dyDescent="0.35">
      <c r="C334" s="22" t="s">
        <v>250</v>
      </c>
      <c r="D334" s="22" t="s">
        <v>49</v>
      </c>
      <c r="E334" s="22" t="s">
        <v>253</v>
      </c>
      <c r="F334" s="22" t="s">
        <v>272</v>
      </c>
      <c r="G334" t="s">
        <v>274</v>
      </c>
      <c r="H334" t="s">
        <v>274</v>
      </c>
      <c r="I334" t="s">
        <v>274</v>
      </c>
      <c r="J334" t="s">
        <v>274</v>
      </c>
      <c r="K334" t="s">
        <v>274</v>
      </c>
      <c r="L334" t="s">
        <v>274</v>
      </c>
      <c r="M334" t="s">
        <v>274</v>
      </c>
      <c r="N334" t="s">
        <v>274</v>
      </c>
      <c r="O334" t="s">
        <v>274</v>
      </c>
      <c r="P334" t="s">
        <v>274</v>
      </c>
    </row>
    <row r="335" spans="3:16" x14ac:dyDescent="0.35">
      <c r="C335" s="22" t="s">
        <v>250</v>
      </c>
      <c r="D335" s="22" t="s">
        <v>49</v>
      </c>
      <c r="E335" s="22" t="s">
        <v>253</v>
      </c>
      <c r="F335" s="22" t="s">
        <v>273</v>
      </c>
      <c r="G335" t="s">
        <v>274</v>
      </c>
      <c r="H335" t="s">
        <v>274</v>
      </c>
      <c r="I335" t="s">
        <v>274</v>
      </c>
      <c r="J335" t="s">
        <v>274</v>
      </c>
      <c r="K335" t="s">
        <v>274</v>
      </c>
      <c r="L335" t="s">
        <v>274</v>
      </c>
      <c r="M335" t="s">
        <v>274</v>
      </c>
      <c r="N335" t="s">
        <v>274</v>
      </c>
      <c r="O335" t="s">
        <v>274</v>
      </c>
      <c r="P335" t="s">
        <v>274</v>
      </c>
    </row>
    <row r="336" spans="3:16" x14ac:dyDescent="0.35">
      <c r="C336" s="22" t="s">
        <v>250</v>
      </c>
      <c r="D336" s="22" t="s">
        <v>49</v>
      </c>
      <c r="E336" s="22" t="s">
        <v>29</v>
      </c>
      <c r="F336" s="22" t="s">
        <v>120</v>
      </c>
      <c r="G336" t="s">
        <v>274</v>
      </c>
      <c r="H336" t="s">
        <v>274</v>
      </c>
      <c r="I336" t="s">
        <v>274</v>
      </c>
      <c r="J336" t="s">
        <v>274</v>
      </c>
      <c r="K336" t="s">
        <v>274</v>
      </c>
      <c r="L336" t="s">
        <v>274</v>
      </c>
      <c r="M336" t="s">
        <v>274</v>
      </c>
      <c r="N336" t="s">
        <v>274</v>
      </c>
      <c r="O336" t="s">
        <v>274</v>
      </c>
      <c r="P336" t="s">
        <v>274</v>
      </c>
    </row>
    <row r="337" spans="3:16" x14ac:dyDescent="0.35">
      <c r="C337" s="22" t="s">
        <v>250</v>
      </c>
      <c r="D337" s="22" t="s">
        <v>49</v>
      </c>
      <c r="E337" s="22" t="s">
        <v>29</v>
      </c>
      <c r="F337" s="22" t="s">
        <v>122</v>
      </c>
      <c r="G337" t="s">
        <v>274</v>
      </c>
      <c r="H337" t="s">
        <v>274</v>
      </c>
      <c r="I337" t="s">
        <v>274</v>
      </c>
      <c r="J337" t="s">
        <v>274</v>
      </c>
      <c r="K337" t="s">
        <v>274</v>
      </c>
      <c r="L337" t="s">
        <v>274</v>
      </c>
      <c r="M337" t="s">
        <v>274</v>
      </c>
      <c r="N337" t="s">
        <v>274</v>
      </c>
      <c r="O337" t="s">
        <v>274</v>
      </c>
      <c r="P337" t="s">
        <v>274</v>
      </c>
    </row>
    <row r="338" spans="3:16" x14ac:dyDescent="0.35">
      <c r="C338" s="22" t="s">
        <v>250</v>
      </c>
      <c r="D338" s="22" t="s">
        <v>49</v>
      </c>
      <c r="E338" s="22" t="s">
        <v>29</v>
      </c>
      <c r="F338" s="22" t="s">
        <v>272</v>
      </c>
      <c r="G338" t="s">
        <v>274</v>
      </c>
      <c r="H338" t="s">
        <v>274</v>
      </c>
      <c r="I338" t="s">
        <v>274</v>
      </c>
      <c r="J338" t="s">
        <v>274</v>
      </c>
      <c r="K338" t="s">
        <v>274</v>
      </c>
      <c r="L338" t="s">
        <v>274</v>
      </c>
      <c r="M338" t="s">
        <v>274</v>
      </c>
      <c r="N338" t="s">
        <v>274</v>
      </c>
      <c r="O338" t="s">
        <v>274</v>
      </c>
      <c r="P338" t="s">
        <v>274</v>
      </c>
    </row>
    <row r="339" spans="3:16" x14ac:dyDescent="0.35">
      <c r="C339" s="22" t="s">
        <v>250</v>
      </c>
      <c r="D339" s="22" t="s">
        <v>49</v>
      </c>
      <c r="E339" s="22" t="s">
        <v>29</v>
      </c>
      <c r="F339" s="22" t="s">
        <v>273</v>
      </c>
      <c r="G339" t="s">
        <v>274</v>
      </c>
      <c r="H339" t="s">
        <v>274</v>
      </c>
      <c r="I339" t="s">
        <v>274</v>
      </c>
      <c r="J339" t="s">
        <v>274</v>
      </c>
      <c r="K339" t="s">
        <v>274</v>
      </c>
      <c r="L339" t="s">
        <v>274</v>
      </c>
      <c r="M339" t="s">
        <v>274</v>
      </c>
      <c r="N339" t="s">
        <v>274</v>
      </c>
      <c r="O339" t="s">
        <v>274</v>
      </c>
      <c r="P339" t="s">
        <v>274</v>
      </c>
    </row>
    <row r="340" spans="3:16" x14ac:dyDescent="0.35">
      <c r="C340" s="22" t="s">
        <v>250</v>
      </c>
      <c r="D340" s="22" t="s">
        <v>49</v>
      </c>
      <c r="E340" s="22" t="s">
        <v>30</v>
      </c>
      <c r="F340" s="22" t="s">
        <v>120</v>
      </c>
      <c r="G340" t="s">
        <v>274</v>
      </c>
      <c r="H340" t="s">
        <v>274</v>
      </c>
      <c r="I340" t="s">
        <v>274</v>
      </c>
      <c r="J340" t="s">
        <v>274</v>
      </c>
      <c r="K340" t="s">
        <v>274</v>
      </c>
      <c r="L340" t="s">
        <v>274</v>
      </c>
      <c r="M340" t="s">
        <v>274</v>
      </c>
      <c r="N340" t="s">
        <v>274</v>
      </c>
      <c r="O340" t="s">
        <v>274</v>
      </c>
      <c r="P340" t="s">
        <v>274</v>
      </c>
    </row>
    <row r="341" spans="3:16" x14ac:dyDescent="0.35">
      <c r="C341" s="22" t="s">
        <v>250</v>
      </c>
      <c r="D341" s="22" t="s">
        <v>49</v>
      </c>
      <c r="E341" s="22" t="s">
        <v>30</v>
      </c>
      <c r="F341" s="22" t="s">
        <v>122</v>
      </c>
      <c r="G341" t="s">
        <v>274</v>
      </c>
      <c r="H341" t="s">
        <v>274</v>
      </c>
      <c r="I341" t="s">
        <v>274</v>
      </c>
      <c r="J341" t="s">
        <v>274</v>
      </c>
      <c r="K341" t="s">
        <v>274</v>
      </c>
      <c r="L341" t="s">
        <v>274</v>
      </c>
      <c r="M341" t="s">
        <v>274</v>
      </c>
      <c r="N341" t="s">
        <v>274</v>
      </c>
      <c r="O341" t="s">
        <v>274</v>
      </c>
      <c r="P341" t="s">
        <v>274</v>
      </c>
    </row>
    <row r="342" spans="3:16" x14ac:dyDescent="0.35">
      <c r="C342" s="22" t="s">
        <v>250</v>
      </c>
      <c r="D342" s="22" t="s">
        <v>49</v>
      </c>
      <c r="E342" s="22" t="s">
        <v>30</v>
      </c>
      <c r="F342" s="22" t="s">
        <v>272</v>
      </c>
      <c r="G342" t="s">
        <v>274</v>
      </c>
      <c r="H342" t="s">
        <v>274</v>
      </c>
      <c r="I342" t="s">
        <v>274</v>
      </c>
      <c r="J342" t="s">
        <v>274</v>
      </c>
      <c r="K342" t="s">
        <v>274</v>
      </c>
      <c r="L342" t="s">
        <v>274</v>
      </c>
      <c r="M342" t="s">
        <v>274</v>
      </c>
      <c r="N342" t="s">
        <v>274</v>
      </c>
      <c r="O342" t="s">
        <v>274</v>
      </c>
      <c r="P342" t="s">
        <v>274</v>
      </c>
    </row>
    <row r="343" spans="3:16" x14ac:dyDescent="0.35">
      <c r="C343" s="22" t="s">
        <v>250</v>
      </c>
      <c r="D343" s="22" t="s">
        <v>49</v>
      </c>
      <c r="E343" s="22" t="s">
        <v>30</v>
      </c>
      <c r="F343" s="22" t="s">
        <v>273</v>
      </c>
      <c r="G343" t="s">
        <v>274</v>
      </c>
      <c r="H343" t="s">
        <v>274</v>
      </c>
      <c r="I343" t="s">
        <v>274</v>
      </c>
      <c r="J343" t="s">
        <v>274</v>
      </c>
      <c r="K343" t="s">
        <v>274</v>
      </c>
      <c r="L343" t="s">
        <v>274</v>
      </c>
      <c r="M343" t="s">
        <v>274</v>
      </c>
      <c r="N343" t="s">
        <v>274</v>
      </c>
      <c r="O343" t="s">
        <v>274</v>
      </c>
      <c r="P343" t="s">
        <v>274</v>
      </c>
    </row>
    <row r="344" spans="3:16" x14ac:dyDescent="0.35">
      <c r="C344" s="22" t="s">
        <v>250</v>
      </c>
      <c r="D344" s="22" t="s">
        <v>49</v>
      </c>
      <c r="E344" s="22" t="s">
        <v>49</v>
      </c>
      <c r="F344" s="22" t="s">
        <v>120</v>
      </c>
      <c r="G344" t="s">
        <v>274</v>
      </c>
      <c r="H344" t="s">
        <v>274</v>
      </c>
      <c r="I344" t="s">
        <v>274</v>
      </c>
      <c r="J344" t="s">
        <v>274</v>
      </c>
      <c r="K344" t="s">
        <v>274</v>
      </c>
      <c r="L344" t="s">
        <v>274</v>
      </c>
      <c r="M344" t="s">
        <v>274</v>
      </c>
      <c r="N344" t="s">
        <v>274</v>
      </c>
      <c r="O344" t="s">
        <v>274</v>
      </c>
      <c r="P344" t="s">
        <v>274</v>
      </c>
    </row>
    <row r="345" spans="3:16" x14ac:dyDescent="0.35">
      <c r="C345" s="22" t="s">
        <v>250</v>
      </c>
      <c r="D345" s="22" t="s">
        <v>49</v>
      </c>
      <c r="E345" s="22" t="s">
        <v>49</v>
      </c>
      <c r="F345" s="22" t="s">
        <v>122</v>
      </c>
      <c r="G345" t="s">
        <v>274</v>
      </c>
      <c r="H345" t="s">
        <v>274</v>
      </c>
      <c r="I345" t="s">
        <v>274</v>
      </c>
      <c r="J345" t="s">
        <v>274</v>
      </c>
      <c r="K345" t="s">
        <v>274</v>
      </c>
      <c r="L345" t="s">
        <v>274</v>
      </c>
      <c r="M345" t="s">
        <v>274</v>
      </c>
      <c r="N345" t="s">
        <v>274</v>
      </c>
      <c r="O345" t="s">
        <v>274</v>
      </c>
      <c r="P345" t="s">
        <v>274</v>
      </c>
    </row>
    <row r="346" spans="3:16" x14ac:dyDescent="0.35">
      <c r="C346" s="22" t="s">
        <v>250</v>
      </c>
      <c r="D346" s="22" t="s">
        <v>49</v>
      </c>
      <c r="E346" s="22" t="s">
        <v>49</v>
      </c>
      <c r="F346" s="22" t="s">
        <v>272</v>
      </c>
      <c r="G346" t="s">
        <v>274</v>
      </c>
      <c r="H346" t="s">
        <v>274</v>
      </c>
      <c r="I346" t="s">
        <v>274</v>
      </c>
      <c r="J346" t="s">
        <v>274</v>
      </c>
      <c r="K346" t="s">
        <v>274</v>
      </c>
      <c r="L346" t="s">
        <v>274</v>
      </c>
      <c r="M346" t="s">
        <v>274</v>
      </c>
      <c r="N346" t="s">
        <v>274</v>
      </c>
      <c r="O346" t="s">
        <v>274</v>
      </c>
      <c r="P346" t="s">
        <v>274</v>
      </c>
    </row>
    <row r="347" spans="3:16" x14ac:dyDescent="0.35">
      <c r="C347" s="22" t="s">
        <v>250</v>
      </c>
      <c r="D347" s="22" t="s">
        <v>49</v>
      </c>
      <c r="E347" s="22" t="s">
        <v>49</v>
      </c>
      <c r="F347" s="22" t="s">
        <v>273</v>
      </c>
      <c r="G347" t="s">
        <v>274</v>
      </c>
      <c r="H347" t="s">
        <v>274</v>
      </c>
      <c r="I347" t="s">
        <v>274</v>
      </c>
      <c r="J347" t="s">
        <v>274</v>
      </c>
      <c r="K347" t="s">
        <v>274</v>
      </c>
      <c r="L347" t="s">
        <v>274</v>
      </c>
      <c r="M347" t="s">
        <v>274</v>
      </c>
      <c r="N347" t="s">
        <v>274</v>
      </c>
      <c r="O347" t="s">
        <v>274</v>
      </c>
      <c r="P347" t="s">
        <v>274</v>
      </c>
    </row>
    <row r="348" spans="3:16" x14ac:dyDescent="0.35">
      <c r="C348" s="22" t="s">
        <v>251</v>
      </c>
      <c r="D348" s="22" t="s">
        <v>27</v>
      </c>
      <c r="E348" s="22" t="s">
        <v>27</v>
      </c>
      <c r="F348" s="22" t="s">
        <v>120</v>
      </c>
      <c r="G348" t="s">
        <v>274</v>
      </c>
      <c r="H348" t="s">
        <v>274</v>
      </c>
      <c r="I348" t="s">
        <v>274</v>
      </c>
      <c r="J348" t="s">
        <v>274</v>
      </c>
      <c r="K348" t="s">
        <v>274</v>
      </c>
      <c r="L348" t="s">
        <v>274</v>
      </c>
      <c r="M348" t="s">
        <v>274</v>
      </c>
      <c r="N348" t="s">
        <v>274</v>
      </c>
      <c r="O348" t="s">
        <v>274</v>
      </c>
      <c r="P348" t="s">
        <v>274</v>
      </c>
    </row>
    <row r="349" spans="3:16" x14ac:dyDescent="0.35">
      <c r="C349" s="22" t="s">
        <v>251</v>
      </c>
      <c r="D349" s="22" t="s">
        <v>27</v>
      </c>
      <c r="E349" s="22" t="s">
        <v>27</v>
      </c>
      <c r="F349" s="22" t="s">
        <v>122</v>
      </c>
      <c r="G349" t="s">
        <v>274</v>
      </c>
      <c r="H349" t="s">
        <v>274</v>
      </c>
      <c r="I349" t="s">
        <v>274</v>
      </c>
      <c r="J349" t="s">
        <v>274</v>
      </c>
      <c r="K349" t="s">
        <v>274</v>
      </c>
      <c r="L349" t="s">
        <v>274</v>
      </c>
      <c r="M349" t="s">
        <v>274</v>
      </c>
      <c r="N349" t="s">
        <v>274</v>
      </c>
      <c r="O349" t="s">
        <v>274</v>
      </c>
      <c r="P349" t="s">
        <v>274</v>
      </c>
    </row>
    <row r="350" spans="3:16" x14ac:dyDescent="0.35">
      <c r="C350" s="22" t="s">
        <v>251</v>
      </c>
      <c r="D350" s="22" t="s">
        <v>27</v>
      </c>
      <c r="E350" s="22" t="s">
        <v>27</v>
      </c>
      <c r="F350" s="22" t="s">
        <v>272</v>
      </c>
      <c r="G350" t="s">
        <v>274</v>
      </c>
      <c r="H350" t="s">
        <v>274</v>
      </c>
      <c r="I350" t="s">
        <v>274</v>
      </c>
      <c r="J350" t="s">
        <v>274</v>
      </c>
      <c r="K350" t="s">
        <v>274</v>
      </c>
      <c r="L350" t="s">
        <v>274</v>
      </c>
      <c r="M350" t="s">
        <v>274</v>
      </c>
      <c r="N350" t="s">
        <v>274</v>
      </c>
      <c r="O350" t="s">
        <v>274</v>
      </c>
      <c r="P350" t="s">
        <v>274</v>
      </c>
    </row>
    <row r="351" spans="3:16" x14ac:dyDescent="0.35">
      <c r="C351" s="22" t="s">
        <v>251</v>
      </c>
      <c r="D351" s="22" t="s">
        <v>27</v>
      </c>
      <c r="E351" s="22" t="s">
        <v>27</v>
      </c>
      <c r="F351" s="22" t="s">
        <v>273</v>
      </c>
      <c r="G351" t="s">
        <v>274</v>
      </c>
      <c r="H351" t="s">
        <v>274</v>
      </c>
      <c r="I351" t="s">
        <v>274</v>
      </c>
      <c r="J351" t="s">
        <v>274</v>
      </c>
      <c r="K351" t="s">
        <v>274</v>
      </c>
      <c r="L351" t="s">
        <v>274</v>
      </c>
      <c r="M351" t="s">
        <v>274</v>
      </c>
      <c r="N351" t="s">
        <v>274</v>
      </c>
      <c r="O351" t="s">
        <v>274</v>
      </c>
      <c r="P351" t="s">
        <v>274</v>
      </c>
    </row>
    <row r="352" spans="3:16" x14ac:dyDescent="0.35">
      <c r="C352" s="22" t="s">
        <v>251</v>
      </c>
      <c r="D352" s="22" t="s">
        <v>27</v>
      </c>
      <c r="E352" s="22" t="s">
        <v>48</v>
      </c>
      <c r="F352" s="22" t="s">
        <v>120</v>
      </c>
      <c r="G352" t="s">
        <v>274</v>
      </c>
      <c r="H352" t="s">
        <v>274</v>
      </c>
      <c r="I352" t="s">
        <v>274</v>
      </c>
      <c r="J352" t="s">
        <v>274</v>
      </c>
      <c r="K352" t="s">
        <v>274</v>
      </c>
      <c r="L352" t="s">
        <v>274</v>
      </c>
      <c r="M352" t="s">
        <v>274</v>
      </c>
      <c r="N352" t="s">
        <v>274</v>
      </c>
      <c r="O352" t="s">
        <v>274</v>
      </c>
      <c r="P352" t="s">
        <v>274</v>
      </c>
    </row>
    <row r="353" spans="3:16" x14ac:dyDescent="0.35">
      <c r="C353" s="22" t="s">
        <v>251</v>
      </c>
      <c r="D353" s="22" t="s">
        <v>27</v>
      </c>
      <c r="E353" s="22" t="s">
        <v>48</v>
      </c>
      <c r="F353" s="22" t="s">
        <v>122</v>
      </c>
      <c r="G353" t="s">
        <v>274</v>
      </c>
      <c r="H353" t="s">
        <v>274</v>
      </c>
      <c r="I353" t="s">
        <v>274</v>
      </c>
      <c r="J353" t="s">
        <v>274</v>
      </c>
      <c r="K353" t="s">
        <v>274</v>
      </c>
      <c r="L353" t="s">
        <v>274</v>
      </c>
      <c r="M353" t="s">
        <v>274</v>
      </c>
      <c r="N353" t="s">
        <v>274</v>
      </c>
      <c r="O353" t="s">
        <v>274</v>
      </c>
      <c r="P353" t="s">
        <v>274</v>
      </c>
    </row>
    <row r="354" spans="3:16" x14ac:dyDescent="0.35">
      <c r="C354" s="22" t="s">
        <v>251</v>
      </c>
      <c r="D354" s="22" t="s">
        <v>27</v>
      </c>
      <c r="E354" s="22" t="s">
        <v>48</v>
      </c>
      <c r="F354" s="22" t="s">
        <v>272</v>
      </c>
      <c r="G354" t="s">
        <v>274</v>
      </c>
      <c r="H354" t="s">
        <v>274</v>
      </c>
      <c r="I354" t="s">
        <v>274</v>
      </c>
      <c r="J354" t="s">
        <v>274</v>
      </c>
      <c r="K354" t="s">
        <v>274</v>
      </c>
      <c r="L354" t="s">
        <v>274</v>
      </c>
      <c r="M354" t="s">
        <v>274</v>
      </c>
      <c r="N354" t="s">
        <v>274</v>
      </c>
      <c r="O354" t="s">
        <v>274</v>
      </c>
      <c r="P354" t="s">
        <v>274</v>
      </c>
    </row>
    <row r="355" spans="3:16" x14ac:dyDescent="0.35">
      <c r="C355" s="22" t="s">
        <v>251</v>
      </c>
      <c r="D355" s="22" t="s">
        <v>27</v>
      </c>
      <c r="E355" s="22" t="s">
        <v>48</v>
      </c>
      <c r="F355" s="22" t="s">
        <v>273</v>
      </c>
      <c r="G355" t="s">
        <v>274</v>
      </c>
      <c r="H355" t="s">
        <v>274</v>
      </c>
      <c r="I355" t="s">
        <v>274</v>
      </c>
      <c r="J355" t="s">
        <v>274</v>
      </c>
      <c r="K355" t="s">
        <v>274</v>
      </c>
      <c r="L355" t="s">
        <v>274</v>
      </c>
      <c r="M355" t="s">
        <v>274</v>
      </c>
      <c r="N355" t="s">
        <v>274</v>
      </c>
      <c r="O355" t="s">
        <v>274</v>
      </c>
      <c r="P355" t="s">
        <v>274</v>
      </c>
    </row>
    <row r="356" spans="3:16" x14ac:dyDescent="0.35">
      <c r="C356" s="22" t="s">
        <v>251</v>
      </c>
      <c r="D356" s="22" t="s">
        <v>27</v>
      </c>
      <c r="E356" s="22" t="s">
        <v>28</v>
      </c>
      <c r="F356" s="22" t="s">
        <v>120</v>
      </c>
      <c r="G356" t="s">
        <v>274</v>
      </c>
      <c r="H356" t="s">
        <v>274</v>
      </c>
      <c r="I356" t="s">
        <v>274</v>
      </c>
      <c r="J356" t="s">
        <v>274</v>
      </c>
      <c r="K356" t="s">
        <v>274</v>
      </c>
      <c r="L356" t="s">
        <v>274</v>
      </c>
      <c r="M356" t="s">
        <v>274</v>
      </c>
      <c r="N356" t="s">
        <v>274</v>
      </c>
      <c r="O356" t="s">
        <v>274</v>
      </c>
      <c r="P356" t="s">
        <v>274</v>
      </c>
    </row>
    <row r="357" spans="3:16" x14ac:dyDescent="0.35">
      <c r="C357" s="22" t="s">
        <v>251</v>
      </c>
      <c r="D357" s="22" t="s">
        <v>27</v>
      </c>
      <c r="E357" s="22" t="s">
        <v>28</v>
      </c>
      <c r="F357" s="22" t="s">
        <v>122</v>
      </c>
      <c r="G357" t="s">
        <v>274</v>
      </c>
      <c r="H357" t="s">
        <v>274</v>
      </c>
      <c r="I357" t="s">
        <v>274</v>
      </c>
      <c r="J357" t="s">
        <v>274</v>
      </c>
      <c r="K357" t="s">
        <v>274</v>
      </c>
      <c r="L357" t="s">
        <v>274</v>
      </c>
      <c r="M357" t="s">
        <v>274</v>
      </c>
      <c r="N357" t="s">
        <v>274</v>
      </c>
      <c r="O357" t="s">
        <v>274</v>
      </c>
      <c r="P357" t="s">
        <v>274</v>
      </c>
    </row>
    <row r="358" spans="3:16" x14ac:dyDescent="0.35">
      <c r="C358" s="22" t="s">
        <v>251</v>
      </c>
      <c r="D358" s="22" t="s">
        <v>27</v>
      </c>
      <c r="E358" s="22" t="s">
        <v>28</v>
      </c>
      <c r="F358" s="22" t="s">
        <v>272</v>
      </c>
      <c r="G358" t="s">
        <v>274</v>
      </c>
      <c r="H358" t="s">
        <v>274</v>
      </c>
      <c r="I358" t="s">
        <v>274</v>
      </c>
      <c r="J358" t="s">
        <v>274</v>
      </c>
      <c r="K358" t="s">
        <v>274</v>
      </c>
      <c r="L358" t="s">
        <v>274</v>
      </c>
      <c r="M358" t="s">
        <v>274</v>
      </c>
      <c r="N358" t="s">
        <v>274</v>
      </c>
      <c r="O358" t="s">
        <v>274</v>
      </c>
      <c r="P358" t="s">
        <v>274</v>
      </c>
    </row>
    <row r="359" spans="3:16" x14ac:dyDescent="0.35">
      <c r="C359" s="22" t="s">
        <v>251</v>
      </c>
      <c r="D359" s="22" t="s">
        <v>27</v>
      </c>
      <c r="E359" s="22" t="s">
        <v>28</v>
      </c>
      <c r="F359" s="22" t="s">
        <v>273</v>
      </c>
      <c r="G359" t="s">
        <v>274</v>
      </c>
      <c r="H359" t="s">
        <v>274</v>
      </c>
      <c r="I359" t="s">
        <v>274</v>
      </c>
      <c r="J359" t="s">
        <v>274</v>
      </c>
      <c r="K359" t="s">
        <v>274</v>
      </c>
      <c r="L359" t="s">
        <v>274</v>
      </c>
      <c r="M359" t="s">
        <v>274</v>
      </c>
      <c r="N359" t="s">
        <v>274</v>
      </c>
      <c r="O359" t="s">
        <v>274</v>
      </c>
      <c r="P359" t="s">
        <v>274</v>
      </c>
    </row>
    <row r="360" spans="3:16" x14ac:dyDescent="0.35">
      <c r="C360" s="22" t="s">
        <v>251</v>
      </c>
      <c r="D360" s="22" t="s">
        <v>27</v>
      </c>
      <c r="E360" s="22" t="s">
        <v>253</v>
      </c>
      <c r="F360" s="22" t="s">
        <v>120</v>
      </c>
      <c r="G360" t="s">
        <v>274</v>
      </c>
      <c r="H360" t="s">
        <v>274</v>
      </c>
      <c r="I360" t="s">
        <v>274</v>
      </c>
      <c r="J360" t="s">
        <v>274</v>
      </c>
      <c r="K360" t="s">
        <v>274</v>
      </c>
      <c r="L360" t="s">
        <v>274</v>
      </c>
      <c r="M360" t="s">
        <v>274</v>
      </c>
      <c r="N360" t="s">
        <v>274</v>
      </c>
      <c r="O360" t="s">
        <v>274</v>
      </c>
      <c r="P360" t="s">
        <v>274</v>
      </c>
    </row>
    <row r="361" spans="3:16" x14ac:dyDescent="0.35">
      <c r="C361" s="22" t="s">
        <v>251</v>
      </c>
      <c r="D361" s="22" t="s">
        <v>27</v>
      </c>
      <c r="E361" s="22" t="s">
        <v>253</v>
      </c>
      <c r="F361" s="22" t="s">
        <v>122</v>
      </c>
      <c r="G361" t="s">
        <v>274</v>
      </c>
      <c r="H361" t="s">
        <v>274</v>
      </c>
      <c r="I361" t="s">
        <v>274</v>
      </c>
      <c r="J361" t="s">
        <v>274</v>
      </c>
      <c r="K361" t="s">
        <v>274</v>
      </c>
      <c r="L361" t="s">
        <v>274</v>
      </c>
      <c r="M361" t="s">
        <v>274</v>
      </c>
      <c r="N361" t="s">
        <v>274</v>
      </c>
      <c r="O361" t="s">
        <v>274</v>
      </c>
      <c r="P361" t="s">
        <v>274</v>
      </c>
    </row>
    <row r="362" spans="3:16" x14ac:dyDescent="0.35">
      <c r="C362" s="22" t="s">
        <v>251</v>
      </c>
      <c r="D362" s="22" t="s">
        <v>27</v>
      </c>
      <c r="E362" s="22" t="s">
        <v>253</v>
      </c>
      <c r="F362" s="22" t="s">
        <v>272</v>
      </c>
      <c r="G362" t="s">
        <v>274</v>
      </c>
      <c r="H362" t="s">
        <v>274</v>
      </c>
      <c r="I362" t="s">
        <v>274</v>
      </c>
      <c r="J362" t="s">
        <v>274</v>
      </c>
      <c r="K362" t="s">
        <v>274</v>
      </c>
      <c r="L362" t="s">
        <v>274</v>
      </c>
      <c r="M362" t="s">
        <v>274</v>
      </c>
      <c r="N362" t="s">
        <v>274</v>
      </c>
      <c r="O362" t="s">
        <v>274</v>
      </c>
      <c r="P362" t="s">
        <v>274</v>
      </c>
    </row>
    <row r="363" spans="3:16" x14ac:dyDescent="0.35">
      <c r="C363" s="22" t="s">
        <v>251</v>
      </c>
      <c r="D363" s="22" t="s">
        <v>27</v>
      </c>
      <c r="E363" s="22" t="s">
        <v>253</v>
      </c>
      <c r="F363" s="22" t="s">
        <v>273</v>
      </c>
      <c r="G363" t="s">
        <v>274</v>
      </c>
      <c r="H363" t="s">
        <v>274</v>
      </c>
      <c r="I363" t="s">
        <v>274</v>
      </c>
      <c r="J363" t="s">
        <v>274</v>
      </c>
      <c r="K363" t="s">
        <v>274</v>
      </c>
      <c r="L363" t="s">
        <v>274</v>
      </c>
      <c r="M363" t="s">
        <v>274</v>
      </c>
      <c r="N363" t="s">
        <v>274</v>
      </c>
      <c r="O363" t="s">
        <v>274</v>
      </c>
      <c r="P363" t="s">
        <v>274</v>
      </c>
    </row>
    <row r="364" spans="3:16" x14ac:dyDescent="0.35">
      <c r="C364" s="22" t="s">
        <v>251</v>
      </c>
      <c r="D364" s="22" t="s">
        <v>27</v>
      </c>
      <c r="E364" s="22" t="s">
        <v>29</v>
      </c>
      <c r="F364" s="22" t="s">
        <v>120</v>
      </c>
      <c r="G364" t="s">
        <v>274</v>
      </c>
      <c r="H364" t="s">
        <v>274</v>
      </c>
      <c r="I364" t="s">
        <v>274</v>
      </c>
      <c r="J364" t="s">
        <v>274</v>
      </c>
      <c r="K364" t="s">
        <v>274</v>
      </c>
      <c r="L364" t="s">
        <v>274</v>
      </c>
      <c r="M364" t="s">
        <v>274</v>
      </c>
      <c r="N364" t="s">
        <v>274</v>
      </c>
      <c r="O364" t="s">
        <v>274</v>
      </c>
      <c r="P364" t="s">
        <v>274</v>
      </c>
    </row>
    <row r="365" spans="3:16" x14ac:dyDescent="0.35">
      <c r="C365" s="22" t="s">
        <v>251</v>
      </c>
      <c r="D365" s="22" t="s">
        <v>27</v>
      </c>
      <c r="E365" s="22" t="s">
        <v>29</v>
      </c>
      <c r="F365" s="22" t="s">
        <v>122</v>
      </c>
      <c r="G365" t="s">
        <v>274</v>
      </c>
      <c r="H365" t="s">
        <v>274</v>
      </c>
      <c r="I365" t="s">
        <v>274</v>
      </c>
      <c r="J365" t="s">
        <v>274</v>
      </c>
      <c r="K365" t="s">
        <v>274</v>
      </c>
      <c r="L365" t="s">
        <v>274</v>
      </c>
      <c r="M365" t="s">
        <v>274</v>
      </c>
      <c r="N365" t="s">
        <v>274</v>
      </c>
      <c r="O365" t="s">
        <v>274</v>
      </c>
      <c r="P365" t="s">
        <v>274</v>
      </c>
    </row>
    <row r="366" spans="3:16" x14ac:dyDescent="0.35">
      <c r="C366" s="22" t="s">
        <v>251</v>
      </c>
      <c r="D366" s="22" t="s">
        <v>27</v>
      </c>
      <c r="E366" s="22" t="s">
        <v>29</v>
      </c>
      <c r="F366" s="22" t="s">
        <v>272</v>
      </c>
      <c r="G366" t="s">
        <v>274</v>
      </c>
      <c r="H366" t="s">
        <v>274</v>
      </c>
      <c r="I366" t="s">
        <v>274</v>
      </c>
      <c r="J366" t="s">
        <v>274</v>
      </c>
      <c r="K366" t="s">
        <v>274</v>
      </c>
      <c r="L366" t="s">
        <v>274</v>
      </c>
      <c r="M366" t="s">
        <v>274</v>
      </c>
      <c r="N366" t="s">
        <v>274</v>
      </c>
      <c r="O366" t="s">
        <v>274</v>
      </c>
      <c r="P366" t="s">
        <v>274</v>
      </c>
    </row>
    <row r="367" spans="3:16" x14ac:dyDescent="0.35">
      <c r="C367" s="22" t="s">
        <v>251</v>
      </c>
      <c r="D367" s="22" t="s">
        <v>27</v>
      </c>
      <c r="E367" s="22" t="s">
        <v>29</v>
      </c>
      <c r="F367" s="22" t="s">
        <v>273</v>
      </c>
      <c r="G367" t="s">
        <v>274</v>
      </c>
      <c r="H367" t="s">
        <v>274</v>
      </c>
      <c r="I367" t="s">
        <v>274</v>
      </c>
      <c r="J367" t="s">
        <v>274</v>
      </c>
      <c r="K367" t="s">
        <v>274</v>
      </c>
      <c r="L367" t="s">
        <v>274</v>
      </c>
      <c r="M367" t="s">
        <v>274</v>
      </c>
      <c r="N367" t="s">
        <v>274</v>
      </c>
      <c r="O367" t="s">
        <v>274</v>
      </c>
      <c r="P367" t="s">
        <v>274</v>
      </c>
    </row>
    <row r="368" spans="3:16" x14ac:dyDescent="0.35">
      <c r="C368" s="22" t="s">
        <v>251</v>
      </c>
      <c r="D368" s="22" t="s">
        <v>27</v>
      </c>
      <c r="E368" s="22" t="s">
        <v>30</v>
      </c>
      <c r="F368" s="22" t="s">
        <v>120</v>
      </c>
      <c r="G368" t="s">
        <v>274</v>
      </c>
      <c r="H368" t="s">
        <v>274</v>
      </c>
      <c r="I368" t="s">
        <v>274</v>
      </c>
      <c r="J368" t="s">
        <v>274</v>
      </c>
      <c r="K368" t="s">
        <v>274</v>
      </c>
      <c r="L368" t="s">
        <v>274</v>
      </c>
      <c r="M368" t="s">
        <v>274</v>
      </c>
      <c r="N368" t="s">
        <v>274</v>
      </c>
      <c r="O368" t="s">
        <v>274</v>
      </c>
      <c r="P368" t="s">
        <v>274</v>
      </c>
    </row>
    <row r="369" spans="3:16" x14ac:dyDescent="0.35">
      <c r="C369" s="22" t="s">
        <v>251</v>
      </c>
      <c r="D369" s="22" t="s">
        <v>27</v>
      </c>
      <c r="E369" s="22" t="s">
        <v>30</v>
      </c>
      <c r="F369" s="22" t="s">
        <v>122</v>
      </c>
      <c r="G369" t="s">
        <v>274</v>
      </c>
      <c r="H369" t="s">
        <v>274</v>
      </c>
      <c r="I369" t="s">
        <v>274</v>
      </c>
      <c r="J369" t="s">
        <v>274</v>
      </c>
      <c r="K369" t="s">
        <v>274</v>
      </c>
      <c r="L369" t="s">
        <v>274</v>
      </c>
      <c r="M369" t="s">
        <v>274</v>
      </c>
      <c r="N369" t="s">
        <v>274</v>
      </c>
      <c r="O369" t="s">
        <v>274</v>
      </c>
      <c r="P369" t="s">
        <v>274</v>
      </c>
    </row>
    <row r="370" spans="3:16" x14ac:dyDescent="0.35">
      <c r="C370" s="22" t="s">
        <v>251</v>
      </c>
      <c r="D370" s="22" t="s">
        <v>27</v>
      </c>
      <c r="E370" s="22" t="s">
        <v>30</v>
      </c>
      <c r="F370" s="22" t="s">
        <v>272</v>
      </c>
      <c r="G370" t="s">
        <v>274</v>
      </c>
      <c r="H370" t="s">
        <v>274</v>
      </c>
      <c r="I370" t="s">
        <v>274</v>
      </c>
      <c r="J370" t="s">
        <v>274</v>
      </c>
      <c r="K370" t="s">
        <v>274</v>
      </c>
      <c r="L370" t="s">
        <v>274</v>
      </c>
      <c r="M370" t="s">
        <v>274</v>
      </c>
      <c r="N370" t="s">
        <v>274</v>
      </c>
      <c r="O370" t="s">
        <v>274</v>
      </c>
      <c r="P370" t="s">
        <v>274</v>
      </c>
    </row>
    <row r="371" spans="3:16" x14ac:dyDescent="0.35">
      <c r="C371" s="22" t="s">
        <v>251</v>
      </c>
      <c r="D371" s="22" t="s">
        <v>27</v>
      </c>
      <c r="E371" s="22" t="s">
        <v>30</v>
      </c>
      <c r="F371" s="22" t="s">
        <v>273</v>
      </c>
      <c r="G371" t="s">
        <v>274</v>
      </c>
      <c r="H371" t="s">
        <v>274</v>
      </c>
      <c r="I371" t="s">
        <v>274</v>
      </c>
      <c r="J371" t="s">
        <v>274</v>
      </c>
      <c r="K371" t="s">
        <v>274</v>
      </c>
      <c r="L371" t="s">
        <v>274</v>
      </c>
      <c r="M371" t="s">
        <v>274</v>
      </c>
      <c r="N371" t="s">
        <v>274</v>
      </c>
      <c r="O371" t="s">
        <v>274</v>
      </c>
      <c r="P371" t="s">
        <v>274</v>
      </c>
    </row>
    <row r="372" spans="3:16" x14ac:dyDescent="0.35">
      <c r="C372" s="22" t="s">
        <v>251</v>
      </c>
      <c r="D372" s="22" t="s">
        <v>27</v>
      </c>
      <c r="E372" s="22" t="s">
        <v>49</v>
      </c>
      <c r="F372" s="22" t="s">
        <v>120</v>
      </c>
      <c r="G372" t="s">
        <v>274</v>
      </c>
      <c r="H372" t="s">
        <v>274</v>
      </c>
      <c r="I372" t="s">
        <v>274</v>
      </c>
      <c r="J372" t="s">
        <v>274</v>
      </c>
      <c r="K372" t="s">
        <v>274</v>
      </c>
      <c r="L372" t="s">
        <v>274</v>
      </c>
      <c r="M372" t="s">
        <v>274</v>
      </c>
      <c r="N372" t="s">
        <v>274</v>
      </c>
      <c r="O372" t="s">
        <v>274</v>
      </c>
      <c r="P372" t="s">
        <v>274</v>
      </c>
    </row>
    <row r="373" spans="3:16" x14ac:dyDescent="0.35">
      <c r="C373" s="22" t="s">
        <v>251</v>
      </c>
      <c r="D373" s="22" t="s">
        <v>27</v>
      </c>
      <c r="E373" s="22" t="s">
        <v>49</v>
      </c>
      <c r="F373" s="22" t="s">
        <v>122</v>
      </c>
      <c r="G373" t="s">
        <v>274</v>
      </c>
      <c r="H373" t="s">
        <v>274</v>
      </c>
      <c r="I373" t="s">
        <v>274</v>
      </c>
      <c r="J373" t="s">
        <v>274</v>
      </c>
      <c r="K373" t="s">
        <v>274</v>
      </c>
      <c r="L373" t="s">
        <v>274</v>
      </c>
      <c r="M373" t="s">
        <v>274</v>
      </c>
      <c r="N373" t="s">
        <v>274</v>
      </c>
      <c r="O373" t="s">
        <v>274</v>
      </c>
      <c r="P373" t="s">
        <v>274</v>
      </c>
    </row>
    <row r="374" spans="3:16" x14ac:dyDescent="0.35">
      <c r="C374" s="22" t="s">
        <v>251</v>
      </c>
      <c r="D374" s="22" t="s">
        <v>27</v>
      </c>
      <c r="E374" s="22" t="s">
        <v>49</v>
      </c>
      <c r="F374" s="22" t="s">
        <v>272</v>
      </c>
      <c r="G374" t="s">
        <v>274</v>
      </c>
      <c r="H374" t="s">
        <v>274</v>
      </c>
      <c r="I374" t="s">
        <v>274</v>
      </c>
      <c r="J374" t="s">
        <v>274</v>
      </c>
      <c r="K374" t="s">
        <v>274</v>
      </c>
      <c r="L374" t="s">
        <v>274</v>
      </c>
      <c r="M374" t="s">
        <v>274</v>
      </c>
      <c r="N374" t="s">
        <v>274</v>
      </c>
      <c r="O374" t="s">
        <v>274</v>
      </c>
      <c r="P374" t="s">
        <v>274</v>
      </c>
    </row>
    <row r="375" spans="3:16" x14ac:dyDescent="0.35">
      <c r="C375" s="22" t="s">
        <v>251</v>
      </c>
      <c r="D375" s="22" t="s">
        <v>27</v>
      </c>
      <c r="E375" s="22" t="s">
        <v>49</v>
      </c>
      <c r="F375" s="22" t="s">
        <v>273</v>
      </c>
      <c r="G375" t="s">
        <v>274</v>
      </c>
      <c r="H375" t="s">
        <v>274</v>
      </c>
      <c r="I375" t="s">
        <v>274</v>
      </c>
      <c r="J375" t="s">
        <v>274</v>
      </c>
      <c r="K375" t="s">
        <v>274</v>
      </c>
      <c r="L375" t="s">
        <v>274</v>
      </c>
      <c r="M375" t="s">
        <v>274</v>
      </c>
      <c r="N375" t="s">
        <v>274</v>
      </c>
      <c r="O375" t="s">
        <v>274</v>
      </c>
      <c r="P375" t="s">
        <v>274</v>
      </c>
    </row>
    <row r="376" spans="3:16" x14ac:dyDescent="0.35">
      <c r="C376" s="22" t="s">
        <v>251</v>
      </c>
      <c r="D376" s="22" t="s">
        <v>48</v>
      </c>
      <c r="E376" s="22" t="s">
        <v>27</v>
      </c>
      <c r="F376" s="22" t="s">
        <v>120</v>
      </c>
      <c r="G376" t="s">
        <v>274</v>
      </c>
      <c r="H376" t="s">
        <v>274</v>
      </c>
      <c r="I376" t="s">
        <v>274</v>
      </c>
      <c r="J376" t="s">
        <v>274</v>
      </c>
      <c r="K376" t="s">
        <v>274</v>
      </c>
      <c r="L376" t="s">
        <v>274</v>
      </c>
      <c r="M376" t="s">
        <v>274</v>
      </c>
      <c r="N376" t="s">
        <v>274</v>
      </c>
      <c r="O376" t="s">
        <v>274</v>
      </c>
      <c r="P376" t="s">
        <v>274</v>
      </c>
    </row>
    <row r="377" spans="3:16" x14ac:dyDescent="0.35">
      <c r="C377" s="22" t="s">
        <v>251</v>
      </c>
      <c r="D377" s="22" t="s">
        <v>48</v>
      </c>
      <c r="E377" s="22" t="s">
        <v>27</v>
      </c>
      <c r="F377" s="22" t="s">
        <v>122</v>
      </c>
      <c r="G377" t="s">
        <v>274</v>
      </c>
      <c r="H377" t="s">
        <v>274</v>
      </c>
      <c r="I377" t="s">
        <v>274</v>
      </c>
      <c r="J377" t="s">
        <v>274</v>
      </c>
      <c r="K377" t="s">
        <v>274</v>
      </c>
      <c r="L377" t="s">
        <v>274</v>
      </c>
      <c r="M377" t="s">
        <v>274</v>
      </c>
      <c r="N377" t="s">
        <v>274</v>
      </c>
      <c r="O377" t="s">
        <v>274</v>
      </c>
      <c r="P377" t="s">
        <v>274</v>
      </c>
    </row>
    <row r="378" spans="3:16" x14ac:dyDescent="0.35">
      <c r="C378" s="22" t="s">
        <v>251</v>
      </c>
      <c r="D378" s="22" t="s">
        <v>48</v>
      </c>
      <c r="E378" s="22" t="s">
        <v>27</v>
      </c>
      <c r="F378" s="22" t="s">
        <v>272</v>
      </c>
      <c r="G378" t="s">
        <v>274</v>
      </c>
      <c r="H378" t="s">
        <v>274</v>
      </c>
      <c r="I378" t="s">
        <v>274</v>
      </c>
      <c r="J378" t="s">
        <v>274</v>
      </c>
      <c r="K378" t="s">
        <v>274</v>
      </c>
      <c r="L378" t="s">
        <v>274</v>
      </c>
      <c r="M378" t="s">
        <v>274</v>
      </c>
      <c r="N378" t="s">
        <v>274</v>
      </c>
      <c r="O378" t="s">
        <v>274</v>
      </c>
      <c r="P378" t="s">
        <v>274</v>
      </c>
    </row>
    <row r="379" spans="3:16" x14ac:dyDescent="0.35">
      <c r="C379" s="22" t="s">
        <v>251</v>
      </c>
      <c r="D379" s="22" t="s">
        <v>48</v>
      </c>
      <c r="E379" s="22" t="s">
        <v>27</v>
      </c>
      <c r="F379" s="22" t="s">
        <v>273</v>
      </c>
      <c r="G379" t="s">
        <v>274</v>
      </c>
      <c r="H379" t="s">
        <v>274</v>
      </c>
      <c r="I379" t="s">
        <v>274</v>
      </c>
      <c r="J379" t="s">
        <v>274</v>
      </c>
      <c r="K379" t="s">
        <v>274</v>
      </c>
      <c r="L379" t="s">
        <v>274</v>
      </c>
      <c r="M379" t="s">
        <v>274</v>
      </c>
      <c r="N379" t="s">
        <v>274</v>
      </c>
      <c r="O379" t="s">
        <v>274</v>
      </c>
      <c r="P379" t="s">
        <v>274</v>
      </c>
    </row>
    <row r="380" spans="3:16" x14ac:dyDescent="0.35">
      <c r="C380" s="22" t="s">
        <v>251</v>
      </c>
      <c r="D380" s="22" t="s">
        <v>48</v>
      </c>
      <c r="E380" s="22" t="s">
        <v>48</v>
      </c>
      <c r="F380" s="22" t="s">
        <v>120</v>
      </c>
      <c r="G380" t="s">
        <v>274</v>
      </c>
      <c r="H380" t="s">
        <v>274</v>
      </c>
      <c r="I380" t="s">
        <v>274</v>
      </c>
      <c r="J380" t="s">
        <v>274</v>
      </c>
      <c r="K380" t="s">
        <v>274</v>
      </c>
      <c r="L380" t="s">
        <v>274</v>
      </c>
      <c r="M380" t="s">
        <v>274</v>
      </c>
      <c r="N380" t="s">
        <v>274</v>
      </c>
      <c r="O380" t="s">
        <v>274</v>
      </c>
      <c r="P380" t="s">
        <v>274</v>
      </c>
    </row>
    <row r="381" spans="3:16" x14ac:dyDescent="0.35">
      <c r="C381" s="22" t="s">
        <v>251</v>
      </c>
      <c r="D381" s="22" t="s">
        <v>48</v>
      </c>
      <c r="E381" s="22" t="s">
        <v>48</v>
      </c>
      <c r="F381" s="22" t="s">
        <v>122</v>
      </c>
      <c r="G381" t="s">
        <v>274</v>
      </c>
      <c r="H381" t="s">
        <v>274</v>
      </c>
      <c r="I381" t="s">
        <v>274</v>
      </c>
      <c r="J381" t="s">
        <v>274</v>
      </c>
      <c r="K381" t="s">
        <v>274</v>
      </c>
      <c r="L381" t="s">
        <v>274</v>
      </c>
      <c r="M381" t="s">
        <v>274</v>
      </c>
      <c r="N381" t="s">
        <v>274</v>
      </c>
      <c r="O381" t="s">
        <v>274</v>
      </c>
      <c r="P381" t="s">
        <v>274</v>
      </c>
    </row>
    <row r="382" spans="3:16" x14ac:dyDescent="0.35">
      <c r="C382" s="22" t="s">
        <v>251</v>
      </c>
      <c r="D382" s="22" t="s">
        <v>48</v>
      </c>
      <c r="E382" s="22" t="s">
        <v>48</v>
      </c>
      <c r="F382" s="22" t="s">
        <v>272</v>
      </c>
      <c r="G382" t="s">
        <v>274</v>
      </c>
      <c r="H382" t="s">
        <v>274</v>
      </c>
      <c r="I382" t="s">
        <v>274</v>
      </c>
      <c r="J382" t="s">
        <v>274</v>
      </c>
      <c r="K382" t="s">
        <v>274</v>
      </c>
      <c r="L382" t="s">
        <v>274</v>
      </c>
      <c r="M382" t="s">
        <v>274</v>
      </c>
      <c r="N382" t="s">
        <v>274</v>
      </c>
      <c r="O382" t="s">
        <v>274</v>
      </c>
      <c r="P382" t="s">
        <v>274</v>
      </c>
    </row>
    <row r="383" spans="3:16" x14ac:dyDescent="0.35">
      <c r="C383" s="22" t="s">
        <v>251</v>
      </c>
      <c r="D383" s="22" t="s">
        <v>48</v>
      </c>
      <c r="E383" s="22" t="s">
        <v>48</v>
      </c>
      <c r="F383" s="22" t="s">
        <v>273</v>
      </c>
      <c r="G383" t="s">
        <v>274</v>
      </c>
      <c r="H383" t="s">
        <v>274</v>
      </c>
      <c r="I383" t="s">
        <v>274</v>
      </c>
      <c r="J383" t="s">
        <v>274</v>
      </c>
      <c r="K383" t="s">
        <v>274</v>
      </c>
      <c r="L383" t="s">
        <v>274</v>
      </c>
      <c r="M383" t="s">
        <v>274</v>
      </c>
      <c r="N383" t="s">
        <v>274</v>
      </c>
      <c r="O383" t="s">
        <v>274</v>
      </c>
      <c r="P383" t="s">
        <v>274</v>
      </c>
    </row>
    <row r="384" spans="3:16" x14ac:dyDescent="0.35">
      <c r="C384" s="22" t="s">
        <v>251</v>
      </c>
      <c r="D384" s="22" t="s">
        <v>48</v>
      </c>
      <c r="E384" s="22" t="s">
        <v>28</v>
      </c>
      <c r="F384" s="22" t="s">
        <v>120</v>
      </c>
      <c r="G384" t="s">
        <v>274</v>
      </c>
      <c r="H384" t="s">
        <v>274</v>
      </c>
      <c r="I384" t="s">
        <v>274</v>
      </c>
      <c r="J384" t="s">
        <v>274</v>
      </c>
      <c r="K384" t="s">
        <v>274</v>
      </c>
      <c r="L384" t="s">
        <v>274</v>
      </c>
      <c r="M384" t="s">
        <v>274</v>
      </c>
      <c r="N384" t="s">
        <v>274</v>
      </c>
      <c r="O384" t="s">
        <v>274</v>
      </c>
      <c r="P384" t="s">
        <v>274</v>
      </c>
    </row>
    <row r="385" spans="3:16" x14ac:dyDescent="0.35">
      <c r="C385" s="22" t="s">
        <v>251</v>
      </c>
      <c r="D385" s="22" t="s">
        <v>48</v>
      </c>
      <c r="E385" s="22" t="s">
        <v>28</v>
      </c>
      <c r="F385" s="22" t="s">
        <v>122</v>
      </c>
      <c r="G385" t="s">
        <v>274</v>
      </c>
      <c r="H385" t="s">
        <v>274</v>
      </c>
      <c r="I385" t="s">
        <v>274</v>
      </c>
      <c r="J385" t="s">
        <v>274</v>
      </c>
      <c r="K385" t="s">
        <v>274</v>
      </c>
      <c r="L385" t="s">
        <v>274</v>
      </c>
      <c r="M385" t="s">
        <v>274</v>
      </c>
      <c r="N385" t="s">
        <v>274</v>
      </c>
      <c r="O385" t="s">
        <v>274</v>
      </c>
      <c r="P385" t="s">
        <v>274</v>
      </c>
    </row>
    <row r="386" spans="3:16" x14ac:dyDescent="0.35">
      <c r="C386" s="22" t="s">
        <v>251</v>
      </c>
      <c r="D386" s="22" t="s">
        <v>48</v>
      </c>
      <c r="E386" s="22" t="s">
        <v>28</v>
      </c>
      <c r="F386" s="22" t="s">
        <v>272</v>
      </c>
      <c r="G386" t="s">
        <v>274</v>
      </c>
      <c r="H386" t="s">
        <v>274</v>
      </c>
      <c r="I386" t="s">
        <v>274</v>
      </c>
      <c r="J386" t="s">
        <v>274</v>
      </c>
      <c r="K386" t="s">
        <v>274</v>
      </c>
      <c r="L386" t="s">
        <v>274</v>
      </c>
      <c r="M386" t="s">
        <v>274</v>
      </c>
      <c r="N386" t="s">
        <v>274</v>
      </c>
      <c r="O386" t="s">
        <v>274</v>
      </c>
      <c r="P386" t="s">
        <v>274</v>
      </c>
    </row>
    <row r="387" spans="3:16" x14ac:dyDescent="0.35">
      <c r="C387" s="22" t="s">
        <v>251</v>
      </c>
      <c r="D387" s="22" t="s">
        <v>48</v>
      </c>
      <c r="E387" s="22" t="s">
        <v>28</v>
      </c>
      <c r="F387" s="22" t="s">
        <v>273</v>
      </c>
      <c r="G387" t="s">
        <v>274</v>
      </c>
      <c r="H387" t="s">
        <v>274</v>
      </c>
      <c r="I387" t="s">
        <v>274</v>
      </c>
      <c r="J387" t="s">
        <v>274</v>
      </c>
      <c r="K387" t="s">
        <v>274</v>
      </c>
      <c r="L387" t="s">
        <v>274</v>
      </c>
      <c r="M387" t="s">
        <v>274</v>
      </c>
      <c r="N387" t="s">
        <v>274</v>
      </c>
      <c r="O387" t="s">
        <v>274</v>
      </c>
      <c r="P387" t="s">
        <v>274</v>
      </c>
    </row>
    <row r="388" spans="3:16" x14ac:dyDescent="0.35">
      <c r="C388" s="22" t="s">
        <v>251</v>
      </c>
      <c r="D388" s="22" t="s">
        <v>48</v>
      </c>
      <c r="E388" s="22" t="s">
        <v>253</v>
      </c>
      <c r="F388" s="22" t="s">
        <v>120</v>
      </c>
      <c r="G388" t="s">
        <v>274</v>
      </c>
      <c r="H388" t="s">
        <v>274</v>
      </c>
      <c r="I388" t="s">
        <v>274</v>
      </c>
      <c r="J388" t="s">
        <v>274</v>
      </c>
      <c r="K388" t="s">
        <v>274</v>
      </c>
      <c r="L388" t="s">
        <v>274</v>
      </c>
      <c r="M388" t="s">
        <v>274</v>
      </c>
      <c r="N388" t="s">
        <v>274</v>
      </c>
      <c r="O388" t="s">
        <v>274</v>
      </c>
      <c r="P388" t="s">
        <v>274</v>
      </c>
    </row>
    <row r="389" spans="3:16" x14ac:dyDescent="0.35">
      <c r="C389" s="22" t="s">
        <v>251</v>
      </c>
      <c r="D389" s="22" t="s">
        <v>48</v>
      </c>
      <c r="E389" s="22" t="s">
        <v>253</v>
      </c>
      <c r="F389" s="22" t="s">
        <v>122</v>
      </c>
      <c r="G389" t="s">
        <v>274</v>
      </c>
      <c r="H389" t="s">
        <v>274</v>
      </c>
      <c r="I389" t="s">
        <v>274</v>
      </c>
      <c r="J389" t="s">
        <v>274</v>
      </c>
      <c r="K389" t="s">
        <v>274</v>
      </c>
      <c r="L389" t="s">
        <v>274</v>
      </c>
      <c r="M389" t="s">
        <v>274</v>
      </c>
      <c r="N389" t="s">
        <v>274</v>
      </c>
      <c r="O389" t="s">
        <v>274</v>
      </c>
      <c r="P389" t="s">
        <v>274</v>
      </c>
    </row>
    <row r="390" spans="3:16" x14ac:dyDescent="0.35">
      <c r="C390" s="22" t="s">
        <v>251</v>
      </c>
      <c r="D390" s="22" t="s">
        <v>48</v>
      </c>
      <c r="E390" s="22" t="s">
        <v>253</v>
      </c>
      <c r="F390" s="22" t="s">
        <v>272</v>
      </c>
      <c r="G390" t="s">
        <v>274</v>
      </c>
      <c r="H390" t="s">
        <v>274</v>
      </c>
      <c r="I390" t="s">
        <v>274</v>
      </c>
      <c r="J390" t="s">
        <v>274</v>
      </c>
      <c r="K390" t="s">
        <v>274</v>
      </c>
      <c r="L390" t="s">
        <v>274</v>
      </c>
      <c r="M390" t="s">
        <v>274</v>
      </c>
      <c r="N390" t="s">
        <v>274</v>
      </c>
      <c r="O390" t="s">
        <v>274</v>
      </c>
      <c r="P390" t="s">
        <v>274</v>
      </c>
    </row>
    <row r="391" spans="3:16" x14ac:dyDescent="0.35">
      <c r="C391" s="22" t="s">
        <v>251</v>
      </c>
      <c r="D391" s="22" t="s">
        <v>48</v>
      </c>
      <c r="E391" s="22" t="s">
        <v>253</v>
      </c>
      <c r="F391" s="22" t="s">
        <v>273</v>
      </c>
      <c r="G391" t="s">
        <v>274</v>
      </c>
      <c r="H391" t="s">
        <v>274</v>
      </c>
      <c r="I391" t="s">
        <v>274</v>
      </c>
      <c r="J391" t="s">
        <v>274</v>
      </c>
      <c r="K391" t="s">
        <v>274</v>
      </c>
      <c r="L391" t="s">
        <v>274</v>
      </c>
      <c r="M391" t="s">
        <v>274</v>
      </c>
      <c r="N391" t="s">
        <v>274</v>
      </c>
      <c r="O391" t="s">
        <v>274</v>
      </c>
      <c r="P391" t="s">
        <v>274</v>
      </c>
    </row>
    <row r="392" spans="3:16" x14ac:dyDescent="0.35">
      <c r="C392" s="22" t="s">
        <v>251</v>
      </c>
      <c r="D392" s="22" t="s">
        <v>48</v>
      </c>
      <c r="E392" s="22" t="s">
        <v>29</v>
      </c>
      <c r="F392" s="22" t="s">
        <v>120</v>
      </c>
      <c r="G392" t="s">
        <v>274</v>
      </c>
      <c r="H392" t="s">
        <v>274</v>
      </c>
      <c r="I392" t="s">
        <v>274</v>
      </c>
      <c r="J392" t="s">
        <v>274</v>
      </c>
      <c r="K392" t="s">
        <v>274</v>
      </c>
      <c r="L392" t="s">
        <v>274</v>
      </c>
      <c r="M392" t="s">
        <v>274</v>
      </c>
      <c r="N392" t="s">
        <v>274</v>
      </c>
      <c r="O392" t="s">
        <v>274</v>
      </c>
      <c r="P392" t="s">
        <v>274</v>
      </c>
    </row>
    <row r="393" spans="3:16" x14ac:dyDescent="0.35">
      <c r="C393" s="22" t="s">
        <v>251</v>
      </c>
      <c r="D393" s="22" t="s">
        <v>48</v>
      </c>
      <c r="E393" s="22" t="s">
        <v>29</v>
      </c>
      <c r="F393" s="22" t="s">
        <v>122</v>
      </c>
      <c r="G393" t="s">
        <v>274</v>
      </c>
      <c r="H393" t="s">
        <v>274</v>
      </c>
      <c r="I393" t="s">
        <v>274</v>
      </c>
      <c r="J393" t="s">
        <v>274</v>
      </c>
      <c r="K393" t="s">
        <v>274</v>
      </c>
      <c r="L393" t="s">
        <v>274</v>
      </c>
      <c r="M393" t="s">
        <v>274</v>
      </c>
      <c r="N393" t="s">
        <v>274</v>
      </c>
      <c r="O393" t="s">
        <v>274</v>
      </c>
      <c r="P393" t="s">
        <v>274</v>
      </c>
    </row>
    <row r="394" spans="3:16" x14ac:dyDescent="0.35">
      <c r="C394" s="22" t="s">
        <v>251</v>
      </c>
      <c r="D394" s="22" t="s">
        <v>48</v>
      </c>
      <c r="E394" s="22" t="s">
        <v>29</v>
      </c>
      <c r="F394" s="22" t="s">
        <v>272</v>
      </c>
      <c r="G394" t="s">
        <v>274</v>
      </c>
      <c r="H394" t="s">
        <v>274</v>
      </c>
      <c r="I394" t="s">
        <v>274</v>
      </c>
      <c r="J394" t="s">
        <v>274</v>
      </c>
      <c r="K394" t="s">
        <v>274</v>
      </c>
      <c r="L394" t="s">
        <v>274</v>
      </c>
      <c r="M394" t="s">
        <v>274</v>
      </c>
      <c r="N394" t="s">
        <v>274</v>
      </c>
      <c r="O394" t="s">
        <v>274</v>
      </c>
      <c r="P394" t="s">
        <v>274</v>
      </c>
    </row>
    <row r="395" spans="3:16" x14ac:dyDescent="0.35">
      <c r="C395" s="22" t="s">
        <v>251</v>
      </c>
      <c r="D395" s="22" t="s">
        <v>48</v>
      </c>
      <c r="E395" s="22" t="s">
        <v>29</v>
      </c>
      <c r="F395" s="22" t="s">
        <v>273</v>
      </c>
      <c r="G395" t="s">
        <v>274</v>
      </c>
      <c r="H395" t="s">
        <v>274</v>
      </c>
      <c r="I395" t="s">
        <v>274</v>
      </c>
      <c r="J395" t="s">
        <v>274</v>
      </c>
      <c r="K395" t="s">
        <v>274</v>
      </c>
      <c r="L395" t="s">
        <v>274</v>
      </c>
      <c r="M395" t="s">
        <v>274</v>
      </c>
      <c r="N395" t="s">
        <v>274</v>
      </c>
      <c r="O395" t="s">
        <v>274</v>
      </c>
      <c r="P395" t="s">
        <v>274</v>
      </c>
    </row>
    <row r="396" spans="3:16" x14ac:dyDescent="0.35">
      <c r="C396" s="22" t="s">
        <v>251</v>
      </c>
      <c r="D396" s="22" t="s">
        <v>48</v>
      </c>
      <c r="E396" s="22" t="s">
        <v>30</v>
      </c>
      <c r="F396" s="22" t="s">
        <v>120</v>
      </c>
      <c r="G396" t="s">
        <v>274</v>
      </c>
      <c r="H396" t="s">
        <v>274</v>
      </c>
      <c r="I396" t="s">
        <v>274</v>
      </c>
      <c r="J396" t="s">
        <v>274</v>
      </c>
      <c r="K396" t="s">
        <v>274</v>
      </c>
      <c r="L396" t="s">
        <v>274</v>
      </c>
      <c r="M396" t="s">
        <v>274</v>
      </c>
      <c r="N396" t="s">
        <v>274</v>
      </c>
      <c r="O396" t="s">
        <v>274</v>
      </c>
      <c r="P396" t="s">
        <v>274</v>
      </c>
    </row>
    <row r="397" spans="3:16" x14ac:dyDescent="0.35">
      <c r="C397" s="22" t="s">
        <v>251</v>
      </c>
      <c r="D397" s="22" t="s">
        <v>48</v>
      </c>
      <c r="E397" s="22" t="s">
        <v>30</v>
      </c>
      <c r="F397" s="22" t="s">
        <v>122</v>
      </c>
      <c r="G397" t="s">
        <v>274</v>
      </c>
      <c r="H397" t="s">
        <v>274</v>
      </c>
      <c r="I397" t="s">
        <v>274</v>
      </c>
      <c r="J397" t="s">
        <v>274</v>
      </c>
      <c r="K397" t="s">
        <v>274</v>
      </c>
      <c r="L397" t="s">
        <v>274</v>
      </c>
      <c r="M397" t="s">
        <v>274</v>
      </c>
      <c r="N397" t="s">
        <v>274</v>
      </c>
      <c r="O397" t="s">
        <v>274</v>
      </c>
      <c r="P397" t="s">
        <v>274</v>
      </c>
    </row>
    <row r="398" spans="3:16" x14ac:dyDescent="0.35">
      <c r="C398" s="22" t="s">
        <v>251</v>
      </c>
      <c r="D398" s="22" t="s">
        <v>48</v>
      </c>
      <c r="E398" s="22" t="s">
        <v>30</v>
      </c>
      <c r="F398" s="22" t="s">
        <v>272</v>
      </c>
      <c r="G398" t="s">
        <v>274</v>
      </c>
      <c r="H398" t="s">
        <v>274</v>
      </c>
      <c r="I398" t="s">
        <v>274</v>
      </c>
      <c r="J398" t="s">
        <v>274</v>
      </c>
      <c r="K398" t="s">
        <v>274</v>
      </c>
      <c r="L398" t="s">
        <v>274</v>
      </c>
      <c r="M398" t="s">
        <v>274</v>
      </c>
      <c r="N398" t="s">
        <v>274</v>
      </c>
      <c r="O398" t="s">
        <v>274</v>
      </c>
      <c r="P398" t="s">
        <v>274</v>
      </c>
    </row>
    <row r="399" spans="3:16" x14ac:dyDescent="0.35">
      <c r="C399" s="22" t="s">
        <v>251</v>
      </c>
      <c r="D399" s="22" t="s">
        <v>48</v>
      </c>
      <c r="E399" s="22" t="s">
        <v>30</v>
      </c>
      <c r="F399" s="22" t="s">
        <v>273</v>
      </c>
      <c r="G399" t="s">
        <v>274</v>
      </c>
      <c r="H399" t="s">
        <v>274</v>
      </c>
      <c r="I399" t="s">
        <v>274</v>
      </c>
      <c r="J399" t="s">
        <v>274</v>
      </c>
      <c r="K399" t="s">
        <v>274</v>
      </c>
      <c r="L399" t="s">
        <v>274</v>
      </c>
      <c r="M399" t="s">
        <v>274</v>
      </c>
      <c r="N399" t="s">
        <v>274</v>
      </c>
      <c r="O399" t="s">
        <v>274</v>
      </c>
      <c r="P399" t="s">
        <v>274</v>
      </c>
    </row>
    <row r="400" spans="3:16" x14ac:dyDescent="0.35">
      <c r="C400" s="22" t="s">
        <v>251</v>
      </c>
      <c r="D400" s="22" t="s">
        <v>48</v>
      </c>
      <c r="E400" s="22" t="s">
        <v>49</v>
      </c>
      <c r="F400" s="22" t="s">
        <v>120</v>
      </c>
      <c r="G400" t="s">
        <v>274</v>
      </c>
      <c r="H400" t="s">
        <v>274</v>
      </c>
      <c r="I400" t="s">
        <v>274</v>
      </c>
      <c r="J400" t="s">
        <v>274</v>
      </c>
      <c r="K400" t="s">
        <v>274</v>
      </c>
      <c r="L400" t="s">
        <v>274</v>
      </c>
      <c r="M400" t="s">
        <v>274</v>
      </c>
      <c r="N400" t="s">
        <v>274</v>
      </c>
      <c r="O400" t="s">
        <v>274</v>
      </c>
      <c r="P400" t="s">
        <v>274</v>
      </c>
    </row>
    <row r="401" spans="3:16" x14ac:dyDescent="0.35">
      <c r="C401" s="22" t="s">
        <v>251</v>
      </c>
      <c r="D401" s="22" t="s">
        <v>48</v>
      </c>
      <c r="E401" s="22" t="s">
        <v>49</v>
      </c>
      <c r="F401" s="22" t="s">
        <v>122</v>
      </c>
      <c r="G401" t="s">
        <v>274</v>
      </c>
      <c r="H401" t="s">
        <v>274</v>
      </c>
      <c r="I401" t="s">
        <v>274</v>
      </c>
      <c r="J401" t="s">
        <v>274</v>
      </c>
      <c r="K401" t="s">
        <v>274</v>
      </c>
      <c r="L401" t="s">
        <v>274</v>
      </c>
      <c r="M401" t="s">
        <v>274</v>
      </c>
      <c r="N401" t="s">
        <v>274</v>
      </c>
      <c r="O401" t="s">
        <v>274</v>
      </c>
      <c r="P401" t="s">
        <v>274</v>
      </c>
    </row>
    <row r="402" spans="3:16" x14ac:dyDescent="0.35">
      <c r="C402" s="22" t="s">
        <v>251</v>
      </c>
      <c r="D402" s="22" t="s">
        <v>48</v>
      </c>
      <c r="E402" s="22" t="s">
        <v>49</v>
      </c>
      <c r="F402" s="22" t="s">
        <v>272</v>
      </c>
      <c r="G402" t="s">
        <v>274</v>
      </c>
      <c r="H402" t="s">
        <v>274</v>
      </c>
      <c r="I402" t="s">
        <v>274</v>
      </c>
      <c r="J402" t="s">
        <v>274</v>
      </c>
      <c r="K402" t="s">
        <v>274</v>
      </c>
      <c r="L402" t="s">
        <v>274</v>
      </c>
      <c r="M402" t="s">
        <v>274</v>
      </c>
      <c r="N402" t="s">
        <v>274</v>
      </c>
      <c r="O402" t="s">
        <v>274</v>
      </c>
      <c r="P402" t="s">
        <v>274</v>
      </c>
    </row>
    <row r="403" spans="3:16" x14ac:dyDescent="0.35">
      <c r="C403" s="22" t="s">
        <v>251</v>
      </c>
      <c r="D403" s="22" t="s">
        <v>48</v>
      </c>
      <c r="E403" s="22" t="s">
        <v>49</v>
      </c>
      <c r="F403" s="22" t="s">
        <v>273</v>
      </c>
      <c r="G403" t="s">
        <v>274</v>
      </c>
      <c r="H403" t="s">
        <v>274</v>
      </c>
      <c r="I403" t="s">
        <v>274</v>
      </c>
      <c r="J403" t="s">
        <v>274</v>
      </c>
      <c r="K403" t="s">
        <v>274</v>
      </c>
      <c r="L403" t="s">
        <v>274</v>
      </c>
      <c r="M403" t="s">
        <v>274</v>
      </c>
      <c r="N403" t="s">
        <v>274</v>
      </c>
      <c r="O403" t="s">
        <v>274</v>
      </c>
      <c r="P403" t="s">
        <v>274</v>
      </c>
    </row>
    <row r="404" spans="3:16" x14ac:dyDescent="0.35">
      <c r="C404" s="22" t="s">
        <v>251</v>
      </c>
      <c r="D404" s="22" t="s">
        <v>28</v>
      </c>
      <c r="E404" s="22" t="s">
        <v>27</v>
      </c>
      <c r="F404" s="22" t="s">
        <v>120</v>
      </c>
      <c r="G404" t="s">
        <v>274</v>
      </c>
      <c r="H404" t="s">
        <v>274</v>
      </c>
      <c r="I404" t="s">
        <v>274</v>
      </c>
      <c r="J404" t="s">
        <v>274</v>
      </c>
      <c r="K404" t="s">
        <v>274</v>
      </c>
      <c r="L404" t="s">
        <v>274</v>
      </c>
      <c r="M404" t="s">
        <v>274</v>
      </c>
      <c r="N404" t="s">
        <v>274</v>
      </c>
      <c r="O404" t="s">
        <v>274</v>
      </c>
      <c r="P404" t="s">
        <v>274</v>
      </c>
    </row>
    <row r="405" spans="3:16" x14ac:dyDescent="0.35">
      <c r="C405" s="22" t="s">
        <v>251</v>
      </c>
      <c r="D405" s="22" t="s">
        <v>28</v>
      </c>
      <c r="E405" s="22" t="s">
        <v>27</v>
      </c>
      <c r="F405" s="22" t="s">
        <v>122</v>
      </c>
      <c r="G405" t="s">
        <v>274</v>
      </c>
      <c r="H405" t="s">
        <v>274</v>
      </c>
      <c r="I405" t="s">
        <v>274</v>
      </c>
      <c r="J405" t="s">
        <v>274</v>
      </c>
      <c r="K405" t="s">
        <v>274</v>
      </c>
      <c r="L405" t="s">
        <v>274</v>
      </c>
      <c r="M405" t="s">
        <v>274</v>
      </c>
      <c r="N405" t="s">
        <v>274</v>
      </c>
      <c r="O405" t="s">
        <v>274</v>
      </c>
      <c r="P405" t="s">
        <v>274</v>
      </c>
    </row>
    <row r="406" spans="3:16" x14ac:dyDescent="0.35">
      <c r="C406" s="22" t="s">
        <v>251</v>
      </c>
      <c r="D406" s="22" t="s">
        <v>28</v>
      </c>
      <c r="E406" s="22" t="s">
        <v>27</v>
      </c>
      <c r="F406" s="22" t="s">
        <v>272</v>
      </c>
      <c r="G406" t="s">
        <v>274</v>
      </c>
      <c r="H406" t="s">
        <v>274</v>
      </c>
      <c r="I406" t="s">
        <v>274</v>
      </c>
      <c r="J406" t="s">
        <v>274</v>
      </c>
      <c r="K406" t="s">
        <v>274</v>
      </c>
      <c r="L406" t="s">
        <v>274</v>
      </c>
      <c r="M406" t="s">
        <v>274</v>
      </c>
      <c r="N406" t="s">
        <v>274</v>
      </c>
      <c r="O406" t="s">
        <v>274</v>
      </c>
      <c r="P406" t="s">
        <v>274</v>
      </c>
    </row>
    <row r="407" spans="3:16" x14ac:dyDescent="0.35">
      <c r="C407" s="22" t="s">
        <v>251</v>
      </c>
      <c r="D407" s="22" t="s">
        <v>28</v>
      </c>
      <c r="E407" s="22" t="s">
        <v>27</v>
      </c>
      <c r="F407" s="22" t="s">
        <v>273</v>
      </c>
      <c r="G407" t="s">
        <v>274</v>
      </c>
      <c r="H407" t="s">
        <v>274</v>
      </c>
      <c r="I407" t="s">
        <v>274</v>
      </c>
      <c r="J407" t="s">
        <v>274</v>
      </c>
      <c r="K407" t="s">
        <v>274</v>
      </c>
      <c r="L407" t="s">
        <v>274</v>
      </c>
      <c r="M407" t="s">
        <v>274</v>
      </c>
      <c r="N407" t="s">
        <v>274</v>
      </c>
      <c r="O407" t="s">
        <v>274</v>
      </c>
      <c r="P407" t="s">
        <v>274</v>
      </c>
    </row>
    <row r="408" spans="3:16" x14ac:dyDescent="0.35">
      <c r="C408" s="22" t="s">
        <v>251</v>
      </c>
      <c r="D408" s="22" t="s">
        <v>28</v>
      </c>
      <c r="E408" s="22" t="s">
        <v>48</v>
      </c>
      <c r="F408" s="22" t="s">
        <v>120</v>
      </c>
      <c r="G408" t="s">
        <v>274</v>
      </c>
      <c r="H408" t="s">
        <v>274</v>
      </c>
      <c r="I408" t="s">
        <v>274</v>
      </c>
      <c r="J408" t="s">
        <v>274</v>
      </c>
      <c r="K408" t="s">
        <v>274</v>
      </c>
      <c r="L408" t="s">
        <v>274</v>
      </c>
      <c r="M408" t="s">
        <v>274</v>
      </c>
      <c r="N408" t="s">
        <v>274</v>
      </c>
      <c r="O408" t="s">
        <v>274</v>
      </c>
      <c r="P408" t="s">
        <v>274</v>
      </c>
    </row>
    <row r="409" spans="3:16" x14ac:dyDescent="0.35">
      <c r="C409" s="22" t="s">
        <v>251</v>
      </c>
      <c r="D409" s="22" t="s">
        <v>28</v>
      </c>
      <c r="E409" s="22" t="s">
        <v>48</v>
      </c>
      <c r="F409" s="22" t="s">
        <v>122</v>
      </c>
      <c r="G409" t="s">
        <v>274</v>
      </c>
      <c r="H409" t="s">
        <v>274</v>
      </c>
      <c r="I409" t="s">
        <v>274</v>
      </c>
      <c r="J409" t="s">
        <v>274</v>
      </c>
      <c r="K409" t="s">
        <v>274</v>
      </c>
      <c r="L409" t="s">
        <v>274</v>
      </c>
      <c r="M409" t="s">
        <v>274</v>
      </c>
      <c r="N409" t="s">
        <v>274</v>
      </c>
      <c r="O409" t="s">
        <v>274</v>
      </c>
      <c r="P409" t="s">
        <v>274</v>
      </c>
    </row>
    <row r="410" spans="3:16" x14ac:dyDescent="0.35">
      <c r="C410" s="22" t="s">
        <v>251</v>
      </c>
      <c r="D410" s="22" t="s">
        <v>28</v>
      </c>
      <c r="E410" s="22" t="s">
        <v>48</v>
      </c>
      <c r="F410" s="22" t="s">
        <v>272</v>
      </c>
      <c r="G410" t="s">
        <v>274</v>
      </c>
      <c r="H410" t="s">
        <v>274</v>
      </c>
      <c r="I410" t="s">
        <v>274</v>
      </c>
      <c r="J410" t="s">
        <v>274</v>
      </c>
      <c r="K410" t="s">
        <v>274</v>
      </c>
      <c r="L410" t="s">
        <v>274</v>
      </c>
      <c r="M410" t="s">
        <v>274</v>
      </c>
      <c r="N410" t="s">
        <v>274</v>
      </c>
      <c r="O410" t="s">
        <v>274</v>
      </c>
      <c r="P410" t="s">
        <v>274</v>
      </c>
    </row>
    <row r="411" spans="3:16" x14ac:dyDescent="0.35">
      <c r="C411" s="22" t="s">
        <v>251</v>
      </c>
      <c r="D411" s="22" t="s">
        <v>28</v>
      </c>
      <c r="E411" s="22" t="s">
        <v>48</v>
      </c>
      <c r="F411" s="22" t="s">
        <v>273</v>
      </c>
      <c r="G411" t="s">
        <v>274</v>
      </c>
      <c r="H411" t="s">
        <v>274</v>
      </c>
      <c r="I411" t="s">
        <v>274</v>
      </c>
      <c r="J411" t="s">
        <v>274</v>
      </c>
      <c r="K411" t="s">
        <v>274</v>
      </c>
      <c r="L411" t="s">
        <v>274</v>
      </c>
      <c r="M411" t="s">
        <v>274</v>
      </c>
      <c r="N411" t="s">
        <v>274</v>
      </c>
      <c r="O411" t="s">
        <v>274</v>
      </c>
      <c r="P411" t="s">
        <v>274</v>
      </c>
    </row>
    <row r="412" spans="3:16" x14ac:dyDescent="0.35">
      <c r="C412" s="22" t="s">
        <v>251</v>
      </c>
      <c r="D412" s="22" t="s">
        <v>28</v>
      </c>
      <c r="E412" s="22" t="s">
        <v>28</v>
      </c>
      <c r="F412" s="22" t="s">
        <v>120</v>
      </c>
      <c r="G412" t="s">
        <v>274</v>
      </c>
      <c r="H412" t="s">
        <v>274</v>
      </c>
      <c r="I412" t="s">
        <v>274</v>
      </c>
      <c r="J412" t="s">
        <v>274</v>
      </c>
      <c r="K412" t="s">
        <v>274</v>
      </c>
      <c r="L412" t="s">
        <v>274</v>
      </c>
      <c r="M412" t="s">
        <v>274</v>
      </c>
      <c r="N412" t="s">
        <v>274</v>
      </c>
      <c r="O412" t="s">
        <v>274</v>
      </c>
      <c r="P412" t="s">
        <v>274</v>
      </c>
    </row>
    <row r="413" spans="3:16" x14ac:dyDescent="0.35">
      <c r="C413" s="22" t="s">
        <v>251</v>
      </c>
      <c r="D413" s="22" t="s">
        <v>28</v>
      </c>
      <c r="E413" s="22" t="s">
        <v>28</v>
      </c>
      <c r="F413" s="22" t="s">
        <v>122</v>
      </c>
      <c r="G413" t="s">
        <v>274</v>
      </c>
      <c r="H413" t="s">
        <v>274</v>
      </c>
      <c r="I413" t="s">
        <v>274</v>
      </c>
      <c r="J413" t="s">
        <v>274</v>
      </c>
      <c r="K413" t="s">
        <v>274</v>
      </c>
      <c r="L413" t="s">
        <v>274</v>
      </c>
      <c r="M413" t="s">
        <v>274</v>
      </c>
      <c r="N413" t="s">
        <v>274</v>
      </c>
      <c r="O413" t="s">
        <v>274</v>
      </c>
      <c r="P413" t="s">
        <v>274</v>
      </c>
    </row>
    <row r="414" spans="3:16" x14ac:dyDescent="0.35">
      <c r="C414" s="22" t="s">
        <v>251</v>
      </c>
      <c r="D414" s="22" t="s">
        <v>28</v>
      </c>
      <c r="E414" s="22" t="s">
        <v>28</v>
      </c>
      <c r="F414" s="22" t="s">
        <v>272</v>
      </c>
      <c r="G414" t="s">
        <v>274</v>
      </c>
      <c r="H414" t="s">
        <v>274</v>
      </c>
      <c r="I414" t="s">
        <v>274</v>
      </c>
      <c r="J414" t="s">
        <v>274</v>
      </c>
      <c r="K414" t="s">
        <v>274</v>
      </c>
      <c r="L414" t="s">
        <v>274</v>
      </c>
      <c r="M414" t="s">
        <v>274</v>
      </c>
      <c r="N414" t="s">
        <v>274</v>
      </c>
      <c r="O414" t="s">
        <v>274</v>
      </c>
      <c r="P414" t="s">
        <v>274</v>
      </c>
    </row>
    <row r="415" spans="3:16" x14ac:dyDescent="0.35">
      <c r="C415" s="22" t="s">
        <v>251</v>
      </c>
      <c r="D415" s="22" t="s">
        <v>28</v>
      </c>
      <c r="E415" s="22" t="s">
        <v>28</v>
      </c>
      <c r="F415" s="22" t="s">
        <v>273</v>
      </c>
      <c r="G415" t="s">
        <v>274</v>
      </c>
      <c r="H415" t="s">
        <v>274</v>
      </c>
      <c r="I415" t="s">
        <v>274</v>
      </c>
      <c r="J415" t="s">
        <v>274</v>
      </c>
      <c r="K415" t="s">
        <v>274</v>
      </c>
      <c r="L415" t="s">
        <v>274</v>
      </c>
      <c r="M415" t="s">
        <v>274</v>
      </c>
      <c r="N415" t="s">
        <v>274</v>
      </c>
      <c r="O415" t="s">
        <v>274</v>
      </c>
      <c r="P415" t="s">
        <v>274</v>
      </c>
    </row>
    <row r="416" spans="3:16" x14ac:dyDescent="0.35">
      <c r="C416" s="22" t="s">
        <v>251</v>
      </c>
      <c r="D416" s="22" t="s">
        <v>28</v>
      </c>
      <c r="E416" s="22" t="s">
        <v>253</v>
      </c>
      <c r="F416" s="22" t="s">
        <v>120</v>
      </c>
      <c r="G416" t="s">
        <v>274</v>
      </c>
      <c r="H416" t="s">
        <v>274</v>
      </c>
      <c r="I416" t="s">
        <v>274</v>
      </c>
      <c r="J416" t="s">
        <v>274</v>
      </c>
      <c r="K416" t="s">
        <v>274</v>
      </c>
      <c r="L416" t="s">
        <v>274</v>
      </c>
      <c r="M416" t="s">
        <v>274</v>
      </c>
      <c r="N416" t="s">
        <v>274</v>
      </c>
      <c r="O416" t="s">
        <v>274</v>
      </c>
      <c r="P416" t="s">
        <v>274</v>
      </c>
    </row>
    <row r="417" spans="3:16" x14ac:dyDescent="0.35">
      <c r="C417" s="22" t="s">
        <v>251</v>
      </c>
      <c r="D417" s="22" t="s">
        <v>28</v>
      </c>
      <c r="E417" s="22" t="s">
        <v>253</v>
      </c>
      <c r="F417" s="22" t="s">
        <v>122</v>
      </c>
      <c r="G417" t="s">
        <v>274</v>
      </c>
      <c r="H417" t="s">
        <v>274</v>
      </c>
      <c r="I417" t="s">
        <v>274</v>
      </c>
      <c r="J417" t="s">
        <v>274</v>
      </c>
      <c r="K417" t="s">
        <v>274</v>
      </c>
      <c r="L417" t="s">
        <v>274</v>
      </c>
      <c r="M417" t="s">
        <v>274</v>
      </c>
      <c r="N417" t="s">
        <v>274</v>
      </c>
      <c r="O417" t="s">
        <v>274</v>
      </c>
      <c r="P417" t="s">
        <v>274</v>
      </c>
    </row>
    <row r="418" spans="3:16" x14ac:dyDescent="0.35">
      <c r="C418" s="22" t="s">
        <v>251</v>
      </c>
      <c r="D418" s="22" t="s">
        <v>28</v>
      </c>
      <c r="E418" s="22" t="s">
        <v>253</v>
      </c>
      <c r="F418" s="22" t="s">
        <v>272</v>
      </c>
      <c r="G418" t="s">
        <v>274</v>
      </c>
      <c r="H418" t="s">
        <v>274</v>
      </c>
      <c r="I418" t="s">
        <v>274</v>
      </c>
      <c r="J418" t="s">
        <v>274</v>
      </c>
      <c r="K418" t="s">
        <v>274</v>
      </c>
      <c r="L418" t="s">
        <v>274</v>
      </c>
      <c r="M418" t="s">
        <v>274</v>
      </c>
      <c r="N418" t="s">
        <v>274</v>
      </c>
      <c r="O418" t="s">
        <v>274</v>
      </c>
      <c r="P418" t="s">
        <v>274</v>
      </c>
    </row>
    <row r="419" spans="3:16" x14ac:dyDescent="0.35">
      <c r="C419" s="22" t="s">
        <v>251</v>
      </c>
      <c r="D419" s="22" t="s">
        <v>28</v>
      </c>
      <c r="E419" s="22" t="s">
        <v>253</v>
      </c>
      <c r="F419" s="22" t="s">
        <v>273</v>
      </c>
      <c r="G419" t="s">
        <v>274</v>
      </c>
      <c r="H419" t="s">
        <v>274</v>
      </c>
      <c r="I419" t="s">
        <v>274</v>
      </c>
      <c r="J419" t="s">
        <v>274</v>
      </c>
      <c r="K419" t="s">
        <v>274</v>
      </c>
      <c r="L419" t="s">
        <v>274</v>
      </c>
      <c r="M419" t="s">
        <v>274</v>
      </c>
      <c r="N419" t="s">
        <v>274</v>
      </c>
      <c r="O419" t="s">
        <v>274</v>
      </c>
      <c r="P419" t="s">
        <v>274</v>
      </c>
    </row>
    <row r="420" spans="3:16" x14ac:dyDescent="0.35">
      <c r="C420" s="22" t="s">
        <v>251</v>
      </c>
      <c r="D420" s="22" t="s">
        <v>28</v>
      </c>
      <c r="E420" s="22" t="s">
        <v>29</v>
      </c>
      <c r="F420" s="22" t="s">
        <v>120</v>
      </c>
      <c r="G420" t="s">
        <v>274</v>
      </c>
      <c r="H420" t="s">
        <v>274</v>
      </c>
      <c r="I420" t="s">
        <v>274</v>
      </c>
      <c r="J420" t="s">
        <v>274</v>
      </c>
      <c r="K420" t="s">
        <v>274</v>
      </c>
      <c r="L420" t="s">
        <v>274</v>
      </c>
      <c r="M420" t="s">
        <v>274</v>
      </c>
      <c r="N420" t="s">
        <v>274</v>
      </c>
      <c r="O420" t="s">
        <v>274</v>
      </c>
      <c r="P420" t="s">
        <v>274</v>
      </c>
    </row>
    <row r="421" spans="3:16" x14ac:dyDescent="0.35">
      <c r="C421" s="22" t="s">
        <v>251</v>
      </c>
      <c r="D421" s="22" t="s">
        <v>28</v>
      </c>
      <c r="E421" s="22" t="s">
        <v>29</v>
      </c>
      <c r="F421" s="22" t="s">
        <v>122</v>
      </c>
      <c r="G421" t="s">
        <v>274</v>
      </c>
      <c r="H421" t="s">
        <v>274</v>
      </c>
      <c r="I421" t="s">
        <v>274</v>
      </c>
      <c r="J421" t="s">
        <v>274</v>
      </c>
      <c r="K421" t="s">
        <v>274</v>
      </c>
      <c r="L421" t="s">
        <v>274</v>
      </c>
      <c r="M421" t="s">
        <v>274</v>
      </c>
      <c r="N421" t="s">
        <v>274</v>
      </c>
      <c r="O421" t="s">
        <v>274</v>
      </c>
      <c r="P421" t="s">
        <v>274</v>
      </c>
    </row>
    <row r="422" spans="3:16" x14ac:dyDescent="0.35">
      <c r="C422" s="22" t="s">
        <v>251</v>
      </c>
      <c r="D422" s="22" t="s">
        <v>28</v>
      </c>
      <c r="E422" s="22" t="s">
        <v>29</v>
      </c>
      <c r="F422" s="22" t="s">
        <v>272</v>
      </c>
      <c r="G422" t="s">
        <v>274</v>
      </c>
      <c r="H422" t="s">
        <v>274</v>
      </c>
      <c r="I422" t="s">
        <v>274</v>
      </c>
      <c r="J422" t="s">
        <v>274</v>
      </c>
      <c r="K422" t="s">
        <v>274</v>
      </c>
      <c r="L422" t="s">
        <v>274</v>
      </c>
      <c r="M422" t="s">
        <v>274</v>
      </c>
      <c r="N422" t="s">
        <v>274</v>
      </c>
      <c r="O422" t="s">
        <v>274</v>
      </c>
      <c r="P422" t="s">
        <v>274</v>
      </c>
    </row>
    <row r="423" spans="3:16" x14ac:dyDescent="0.35">
      <c r="C423" s="22" t="s">
        <v>251</v>
      </c>
      <c r="D423" s="22" t="s">
        <v>28</v>
      </c>
      <c r="E423" s="22" t="s">
        <v>29</v>
      </c>
      <c r="F423" s="22" t="s">
        <v>273</v>
      </c>
      <c r="G423" t="s">
        <v>274</v>
      </c>
      <c r="H423" t="s">
        <v>274</v>
      </c>
      <c r="I423" t="s">
        <v>274</v>
      </c>
      <c r="J423" t="s">
        <v>274</v>
      </c>
      <c r="K423" t="s">
        <v>274</v>
      </c>
      <c r="L423" t="s">
        <v>274</v>
      </c>
      <c r="M423" t="s">
        <v>274</v>
      </c>
      <c r="N423" t="s">
        <v>274</v>
      </c>
      <c r="O423" t="s">
        <v>274</v>
      </c>
      <c r="P423" t="s">
        <v>274</v>
      </c>
    </row>
    <row r="424" spans="3:16" x14ac:dyDescent="0.35">
      <c r="C424" s="22" t="s">
        <v>251</v>
      </c>
      <c r="D424" s="22" t="s">
        <v>28</v>
      </c>
      <c r="E424" s="22" t="s">
        <v>30</v>
      </c>
      <c r="F424" s="22" t="s">
        <v>120</v>
      </c>
      <c r="G424" t="s">
        <v>274</v>
      </c>
      <c r="H424" t="s">
        <v>274</v>
      </c>
      <c r="I424" t="s">
        <v>274</v>
      </c>
      <c r="J424" t="s">
        <v>274</v>
      </c>
      <c r="K424" t="s">
        <v>274</v>
      </c>
      <c r="L424" t="s">
        <v>274</v>
      </c>
      <c r="M424" t="s">
        <v>274</v>
      </c>
      <c r="N424" t="s">
        <v>274</v>
      </c>
      <c r="O424" t="s">
        <v>274</v>
      </c>
      <c r="P424" t="s">
        <v>274</v>
      </c>
    </row>
    <row r="425" spans="3:16" x14ac:dyDescent="0.35">
      <c r="C425" s="22" t="s">
        <v>251</v>
      </c>
      <c r="D425" s="22" t="s">
        <v>28</v>
      </c>
      <c r="E425" s="22" t="s">
        <v>30</v>
      </c>
      <c r="F425" s="22" t="s">
        <v>122</v>
      </c>
      <c r="G425" t="s">
        <v>274</v>
      </c>
      <c r="H425" t="s">
        <v>274</v>
      </c>
      <c r="I425" t="s">
        <v>274</v>
      </c>
      <c r="J425" t="s">
        <v>274</v>
      </c>
      <c r="K425" t="s">
        <v>274</v>
      </c>
      <c r="L425" t="s">
        <v>274</v>
      </c>
      <c r="M425" t="s">
        <v>274</v>
      </c>
      <c r="N425" t="s">
        <v>274</v>
      </c>
      <c r="O425" t="s">
        <v>274</v>
      </c>
      <c r="P425" t="s">
        <v>274</v>
      </c>
    </row>
    <row r="426" spans="3:16" x14ac:dyDescent="0.35">
      <c r="C426" s="22" t="s">
        <v>251</v>
      </c>
      <c r="D426" s="22" t="s">
        <v>28</v>
      </c>
      <c r="E426" s="22" t="s">
        <v>30</v>
      </c>
      <c r="F426" s="22" t="s">
        <v>272</v>
      </c>
      <c r="G426" t="s">
        <v>274</v>
      </c>
      <c r="H426" t="s">
        <v>274</v>
      </c>
      <c r="I426" t="s">
        <v>274</v>
      </c>
      <c r="J426" t="s">
        <v>274</v>
      </c>
      <c r="K426" t="s">
        <v>274</v>
      </c>
      <c r="L426" t="s">
        <v>274</v>
      </c>
      <c r="M426" t="s">
        <v>274</v>
      </c>
      <c r="N426" t="s">
        <v>274</v>
      </c>
      <c r="O426" t="s">
        <v>274</v>
      </c>
      <c r="P426" t="s">
        <v>274</v>
      </c>
    </row>
    <row r="427" spans="3:16" x14ac:dyDescent="0.35">
      <c r="C427" s="22" t="s">
        <v>251</v>
      </c>
      <c r="D427" s="22" t="s">
        <v>28</v>
      </c>
      <c r="E427" s="22" t="s">
        <v>30</v>
      </c>
      <c r="F427" s="22" t="s">
        <v>273</v>
      </c>
      <c r="G427" t="s">
        <v>274</v>
      </c>
      <c r="H427" t="s">
        <v>274</v>
      </c>
      <c r="I427" t="s">
        <v>274</v>
      </c>
      <c r="J427" t="s">
        <v>274</v>
      </c>
      <c r="K427" t="s">
        <v>274</v>
      </c>
      <c r="L427" t="s">
        <v>274</v>
      </c>
      <c r="M427" t="s">
        <v>274</v>
      </c>
      <c r="N427" t="s">
        <v>274</v>
      </c>
      <c r="O427" t="s">
        <v>274</v>
      </c>
      <c r="P427" t="s">
        <v>274</v>
      </c>
    </row>
    <row r="428" spans="3:16" x14ac:dyDescent="0.35">
      <c r="C428" s="22" t="s">
        <v>251</v>
      </c>
      <c r="D428" s="22" t="s">
        <v>28</v>
      </c>
      <c r="E428" s="22" t="s">
        <v>49</v>
      </c>
      <c r="F428" s="22" t="s">
        <v>120</v>
      </c>
      <c r="G428" t="s">
        <v>274</v>
      </c>
      <c r="H428" t="s">
        <v>274</v>
      </c>
      <c r="I428" t="s">
        <v>274</v>
      </c>
      <c r="J428" t="s">
        <v>274</v>
      </c>
      <c r="K428" t="s">
        <v>274</v>
      </c>
      <c r="L428" t="s">
        <v>274</v>
      </c>
      <c r="M428" t="s">
        <v>274</v>
      </c>
      <c r="N428" t="s">
        <v>274</v>
      </c>
      <c r="O428" t="s">
        <v>274</v>
      </c>
      <c r="P428" t="s">
        <v>274</v>
      </c>
    </row>
    <row r="429" spans="3:16" x14ac:dyDescent="0.35">
      <c r="C429" s="22" t="s">
        <v>251</v>
      </c>
      <c r="D429" s="22" t="s">
        <v>28</v>
      </c>
      <c r="E429" s="22" t="s">
        <v>49</v>
      </c>
      <c r="F429" s="22" t="s">
        <v>122</v>
      </c>
      <c r="G429" t="s">
        <v>274</v>
      </c>
      <c r="H429" t="s">
        <v>274</v>
      </c>
      <c r="I429" t="s">
        <v>274</v>
      </c>
      <c r="J429" t="s">
        <v>274</v>
      </c>
      <c r="K429" t="s">
        <v>274</v>
      </c>
      <c r="L429" t="s">
        <v>274</v>
      </c>
      <c r="M429" t="s">
        <v>274</v>
      </c>
      <c r="N429" t="s">
        <v>274</v>
      </c>
      <c r="O429" t="s">
        <v>274</v>
      </c>
      <c r="P429" t="s">
        <v>274</v>
      </c>
    </row>
    <row r="430" spans="3:16" x14ac:dyDescent="0.35">
      <c r="C430" s="22" t="s">
        <v>251</v>
      </c>
      <c r="D430" s="22" t="s">
        <v>28</v>
      </c>
      <c r="E430" s="22" t="s">
        <v>49</v>
      </c>
      <c r="F430" s="22" t="s">
        <v>272</v>
      </c>
      <c r="G430" t="s">
        <v>274</v>
      </c>
      <c r="H430" t="s">
        <v>274</v>
      </c>
      <c r="I430" t="s">
        <v>274</v>
      </c>
      <c r="J430" t="s">
        <v>274</v>
      </c>
      <c r="K430" t="s">
        <v>274</v>
      </c>
      <c r="L430" t="s">
        <v>274</v>
      </c>
      <c r="M430" t="s">
        <v>274</v>
      </c>
      <c r="N430" t="s">
        <v>274</v>
      </c>
      <c r="O430" t="s">
        <v>274</v>
      </c>
      <c r="P430" t="s">
        <v>274</v>
      </c>
    </row>
    <row r="431" spans="3:16" x14ac:dyDescent="0.35">
      <c r="C431" s="22" t="s">
        <v>251</v>
      </c>
      <c r="D431" s="22" t="s">
        <v>28</v>
      </c>
      <c r="E431" s="22" t="s">
        <v>49</v>
      </c>
      <c r="F431" s="22" t="s">
        <v>273</v>
      </c>
      <c r="G431" t="s">
        <v>274</v>
      </c>
      <c r="H431" t="s">
        <v>274</v>
      </c>
      <c r="I431" t="s">
        <v>274</v>
      </c>
      <c r="J431" t="s">
        <v>274</v>
      </c>
      <c r="K431" t="s">
        <v>274</v>
      </c>
      <c r="L431" t="s">
        <v>274</v>
      </c>
      <c r="M431" t="s">
        <v>274</v>
      </c>
      <c r="N431" t="s">
        <v>274</v>
      </c>
      <c r="O431" t="s">
        <v>274</v>
      </c>
      <c r="P431" t="s">
        <v>274</v>
      </c>
    </row>
    <row r="432" spans="3:16" x14ac:dyDescent="0.35">
      <c r="C432" s="22" t="s">
        <v>251</v>
      </c>
      <c r="D432" s="22" t="s">
        <v>253</v>
      </c>
      <c r="E432" s="22" t="s">
        <v>27</v>
      </c>
      <c r="F432" s="22" t="s">
        <v>120</v>
      </c>
      <c r="G432" t="s">
        <v>274</v>
      </c>
      <c r="H432" t="s">
        <v>274</v>
      </c>
      <c r="I432" t="s">
        <v>274</v>
      </c>
      <c r="J432" t="s">
        <v>274</v>
      </c>
      <c r="K432" t="s">
        <v>274</v>
      </c>
      <c r="L432" t="s">
        <v>274</v>
      </c>
      <c r="M432" t="s">
        <v>274</v>
      </c>
      <c r="N432" t="s">
        <v>274</v>
      </c>
      <c r="O432" t="s">
        <v>274</v>
      </c>
      <c r="P432" t="s">
        <v>274</v>
      </c>
    </row>
    <row r="433" spans="3:16" x14ac:dyDescent="0.35">
      <c r="C433" s="22" t="s">
        <v>251</v>
      </c>
      <c r="D433" s="22" t="s">
        <v>253</v>
      </c>
      <c r="E433" s="22" t="s">
        <v>27</v>
      </c>
      <c r="F433" s="22" t="s">
        <v>122</v>
      </c>
      <c r="G433" t="s">
        <v>274</v>
      </c>
      <c r="H433" t="s">
        <v>274</v>
      </c>
      <c r="I433" t="s">
        <v>274</v>
      </c>
      <c r="J433" t="s">
        <v>274</v>
      </c>
      <c r="K433" t="s">
        <v>274</v>
      </c>
      <c r="L433" t="s">
        <v>274</v>
      </c>
      <c r="M433" t="s">
        <v>274</v>
      </c>
      <c r="N433" t="s">
        <v>274</v>
      </c>
      <c r="O433" t="s">
        <v>274</v>
      </c>
      <c r="P433" t="s">
        <v>274</v>
      </c>
    </row>
    <row r="434" spans="3:16" x14ac:dyDescent="0.35">
      <c r="C434" s="22" t="s">
        <v>251</v>
      </c>
      <c r="D434" s="22" t="s">
        <v>253</v>
      </c>
      <c r="E434" s="22" t="s">
        <v>27</v>
      </c>
      <c r="F434" s="22" t="s">
        <v>272</v>
      </c>
      <c r="G434" t="s">
        <v>274</v>
      </c>
      <c r="H434" t="s">
        <v>274</v>
      </c>
      <c r="I434" t="s">
        <v>274</v>
      </c>
      <c r="J434" t="s">
        <v>274</v>
      </c>
      <c r="K434" t="s">
        <v>274</v>
      </c>
      <c r="L434" t="s">
        <v>274</v>
      </c>
      <c r="M434" t="s">
        <v>274</v>
      </c>
      <c r="N434" t="s">
        <v>274</v>
      </c>
      <c r="O434" t="s">
        <v>274</v>
      </c>
      <c r="P434" t="s">
        <v>274</v>
      </c>
    </row>
    <row r="435" spans="3:16" x14ac:dyDescent="0.35">
      <c r="C435" s="22" t="s">
        <v>251</v>
      </c>
      <c r="D435" s="22" t="s">
        <v>253</v>
      </c>
      <c r="E435" s="22" t="s">
        <v>27</v>
      </c>
      <c r="F435" s="22" t="s">
        <v>273</v>
      </c>
      <c r="G435" t="s">
        <v>274</v>
      </c>
      <c r="H435" t="s">
        <v>274</v>
      </c>
      <c r="I435" t="s">
        <v>274</v>
      </c>
      <c r="J435" t="s">
        <v>274</v>
      </c>
      <c r="K435" t="s">
        <v>274</v>
      </c>
      <c r="L435" t="s">
        <v>274</v>
      </c>
      <c r="M435" t="s">
        <v>274</v>
      </c>
      <c r="N435" t="s">
        <v>274</v>
      </c>
      <c r="O435" t="s">
        <v>274</v>
      </c>
      <c r="P435" t="s">
        <v>274</v>
      </c>
    </row>
    <row r="436" spans="3:16" x14ac:dyDescent="0.35">
      <c r="C436" s="22" t="s">
        <v>251</v>
      </c>
      <c r="D436" s="22" t="s">
        <v>253</v>
      </c>
      <c r="E436" s="22" t="s">
        <v>48</v>
      </c>
      <c r="F436" s="22" t="s">
        <v>120</v>
      </c>
      <c r="G436" t="s">
        <v>274</v>
      </c>
      <c r="H436" t="s">
        <v>274</v>
      </c>
      <c r="I436" t="s">
        <v>274</v>
      </c>
      <c r="J436" t="s">
        <v>274</v>
      </c>
      <c r="K436" t="s">
        <v>274</v>
      </c>
      <c r="L436" t="s">
        <v>274</v>
      </c>
      <c r="M436" t="s">
        <v>274</v>
      </c>
      <c r="N436" t="s">
        <v>274</v>
      </c>
      <c r="O436" t="s">
        <v>274</v>
      </c>
      <c r="P436" t="s">
        <v>274</v>
      </c>
    </row>
    <row r="437" spans="3:16" x14ac:dyDescent="0.35">
      <c r="C437" s="22" t="s">
        <v>251</v>
      </c>
      <c r="D437" s="22" t="s">
        <v>253</v>
      </c>
      <c r="E437" s="22" t="s">
        <v>48</v>
      </c>
      <c r="F437" s="22" t="s">
        <v>122</v>
      </c>
      <c r="G437" t="s">
        <v>274</v>
      </c>
      <c r="H437" t="s">
        <v>274</v>
      </c>
      <c r="I437" t="s">
        <v>274</v>
      </c>
      <c r="J437" t="s">
        <v>274</v>
      </c>
      <c r="K437" t="s">
        <v>274</v>
      </c>
      <c r="L437" t="s">
        <v>274</v>
      </c>
      <c r="M437" t="s">
        <v>274</v>
      </c>
      <c r="N437" t="s">
        <v>274</v>
      </c>
      <c r="O437" t="s">
        <v>274</v>
      </c>
      <c r="P437" t="s">
        <v>274</v>
      </c>
    </row>
    <row r="438" spans="3:16" x14ac:dyDescent="0.35">
      <c r="C438" s="22" t="s">
        <v>251</v>
      </c>
      <c r="D438" s="22" t="s">
        <v>253</v>
      </c>
      <c r="E438" s="22" t="s">
        <v>48</v>
      </c>
      <c r="F438" s="22" t="s">
        <v>272</v>
      </c>
      <c r="G438" t="s">
        <v>274</v>
      </c>
      <c r="H438" t="s">
        <v>274</v>
      </c>
      <c r="I438" t="s">
        <v>274</v>
      </c>
      <c r="J438" t="s">
        <v>274</v>
      </c>
      <c r="K438" t="s">
        <v>274</v>
      </c>
      <c r="L438" t="s">
        <v>274</v>
      </c>
      <c r="M438" t="s">
        <v>274</v>
      </c>
      <c r="N438" t="s">
        <v>274</v>
      </c>
      <c r="O438" t="s">
        <v>274</v>
      </c>
      <c r="P438" t="s">
        <v>274</v>
      </c>
    </row>
    <row r="439" spans="3:16" x14ac:dyDescent="0.35">
      <c r="C439" s="22" t="s">
        <v>251</v>
      </c>
      <c r="D439" s="22" t="s">
        <v>253</v>
      </c>
      <c r="E439" s="22" t="s">
        <v>48</v>
      </c>
      <c r="F439" s="22" t="s">
        <v>273</v>
      </c>
      <c r="G439" t="s">
        <v>274</v>
      </c>
      <c r="H439" t="s">
        <v>274</v>
      </c>
      <c r="I439" t="s">
        <v>274</v>
      </c>
      <c r="J439" t="s">
        <v>274</v>
      </c>
      <c r="K439" t="s">
        <v>274</v>
      </c>
      <c r="L439" t="s">
        <v>274</v>
      </c>
      <c r="M439" t="s">
        <v>274</v>
      </c>
      <c r="N439" t="s">
        <v>274</v>
      </c>
      <c r="O439" t="s">
        <v>274</v>
      </c>
      <c r="P439" t="s">
        <v>274</v>
      </c>
    </row>
    <row r="440" spans="3:16" x14ac:dyDescent="0.35">
      <c r="C440" s="22" t="s">
        <v>251</v>
      </c>
      <c r="D440" s="22" t="s">
        <v>253</v>
      </c>
      <c r="E440" s="22" t="s">
        <v>28</v>
      </c>
      <c r="F440" s="22" t="s">
        <v>120</v>
      </c>
      <c r="G440" t="s">
        <v>274</v>
      </c>
      <c r="H440" t="s">
        <v>274</v>
      </c>
      <c r="I440" t="s">
        <v>274</v>
      </c>
      <c r="J440" t="s">
        <v>274</v>
      </c>
      <c r="K440" t="s">
        <v>274</v>
      </c>
      <c r="L440" t="s">
        <v>274</v>
      </c>
      <c r="M440" t="s">
        <v>274</v>
      </c>
      <c r="N440" t="s">
        <v>274</v>
      </c>
      <c r="O440" t="s">
        <v>274</v>
      </c>
      <c r="P440" t="s">
        <v>274</v>
      </c>
    </row>
    <row r="441" spans="3:16" x14ac:dyDescent="0.35">
      <c r="C441" s="22" t="s">
        <v>251</v>
      </c>
      <c r="D441" s="22" t="s">
        <v>253</v>
      </c>
      <c r="E441" s="22" t="s">
        <v>28</v>
      </c>
      <c r="F441" s="22" t="s">
        <v>122</v>
      </c>
      <c r="G441" t="s">
        <v>274</v>
      </c>
      <c r="H441" t="s">
        <v>274</v>
      </c>
      <c r="I441" t="s">
        <v>274</v>
      </c>
      <c r="J441" t="s">
        <v>274</v>
      </c>
      <c r="K441" t="s">
        <v>274</v>
      </c>
      <c r="L441" t="s">
        <v>274</v>
      </c>
      <c r="M441" t="s">
        <v>274</v>
      </c>
      <c r="N441" t="s">
        <v>274</v>
      </c>
      <c r="O441" t="s">
        <v>274</v>
      </c>
      <c r="P441" t="s">
        <v>274</v>
      </c>
    </row>
    <row r="442" spans="3:16" x14ac:dyDescent="0.35">
      <c r="C442" s="22" t="s">
        <v>251</v>
      </c>
      <c r="D442" s="22" t="s">
        <v>253</v>
      </c>
      <c r="E442" s="22" t="s">
        <v>28</v>
      </c>
      <c r="F442" s="22" t="s">
        <v>272</v>
      </c>
      <c r="G442" t="s">
        <v>274</v>
      </c>
      <c r="H442" t="s">
        <v>274</v>
      </c>
      <c r="I442" t="s">
        <v>274</v>
      </c>
      <c r="J442" t="s">
        <v>274</v>
      </c>
      <c r="K442" t="s">
        <v>274</v>
      </c>
      <c r="L442" t="s">
        <v>274</v>
      </c>
      <c r="M442" t="s">
        <v>274</v>
      </c>
      <c r="N442" t="s">
        <v>274</v>
      </c>
      <c r="O442" t="s">
        <v>274</v>
      </c>
      <c r="P442" t="s">
        <v>274</v>
      </c>
    </row>
    <row r="443" spans="3:16" x14ac:dyDescent="0.35">
      <c r="C443" s="22" t="s">
        <v>251</v>
      </c>
      <c r="D443" s="22" t="s">
        <v>253</v>
      </c>
      <c r="E443" s="22" t="s">
        <v>28</v>
      </c>
      <c r="F443" s="22" t="s">
        <v>273</v>
      </c>
      <c r="G443" t="s">
        <v>274</v>
      </c>
      <c r="H443" t="s">
        <v>274</v>
      </c>
      <c r="I443" t="s">
        <v>274</v>
      </c>
      <c r="J443" t="s">
        <v>274</v>
      </c>
      <c r="K443" t="s">
        <v>274</v>
      </c>
      <c r="L443" t="s">
        <v>274</v>
      </c>
      <c r="M443" t="s">
        <v>274</v>
      </c>
      <c r="N443" t="s">
        <v>274</v>
      </c>
      <c r="O443" t="s">
        <v>274</v>
      </c>
      <c r="P443" t="s">
        <v>274</v>
      </c>
    </row>
    <row r="444" spans="3:16" x14ac:dyDescent="0.35">
      <c r="C444" s="22" t="s">
        <v>251</v>
      </c>
      <c r="D444" s="22" t="s">
        <v>253</v>
      </c>
      <c r="E444" s="22" t="s">
        <v>253</v>
      </c>
      <c r="F444" s="22" t="s">
        <v>120</v>
      </c>
      <c r="G444" t="s">
        <v>274</v>
      </c>
      <c r="H444" t="s">
        <v>274</v>
      </c>
      <c r="I444" t="s">
        <v>274</v>
      </c>
      <c r="J444" t="s">
        <v>274</v>
      </c>
      <c r="K444" t="s">
        <v>274</v>
      </c>
      <c r="L444" t="s">
        <v>274</v>
      </c>
      <c r="M444" t="s">
        <v>274</v>
      </c>
      <c r="N444" t="s">
        <v>274</v>
      </c>
      <c r="O444" t="s">
        <v>274</v>
      </c>
      <c r="P444" t="s">
        <v>274</v>
      </c>
    </row>
    <row r="445" spans="3:16" x14ac:dyDescent="0.35">
      <c r="C445" s="22" t="s">
        <v>251</v>
      </c>
      <c r="D445" s="22" t="s">
        <v>253</v>
      </c>
      <c r="E445" s="22" t="s">
        <v>253</v>
      </c>
      <c r="F445" s="22" t="s">
        <v>122</v>
      </c>
      <c r="G445" t="s">
        <v>274</v>
      </c>
      <c r="H445" t="s">
        <v>274</v>
      </c>
      <c r="I445" t="s">
        <v>274</v>
      </c>
      <c r="J445" t="s">
        <v>274</v>
      </c>
      <c r="K445" t="s">
        <v>274</v>
      </c>
      <c r="L445" t="s">
        <v>274</v>
      </c>
      <c r="M445" t="s">
        <v>274</v>
      </c>
      <c r="N445" t="s">
        <v>274</v>
      </c>
      <c r="O445" t="s">
        <v>274</v>
      </c>
      <c r="P445" t="s">
        <v>274</v>
      </c>
    </row>
    <row r="446" spans="3:16" x14ac:dyDescent="0.35">
      <c r="C446" s="22" t="s">
        <v>251</v>
      </c>
      <c r="D446" s="22" t="s">
        <v>253</v>
      </c>
      <c r="E446" s="22" t="s">
        <v>253</v>
      </c>
      <c r="F446" s="22" t="s">
        <v>272</v>
      </c>
      <c r="G446" t="s">
        <v>274</v>
      </c>
      <c r="H446" t="s">
        <v>274</v>
      </c>
      <c r="I446" t="s">
        <v>274</v>
      </c>
      <c r="J446" t="s">
        <v>274</v>
      </c>
      <c r="K446" t="s">
        <v>274</v>
      </c>
      <c r="L446" t="s">
        <v>274</v>
      </c>
      <c r="M446" t="s">
        <v>274</v>
      </c>
      <c r="N446" t="s">
        <v>274</v>
      </c>
      <c r="O446" t="s">
        <v>274</v>
      </c>
      <c r="P446" t="s">
        <v>274</v>
      </c>
    </row>
    <row r="447" spans="3:16" x14ac:dyDescent="0.35">
      <c r="C447" s="22" t="s">
        <v>251</v>
      </c>
      <c r="D447" s="22" t="s">
        <v>253</v>
      </c>
      <c r="E447" s="22" t="s">
        <v>253</v>
      </c>
      <c r="F447" s="22" t="s">
        <v>273</v>
      </c>
      <c r="G447" t="s">
        <v>274</v>
      </c>
      <c r="H447" t="s">
        <v>274</v>
      </c>
      <c r="I447" t="s">
        <v>274</v>
      </c>
      <c r="J447" t="s">
        <v>274</v>
      </c>
      <c r="K447" t="s">
        <v>274</v>
      </c>
      <c r="L447" t="s">
        <v>274</v>
      </c>
      <c r="M447" t="s">
        <v>274</v>
      </c>
      <c r="N447" t="s">
        <v>274</v>
      </c>
      <c r="O447" t="s">
        <v>274</v>
      </c>
      <c r="P447" t="s">
        <v>274</v>
      </c>
    </row>
    <row r="448" spans="3:16" x14ac:dyDescent="0.35">
      <c r="C448" s="22" t="s">
        <v>251</v>
      </c>
      <c r="D448" s="22" t="s">
        <v>253</v>
      </c>
      <c r="E448" s="22" t="s">
        <v>29</v>
      </c>
      <c r="F448" s="22" t="s">
        <v>120</v>
      </c>
      <c r="G448" t="s">
        <v>274</v>
      </c>
      <c r="H448" t="s">
        <v>274</v>
      </c>
      <c r="I448" t="s">
        <v>274</v>
      </c>
      <c r="J448" t="s">
        <v>274</v>
      </c>
      <c r="K448" t="s">
        <v>274</v>
      </c>
      <c r="L448" t="s">
        <v>274</v>
      </c>
      <c r="M448" t="s">
        <v>274</v>
      </c>
      <c r="N448" t="s">
        <v>274</v>
      </c>
      <c r="O448" t="s">
        <v>274</v>
      </c>
      <c r="P448" t="s">
        <v>274</v>
      </c>
    </row>
    <row r="449" spans="3:16" x14ac:dyDescent="0.35">
      <c r="C449" s="22" t="s">
        <v>251</v>
      </c>
      <c r="D449" s="22" t="s">
        <v>253</v>
      </c>
      <c r="E449" s="22" t="s">
        <v>29</v>
      </c>
      <c r="F449" s="22" t="s">
        <v>122</v>
      </c>
      <c r="G449" t="s">
        <v>274</v>
      </c>
      <c r="H449" t="s">
        <v>274</v>
      </c>
      <c r="I449" t="s">
        <v>274</v>
      </c>
      <c r="J449" t="s">
        <v>274</v>
      </c>
      <c r="K449" t="s">
        <v>274</v>
      </c>
      <c r="L449" t="s">
        <v>274</v>
      </c>
      <c r="M449" t="s">
        <v>274</v>
      </c>
      <c r="N449" t="s">
        <v>274</v>
      </c>
      <c r="O449" t="s">
        <v>274</v>
      </c>
      <c r="P449" t="s">
        <v>274</v>
      </c>
    </row>
    <row r="450" spans="3:16" x14ac:dyDescent="0.35">
      <c r="C450" s="22" t="s">
        <v>251</v>
      </c>
      <c r="D450" s="22" t="s">
        <v>253</v>
      </c>
      <c r="E450" s="22" t="s">
        <v>29</v>
      </c>
      <c r="F450" s="22" t="s">
        <v>272</v>
      </c>
      <c r="G450" t="s">
        <v>274</v>
      </c>
      <c r="H450" t="s">
        <v>274</v>
      </c>
      <c r="I450" t="s">
        <v>274</v>
      </c>
      <c r="J450" t="s">
        <v>274</v>
      </c>
      <c r="K450" t="s">
        <v>274</v>
      </c>
      <c r="L450" t="s">
        <v>274</v>
      </c>
      <c r="M450" t="s">
        <v>274</v>
      </c>
      <c r="N450" t="s">
        <v>274</v>
      </c>
      <c r="O450" t="s">
        <v>274</v>
      </c>
      <c r="P450" t="s">
        <v>274</v>
      </c>
    </row>
    <row r="451" spans="3:16" x14ac:dyDescent="0.35">
      <c r="C451" s="22" t="s">
        <v>251</v>
      </c>
      <c r="D451" s="22" t="s">
        <v>253</v>
      </c>
      <c r="E451" s="22" t="s">
        <v>29</v>
      </c>
      <c r="F451" s="22" t="s">
        <v>273</v>
      </c>
      <c r="G451" t="s">
        <v>274</v>
      </c>
      <c r="H451" t="s">
        <v>274</v>
      </c>
      <c r="I451" t="s">
        <v>274</v>
      </c>
      <c r="J451" t="s">
        <v>274</v>
      </c>
      <c r="K451" t="s">
        <v>274</v>
      </c>
      <c r="L451" t="s">
        <v>274</v>
      </c>
      <c r="M451" t="s">
        <v>274</v>
      </c>
      <c r="N451" t="s">
        <v>274</v>
      </c>
      <c r="O451" t="s">
        <v>274</v>
      </c>
      <c r="P451" t="s">
        <v>274</v>
      </c>
    </row>
    <row r="452" spans="3:16" x14ac:dyDescent="0.35">
      <c r="C452" s="22" t="s">
        <v>251</v>
      </c>
      <c r="D452" s="22" t="s">
        <v>253</v>
      </c>
      <c r="E452" s="22" t="s">
        <v>30</v>
      </c>
      <c r="F452" s="22" t="s">
        <v>120</v>
      </c>
      <c r="G452" t="s">
        <v>274</v>
      </c>
      <c r="H452" t="s">
        <v>274</v>
      </c>
      <c r="I452" t="s">
        <v>274</v>
      </c>
      <c r="J452" t="s">
        <v>274</v>
      </c>
      <c r="K452" t="s">
        <v>274</v>
      </c>
      <c r="L452" t="s">
        <v>274</v>
      </c>
      <c r="M452" t="s">
        <v>274</v>
      </c>
      <c r="N452" t="s">
        <v>274</v>
      </c>
      <c r="O452" t="s">
        <v>274</v>
      </c>
      <c r="P452" t="s">
        <v>274</v>
      </c>
    </row>
    <row r="453" spans="3:16" x14ac:dyDescent="0.35">
      <c r="C453" s="22" t="s">
        <v>251</v>
      </c>
      <c r="D453" s="22" t="s">
        <v>253</v>
      </c>
      <c r="E453" s="22" t="s">
        <v>30</v>
      </c>
      <c r="F453" s="22" t="s">
        <v>122</v>
      </c>
      <c r="G453" t="s">
        <v>274</v>
      </c>
      <c r="H453" t="s">
        <v>274</v>
      </c>
      <c r="I453" t="s">
        <v>274</v>
      </c>
      <c r="J453" t="s">
        <v>274</v>
      </c>
      <c r="K453" t="s">
        <v>274</v>
      </c>
      <c r="L453" t="s">
        <v>274</v>
      </c>
      <c r="M453" t="s">
        <v>274</v>
      </c>
      <c r="N453" t="s">
        <v>274</v>
      </c>
      <c r="O453" t="s">
        <v>274</v>
      </c>
      <c r="P453" t="s">
        <v>274</v>
      </c>
    </row>
    <row r="454" spans="3:16" x14ac:dyDescent="0.35">
      <c r="C454" s="22" t="s">
        <v>251</v>
      </c>
      <c r="D454" s="22" t="s">
        <v>253</v>
      </c>
      <c r="E454" s="22" t="s">
        <v>30</v>
      </c>
      <c r="F454" s="22" t="s">
        <v>272</v>
      </c>
      <c r="G454" t="s">
        <v>274</v>
      </c>
      <c r="H454" t="s">
        <v>274</v>
      </c>
      <c r="I454" t="s">
        <v>274</v>
      </c>
      <c r="J454" t="s">
        <v>274</v>
      </c>
      <c r="K454" t="s">
        <v>274</v>
      </c>
      <c r="L454" t="s">
        <v>274</v>
      </c>
      <c r="M454" t="s">
        <v>274</v>
      </c>
      <c r="N454" t="s">
        <v>274</v>
      </c>
      <c r="O454" t="s">
        <v>274</v>
      </c>
      <c r="P454" t="s">
        <v>274</v>
      </c>
    </row>
    <row r="455" spans="3:16" x14ac:dyDescent="0.35">
      <c r="C455" s="22" t="s">
        <v>251</v>
      </c>
      <c r="D455" s="22" t="s">
        <v>253</v>
      </c>
      <c r="E455" s="22" t="s">
        <v>30</v>
      </c>
      <c r="F455" s="22" t="s">
        <v>273</v>
      </c>
      <c r="G455" t="s">
        <v>274</v>
      </c>
      <c r="H455" t="s">
        <v>274</v>
      </c>
      <c r="I455" t="s">
        <v>274</v>
      </c>
      <c r="J455" t="s">
        <v>274</v>
      </c>
      <c r="K455" t="s">
        <v>274</v>
      </c>
      <c r="L455" t="s">
        <v>274</v>
      </c>
      <c r="M455" t="s">
        <v>274</v>
      </c>
      <c r="N455" t="s">
        <v>274</v>
      </c>
      <c r="O455" t="s">
        <v>274</v>
      </c>
      <c r="P455" t="s">
        <v>274</v>
      </c>
    </row>
    <row r="456" spans="3:16" x14ac:dyDescent="0.35">
      <c r="C456" s="22" t="s">
        <v>251</v>
      </c>
      <c r="D456" s="22" t="s">
        <v>253</v>
      </c>
      <c r="E456" s="22" t="s">
        <v>49</v>
      </c>
      <c r="F456" s="22" t="s">
        <v>120</v>
      </c>
      <c r="G456" t="s">
        <v>274</v>
      </c>
      <c r="H456" t="s">
        <v>274</v>
      </c>
      <c r="I456" t="s">
        <v>274</v>
      </c>
      <c r="J456" t="s">
        <v>274</v>
      </c>
      <c r="K456" t="s">
        <v>274</v>
      </c>
      <c r="L456" t="s">
        <v>274</v>
      </c>
      <c r="M456" t="s">
        <v>274</v>
      </c>
      <c r="N456" t="s">
        <v>274</v>
      </c>
      <c r="O456" t="s">
        <v>274</v>
      </c>
      <c r="P456" t="s">
        <v>274</v>
      </c>
    </row>
    <row r="457" spans="3:16" x14ac:dyDescent="0.35">
      <c r="C457" s="22" t="s">
        <v>251</v>
      </c>
      <c r="D457" s="22" t="s">
        <v>253</v>
      </c>
      <c r="E457" s="22" t="s">
        <v>49</v>
      </c>
      <c r="F457" s="22" t="s">
        <v>122</v>
      </c>
      <c r="G457" t="s">
        <v>274</v>
      </c>
      <c r="H457" t="s">
        <v>274</v>
      </c>
      <c r="I457" t="s">
        <v>274</v>
      </c>
      <c r="J457" t="s">
        <v>274</v>
      </c>
      <c r="K457" t="s">
        <v>274</v>
      </c>
      <c r="L457" t="s">
        <v>274</v>
      </c>
      <c r="M457" t="s">
        <v>274</v>
      </c>
      <c r="N457" t="s">
        <v>274</v>
      </c>
      <c r="O457" t="s">
        <v>274</v>
      </c>
      <c r="P457" t="s">
        <v>274</v>
      </c>
    </row>
    <row r="458" spans="3:16" x14ac:dyDescent="0.35">
      <c r="C458" s="22" t="s">
        <v>251</v>
      </c>
      <c r="D458" s="22" t="s">
        <v>253</v>
      </c>
      <c r="E458" s="22" t="s">
        <v>49</v>
      </c>
      <c r="F458" s="22" t="s">
        <v>272</v>
      </c>
      <c r="G458" t="s">
        <v>274</v>
      </c>
      <c r="H458" t="s">
        <v>274</v>
      </c>
      <c r="I458" t="s">
        <v>274</v>
      </c>
      <c r="J458" t="s">
        <v>274</v>
      </c>
      <c r="K458" t="s">
        <v>274</v>
      </c>
      <c r="L458" t="s">
        <v>274</v>
      </c>
      <c r="M458" t="s">
        <v>274</v>
      </c>
      <c r="N458" t="s">
        <v>274</v>
      </c>
      <c r="O458" t="s">
        <v>274</v>
      </c>
      <c r="P458" t="s">
        <v>274</v>
      </c>
    </row>
    <row r="459" spans="3:16" x14ac:dyDescent="0.35">
      <c r="C459" s="22" t="s">
        <v>251</v>
      </c>
      <c r="D459" s="22" t="s">
        <v>253</v>
      </c>
      <c r="E459" s="22" t="s">
        <v>49</v>
      </c>
      <c r="F459" s="22" t="s">
        <v>273</v>
      </c>
      <c r="G459" t="s">
        <v>274</v>
      </c>
      <c r="H459" t="s">
        <v>274</v>
      </c>
      <c r="I459" t="s">
        <v>274</v>
      </c>
      <c r="J459" t="s">
        <v>274</v>
      </c>
      <c r="K459" t="s">
        <v>274</v>
      </c>
      <c r="L459" t="s">
        <v>274</v>
      </c>
      <c r="M459" t="s">
        <v>274</v>
      </c>
      <c r="N459" t="s">
        <v>274</v>
      </c>
      <c r="O459" t="s">
        <v>274</v>
      </c>
      <c r="P459" t="s">
        <v>274</v>
      </c>
    </row>
    <row r="460" spans="3:16" x14ac:dyDescent="0.35">
      <c r="C460" s="22" t="s">
        <v>251</v>
      </c>
      <c r="D460" s="22" t="s">
        <v>29</v>
      </c>
      <c r="E460" s="22" t="s">
        <v>27</v>
      </c>
      <c r="F460" s="22" t="s">
        <v>120</v>
      </c>
      <c r="G460">
        <v>3.7715846646506179E-2</v>
      </c>
      <c r="H460">
        <v>0.22778867830055044</v>
      </c>
      <c r="I460" t="s">
        <v>274</v>
      </c>
      <c r="J460">
        <v>-77.33499781015918</v>
      </c>
      <c r="K460">
        <v>81.610629018918175</v>
      </c>
      <c r="L460" t="s">
        <v>274</v>
      </c>
      <c r="M460" t="s">
        <v>274</v>
      </c>
      <c r="N460" t="s">
        <v>274</v>
      </c>
      <c r="O460" t="s">
        <v>274</v>
      </c>
      <c r="P460">
        <v>4.2217432143181875E-2</v>
      </c>
    </row>
    <row r="461" spans="3:16" x14ac:dyDescent="0.35">
      <c r="C461" s="22" t="s">
        <v>251</v>
      </c>
      <c r="D461" s="22" t="s">
        <v>29</v>
      </c>
      <c r="E461" s="22" t="s">
        <v>27</v>
      </c>
      <c r="F461" s="22" t="s">
        <v>122</v>
      </c>
      <c r="G461">
        <v>1.3863114445518241E-2</v>
      </c>
      <c r="H461">
        <v>8.3708212264159837E-2</v>
      </c>
      <c r="I461" t="s">
        <v>274</v>
      </c>
      <c r="J461">
        <v>27.668437575953558</v>
      </c>
      <c r="K461">
        <v>30.762575325687092</v>
      </c>
      <c r="L461" t="s">
        <v>274</v>
      </c>
      <c r="M461" t="s">
        <v>274</v>
      </c>
      <c r="N461" t="s">
        <v>274</v>
      </c>
      <c r="O461" t="s">
        <v>274</v>
      </c>
      <c r="P461">
        <v>1.5517441236326054E-2</v>
      </c>
    </row>
    <row r="462" spans="3:16" x14ac:dyDescent="0.35">
      <c r="C462" s="22" t="s">
        <v>251</v>
      </c>
      <c r="D462" s="22" t="s">
        <v>29</v>
      </c>
      <c r="E462" s="22" t="s">
        <v>27</v>
      </c>
      <c r="F462" s="22" t="s">
        <v>272</v>
      </c>
      <c r="G462" t="s">
        <v>274</v>
      </c>
      <c r="H462" t="s">
        <v>274</v>
      </c>
      <c r="I462" t="s">
        <v>274</v>
      </c>
      <c r="J462" t="s">
        <v>274</v>
      </c>
      <c r="K462" t="s">
        <v>274</v>
      </c>
      <c r="L462" t="s">
        <v>274</v>
      </c>
      <c r="M462" t="s">
        <v>274</v>
      </c>
      <c r="N462" t="s">
        <v>274</v>
      </c>
      <c r="O462" t="s">
        <v>274</v>
      </c>
      <c r="P462" t="s">
        <v>274</v>
      </c>
    </row>
    <row r="463" spans="3:16" x14ac:dyDescent="0.35">
      <c r="C463" s="22" t="s">
        <v>251</v>
      </c>
      <c r="D463" s="22" t="s">
        <v>29</v>
      </c>
      <c r="E463" s="22" t="s">
        <v>27</v>
      </c>
      <c r="F463" s="22" t="s">
        <v>273</v>
      </c>
      <c r="G463" t="s">
        <v>274</v>
      </c>
      <c r="H463" t="s">
        <v>274</v>
      </c>
      <c r="I463" t="s">
        <v>274</v>
      </c>
      <c r="J463" t="s">
        <v>274</v>
      </c>
      <c r="K463" t="s">
        <v>274</v>
      </c>
      <c r="L463" t="s">
        <v>274</v>
      </c>
      <c r="M463" t="s">
        <v>274</v>
      </c>
      <c r="N463" t="s">
        <v>274</v>
      </c>
      <c r="O463" t="s">
        <v>274</v>
      </c>
      <c r="P463" t="s">
        <v>274</v>
      </c>
    </row>
    <row r="464" spans="3:16" x14ac:dyDescent="0.35">
      <c r="C464" s="22" t="s">
        <v>251</v>
      </c>
      <c r="D464" s="22" t="s">
        <v>29</v>
      </c>
      <c r="E464" s="22" t="s">
        <v>48</v>
      </c>
      <c r="F464" s="22" t="s">
        <v>120</v>
      </c>
      <c r="G464">
        <v>4.6581919182348101E-3</v>
      </c>
      <c r="H464">
        <v>2.8133622195205342E-2</v>
      </c>
      <c r="I464" t="s">
        <v>274</v>
      </c>
      <c r="J464">
        <v>-9.551456319471038</v>
      </c>
      <c r="K464">
        <v>10.079529066416459</v>
      </c>
      <c r="L464" t="s">
        <v>274</v>
      </c>
      <c r="M464" t="s">
        <v>274</v>
      </c>
      <c r="N464" t="s">
        <v>274</v>
      </c>
      <c r="O464" t="s">
        <v>274</v>
      </c>
      <c r="P464">
        <v>5.2141717263122118E-3</v>
      </c>
    </row>
    <row r="465" spans="3:16" x14ac:dyDescent="0.35">
      <c r="C465" s="22" t="s">
        <v>251</v>
      </c>
      <c r="D465" s="22" t="s">
        <v>29</v>
      </c>
      <c r="E465" s="22" t="s">
        <v>48</v>
      </c>
      <c r="F465" s="22" t="s">
        <v>122</v>
      </c>
      <c r="G465">
        <v>1.7121993382980517E-3</v>
      </c>
      <c r="H465">
        <v>1.0338596439676617E-2</v>
      </c>
      <c r="I465" t="s">
        <v>274</v>
      </c>
      <c r="J465">
        <v>3.4172610127107883</v>
      </c>
      <c r="K465">
        <v>3.7994103939722219</v>
      </c>
      <c r="L465" t="s">
        <v>274</v>
      </c>
      <c r="M465" t="s">
        <v>274</v>
      </c>
      <c r="N465" t="s">
        <v>274</v>
      </c>
      <c r="O465" t="s">
        <v>274</v>
      </c>
      <c r="P465">
        <v>1.9165211916455803E-3</v>
      </c>
    </row>
    <row r="466" spans="3:16" x14ac:dyDescent="0.35">
      <c r="C466" s="22" t="s">
        <v>251</v>
      </c>
      <c r="D466" s="22" t="s">
        <v>29</v>
      </c>
      <c r="E466" s="22" t="s">
        <v>48</v>
      </c>
      <c r="F466" s="22" t="s">
        <v>272</v>
      </c>
      <c r="G466" t="s">
        <v>274</v>
      </c>
      <c r="H466" t="s">
        <v>274</v>
      </c>
      <c r="I466" t="s">
        <v>274</v>
      </c>
      <c r="J466" t="s">
        <v>274</v>
      </c>
      <c r="K466" t="s">
        <v>274</v>
      </c>
      <c r="L466" t="s">
        <v>274</v>
      </c>
      <c r="M466" t="s">
        <v>274</v>
      </c>
      <c r="N466" t="s">
        <v>274</v>
      </c>
      <c r="O466" t="s">
        <v>274</v>
      </c>
      <c r="P466" t="s">
        <v>274</v>
      </c>
    </row>
    <row r="467" spans="3:16" x14ac:dyDescent="0.35">
      <c r="C467" s="22" t="s">
        <v>251</v>
      </c>
      <c r="D467" s="22" t="s">
        <v>29</v>
      </c>
      <c r="E467" s="22" t="s">
        <v>48</v>
      </c>
      <c r="F467" s="22" t="s">
        <v>273</v>
      </c>
      <c r="G467" t="s">
        <v>274</v>
      </c>
      <c r="H467" t="s">
        <v>274</v>
      </c>
      <c r="I467" t="s">
        <v>274</v>
      </c>
      <c r="J467" t="s">
        <v>274</v>
      </c>
      <c r="K467" t="s">
        <v>274</v>
      </c>
      <c r="L467" t="s">
        <v>274</v>
      </c>
      <c r="M467" t="s">
        <v>274</v>
      </c>
      <c r="N467" t="s">
        <v>274</v>
      </c>
      <c r="O467" t="s">
        <v>274</v>
      </c>
      <c r="P467" t="s">
        <v>274</v>
      </c>
    </row>
    <row r="468" spans="3:16" x14ac:dyDescent="0.35">
      <c r="C468" s="22" t="s">
        <v>251</v>
      </c>
      <c r="D468" s="22" t="s">
        <v>29</v>
      </c>
      <c r="E468" s="22" t="s">
        <v>28</v>
      </c>
      <c r="F468" s="22" t="s">
        <v>120</v>
      </c>
      <c r="G468">
        <v>3.1417434342796728E-3</v>
      </c>
      <c r="H468">
        <v>1.8974877885177932E-2</v>
      </c>
      <c r="I468" t="s">
        <v>274</v>
      </c>
      <c r="J468">
        <v>-6.4420328114886054</v>
      </c>
      <c r="K468">
        <v>6.7981944112375885</v>
      </c>
      <c r="L468" t="s">
        <v>274</v>
      </c>
      <c r="M468" t="s">
        <v>274</v>
      </c>
      <c r="N468" t="s">
        <v>274</v>
      </c>
      <c r="O468" t="s">
        <v>274</v>
      </c>
      <c r="P468">
        <v>3.5167271065445634E-3</v>
      </c>
    </row>
    <row r="469" spans="3:16" x14ac:dyDescent="0.35">
      <c r="C469" s="22" t="s">
        <v>251</v>
      </c>
      <c r="D469" s="22" t="s">
        <v>29</v>
      </c>
      <c r="E469" s="22" t="s">
        <v>28</v>
      </c>
      <c r="F469" s="22" t="s">
        <v>122</v>
      </c>
      <c r="G469">
        <v>1.1548023618820993E-3</v>
      </c>
      <c r="H469">
        <v>6.9729238412937922E-3</v>
      </c>
      <c r="I469" t="s">
        <v>274</v>
      </c>
      <c r="J469">
        <v>2.3047906866753989</v>
      </c>
      <c r="K469">
        <v>2.5625334612466073</v>
      </c>
      <c r="L469" t="s">
        <v>274</v>
      </c>
      <c r="M469" t="s">
        <v>274</v>
      </c>
      <c r="N469" t="s">
        <v>274</v>
      </c>
      <c r="O469" t="s">
        <v>274</v>
      </c>
      <c r="P469">
        <v>1.2926083717027224E-3</v>
      </c>
    </row>
    <row r="470" spans="3:16" x14ac:dyDescent="0.35">
      <c r="C470" s="22" t="s">
        <v>251</v>
      </c>
      <c r="D470" s="22" t="s">
        <v>29</v>
      </c>
      <c r="E470" s="22" t="s">
        <v>28</v>
      </c>
      <c r="F470" s="22" t="s">
        <v>272</v>
      </c>
      <c r="G470" t="s">
        <v>274</v>
      </c>
      <c r="H470" t="s">
        <v>274</v>
      </c>
      <c r="I470" t="s">
        <v>274</v>
      </c>
      <c r="J470" t="s">
        <v>274</v>
      </c>
      <c r="K470" t="s">
        <v>274</v>
      </c>
      <c r="L470" t="s">
        <v>274</v>
      </c>
      <c r="M470" t="s">
        <v>274</v>
      </c>
      <c r="N470" t="s">
        <v>274</v>
      </c>
      <c r="O470" t="s">
        <v>274</v>
      </c>
      <c r="P470" t="s">
        <v>274</v>
      </c>
    </row>
    <row r="471" spans="3:16" x14ac:dyDescent="0.35">
      <c r="C471" s="22" t="s">
        <v>251</v>
      </c>
      <c r="D471" s="22" t="s">
        <v>29</v>
      </c>
      <c r="E471" s="22" t="s">
        <v>28</v>
      </c>
      <c r="F471" s="22" t="s">
        <v>273</v>
      </c>
      <c r="G471" t="s">
        <v>274</v>
      </c>
      <c r="H471" t="s">
        <v>274</v>
      </c>
      <c r="I471" t="s">
        <v>274</v>
      </c>
      <c r="J471" t="s">
        <v>274</v>
      </c>
      <c r="K471" t="s">
        <v>274</v>
      </c>
      <c r="L471" t="s">
        <v>274</v>
      </c>
      <c r="M471" t="s">
        <v>274</v>
      </c>
      <c r="N471" t="s">
        <v>274</v>
      </c>
      <c r="O471" t="s">
        <v>274</v>
      </c>
      <c r="P471" t="s">
        <v>274</v>
      </c>
    </row>
    <row r="472" spans="3:16" x14ac:dyDescent="0.35">
      <c r="C472" s="22" t="s">
        <v>251</v>
      </c>
      <c r="D472" s="22" t="s">
        <v>29</v>
      </c>
      <c r="E472" s="22" t="s">
        <v>253</v>
      </c>
      <c r="F472" s="22" t="s">
        <v>120</v>
      </c>
      <c r="G472" t="s">
        <v>274</v>
      </c>
      <c r="H472" t="s">
        <v>274</v>
      </c>
      <c r="I472" t="s">
        <v>274</v>
      </c>
      <c r="J472" t="s">
        <v>274</v>
      </c>
      <c r="K472" t="s">
        <v>274</v>
      </c>
      <c r="L472" t="s">
        <v>274</v>
      </c>
      <c r="M472" t="s">
        <v>274</v>
      </c>
      <c r="N472" t="s">
        <v>274</v>
      </c>
      <c r="O472" t="s">
        <v>274</v>
      </c>
      <c r="P472" t="s">
        <v>274</v>
      </c>
    </row>
    <row r="473" spans="3:16" x14ac:dyDescent="0.35">
      <c r="C473" s="22" t="s">
        <v>251</v>
      </c>
      <c r="D473" s="22" t="s">
        <v>29</v>
      </c>
      <c r="E473" s="22" t="s">
        <v>253</v>
      </c>
      <c r="F473" s="22" t="s">
        <v>122</v>
      </c>
      <c r="G473" t="s">
        <v>274</v>
      </c>
      <c r="H473" t="s">
        <v>274</v>
      </c>
      <c r="I473" t="s">
        <v>274</v>
      </c>
      <c r="J473" t="s">
        <v>274</v>
      </c>
      <c r="K473" t="s">
        <v>274</v>
      </c>
      <c r="L473" t="s">
        <v>274</v>
      </c>
      <c r="M473" t="s">
        <v>274</v>
      </c>
      <c r="N473" t="s">
        <v>274</v>
      </c>
      <c r="O473" t="s">
        <v>274</v>
      </c>
      <c r="P473" t="s">
        <v>274</v>
      </c>
    </row>
    <row r="474" spans="3:16" x14ac:dyDescent="0.35">
      <c r="C474" s="22" t="s">
        <v>251</v>
      </c>
      <c r="D474" s="22" t="s">
        <v>29</v>
      </c>
      <c r="E474" s="22" t="s">
        <v>253</v>
      </c>
      <c r="F474" s="22" t="s">
        <v>272</v>
      </c>
      <c r="G474" t="s">
        <v>274</v>
      </c>
      <c r="H474" t="s">
        <v>274</v>
      </c>
      <c r="I474" t="s">
        <v>274</v>
      </c>
      <c r="J474" t="s">
        <v>274</v>
      </c>
      <c r="K474" t="s">
        <v>274</v>
      </c>
      <c r="L474" t="s">
        <v>274</v>
      </c>
      <c r="M474" t="s">
        <v>274</v>
      </c>
      <c r="N474" t="s">
        <v>274</v>
      </c>
      <c r="O474" t="s">
        <v>274</v>
      </c>
      <c r="P474" t="s">
        <v>274</v>
      </c>
    </row>
    <row r="475" spans="3:16" x14ac:dyDescent="0.35">
      <c r="C475" s="22" t="s">
        <v>251</v>
      </c>
      <c r="D475" s="22" t="s">
        <v>29</v>
      </c>
      <c r="E475" s="22" t="s">
        <v>253</v>
      </c>
      <c r="F475" s="22" t="s">
        <v>273</v>
      </c>
      <c r="G475" t="s">
        <v>274</v>
      </c>
      <c r="H475" t="s">
        <v>274</v>
      </c>
      <c r="I475" t="s">
        <v>274</v>
      </c>
      <c r="J475" t="s">
        <v>274</v>
      </c>
      <c r="K475" t="s">
        <v>274</v>
      </c>
      <c r="L475" t="s">
        <v>274</v>
      </c>
      <c r="M475" t="s">
        <v>274</v>
      </c>
      <c r="N475" t="s">
        <v>274</v>
      </c>
      <c r="O475" t="s">
        <v>274</v>
      </c>
      <c r="P475" t="s">
        <v>274</v>
      </c>
    </row>
    <row r="476" spans="3:16" x14ac:dyDescent="0.35">
      <c r="C476" s="22" t="s">
        <v>251</v>
      </c>
      <c r="D476" s="22" t="s">
        <v>29</v>
      </c>
      <c r="E476" s="22" t="s">
        <v>29</v>
      </c>
      <c r="F476" s="22" t="s">
        <v>120</v>
      </c>
      <c r="G476">
        <v>0.16240815003071807</v>
      </c>
      <c r="H476">
        <v>0.9808804820795145</v>
      </c>
      <c r="I476" t="s">
        <v>274</v>
      </c>
      <c r="J476">
        <v>-333.01211675471575</v>
      </c>
      <c r="K476">
        <v>351.42340581670811</v>
      </c>
      <c r="L476" t="s">
        <v>274</v>
      </c>
      <c r="M476" t="s">
        <v>274</v>
      </c>
      <c r="N476" t="s">
        <v>274</v>
      </c>
      <c r="O476" t="s">
        <v>274</v>
      </c>
      <c r="P476">
        <v>0.18179242050899286</v>
      </c>
    </row>
    <row r="477" spans="3:16" x14ac:dyDescent="0.35">
      <c r="C477" s="22" t="s">
        <v>251</v>
      </c>
      <c r="D477" s="22" t="s">
        <v>29</v>
      </c>
      <c r="E477" s="22" t="s">
        <v>29</v>
      </c>
      <c r="F477" s="22" t="s">
        <v>122</v>
      </c>
      <c r="G477">
        <v>5.9695936083623051E-2</v>
      </c>
      <c r="H477">
        <v>0.36045580584712383</v>
      </c>
      <c r="I477" t="s">
        <v>274</v>
      </c>
      <c r="J477">
        <v>119.14301707335954</v>
      </c>
      <c r="K477">
        <v>132.46667894374332</v>
      </c>
      <c r="L477" t="s">
        <v>274</v>
      </c>
      <c r="M477" t="s">
        <v>274</v>
      </c>
      <c r="N477" t="s">
        <v>274</v>
      </c>
      <c r="O477" t="s">
        <v>274</v>
      </c>
      <c r="P477">
        <v>6.681963016821503E-2</v>
      </c>
    </row>
    <row r="478" spans="3:16" x14ac:dyDescent="0.35">
      <c r="C478" s="22" t="s">
        <v>251</v>
      </c>
      <c r="D478" s="22" t="s">
        <v>29</v>
      </c>
      <c r="E478" s="22" t="s">
        <v>29</v>
      </c>
      <c r="F478" s="22" t="s">
        <v>272</v>
      </c>
      <c r="G478" t="s">
        <v>274</v>
      </c>
      <c r="H478" t="s">
        <v>274</v>
      </c>
      <c r="I478" t="s">
        <v>274</v>
      </c>
      <c r="J478" t="s">
        <v>274</v>
      </c>
      <c r="K478" t="s">
        <v>274</v>
      </c>
      <c r="L478" t="s">
        <v>274</v>
      </c>
      <c r="M478" t="s">
        <v>274</v>
      </c>
      <c r="N478" t="s">
        <v>274</v>
      </c>
      <c r="O478" t="s">
        <v>274</v>
      </c>
      <c r="P478" t="s">
        <v>274</v>
      </c>
    </row>
    <row r="479" spans="3:16" x14ac:dyDescent="0.35">
      <c r="C479" s="22" t="s">
        <v>251</v>
      </c>
      <c r="D479" s="22" t="s">
        <v>29</v>
      </c>
      <c r="E479" s="22" t="s">
        <v>29</v>
      </c>
      <c r="F479" s="22" t="s">
        <v>273</v>
      </c>
      <c r="G479" t="s">
        <v>274</v>
      </c>
      <c r="H479" t="s">
        <v>274</v>
      </c>
      <c r="I479" t="s">
        <v>274</v>
      </c>
      <c r="J479" t="s">
        <v>274</v>
      </c>
      <c r="K479" t="s">
        <v>274</v>
      </c>
      <c r="L479" t="s">
        <v>274</v>
      </c>
      <c r="M479" t="s">
        <v>274</v>
      </c>
      <c r="N479" t="s">
        <v>274</v>
      </c>
      <c r="O479" t="s">
        <v>274</v>
      </c>
      <c r="P479" t="s">
        <v>274</v>
      </c>
    </row>
    <row r="480" spans="3:16" x14ac:dyDescent="0.35">
      <c r="C480" s="22" t="s">
        <v>251</v>
      </c>
      <c r="D480" s="22" t="s">
        <v>29</v>
      </c>
      <c r="E480" s="22" t="s">
        <v>30</v>
      </c>
      <c r="F480" s="22" t="s">
        <v>120</v>
      </c>
      <c r="G480">
        <v>0.1869680143025686</v>
      </c>
      <c r="H480">
        <v>1.1292122714782884</v>
      </c>
      <c r="I480" t="s">
        <v>274</v>
      </c>
      <c r="J480">
        <v>-383.37124212441415</v>
      </c>
      <c r="K480">
        <v>404.56674343407508</v>
      </c>
      <c r="L480" t="s">
        <v>274</v>
      </c>
      <c r="M480" t="s">
        <v>274</v>
      </c>
      <c r="N480" t="s">
        <v>274</v>
      </c>
      <c r="O480" t="s">
        <v>274</v>
      </c>
      <c r="P480">
        <v>0.20928363429687702</v>
      </c>
    </row>
    <row r="481" spans="3:16" x14ac:dyDescent="0.35">
      <c r="C481" s="22" t="s">
        <v>251</v>
      </c>
      <c r="D481" s="22" t="s">
        <v>29</v>
      </c>
      <c r="E481" s="22" t="s">
        <v>30</v>
      </c>
      <c r="F481" s="22" t="s">
        <v>122</v>
      </c>
      <c r="G481">
        <v>6.8723340727629645E-2</v>
      </c>
      <c r="H481">
        <v>0.41496505101753384</v>
      </c>
      <c r="I481" t="s">
        <v>274</v>
      </c>
      <c r="J481">
        <v>137.16019372204192</v>
      </c>
      <c r="K481">
        <v>152.49870107328368</v>
      </c>
      <c r="L481" t="s">
        <v>274</v>
      </c>
      <c r="M481" t="s">
        <v>274</v>
      </c>
      <c r="N481" t="s">
        <v>274</v>
      </c>
      <c r="O481" t="s">
        <v>274</v>
      </c>
      <c r="P481">
        <v>7.6924301930797925E-2</v>
      </c>
    </row>
    <row r="482" spans="3:16" x14ac:dyDescent="0.35">
      <c r="C482" s="22" t="s">
        <v>251</v>
      </c>
      <c r="D482" s="22" t="s">
        <v>29</v>
      </c>
      <c r="E482" s="22" t="s">
        <v>30</v>
      </c>
      <c r="F482" s="22" t="s">
        <v>272</v>
      </c>
      <c r="G482" t="s">
        <v>274</v>
      </c>
      <c r="H482" t="s">
        <v>274</v>
      </c>
      <c r="I482" t="s">
        <v>274</v>
      </c>
      <c r="J482" t="s">
        <v>274</v>
      </c>
      <c r="K482" t="s">
        <v>274</v>
      </c>
      <c r="L482" t="s">
        <v>274</v>
      </c>
      <c r="M482" t="s">
        <v>274</v>
      </c>
      <c r="N482" t="s">
        <v>274</v>
      </c>
      <c r="O482" t="s">
        <v>274</v>
      </c>
      <c r="P482" t="s">
        <v>274</v>
      </c>
    </row>
    <row r="483" spans="3:16" x14ac:dyDescent="0.35">
      <c r="C483" s="22" t="s">
        <v>251</v>
      </c>
      <c r="D483" s="22" t="s">
        <v>29</v>
      </c>
      <c r="E483" s="22" t="s">
        <v>30</v>
      </c>
      <c r="F483" s="22" t="s">
        <v>273</v>
      </c>
      <c r="G483" t="s">
        <v>274</v>
      </c>
      <c r="H483" t="s">
        <v>274</v>
      </c>
      <c r="I483" t="s">
        <v>274</v>
      </c>
      <c r="J483" t="s">
        <v>274</v>
      </c>
      <c r="K483" t="s">
        <v>274</v>
      </c>
      <c r="L483" t="s">
        <v>274</v>
      </c>
      <c r="M483" t="s">
        <v>274</v>
      </c>
      <c r="N483" t="s">
        <v>274</v>
      </c>
      <c r="O483" t="s">
        <v>274</v>
      </c>
      <c r="P483" t="s">
        <v>274</v>
      </c>
    </row>
    <row r="484" spans="3:16" x14ac:dyDescent="0.35">
      <c r="C484" s="22" t="s">
        <v>251</v>
      </c>
      <c r="D484" s="22" t="s">
        <v>29</v>
      </c>
      <c r="E484" s="22" t="s">
        <v>49</v>
      </c>
      <c r="F484" s="22" t="s">
        <v>120</v>
      </c>
      <c r="G484">
        <v>0.32944767467969621</v>
      </c>
      <c r="H484">
        <v>1.9897326196701628</v>
      </c>
      <c r="I484" t="s">
        <v>274</v>
      </c>
      <c r="J484">
        <v>-675.52070202423852</v>
      </c>
      <c r="K484">
        <v>712.86831277597207</v>
      </c>
      <c r="L484" t="s">
        <v>274</v>
      </c>
      <c r="M484" t="s">
        <v>274</v>
      </c>
      <c r="N484" t="s">
        <v>274</v>
      </c>
      <c r="O484" t="s">
        <v>274</v>
      </c>
      <c r="P484">
        <v>0.36876899396429508</v>
      </c>
    </row>
    <row r="485" spans="3:16" x14ac:dyDescent="0.35">
      <c r="C485" s="22" t="s">
        <v>251</v>
      </c>
      <c r="D485" s="22" t="s">
        <v>29</v>
      </c>
      <c r="E485" s="22" t="s">
        <v>49</v>
      </c>
      <c r="F485" s="22" t="s">
        <v>122</v>
      </c>
      <c r="G485">
        <v>0.12109421289172546</v>
      </c>
      <c r="H485">
        <v>0.73119068686038191</v>
      </c>
      <c r="I485" t="s">
        <v>274</v>
      </c>
      <c r="J485">
        <v>241.68362196257377</v>
      </c>
      <c r="K485">
        <v>268.71089504759141</v>
      </c>
      <c r="L485" t="s">
        <v>274</v>
      </c>
      <c r="M485" t="s">
        <v>274</v>
      </c>
      <c r="N485" t="s">
        <v>274</v>
      </c>
      <c r="O485" t="s">
        <v>274</v>
      </c>
      <c r="P485">
        <v>0.13554474634220068</v>
      </c>
    </row>
    <row r="486" spans="3:16" x14ac:dyDescent="0.35">
      <c r="C486" s="22" t="s">
        <v>251</v>
      </c>
      <c r="D486" s="22" t="s">
        <v>29</v>
      </c>
      <c r="E486" s="22" t="s">
        <v>49</v>
      </c>
      <c r="F486" s="22" t="s">
        <v>272</v>
      </c>
      <c r="G486" t="s">
        <v>274</v>
      </c>
      <c r="H486" t="s">
        <v>274</v>
      </c>
      <c r="I486" t="s">
        <v>274</v>
      </c>
      <c r="J486" t="s">
        <v>274</v>
      </c>
      <c r="K486" t="s">
        <v>274</v>
      </c>
      <c r="L486" t="s">
        <v>274</v>
      </c>
      <c r="M486" t="s">
        <v>274</v>
      </c>
      <c r="N486" t="s">
        <v>274</v>
      </c>
      <c r="O486" t="s">
        <v>274</v>
      </c>
      <c r="P486" t="s">
        <v>274</v>
      </c>
    </row>
    <row r="487" spans="3:16" x14ac:dyDescent="0.35">
      <c r="C487" s="22" t="s">
        <v>251</v>
      </c>
      <c r="D487" s="22" t="s">
        <v>29</v>
      </c>
      <c r="E487" s="22" t="s">
        <v>49</v>
      </c>
      <c r="F487" s="22" t="s">
        <v>273</v>
      </c>
      <c r="G487" t="s">
        <v>274</v>
      </c>
      <c r="H487" t="s">
        <v>274</v>
      </c>
      <c r="I487" t="s">
        <v>274</v>
      </c>
      <c r="J487" t="s">
        <v>274</v>
      </c>
      <c r="K487" t="s">
        <v>274</v>
      </c>
      <c r="L487" t="s">
        <v>274</v>
      </c>
      <c r="M487" t="s">
        <v>274</v>
      </c>
      <c r="N487" t="s">
        <v>274</v>
      </c>
      <c r="O487" t="s">
        <v>274</v>
      </c>
      <c r="P487" t="s">
        <v>274</v>
      </c>
    </row>
    <row r="488" spans="3:16" x14ac:dyDescent="0.35">
      <c r="C488" s="22" t="s">
        <v>251</v>
      </c>
      <c r="D488" s="22" t="s">
        <v>30</v>
      </c>
      <c r="E488" s="22" t="s">
        <v>27</v>
      </c>
      <c r="F488" s="22" t="s">
        <v>120</v>
      </c>
      <c r="G488">
        <v>1.7065532739371229E-2</v>
      </c>
      <c r="H488">
        <v>0.10306815382515114</v>
      </c>
      <c r="I488" t="s">
        <v>274</v>
      </c>
      <c r="J488">
        <v>-35.027566351774574</v>
      </c>
      <c r="K488">
        <v>36.899199153636637</v>
      </c>
      <c r="L488" t="s">
        <v>274</v>
      </c>
      <c r="M488" t="s">
        <v>274</v>
      </c>
      <c r="N488" t="s">
        <v>274</v>
      </c>
      <c r="O488" t="s">
        <v>274</v>
      </c>
      <c r="P488">
        <v>1.9101736055538575E-2</v>
      </c>
    </row>
    <row r="489" spans="3:16" x14ac:dyDescent="0.35">
      <c r="C489" s="22" t="s">
        <v>251</v>
      </c>
      <c r="D489" s="22" t="s">
        <v>30</v>
      </c>
      <c r="E489" s="22" t="s">
        <v>27</v>
      </c>
      <c r="F489" s="22" t="s">
        <v>122</v>
      </c>
      <c r="G489">
        <v>5.327710062829746E-3</v>
      </c>
      <c r="H489">
        <v>3.2175078326058863E-2</v>
      </c>
      <c r="I489" t="s">
        <v>274</v>
      </c>
      <c r="J489">
        <v>10.80128501564031</v>
      </c>
      <c r="K489">
        <v>11.672912423718691</v>
      </c>
      <c r="L489" t="s">
        <v>274</v>
      </c>
      <c r="M489" t="s">
        <v>274</v>
      </c>
      <c r="N489" t="s">
        <v>274</v>
      </c>
      <c r="O489" t="s">
        <v>274</v>
      </c>
      <c r="P489">
        <v>5.9634415846610313E-3</v>
      </c>
    </row>
    <row r="490" spans="3:16" x14ac:dyDescent="0.35">
      <c r="C490" s="22" t="s">
        <v>251</v>
      </c>
      <c r="D490" s="22" t="s">
        <v>30</v>
      </c>
      <c r="E490" s="22" t="s">
        <v>27</v>
      </c>
      <c r="F490" s="22" t="s">
        <v>272</v>
      </c>
      <c r="G490" t="s">
        <v>274</v>
      </c>
      <c r="H490" t="s">
        <v>274</v>
      </c>
      <c r="I490" t="s">
        <v>274</v>
      </c>
      <c r="J490" t="s">
        <v>274</v>
      </c>
      <c r="K490" t="s">
        <v>274</v>
      </c>
      <c r="L490" t="s">
        <v>274</v>
      </c>
      <c r="M490" t="s">
        <v>274</v>
      </c>
      <c r="N490" t="s">
        <v>274</v>
      </c>
      <c r="O490" t="s">
        <v>274</v>
      </c>
      <c r="P490" t="s">
        <v>274</v>
      </c>
    </row>
    <row r="491" spans="3:16" x14ac:dyDescent="0.35">
      <c r="C491" s="22" t="s">
        <v>251</v>
      </c>
      <c r="D491" s="22" t="s">
        <v>30</v>
      </c>
      <c r="E491" s="22" t="s">
        <v>27</v>
      </c>
      <c r="F491" s="22" t="s">
        <v>273</v>
      </c>
      <c r="G491" t="s">
        <v>274</v>
      </c>
      <c r="H491" t="s">
        <v>274</v>
      </c>
      <c r="I491" t="s">
        <v>274</v>
      </c>
      <c r="J491" t="s">
        <v>274</v>
      </c>
      <c r="K491" t="s">
        <v>274</v>
      </c>
      <c r="L491" t="s">
        <v>274</v>
      </c>
      <c r="M491" t="s">
        <v>274</v>
      </c>
      <c r="N491" t="s">
        <v>274</v>
      </c>
      <c r="O491" t="s">
        <v>274</v>
      </c>
      <c r="P491" t="s">
        <v>274</v>
      </c>
    </row>
    <row r="492" spans="3:16" x14ac:dyDescent="0.35">
      <c r="C492" s="22" t="s">
        <v>251</v>
      </c>
      <c r="D492" s="22" t="s">
        <v>30</v>
      </c>
      <c r="E492" s="22" t="s">
        <v>48</v>
      </c>
      <c r="F492" s="22" t="s">
        <v>120</v>
      </c>
      <c r="G492">
        <v>4.8341333707859558E-3</v>
      </c>
      <c r="H492">
        <v>2.9195994609820405E-2</v>
      </c>
      <c r="I492" t="s">
        <v>274</v>
      </c>
      <c r="J492">
        <v>-9.922217488602902</v>
      </c>
      <c r="K492">
        <v>10.452392709238445</v>
      </c>
      <c r="L492" t="s">
        <v>274</v>
      </c>
      <c r="M492" t="s">
        <v>274</v>
      </c>
      <c r="N492" t="s">
        <v>274</v>
      </c>
      <c r="O492" t="s">
        <v>274</v>
      </c>
      <c r="P492">
        <v>5.4109262872944182E-3</v>
      </c>
    </row>
    <row r="493" spans="3:16" x14ac:dyDescent="0.35">
      <c r="C493" s="22" t="s">
        <v>251</v>
      </c>
      <c r="D493" s="22" t="s">
        <v>30</v>
      </c>
      <c r="E493" s="22" t="s">
        <v>48</v>
      </c>
      <c r="F493" s="22" t="s">
        <v>122</v>
      </c>
      <c r="G493">
        <v>1.5091741581107778E-3</v>
      </c>
      <c r="H493">
        <v>9.1141965632989992E-3</v>
      </c>
      <c r="I493" t="s">
        <v>274</v>
      </c>
      <c r="J493">
        <v>3.0596672919053978</v>
      </c>
      <c r="K493">
        <v>3.3065721617763408</v>
      </c>
      <c r="L493" t="s">
        <v>274</v>
      </c>
      <c r="M493" t="s">
        <v>274</v>
      </c>
      <c r="N493" t="s">
        <v>274</v>
      </c>
      <c r="O493" t="s">
        <v>274</v>
      </c>
      <c r="P493">
        <v>1.6892570779604586E-3</v>
      </c>
    </row>
    <row r="494" spans="3:16" x14ac:dyDescent="0.35">
      <c r="C494" s="22" t="s">
        <v>251</v>
      </c>
      <c r="D494" s="22" t="s">
        <v>30</v>
      </c>
      <c r="E494" s="22" t="s">
        <v>48</v>
      </c>
      <c r="F494" s="22" t="s">
        <v>272</v>
      </c>
      <c r="G494" t="s">
        <v>274</v>
      </c>
      <c r="H494" t="s">
        <v>274</v>
      </c>
      <c r="I494" t="s">
        <v>274</v>
      </c>
      <c r="J494" t="s">
        <v>274</v>
      </c>
      <c r="K494" t="s">
        <v>274</v>
      </c>
      <c r="L494" t="s">
        <v>274</v>
      </c>
      <c r="M494" t="s">
        <v>274</v>
      </c>
      <c r="N494" t="s">
        <v>274</v>
      </c>
      <c r="O494" t="s">
        <v>274</v>
      </c>
      <c r="P494" t="s">
        <v>274</v>
      </c>
    </row>
    <row r="495" spans="3:16" x14ac:dyDescent="0.35">
      <c r="C495" s="22" t="s">
        <v>251</v>
      </c>
      <c r="D495" s="22" t="s">
        <v>30</v>
      </c>
      <c r="E495" s="22" t="s">
        <v>48</v>
      </c>
      <c r="F495" s="22" t="s">
        <v>273</v>
      </c>
      <c r="G495" t="s">
        <v>274</v>
      </c>
      <c r="H495" t="s">
        <v>274</v>
      </c>
      <c r="I495" t="s">
        <v>274</v>
      </c>
      <c r="J495" t="s">
        <v>274</v>
      </c>
      <c r="K495" t="s">
        <v>274</v>
      </c>
      <c r="L495" t="s">
        <v>274</v>
      </c>
      <c r="M495" t="s">
        <v>274</v>
      </c>
      <c r="N495" t="s">
        <v>274</v>
      </c>
      <c r="O495" t="s">
        <v>274</v>
      </c>
      <c r="P495" t="s">
        <v>274</v>
      </c>
    </row>
    <row r="496" spans="3:16" x14ac:dyDescent="0.35">
      <c r="C496" s="22" t="s">
        <v>251</v>
      </c>
      <c r="D496" s="22" t="s">
        <v>30</v>
      </c>
      <c r="E496" s="22" t="s">
        <v>28</v>
      </c>
      <c r="F496" s="22" t="s">
        <v>120</v>
      </c>
      <c r="G496">
        <v>5.9089987385877148E-3</v>
      </c>
      <c r="H496">
        <v>3.5687698722568939E-2</v>
      </c>
      <c r="I496" t="s">
        <v>274</v>
      </c>
      <c r="J496">
        <v>-12.128413952849661</v>
      </c>
      <c r="K496">
        <v>12.776473174570731</v>
      </c>
      <c r="L496" t="s">
        <v>274</v>
      </c>
      <c r="M496" t="s">
        <v>274</v>
      </c>
      <c r="N496" t="s">
        <v>274</v>
      </c>
      <c r="O496" t="s">
        <v>274</v>
      </c>
      <c r="P496">
        <v>6.6140410604873523E-3</v>
      </c>
    </row>
    <row r="497" spans="3:16" x14ac:dyDescent="0.35">
      <c r="C497" s="22" t="s">
        <v>251</v>
      </c>
      <c r="D497" s="22" t="s">
        <v>30</v>
      </c>
      <c r="E497" s="22" t="s">
        <v>28</v>
      </c>
      <c r="F497" s="22" t="s">
        <v>122</v>
      </c>
      <c r="G497">
        <v>1.8447377249643804E-3</v>
      </c>
      <c r="H497">
        <v>1.114073027469196E-2</v>
      </c>
      <c r="I497" t="s">
        <v>274</v>
      </c>
      <c r="J497">
        <v>3.7399816640633072</v>
      </c>
      <c r="K497">
        <v>4.0417856178880402</v>
      </c>
      <c r="L497" t="s">
        <v>274</v>
      </c>
      <c r="M497" t="s">
        <v>274</v>
      </c>
      <c r="N497" t="s">
        <v>274</v>
      </c>
      <c r="O497" t="s">
        <v>274</v>
      </c>
      <c r="P497">
        <v>2.0648619260537045E-3</v>
      </c>
    </row>
    <row r="498" spans="3:16" x14ac:dyDescent="0.35">
      <c r="C498" s="22" t="s">
        <v>251</v>
      </c>
      <c r="D498" s="22" t="s">
        <v>30</v>
      </c>
      <c r="E498" s="22" t="s">
        <v>28</v>
      </c>
      <c r="F498" s="22" t="s">
        <v>272</v>
      </c>
      <c r="G498" t="s">
        <v>274</v>
      </c>
      <c r="H498" t="s">
        <v>274</v>
      </c>
      <c r="I498" t="s">
        <v>274</v>
      </c>
      <c r="J498" t="s">
        <v>274</v>
      </c>
      <c r="K498" t="s">
        <v>274</v>
      </c>
      <c r="L498" t="s">
        <v>274</v>
      </c>
      <c r="M498" t="s">
        <v>274</v>
      </c>
      <c r="N498" t="s">
        <v>274</v>
      </c>
      <c r="O498" t="s">
        <v>274</v>
      </c>
      <c r="P498" t="s">
        <v>274</v>
      </c>
    </row>
    <row r="499" spans="3:16" x14ac:dyDescent="0.35">
      <c r="C499" s="22" t="s">
        <v>251</v>
      </c>
      <c r="D499" s="22" t="s">
        <v>30</v>
      </c>
      <c r="E499" s="22" t="s">
        <v>28</v>
      </c>
      <c r="F499" s="22" t="s">
        <v>273</v>
      </c>
      <c r="G499" t="s">
        <v>274</v>
      </c>
      <c r="H499" t="s">
        <v>274</v>
      </c>
      <c r="I499" t="s">
        <v>274</v>
      </c>
      <c r="J499" t="s">
        <v>274</v>
      </c>
      <c r="K499" t="s">
        <v>274</v>
      </c>
      <c r="L499" t="s">
        <v>274</v>
      </c>
      <c r="M499" t="s">
        <v>274</v>
      </c>
      <c r="N499" t="s">
        <v>274</v>
      </c>
      <c r="O499" t="s">
        <v>274</v>
      </c>
      <c r="P499" t="s">
        <v>274</v>
      </c>
    </row>
    <row r="500" spans="3:16" x14ac:dyDescent="0.35">
      <c r="C500" s="22" t="s">
        <v>251</v>
      </c>
      <c r="D500" s="22" t="s">
        <v>30</v>
      </c>
      <c r="E500" s="22" t="s">
        <v>253</v>
      </c>
      <c r="F500" s="22" t="s">
        <v>120</v>
      </c>
      <c r="G500" t="s">
        <v>274</v>
      </c>
      <c r="H500" t="s">
        <v>274</v>
      </c>
      <c r="I500" t="s">
        <v>274</v>
      </c>
      <c r="J500" t="s">
        <v>274</v>
      </c>
      <c r="K500" t="s">
        <v>274</v>
      </c>
      <c r="L500" t="s">
        <v>274</v>
      </c>
      <c r="M500" t="s">
        <v>274</v>
      </c>
      <c r="N500" t="s">
        <v>274</v>
      </c>
      <c r="O500" t="s">
        <v>274</v>
      </c>
      <c r="P500" t="s">
        <v>274</v>
      </c>
    </row>
    <row r="501" spans="3:16" x14ac:dyDescent="0.35">
      <c r="C501" s="22" t="s">
        <v>251</v>
      </c>
      <c r="D501" s="22" t="s">
        <v>30</v>
      </c>
      <c r="E501" s="22" t="s">
        <v>253</v>
      </c>
      <c r="F501" s="22" t="s">
        <v>122</v>
      </c>
      <c r="G501" t="s">
        <v>274</v>
      </c>
      <c r="H501" t="s">
        <v>274</v>
      </c>
      <c r="I501" t="s">
        <v>274</v>
      </c>
      <c r="J501" t="s">
        <v>274</v>
      </c>
      <c r="K501" t="s">
        <v>274</v>
      </c>
      <c r="L501" t="s">
        <v>274</v>
      </c>
      <c r="M501" t="s">
        <v>274</v>
      </c>
      <c r="N501" t="s">
        <v>274</v>
      </c>
      <c r="O501" t="s">
        <v>274</v>
      </c>
      <c r="P501" t="s">
        <v>274</v>
      </c>
    </row>
    <row r="502" spans="3:16" x14ac:dyDescent="0.35">
      <c r="C502" s="22" t="s">
        <v>251</v>
      </c>
      <c r="D502" s="22" t="s">
        <v>30</v>
      </c>
      <c r="E502" s="22" t="s">
        <v>253</v>
      </c>
      <c r="F502" s="22" t="s">
        <v>272</v>
      </c>
      <c r="G502" t="s">
        <v>274</v>
      </c>
      <c r="H502" t="s">
        <v>274</v>
      </c>
      <c r="I502" t="s">
        <v>274</v>
      </c>
      <c r="J502" t="s">
        <v>274</v>
      </c>
      <c r="K502" t="s">
        <v>274</v>
      </c>
      <c r="L502" t="s">
        <v>274</v>
      </c>
      <c r="M502" t="s">
        <v>274</v>
      </c>
      <c r="N502" t="s">
        <v>274</v>
      </c>
      <c r="O502" t="s">
        <v>274</v>
      </c>
      <c r="P502" t="s">
        <v>274</v>
      </c>
    </row>
    <row r="503" spans="3:16" x14ac:dyDescent="0.35">
      <c r="C503" s="22" t="s">
        <v>251</v>
      </c>
      <c r="D503" s="22" t="s">
        <v>30</v>
      </c>
      <c r="E503" s="22" t="s">
        <v>253</v>
      </c>
      <c r="F503" s="22" t="s">
        <v>273</v>
      </c>
      <c r="G503" t="s">
        <v>274</v>
      </c>
      <c r="H503" t="s">
        <v>274</v>
      </c>
      <c r="I503" t="s">
        <v>274</v>
      </c>
      <c r="J503" t="s">
        <v>274</v>
      </c>
      <c r="K503" t="s">
        <v>274</v>
      </c>
      <c r="L503" t="s">
        <v>274</v>
      </c>
      <c r="M503" t="s">
        <v>274</v>
      </c>
      <c r="N503" t="s">
        <v>274</v>
      </c>
      <c r="O503" t="s">
        <v>274</v>
      </c>
      <c r="P503" t="s">
        <v>274</v>
      </c>
    </row>
    <row r="504" spans="3:16" x14ac:dyDescent="0.35">
      <c r="C504" s="22" t="s">
        <v>251</v>
      </c>
      <c r="D504" s="22" t="s">
        <v>30</v>
      </c>
      <c r="E504" s="22" t="s">
        <v>29</v>
      </c>
      <c r="F504" s="22" t="s">
        <v>120</v>
      </c>
      <c r="G504">
        <v>0.17611288676785494</v>
      </c>
      <c r="H504">
        <v>1.0636427459490236</v>
      </c>
      <c r="I504" t="s">
        <v>274</v>
      </c>
      <c r="J504">
        <v>-361.47748335057554</v>
      </c>
      <c r="K504">
        <v>380.79235975903089</v>
      </c>
      <c r="L504" t="s">
        <v>274</v>
      </c>
      <c r="M504" t="s">
        <v>274</v>
      </c>
      <c r="N504" t="s">
        <v>274</v>
      </c>
      <c r="O504" t="s">
        <v>274</v>
      </c>
      <c r="P504">
        <v>0.19712609798931557</v>
      </c>
    </row>
    <row r="505" spans="3:16" x14ac:dyDescent="0.35">
      <c r="C505" s="22" t="s">
        <v>251</v>
      </c>
      <c r="D505" s="22" t="s">
        <v>30</v>
      </c>
      <c r="E505" s="22" t="s">
        <v>29</v>
      </c>
      <c r="F505" s="22" t="s">
        <v>122</v>
      </c>
      <c r="G505">
        <v>5.4980902931959362E-2</v>
      </c>
      <c r="H505">
        <v>0.3320403770876123</v>
      </c>
      <c r="I505" t="s">
        <v>274</v>
      </c>
      <c r="J505">
        <v>111.4671023728752</v>
      </c>
      <c r="K505">
        <v>120.46212300112384</v>
      </c>
      <c r="L505" t="s">
        <v>274</v>
      </c>
      <c r="M505" t="s">
        <v>274</v>
      </c>
      <c r="N505" t="s">
        <v>274</v>
      </c>
      <c r="O505" t="s">
        <v>274</v>
      </c>
      <c r="P505">
        <v>6.1541525165436289E-2</v>
      </c>
    </row>
    <row r="506" spans="3:16" x14ac:dyDescent="0.35">
      <c r="C506" s="22" t="s">
        <v>251</v>
      </c>
      <c r="D506" s="22" t="s">
        <v>30</v>
      </c>
      <c r="E506" s="22" t="s">
        <v>29</v>
      </c>
      <c r="F506" s="22" t="s">
        <v>272</v>
      </c>
      <c r="G506" t="s">
        <v>274</v>
      </c>
      <c r="H506" t="s">
        <v>274</v>
      </c>
      <c r="I506" t="s">
        <v>274</v>
      </c>
      <c r="J506" t="s">
        <v>274</v>
      </c>
      <c r="K506" t="s">
        <v>274</v>
      </c>
      <c r="L506" t="s">
        <v>274</v>
      </c>
      <c r="M506" t="s">
        <v>274</v>
      </c>
      <c r="N506" t="s">
        <v>274</v>
      </c>
      <c r="O506" t="s">
        <v>274</v>
      </c>
      <c r="P506" t="s">
        <v>274</v>
      </c>
    </row>
    <row r="507" spans="3:16" x14ac:dyDescent="0.35">
      <c r="C507" s="22" t="s">
        <v>251</v>
      </c>
      <c r="D507" s="22" t="s">
        <v>30</v>
      </c>
      <c r="E507" s="22" t="s">
        <v>29</v>
      </c>
      <c r="F507" s="22" t="s">
        <v>273</v>
      </c>
      <c r="G507" t="s">
        <v>274</v>
      </c>
      <c r="H507" t="s">
        <v>274</v>
      </c>
      <c r="I507" t="s">
        <v>274</v>
      </c>
      <c r="J507" t="s">
        <v>274</v>
      </c>
      <c r="K507" t="s">
        <v>274</v>
      </c>
      <c r="L507" t="s">
        <v>274</v>
      </c>
      <c r="M507" t="s">
        <v>274</v>
      </c>
      <c r="N507" t="s">
        <v>274</v>
      </c>
      <c r="O507" t="s">
        <v>274</v>
      </c>
      <c r="P507" t="s">
        <v>274</v>
      </c>
    </row>
    <row r="508" spans="3:16" x14ac:dyDescent="0.35">
      <c r="C508" s="22" t="s">
        <v>251</v>
      </c>
      <c r="D508" s="22" t="s">
        <v>30</v>
      </c>
      <c r="E508" s="22" t="s">
        <v>30</v>
      </c>
      <c r="F508" s="22" t="s">
        <v>120</v>
      </c>
      <c r="G508">
        <v>0.16105014968612028</v>
      </c>
      <c r="H508">
        <v>0.97267057846792426</v>
      </c>
      <c r="I508" t="s">
        <v>274</v>
      </c>
      <c r="J508">
        <v>-330.560720855841</v>
      </c>
      <c r="K508">
        <v>348.22361761399924</v>
      </c>
      <c r="L508" t="s">
        <v>274</v>
      </c>
      <c r="M508" t="s">
        <v>274</v>
      </c>
      <c r="N508" t="s">
        <v>274</v>
      </c>
      <c r="O508" t="s">
        <v>274</v>
      </c>
      <c r="P508">
        <v>0.18026612459144334</v>
      </c>
    </row>
    <row r="509" spans="3:16" x14ac:dyDescent="0.35">
      <c r="C509" s="22" t="s">
        <v>251</v>
      </c>
      <c r="D509" s="22" t="s">
        <v>30</v>
      </c>
      <c r="E509" s="22" t="s">
        <v>30</v>
      </c>
      <c r="F509" s="22" t="s">
        <v>122</v>
      </c>
      <c r="G509">
        <v>5.0278448156891191E-2</v>
      </c>
      <c r="H509">
        <v>0.30364133717533703</v>
      </c>
      <c r="I509" t="s">
        <v>274</v>
      </c>
      <c r="J509">
        <v>101.93344650558512</v>
      </c>
      <c r="K509">
        <v>110.15913313875018</v>
      </c>
      <c r="L509" t="s">
        <v>274</v>
      </c>
      <c r="M509" t="s">
        <v>274</v>
      </c>
      <c r="N509" t="s">
        <v>274</v>
      </c>
      <c r="O509" t="s">
        <v>274</v>
      </c>
      <c r="P509">
        <v>5.6277947751597376E-2</v>
      </c>
    </row>
    <row r="510" spans="3:16" x14ac:dyDescent="0.35">
      <c r="C510" s="22" t="s">
        <v>251</v>
      </c>
      <c r="D510" s="22" t="s">
        <v>30</v>
      </c>
      <c r="E510" s="22" t="s">
        <v>30</v>
      </c>
      <c r="F510" s="22" t="s">
        <v>272</v>
      </c>
      <c r="G510" t="s">
        <v>274</v>
      </c>
      <c r="H510" t="s">
        <v>274</v>
      </c>
      <c r="I510" t="s">
        <v>274</v>
      </c>
      <c r="J510" t="s">
        <v>274</v>
      </c>
      <c r="K510" t="s">
        <v>274</v>
      </c>
      <c r="L510" t="s">
        <v>274</v>
      </c>
      <c r="M510" t="s">
        <v>274</v>
      </c>
      <c r="N510" t="s">
        <v>274</v>
      </c>
      <c r="O510" t="s">
        <v>274</v>
      </c>
      <c r="P510" t="s">
        <v>274</v>
      </c>
    </row>
    <row r="511" spans="3:16" x14ac:dyDescent="0.35">
      <c r="C511" s="22" t="s">
        <v>251</v>
      </c>
      <c r="D511" s="22" t="s">
        <v>30</v>
      </c>
      <c r="E511" s="22" t="s">
        <v>30</v>
      </c>
      <c r="F511" s="22" t="s">
        <v>273</v>
      </c>
      <c r="G511" t="s">
        <v>274</v>
      </c>
      <c r="H511" t="s">
        <v>274</v>
      </c>
      <c r="I511" t="s">
        <v>274</v>
      </c>
      <c r="J511" t="s">
        <v>274</v>
      </c>
      <c r="K511" t="s">
        <v>274</v>
      </c>
      <c r="L511" t="s">
        <v>274</v>
      </c>
      <c r="M511" t="s">
        <v>274</v>
      </c>
      <c r="N511" t="s">
        <v>274</v>
      </c>
      <c r="O511" t="s">
        <v>274</v>
      </c>
      <c r="P511" t="s">
        <v>274</v>
      </c>
    </row>
    <row r="512" spans="3:16" x14ac:dyDescent="0.35">
      <c r="C512" s="22" t="s">
        <v>251</v>
      </c>
      <c r="D512" s="22" t="s">
        <v>30</v>
      </c>
      <c r="E512" s="22" t="s">
        <v>49</v>
      </c>
      <c r="F512" s="22" t="s">
        <v>120</v>
      </c>
      <c r="G512">
        <v>0.10977451119982685</v>
      </c>
      <c r="H512">
        <v>0.66298874948973785</v>
      </c>
      <c r="I512" t="s">
        <v>274</v>
      </c>
      <c r="J512">
        <v>-225.3157891269768</v>
      </c>
      <c r="K512">
        <v>237.35511887843967</v>
      </c>
      <c r="L512" t="s">
        <v>274</v>
      </c>
      <c r="M512" t="s">
        <v>274</v>
      </c>
      <c r="N512" t="s">
        <v>274</v>
      </c>
      <c r="O512" t="s">
        <v>274</v>
      </c>
      <c r="P512">
        <v>0.12287244534023888</v>
      </c>
    </row>
    <row r="513" spans="3:16" x14ac:dyDescent="0.35">
      <c r="C513" s="22" t="s">
        <v>251</v>
      </c>
      <c r="D513" s="22" t="s">
        <v>30</v>
      </c>
      <c r="E513" s="22" t="s">
        <v>49</v>
      </c>
      <c r="F513" s="22" t="s">
        <v>122</v>
      </c>
      <c r="G513">
        <v>3.4270642311149339E-2</v>
      </c>
      <c r="H513">
        <v>0.20696708112780912</v>
      </c>
      <c r="I513" t="s">
        <v>274</v>
      </c>
      <c r="J513">
        <v>69.479564536118843</v>
      </c>
      <c r="K513">
        <v>75.086331940503982</v>
      </c>
      <c r="L513" t="s">
        <v>274</v>
      </c>
      <c r="M513" t="s">
        <v>274</v>
      </c>
      <c r="N513" t="s">
        <v>274</v>
      </c>
      <c r="O513" t="s">
        <v>274</v>
      </c>
      <c r="P513">
        <v>3.836000288720328E-2</v>
      </c>
    </row>
    <row r="514" spans="3:16" x14ac:dyDescent="0.35">
      <c r="C514" s="22" t="s">
        <v>251</v>
      </c>
      <c r="D514" s="22" t="s">
        <v>30</v>
      </c>
      <c r="E514" s="22" t="s">
        <v>49</v>
      </c>
      <c r="F514" s="22" t="s">
        <v>272</v>
      </c>
      <c r="G514" t="s">
        <v>274</v>
      </c>
      <c r="H514" t="s">
        <v>274</v>
      </c>
      <c r="I514" t="s">
        <v>274</v>
      </c>
      <c r="J514" t="s">
        <v>274</v>
      </c>
      <c r="K514" t="s">
        <v>274</v>
      </c>
      <c r="L514" t="s">
        <v>274</v>
      </c>
      <c r="M514" t="s">
        <v>274</v>
      </c>
      <c r="N514" t="s">
        <v>274</v>
      </c>
      <c r="O514" t="s">
        <v>274</v>
      </c>
      <c r="P514" t="s">
        <v>274</v>
      </c>
    </row>
    <row r="515" spans="3:16" x14ac:dyDescent="0.35">
      <c r="C515" s="22" t="s">
        <v>251</v>
      </c>
      <c r="D515" s="22" t="s">
        <v>30</v>
      </c>
      <c r="E515" s="22" t="s">
        <v>49</v>
      </c>
      <c r="F515" s="22" t="s">
        <v>273</v>
      </c>
      <c r="G515" t="s">
        <v>274</v>
      </c>
      <c r="H515" t="s">
        <v>274</v>
      </c>
      <c r="I515" t="s">
        <v>274</v>
      </c>
      <c r="J515" t="s">
        <v>274</v>
      </c>
      <c r="K515" t="s">
        <v>274</v>
      </c>
      <c r="L515" t="s">
        <v>274</v>
      </c>
      <c r="M515" t="s">
        <v>274</v>
      </c>
      <c r="N515" t="s">
        <v>274</v>
      </c>
      <c r="O515" t="s">
        <v>274</v>
      </c>
      <c r="P515" t="s">
        <v>274</v>
      </c>
    </row>
    <row r="516" spans="3:16" x14ac:dyDescent="0.35">
      <c r="C516" s="22" t="s">
        <v>251</v>
      </c>
      <c r="D516" s="22" t="s">
        <v>49</v>
      </c>
      <c r="E516" s="22" t="s">
        <v>27</v>
      </c>
      <c r="F516" s="22" t="s">
        <v>120</v>
      </c>
      <c r="G516" t="s">
        <v>274</v>
      </c>
      <c r="H516" t="s">
        <v>274</v>
      </c>
      <c r="I516" t="s">
        <v>274</v>
      </c>
      <c r="J516" t="s">
        <v>274</v>
      </c>
      <c r="K516" t="s">
        <v>274</v>
      </c>
      <c r="L516" t="s">
        <v>274</v>
      </c>
      <c r="M516" t="s">
        <v>274</v>
      </c>
      <c r="N516" t="s">
        <v>274</v>
      </c>
      <c r="O516" t="s">
        <v>274</v>
      </c>
      <c r="P516" t="s">
        <v>274</v>
      </c>
    </row>
    <row r="517" spans="3:16" x14ac:dyDescent="0.35">
      <c r="C517" s="22" t="s">
        <v>251</v>
      </c>
      <c r="D517" s="22" t="s">
        <v>49</v>
      </c>
      <c r="E517" s="22" t="s">
        <v>27</v>
      </c>
      <c r="F517" s="22" t="s">
        <v>122</v>
      </c>
      <c r="G517" t="s">
        <v>274</v>
      </c>
      <c r="H517" t="s">
        <v>274</v>
      </c>
      <c r="I517" t="s">
        <v>274</v>
      </c>
      <c r="J517" t="s">
        <v>274</v>
      </c>
      <c r="K517" t="s">
        <v>274</v>
      </c>
      <c r="L517" t="s">
        <v>274</v>
      </c>
      <c r="M517" t="s">
        <v>274</v>
      </c>
      <c r="N517" t="s">
        <v>274</v>
      </c>
      <c r="O517" t="s">
        <v>274</v>
      </c>
      <c r="P517" t="s">
        <v>274</v>
      </c>
    </row>
    <row r="518" spans="3:16" x14ac:dyDescent="0.35">
      <c r="C518" s="22" t="s">
        <v>251</v>
      </c>
      <c r="D518" s="22" t="s">
        <v>49</v>
      </c>
      <c r="E518" s="22" t="s">
        <v>27</v>
      </c>
      <c r="F518" s="22" t="s">
        <v>272</v>
      </c>
      <c r="G518" t="s">
        <v>274</v>
      </c>
      <c r="H518" t="s">
        <v>274</v>
      </c>
      <c r="I518" t="s">
        <v>274</v>
      </c>
      <c r="J518" t="s">
        <v>274</v>
      </c>
      <c r="K518" t="s">
        <v>274</v>
      </c>
      <c r="L518" t="s">
        <v>274</v>
      </c>
      <c r="M518" t="s">
        <v>274</v>
      </c>
      <c r="N518" t="s">
        <v>274</v>
      </c>
      <c r="O518" t="s">
        <v>274</v>
      </c>
      <c r="P518" t="s">
        <v>274</v>
      </c>
    </row>
    <row r="519" spans="3:16" x14ac:dyDescent="0.35">
      <c r="C519" s="22" t="s">
        <v>251</v>
      </c>
      <c r="D519" s="22" t="s">
        <v>49</v>
      </c>
      <c r="E519" s="22" t="s">
        <v>27</v>
      </c>
      <c r="F519" s="22" t="s">
        <v>273</v>
      </c>
      <c r="G519" t="s">
        <v>274</v>
      </c>
      <c r="H519" t="s">
        <v>274</v>
      </c>
      <c r="I519" t="s">
        <v>274</v>
      </c>
      <c r="J519" t="s">
        <v>274</v>
      </c>
      <c r="K519" t="s">
        <v>274</v>
      </c>
      <c r="L519" t="s">
        <v>274</v>
      </c>
      <c r="M519" t="s">
        <v>274</v>
      </c>
      <c r="N519" t="s">
        <v>274</v>
      </c>
      <c r="O519" t="s">
        <v>274</v>
      </c>
      <c r="P519" t="s">
        <v>274</v>
      </c>
    </row>
    <row r="520" spans="3:16" x14ac:dyDescent="0.35">
      <c r="C520" s="22" t="s">
        <v>251</v>
      </c>
      <c r="D520" s="22" t="s">
        <v>49</v>
      </c>
      <c r="E520" s="22" t="s">
        <v>48</v>
      </c>
      <c r="F520" s="22" t="s">
        <v>120</v>
      </c>
      <c r="G520" t="s">
        <v>274</v>
      </c>
      <c r="H520" t="s">
        <v>274</v>
      </c>
      <c r="I520" t="s">
        <v>274</v>
      </c>
      <c r="J520" t="s">
        <v>274</v>
      </c>
      <c r="K520" t="s">
        <v>274</v>
      </c>
      <c r="L520" t="s">
        <v>274</v>
      </c>
      <c r="M520" t="s">
        <v>274</v>
      </c>
      <c r="N520" t="s">
        <v>274</v>
      </c>
      <c r="O520" t="s">
        <v>274</v>
      </c>
      <c r="P520" t="s">
        <v>274</v>
      </c>
    </row>
    <row r="521" spans="3:16" x14ac:dyDescent="0.35">
      <c r="C521" s="22" t="s">
        <v>251</v>
      </c>
      <c r="D521" s="22" t="s">
        <v>49</v>
      </c>
      <c r="E521" s="22" t="s">
        <v>48</v>
      </c>
      <c r="F521" s="22" t="s">
        <v>122</v>
      </c>
      <c r="G521" t="s">
        <v>274</v>
      </c>
      <c r="H521" t="s">
        <v>274</v>
      </c>
      <c r="I521" t="s">
        <v>274</v>
      </c>
      <c r="J521" t="s">
        <v>274</v>
      </c>
      <c r="K521" t="s">
        <v>274</v>
      </c>
      <c r="L521" t="s">
        <v>274</v>
      </c>
      <c r="M521" t="s">
        <v>274</v>
      </c>
      <c r="N521" t="s">
        <v>274</v>
      </c>
      <c r="O521" t="s">
        <v>274</v>
      </c>
      <c r="P521" t="s">
        <v>274</v>
      </c>
    </row>
    <row r="522" spans="3:16" x14ac:dyDescent="0.35">
      <c r="C522" s="22" t="s">
        <v>251</v>
      </c>
      <c r="D522" s="22" t="s">
        <v>49</v>
      </c>
      <c r="E522" s="22" t="s">
        <v>48</v>
      </c>
      <c r="F522" s="22" t="s">
        <v>272</v>
      </c>
      <c r="G522" t="s">
        <v>274</v>
      </c>
      <c r="H522" t="s">
        <v>274</v>
      </c>
      <c r="I522" t="s">
        <v>274</v>
      </c>
      <c r="J522" t="s">
        <v>274</v>
      </c>
      <c r="K522" t="s">
        <v>274</v>
      </c>
      <c r="L522" t="s">
        <v>274</v>
      </c>
      <c r="M522" t="s">
        <v>274</v>
      </c>
      <c r="N522" t="s">
        <v>274</v>
      </c>
      <c r="O522" t="s">
        <v>274</v>
      </c>
      <c r="P522" t="s">
        <v>274</v>
      </c>
    </row>
    <row r="523" spans="3:16" x14ac:dyDescent="0.35">
      <c r="C523" s="22" t="s">
        <v>251</v>
      </c>
      <c r="D523" s="22" t="s">
        <v>49</v>
      </c>
      <c r="E523" s="22" t="s">
        <v>48</v>
      </c>
      <c r="F523" s="22" t="s">
        <v>273</v>
      </c>
      <c r="G523" t="s">
        <v>274</v>
      </c>
      <c r="H523" t="s">
        <v>274</v>
      </c>
      <c r="I523" t="s">
        <v>274</v>
      </c>
      <c r="J523" t="s">
        <v>274</v>
      </c>
      <c r="K523" t="s">
        <v>274</v>
      </c>
      <c r="L523" t="s">
        <v>274</v>
      </c>
      <c r="M523" t="s">
        <v>274</v>
      </c>
      <c r="N523" t="s">
        <v>274</v>
      </c>
      <c r="O523" t="s">
        <v>274</v>
      </c>
      <c r="P523" t="s">
        <v>274</v>
      </c>
    </row>
    <row r="524" spans="3:16" x14ac:dyDescent="0.35">
      <c r="C524" s="22" t="s">
        <v>251</v>
      </c>
      <c r="D524" s="22" t="s">
        <v>49</v>
      </c>
      <c r="E524" s="22" t="s">
        <v>28</v>
      </c>
      <c r="F524" s="22" t="s">
        <v>120</v>
      </c>
      <c r="G524" t="s">
        <v>274</v>
      </c>
      <c r="H524" t="s">
        <v>274</v>
      </c>
      <c r="I524" t="s">
        <v>274</v>
      </c>
      <c r="J524" t="s">
        <v>274</v>
      </c>
      <c r="K524" t="s">
        <v>274</v>
      </c>
      <c r="L524" t="s">
        <v>274</v>
      </c>
      <c r="M524" t="s">
        <v>274</v>
      </c>
      <c r="N524" t="s">
        <v>274</v>
      </c>
      <c r="O524" t="s">
        <v>274</v>
      </c>
      <c r="P524" t="s">
        <v>274</v>
      </c>
    </row>
    <row r="525" spans="3:16" x14ac:dyDescent="0.35">
      <c r="C525" s="22" t="s">
        <v>251</v>
      </c>
      <c r="D525" s="22" t="s">
        <v>49</v>
      </c>
      <c r="E525" s="22" t="s">
        <v>28</v>
      </c>
      <c r="F525" s="22" t="s">
        <v>122</v>
      </c>
      <c r="G525" t="s">
        <v>274</v>
      </c>
      <c r="H525" t="s">
        <v>274</v>
      </c>
      <c r="I525" t="s">
        <v>274</v>
      </c>
      <c r="J525" t="s">
        <v>274</v>
      </c>
      <c r="K525" t="s">
        <v>274</v>
      </c>
      <c r="L525" t="s">
        <v>274</v>
      </c>
      <c r="M525" t="s">
        <v>274</v>
      </c>
      <c r="N525" t="s">
        <v>274</v>
      </c>
      <c r="O525" t="s">
        <v>274</v>
      </c>
      <c r="P525" t="s">
        <v>274</v>
      </c>
    </row>
    <row r="526" spans="3:16" x14ac:dyDescent="0.35">
      <c r="C526" s="22" t="s">
        <v>251</v>
      </c>
      <c r="D526" s="22" t="s">
        <v>49</v>
      </c>
      <c r="E526" s="22" t="s">
        <v>28</v>
      </c>
      <c r="F526" s="22" t="s">
        <v>272</v>
      </c>
      <c r="G526" t="s">
        <v>274</v>
      </c>
      <c r="H526" t="s">
        <v>274</v>
      </c>
      <c r="I526" t="s">
        <v>274</v>
      </c>
      <c r="J526" t="s">
        <v>274</v>
      </c>
      <c r="K526" t="s">
        <v>274</v>
      </c>
      <c r="L526" t="s">
        <v>274</v>
      </c>
      <c r="M526" t="s">
        <v>274</v>
      </c>
      <c r="N526" t="s">
        <v>274</v>
      </c>
      <c r="O526" t="s">
        <v>274</v>
      </c>
      <c r="P526" t="s">
        <v>274</v>
      </c>
    </row>
    <row r="527" spans="3:16" x14ac:dyDescent="0.35">
      <c r="C527" s="22" t="s">
        <v>251</v>
      </c>
      <c r="D527" s="22" t="s">
        <v>49</v>
      </c>
      <c r="E527" s="22" t="s">
        <v>28</v>
      </c>
      <c r="F527" s="22" t="s">
        <v>273</v>
      </c>
      <c r="G527" t="s">
        <v>274</v>
      </c>
      <c r="H527" t="s">
        <v>274</v>
      </c>
      <c r="I527" t="s">
        <v>274</v>
      </c>
      <c r="J527" t="s">
        <v>274</v>
      </c>
      <c r="K527" t="s">
        <v>274</v>
      </c>
      <c r="L527" t="s">
        <v>274</v>
      </c>
      <c r="M527" t="s">
        <v>274</v>
      </c>
      <c r="N527" t="s">
        <v>274</v>
      </c>
      <c r="O527" t="s">
        <v>274</v>
      </c>
      <c r="P527" t="s">
        <v>274</v>
      </c>
    </row>
    <row r="528" spans="3:16" x14ac:dyDescent="0.35">
      <c r="C528" s="22" t="s">
        <v>251</v>
      </c>
      <c r="D528" s="22" t="s">
        <v>49</v>
      </c>
      <c r="E528" s="22" t="s">
        <v>253</v>
      </c>
      <c r="F528" s="22" t="s">
        <v>120</v>
      </c>
      <c r="G528" t="s">
        <v>274</v>
      </c>
      <c r="H528" t="s">
        <v>274</v>
      </c>
      <c r="I528" t="s">
        <v>274</v>
      </c>
      <c r="J528" t="s">
        <v>274</v>
      </c>
      <c r="K528" t="s">
        <v>274</v>
      </c>
      <c r="L528" t="s">
        <v>274</v>
      </c>
      <c r="M528" t="s">
        <v>274</v>
      </c>
      <c r="N528" t="s">
        <v>274</v>
      </c>
      <c r="O528" t="s">
        <v>274</v>
      </c>
      <c r="P528" t="s">
        <v>274</v>
      </c>
    </row>
    <row r="529" spans="3:16" x14ac:dyDescent="0.35">
      <c r="C529" s="22" t="s">
        <v>251</v>
      </c>
      <c r="D529" s="22" t="s">
        <v>49</v>
      </c>
      <c r="E529" s="22" t="s">
        <v>253</v>
      </c>
      <c r="F529" s="22" t="s">
        <v>122</v>
      </c>
      <c r="G529" t="s">
        <v>274</v>
      </c>
      <c r="H529" t="s">
        <v>274</v>
      </c>
      <c r="I529" t="s">
        <v>274</v>
      </c>
      <c r="J529" t="s">
        <v>274</v>
      </c>
      <c r="K529" t="s">
        <v>274</v>
      </c>
      <c r="L529" t="s">
        <v>274</v>
      </c>
      <c r="M529" t="s">
        <v>274</v>
      </c>
      <c r="N529" t="s">
        <v>274</v>
      </c>
      <c r="O529" t="s">
        <v>274</v>
      </c>
      <c r="P529" t="s">
        <v>274</v>
      </c>
    </row>
    <row r="530" spans="3:16" x14ac:dyDescent="0.35">
      <c r="C530" s="22" t="s">
        <v>251</v>
      </c>
      <c r="D530" s="22" t="s">
        <v>49</v>
      </c>
      <c r="E530" s="22" t="s">
        <v>253</v>
      </c>
      <c r="F530" s="22" t="s">
        <v>272</v>
      </c>
      <c r="G530" t="s">
        <v>274</v>
      </c>
      <c r="H530" t="s">
        <v>274</v>
      </c>
      <c r="I530" t="s">
        <v>274</v>
      </c>
      <c r="J530" t="s">
        <v>274</v>
      </c>
      <c r="K530" t="s">
        <v>274</v>
      </c>
      <c r="L530" t="s">
        <v>274</v>
      </c>
      <c r="M530" t="s">
        <v>274</v>
      </c>
      <c r="N530" t="s">
        <v>274</v>
      </c>
      <c r="O530" t="s">
        <v>274</v>
      </c>
      <c r="P530" t="s">
        <v>274</v>
      </c>
    </row>
    <row r="531" spans="3:16" x14ac:dyDescent="0.35">
      <c r="C531" s="22" t="s">
        <v>251</v>
      </c>
      <c r="D531" s="22" t="s">
        <v>49</v>
      </c>
      <c r="E531" s="22" t="s">
        <v>253</v>
      </c>
      <c r="F531" s="22" t="s">
        <v>273</v>
      </c>
      <c r="G531" t="s">
        <v>274</v>
      </c>
      <c r="H531" t="s">
        <v>274</v>
      </c>
      <c r="I531" t="s">
        <v>274</v>
      </c>
      <c r="J531" t="s">
        <v>274</v>
      </c>
      <c r="K531" t="s">
        <v>274</v>
      </c>
      <c r="L531" t="s">
        <v>274</v>
      </c>
      <c r="M531" t="s">
        <v>274</v>
      </c>
      <c r="N531" t="s">
        <v>274</v>
      </c>
      <c r="O531" t="s">
        <v>274</v>
      </c>
      <c r="P531" t="s">
        <v>274</v>
      </c>
    </row>
    <row r="532" spans="3:16" x14ac:dyDescent="0.35">
      <c r="C532" s="22" t="s">
        <v>251</v>
      </c>
      <c r="D532" s="22" t="s">
        <v>49</v>
      </c>
      <c r="E532" s="22" t="s">
        <v>29</v>
      </c>
      <c r="F532" s="22" t="s">
        <v>120</v>
      </c>
      <c r="G532" t="s">
        <v>274</v>
      </c>
      <c r="H532" t="s">
        <v>274</v>
      </c>
      <c r="I532" t="s">
        <v>274</v>
      </c>
      <c r="J532" t="s">
        <v>274</v>
      </c>
      <c r="K532" t="s">
        <v>274</v>
      </c>
      <c r="L532" t="s">
        <v>274</v>
      </c>
      <c r="M532" t="s">
        <v>274</v>
      </c>
      <c r="N532" t="s">
        <v>274</v>
      </c>
      <c r="O532" t="s">
        <v>274</v>
      </c>
      <c r="P532" t="s">
        <v>274</v>
      </c>
    </row>
    <row r="533" spans="3:16" x14ac:dyDescent="0.35">
      <c r="C533" s="22" t="s">
        <v>251</v>
      </c>
      <c r="D533" s="22" t="s">
        <v>49</v>
      </c>
      <c r="E533" s="22" t="s">
        <v>29</v>
      </c>
      <c r="F533" s="22" t="s">
        <v>122</v>
      </c>
      <c r="G533" t="s">
        <v>274</v>
      </c>
      <c r="H533" t="s">
        <v>274</v>
      </c>
      <c r="I533" t="s">
        <v>274</v>
      </c>
      <c r="J533" t="s">
        <v>274</v>
      </c>
      <c r="K533" t="s">
        <v>274</v>
      </c>
      <c r="L533" t="s">
        <v>274</v>
      </c>
      <c r="M533" t="s">
        <v>274</v>
      </c>
      <c r="N533" t="s">
        <v>274</v>
      </c>
      <c r="O533" t="s">
        <v>274</v>
      </c>
      <c r="P533" t="s">
        <v>274</v>
      </c>
    </row>
    <row r="534" spans="3:16" x14ac:dyDescent="0.35">
      <c r="C534" s="22" t="s">
        <v>251</v>
      </c>
      <c r="D534" s="22" t="s">
        <v>49</v>
      </c>
      <c r="E534" s="22" t="s">
        <v>29</v>
      </c>
      <c r="F534" s="22" t="s">
        <v>272</v>
      </c>
      <c r="G534" t="s">
        <v>274</v>
      </c>
      <c r="H534" t="s">
        <v>274</v>
      </c>
      <c r="I534" t="s">
        <v>274</v>
      </c>
      <c r="J534" t="s">
        <v>274</v>
      </c>
      <c r="K534" t="s">
        <v>274</v>
      </c>
      <c r="L534" t="s">
        <v>274</v>
      </c>
      <c r="M534" t="s">
        <v>274</v>
      </c>
      <c r="N534" t="s">
        <v>274</v>
      </c>
      <c r="O534" t="s">
        <v>274</v>
      </c>
      <c r="P534" t="s">
        <v>274</v>
      </c>
    </row>
    <row r="535" spans="3:16" x14ac:dyDescent="0.35">
      <c r="C535" s="22" t="s">
        <v>251</v>
      </c>
      <c r="D535" s="22" t="s">
        <v>49</v>
      </c>
      <c r="E535" s="22" t="s">
        <v>29</v>
      </c>
      <c r="F535" s="22" t="s">
        <v>273</v>
      </c>
      <c r="G535" t="s">
        <v>274</v>
      </c>
      <c r="H535" t="s">
        <v>274</v>
      </c>
      <c r="I535" t="s">
        <v>274</v>
      </c>
      <c r="J535" t="s">
        <v>274</v>
      </c>
      <c r="K535" t="s">
        <v>274</v>
      </c>
      <c r="L535" t="s">
        <v>274</v>
      </c>
      <c r="M535" t="s">
        <v>274</v>
      </c>
      <c r="N535" t="s">
        <v>274</v>
      </c>
      <c r="O535" t="s">
        <v>274</v>
      </c>
      <c r="P535" t="s">
        <v>274</v>
      </c>
    </row>
    <row r="536" spans="3:16" x14ac:dyDescent="0.35">
      <c r="C536" s="22" t="s">
        <v>251</v>
      </c>
      <c r="D536" s="22" t="s">
        <v>49</v>
      </c>
      <c r="E536" s="22" t="s">
        <v>30</v>
      </c>
      <c r="F536" s="22" t="s">
        <v>120</v>
      </c>
      <c r="G536" t="s">
        <v>274</v>
      </c>
      <c r="H536" t="s">
        <v>274</v>
      </c>
      <c r="I536" t="s">
        <v>274</v>
      </c>
      <c r="J536" t="s">
        <v>274</v>
      </c>
      <c r="K536" t="s">
        <v>274</v>
      </c>
      <c r="L536" t="s">
        <v>274</v>
      </c>
      <c r="M536" t="s">
        <v>274</v>
      </c>
      <c r="N536" t="s">
        <v>274</v>
      </c>
      <c r="O536" t="s">
        <v>274</v>
      </c>
      <c r="P536" t="s">
        <v>274</v>
      </c>
    </row>
    <row r="537" spans="3:16" x14ac:dyDescent="0.35">
      <c r="C537" s="22" t="s">
        <v>251</v>
      </c>
      <c r="D537" s="22" t="s">
        <v>49</v>
      </c>
      <c r="E537" s="22" t="s">
        <v>30</v>
      </c>
      <c r="F537" s="22" t="s">
        <v>122</v>
      </c>
      <c r="G537" t="s">
        <v>274</v>
      </c>
      <c r="H537" t="s">
        <v>274</v>
      </c>
      <c r="I537" t="s">
        <v>274</v>
      </c>
      <c r="J537" t="s">
        <v>274</v>
      </c>
      <c r="K537" t="s">
        <v>274</v>
      </c>
      <c r="L537" t="s">
        <v>274</v>
      </c>
      <c r="M537" t="s">
        <v>274</v>
      </c>
      <c r="N537" t="s">
        <v>274</v>
      </c>
      <c r="O537" t="s">
        <v>274</v>
      </c>
      <c r="P537" t="s">
        <v>274</v>
      </c>
    </row>
    <row r="538" spans="3:16" x14ac:dyDescent="0.35">
      <c r="C538" s="22" t="s">
        <v>251</v>
      </c>
      <c r="D538" s="22" t="s">
        <v>49</v>
      </c>
      <c r="E538" s="22" t="s">
        <v>30</v>
      </c>
      <c r="F538" s="22" t="s">
        <v>272</v>
      </c>
      <c r="G538" t="s">
        <v>274</v>
      </c>
      <c r="H538" t="s">
        <v>274</v>
      </c>
      <c r="I538" t="s">
        <v>274</v>
      </c>
      <c r="J538" t="s">
        <v>274</v>
      </c>
      <c r="K538" t="s">
        <v>274</v>
      </c>
      <c r="L538" t="s">
        <v>274</v>
      </c>
      <c r="M538" t="s">
        <v>274</v>
      </c>
      <c r="N538" t="s">
        <v>274</v>
      </c>
      <c r="O538" t="s">
        <v>274</v>
      </c>
      <c r="P538" t="s">
        <v>274</v>
      </c>
    </row>
    <row r="539" spans="3:16" x14ac:dyDescent="0.35">
      <c r="C539" s="22" t="s">
        <v>251</v>
      </c>
      <c r="D539" s="22" t="s">
        <v>49</v>
      </c>
      <c r="E539" s="22" t="s">
        <v>30</v>
      </c>
      <c r="F539" s="22" t="s">
        <v>273</v>
      </c>
      <c r="G539" t="s">
        <v>274</v>
      </c>
      <c r="H539" t="s">
        <v>274</v>
      </c>
      <c r="I539" t="s">
        <v>274</v>
      </c>
      <c r="J539" t="s">
        <v>274</v>
      </c>
      <c r="K539" t="s">
        <v>274</v>
      </c>
      <c r="L539" t="s">
        <v>274</v>
      </c>
      <c r="M539" t="s">
        <v>274</v>
      </c>
      <c r="N539" t="s">
        <v>274</v>
      </c>
      <c r="O539" t="s">
        <v>274</v>
      </c>
      <c r="P539" t="s">
        <v>274</v>
      </c>
    </row>
    <row r="540" spans="3:16" x14ac:dyDescent="0.35">
      <c r="C540" s="22" t="s">
        <v>251</v>
      </c>
      <c r="D540" s="22" t="s">
        <v>49</v>
      </c>
      <c r="E540" s="22" t="s">
        <v>49</v>
      </c>
      <c r="F540" s="22" t="s">
        <v>120</v>
      </c>
      <c r="G540" t="s">
        <v>274</v>
      </c>
      <c r="H540" t="s">
        <v>274</v>
      </c>
      <c r="I540" t="s">
        <v>274</v>
      </c>
      <c r="J540" t="s">
        <v>274</v>
      </c>
      <c r="K540" t="s">
        <v>274</v>
      </c>
      <c r="L540" t="s">
        <v>274</v>
      </c>
      <c r="M540" t="s">
        <v>274</v>
      </c>
      <c r="N540" t="s">
        <v>274</v>
      </c>
      <c r="O540" t="s">
        <v>274</v>
      </c>
      <c r="P540" t="s">
        <v>274</v>
      </c>
    </row>
    <row r="541" spans="3:16" x14ac:dyDescent="0.35">
      <c r="C541" s="22" t="s">
        <v>251</v>
      </c>
      <c r="D541" s="22" t="s">
        <v>49</v>
      </c>
      <c r="E541" s="22" t="s">
        <v>49</v>
      </c>
      <c r="F541" s="22" t="s">
        <v>122</v>
      </c>
      <c r="G541" t="s">
        <v>274</v>
      </c>
      <c r="H541" t="s">
        <v>274</v>
      </c>
      <c r="I541" t="s">
        <v>274</v>
      </c>
      <c r="J541" t="s">
        <v>274</v>
      </c>
      <c r="K541" t="s">
        <v>274</v>
      </c>
      <c r="L541" t="s">
        <v>274</v>
      </c>
      <c r="M541" t="s">
        <v>274</v>
      </c>
      <c r="N541" t="s">
        <v>274</v>
      </c>
      <c r="O541" t="s">
        <v>274</v>
      </c>
      <c r="P541" t="s">
        <v>274</v>
      </c>
    </row>
    <row r="542" spans="3:16" x14ac:dyDescent="0.35">
      <c r="C542" s="22" t="s">
        <v>251</v>
      </c>
      <c r="D542" s="22" t="s">
        <v>49</v>
      </c>
      <c r="E542" s="22" t="s">
        <v>49</v>
      </c>
      <c r="F542" s="22" t="s">
        <v>272</v>
      </c>
      <c r="G542" t="s">
        <v>274</v>
      </c>
      <c r="H542" t="s">
        <v>274</v>
      </c>
      <c r="I542" t="s">
        <v>274</v>
      </c>
      <c r="J542" t="s">
        <v>274</v>
      </c>
      <c r="K542" t="s">
        <v>274</v>
      </c>
      <c r="L542" t="s">
        <v>274</v>
      </c>
      <c r="M542" t="s">
        <v>274</v>
      </c>
      <c r="N542" t="s">
        <v>274</v>
      </c>
      <c r="O542" t="s">
        <v>274</v>
      </c>
      <c r="P542" t="s">
        <v>274</v>
      </c>
    </row>
    <row r="543" spans="3:16" x14ac:dyDescent="0.35">
      <c r="C543" s="22" t="s">
        <v>251</v>
      </c>
      <c r="D543" s="22" t="s">
        <v>49</v>
      </c>
      <c r="E543" s="22" t="s">
        <v>49</v>
      </c>
      <c r="F543" s="22" t="s">
        <v>273</v>
      </c>
      <c r="G543" t="s">
        <v>274</v>
      </c>
      <c r="H543" t="s">
        <v>274</v>
      </c>
      <c r="I543" t="s">
        <v>274</v>
      </c>
      <c r="J543" t="s">
        <v>274</v>
      </c>
      <c r="K543" t="s">
        <v>274</v>
      </c>
      <c r="L543" t="s">
        <v>274</v>
      </c>
      <c r="M543" t="s">
        <v>274</v>
      </c>
      <c r="N543" t="s">
        <v>274</v>
      </c>
      <c r="O543" t="s">
        <v>274</v>
      </c>
      <c r="P543" t="s">
        <v>274</v>
      </c>
    </row>
    <row r="544" spans="3:16" x14ac:dyDescent="0.35">
      <c r="C544" s="22" t="s">
        <v>252</v>
      </c>
      <c r="D544" s="22" t="s">
        <v>27</v>
      </c>
      <c r="E544" s="22" t="s">
        <v>27</v>
      </c>
      <c r="F544" s="22" t="s">
        <v>120</v>
      </c>
      <c r="G544" t="s">
        <v>274</v>
      </c>
      <c r="H544" t="s">
        <v>274</v>
      </c>
      <c r="I544" t="s">
        <v>274</v>
      </c>
      <c r="J544" t="s">
        <v>274</v>
      </c>
      <c r="K544" t="s">
        <v>274</v>
      </c>
      <c r="L544" t="s">
        <v>274</v>
      </c>
      <c r="M544" t="s">
        <v>274</v>
      </c>
      <c r="N544" t="s">
        <v>274</v>
      </c>
      <c r="O544" t="s">
        <v>274</v>
      </c>
      <c r="P544" t="s">
        <v>274</v>
      </c>
    </row>
    <row r="545" spans="3:16" x14ac:dyDescent="0.35">
      <c r="C545" s="22" t="s">
        <v>252</v>
      </c>
      <c r="D545" s="22" t="s">
        <v>27</v>
      </c>
      <c r="E545" s="22" t="s">
        <v>27</v>
      </c>
      <c r="F545" s="22" t="s">
        <v>122</v>
      </c>
      <c r="G545" t="s">
        <v>274</v>
      </c>
      <c r="H545" t="s">
        <v>274</v>
      </c>
      <c r="I545" t="s">
        <v>274</v>
      </c>
      <c r="J545" t="s">
        <v>274</v>
      </c>
      <c r="K545" t="s">
        <v>274</v>
      </c>
      <c r="L545" t="s">
        <v>274</v>
      </c>
      <c r="M545" t="s">
        <v>274</v>
      </c>
      <c r="N545" t="s">
        <v>274</v>
      </c>
      <c r="O545" t="s">
        <v>274</v>
      </c>
      <c r="P545" t="s">
        <v>274</v>
      </c>
    </row>
    <row r="546" spans="3:16" x14ac:dyDescent="0.35">
      <c r="C546" s="22" t="s">
        <v>252</v>
      </c>
      <c r="D546" s="22" t="s">
        <v>27</v>
      </c>
      <c r="E546" s="22" t="s">
        <v>27</v>
      </c>
      <c r="F546" s="22" t="s">
        <v>272</v>
      </c>
      <c r="G546" t="s">
        <v>274</v>
      </c>
      <c r="H546" t="s">
        <v>274</v>
      </c>
      <c r="I546" t="s">
        <v>274</v>
      </c>
      <c r="J546" t="s">
        <v>274</v>
      </c>
      <c r="K546" t="s">
        <v>274</v>
      </c>
      <c r="L546" t="s">
        <v>274</v>
      </c>
      <c r="M546" t="s">
        <v>274</v>
      </c>
      <c r="N546" t="s">
        <v>274</v>
      </c>
      <c r="O546" t="s">
        <v>274</v>
      </c>
      <c r="P546" t="s">
        <v>274</v>
      </c>
    </row>
    <row r="547" spans="3:16" x14ac:dyDescent="0.35">
      <c r="C547" s="22" t="s">
        <v>252</v>
      </c>
      <c r="D547" s="22" t="s">
        <v>27</v>
      </c>
      <c r="E547" s="22" t="s">
        <v>27</v>
      </c>
      <c r="F547" s="22" t="s">
        <v>273</v>
      </c>
      <c r="G547" t="s">
        <v>274</v>
      </c>
      <c r="H547" t="s">
        <v>274</v>
      </c>
      <c r="I547" t="s">
        <v>274</v>
      </c>
      <c r="J547" t="s">
        <v>274</v>
      </c>
      <c r="K547" t="s">
        <v>274</v>
      </c>
      <c r="L547" t="s">
        <v>274</v>
      </c>
      <c r="M547" t="s">
        <v>274</v>
      </c>
      <c r="N547" t="s">
        <v>274</v>
      </c>
      <c r="O547" t="s">
        <v>274</v>
      </c>
      <c r="P547" t="s">
        <v>274</v>
      </c>
    </row>
    <row r="548" spans="3:16" x14ac:dyDescent="0.35">
      <c r="C548" s="22" t="s">
        <v>252</v>
      </c>
      <c r="D548" s="22" t="s">
        <v>27</v>
      </c>
      <c r="E548" s="22" t="s">
        <v>48</v>
      </c>
      <c r="F548" s="22" t="s">
        <v>120</v>
      </c>
      <c r="G548" t="s">
        <v>274</v>
      </c>
      <c r="H548" t="s">
        <v>274</v>
      </c>
      <c r="I548" t="s">
        <v>274</v>
      </c>
      <c r="J548" t="s">
        <v>274</v>
      </c>
      <c r="K548" t="s">
        <v>274</v>
      </c>
      <c r="L548" t="s">
        <v>274</v>
      </c>
      <c r="M548" t="s">
        <v>274</v>
      </c>
      <c r="N548" t="s">
        <v>274</v>
      </c>
      <c r="O548" t="s">
        <v>274</v>
      </c>
      <c r="P548" t="s">
        <v>274</v>
      </c>
    </row>
    <row r="549" spans="3:16" x14ac:dyDescent="0.35">
      <c r="C549" s="22" t="s">
        <v>252</v>
      </c>
      <c r="D549" s="22" t="s">
        <v>27</v>
      </c>
      <c r="E549" s="22" t="s">
        <v>48</v>
      </c>
      <c r="F549" s="22" t="s">
        <v>122</v>
      </c>
      <c r="G549" t="s">
        <v>274</v>
      </c>
      <c r="H549" t="s">
        <v>274</v>
      </c>
      <c r="I549" t="s">
        <v>274</v>
      </c>
      <c r="J549" t="s">
        <v>274</v>
      </c>
      <c r="K549" t="s">
        <v>274</v>
      </c>
      <c r="L549" t="s">
        <v>274</v>
      </c>
      <c r="M549" t="s">
        <v>274</v>
      </c>
      <c r="N549" t="s">
        <v>274</v>
      </c>
      <c r="O549" t="s">
        <v>274</v>
      </c>
      <c r="P549" t="s">
        <v>274</v>
      </c>
    </row>
    <row r="550" spans="3:16" x14ac:dyDescent="0.35">
      <c r="C550" s="22" t="s">
        <v>252</v>
      </c>
      <c r="D550" s="22" t="s">
        <v>27</v>
      </c>
      <c r="E550" s="22" t="s">
        <v>48</v>
      </c>
      <c r="F550" s="22" t="s">
        <v>272</v>
      </c>
      <c r="G550" t="s">
        <v>274</v>
      </c>
      <c r="H550" t="s">
        <v>274</v>
      </c>
      <c r="I550" t="s">
        <v>274</v>
      </c>
      <c r="J550" t="s">
        <v>274</v>
      </c>
      <c r="K550" t="s">
        <v>274</v>
      </c>
      <c r="L550" t="s">
        <v>274</v>
      </c>
      <c r="M550" t="s">
        <v>274</v>
      </c>
      <c r="N550" t="s">
        <v>274</v>
      </c>
      <c r="O550" t="s">
        <v>274</v>
      </c>
      <c r="P550" t="s">
        <v>274</v>
      </c>
    </row>
    <row r="551" spans="3:16" x14ac:dyDescent="0.35">
      <c r="C551" s="22" t="s">
        <v>252</v>
      </c>
      <c r="D551" s="22" t="s">
        <v>27</v>
      </c>
      <c r="E551" s="22" t="s">
        <v>48</v>
      </c>
      <c r="F551" s="22" t="s">
        <v>273</v>
      </c>
      <c r="G551" t="s">
        <v>274</v>
      </c>
      <c r="H551" t="s">
        <v>274</v>
      </c>
      <c r="I551" t="s">
        <v>274</v>
      </c>
      <c r="J551" t="s">
        <v>274</v>
      </c>
      <c r="K551" t="s">
        <v>274</v>
      </c>
      <c r="L551" t="s">
        <v>274</v>
      </c>
      <c r="M551" t="s">
        <v>274</v>
      </c>
      <c r="N551" t="s">
        <v>274</v>
      </c>
      <c r="O551" t="s">
        <v>274</v>
      </c>
      <c r="P551" t="s">
        <v>274</v>
      </c>
    </row>
    <row r="552" spans="3:16" x14ac:dyDescent="0.35">
      <c r="C552" s="22" t="s">
        <v>252</v>
      </c>
      <c r="D552" s="22" t="s">
        <v>27</v>
      </c>
      <c r="E552" s="22" t="s">
        <v>28</v>
      </c>
      <c r="F552" s="22" t="s">
        <v>120</v>
      </c>
      <c r="G552" t="s">
        <v>274</v>
      </c>
      <c r="H552" t="s">
        <v>274</v>
      </c>
      <c r="I552" t="s">
        <v>274</v>
      </c>
      <c r="J552" t="s">
        <v>274</v>
      </c>
      <c r="K552" t="s">
        <v>274</v>
      </c>
      <c r="L552" t="s">
        <v>274</v>
      </c>
      <c r="M552" t="s">
        <v>274</v>
      </c>
      <c r="N552" t="s">
        <v>274</v>
      </c>
      <c r="O552" t="s">
        <v>274</v>
      </c>
      <c r="P552" t="s">
        <v>274</v>
      </c>
    </row>
    <row r="553" spans="3:16" x14ac:dyDescent="0.35">
      <c r="C553" s="22" t="s">
        <v>252</v>
      </c>
      <c r="D553" s="22" t="s">
        <v>27</v>
      </c>
      <c r="E553" s="22" t="s">
        <v>28</v>
      </c>
      <c r="F553" s="22" t="s">
        <v>122</v>
      </c>
      <c r="G553" t="s">
        <v>274</v>
      </c>
      <c r="H553" t="s">
        <v>274</v>
      </c>
      <c r="I553" t="s">
        <v>274</v>
      </c>
      <c r="J553" t="s">
        <v>274</v>
      </c>
      <c r="K553" t="s">
        <v>274</v>
      </c>
      <c r="L553" t="s">
        <v>274</v>
      </c>
      <c r="M553" t="s">
        <v>274</v>
      </c>
      <c r="N553" t="s">
        <v>274</v>
      </c>
      <c r="O553" t="s">
        <v>274</v>
      </c>
      <c r="P553" t="s">
        <v>274</v>
      </c>
    </row>
    <row r="554" spans="3:16" x14ac:dyDescent="0.35">
      <c r="C554" s="22" t="s">
        <v>252</v>
      </c>
      <c r="D554" s="22" t="s">
        <v>27</v>
      </c>
      <c r="E554" s="22" t="s">
        <v>28</v>
      </c>
      <c r="F554" s="22" t="s">
        <v>272</v>
      </c>
      <c r="G554" t="s">
        <v>274</v>
      </c>
      <c r="H554" t="s">
        <v>274</v>
      </c>
      <c r="I554" t="s">
        <v>274</v>
      </c>
      <c r="J554" t="s">
        <v>274</v>
      </c>
      <c r="K554" t="s">
        <v>274</v>
      </c>
      <c r="L554" t="s">
        <v>274</v>
      </c>
      <c r="M554" t="s">
        <v>274</v>
      </c>
      <c r="N554" t="s">
        <v>274</v>
      </c>
      <c r="O554" t="s">
        <v>274</v>
      </c>
      <c r="P554" t="s">
        <v>274</v>
      </c>
    </row>
    <row r="555" spans="3:16" x14ac:dyDescent="0.35">
      <c r="C555" s="22" t="s">
        <v>252</v>
      </c>
      <c r="D555" s="22" t="s">
        <v>27</v>
      </c>
      <c r="E555" s="22" t="s">
        <v>28</v>
      </c>
      <c r="F555" s="22" t="s">
        <v>273</v>
      </c>
      <c r="G555" t="s">
        <v>274</v>
      </c>
      <c r="H555" t="s">
        <v>274</v>
      </c>
      <c r="I555" t="s">
        <v>274</v>
      </c>
      <c r="J555" t="s">
        <v>274</v>
      </c>
      <c r="K555" t="s">
        <v>274</v>
      </c>
      <c r="L555" t="s">
        <v>274</v>
      </c>
      <c r="M555" t="s">
        <v>274</v>
      </c>
      <c r="N555" t="s">
        <v>274</v>
      </c>
      <c r="O555" t="s">
        <v>274</v>
      </c>
      <c r="P555" t="s">
        <v>274</v>
      </c>
    </row>
    <row r="556" spans="3:16" x14ac:dyDescent="0.35">
      <c r="C556" s="22" t="s">
        <v>252</v>
      </c>
      <c r="D556" s="22" t="s">
        <v>27</v>
      </c>
      <c r="E556" s="22" t="s">
        <v>253</v>
      </c>
      <c r="F556" s="22" t="s">
        <v>120</v>
      </c>
      <c r="G556" t="s">
        <v>274</v>
      </c>
      <c r="H556" t="s">
        <v>274</v>
      </c>
      <c r="I556" t="s">
        <v>274</v>
      </c>
      <c r="J556" t="s">
        <v>274</v>
      </c>
      <c r="K556" t="s">
        <v>274</v>
      </c>
      <c r="L556" t="s">
        <v>274</v>
      </c>
      <c r="M556" t="s">
        <v>274</v>
      </c>
      <c r="N556" t="s">
        <v>274</v>
      </c>
      <c r="O556" t="s">
        <v>274</v>
      </c>
      <c r="P556" t="s">
        <v>274</v>
      </c>
    </row>
    <row r="557" spans="3:16" x14ac:dyDescent="0.35">
      <c r="C557" s="22" t="s">
        <v>252</v>
      </c>
      <c r="D557" s="22" t="s">
        <v>27</v>
      </c>
      <c r="E557" s="22" t="s">
        <v>253</v>
      </c>
      <c r="F557" s="22" t="s">
        <v>122</v>
      </c>
      <c r="G557" t="s">
        <v>274</v>
      </c>
      <c r="H557" t="s">
        <v>274</v>
      </c>
      <c r="I557" t="s">
        <v>274</v>
      </c>
      <c r="J557" t="s">
        <v>274</v>
      </c>
      <c r="K557" t="s">
        <v>274</v>
      </c>
      <c r="L557" t="s">
        <v>274</v>
      </c>
      <c r="M557" t="s">
        <v>274</v>
      </c>
      <c r="N557" t="s">
        <v>274</v>
      </c>
      <c r="O557" t="s">
        <v>274</v>
      </c>
      <c r="P557" t="s">
        <v>274</v>
      </c>
    </row>
    <row r="558" spans="3:16" x14ac:dyDescent="0.35">
      <c r="C558" s="22" t="s">
        <v>252</v>
      </c>
      <c r="D558" s="22" t="s">
        <v>27</v>
      </c>
      <c r="E558" s="22" t="s">
        <v>253</v>
      </c>
      <c r="F558" s="22" t="s">
        <v>272</v>
      </c>
      <c r="G558" t="s">
        <v>274</v>
      </c>
      <c r="H558" t="s">
        <v>274</v>
      </c>
      <c r="I558" t="s">
        <v>274</v>
      </c>
      <c r="J558" t="s">
        <v>274</v>
      </c>
      <c r="K558" t="s">
        <v>274</v>
      </c>
      <c r="L558" t="s">
        <v>274</v>
      </c>
      <c r="M558" t="s">
        <v>274</v>
      </c>
      <c r="N558" t="s">
        <v>274</v>
      </c>
      <c r="O558" t="s">
        <v>274</v>
      </c>
      <c r="P558" t="s">
        <v>274</v>
      </c>
    </row>
    <row r="559" spans="3:16" x14ac:dyDescent="0.35">
      <c r="C559" s="22" t="s">
        <v>252</v>
      </c>
      <c r="D559" s="22" t="s">
        <v>27</v>
      </c>
      <c r="E559" s="22" t="s">
        <v>253</v>
      </c>
      <c r="F559" s="22" t="s">
        <v>273</v>
      </c>
      <c r="G559" t="s">
        <v>274</v>
      </c>
      <c r="H559" t="s">
        <v>274</v>
      </c>
      <c r="I559" t="s">
        <v>274</v>
      </c>
      <c r="J559" t="s">
        <v>274</v>
      </c>
      <c r="K559" t="s">
        <v>274</v>
      </c>
      <c r="L559" t="s">
        <v>274</v>
      </c>
      <c r="M559" t="s">
        <v>274</v>
      </c>
      <c r="N559" t="s">
        <v>274</v>
      </c>
      <c r="O559" t="s">
        <v>274</v>
      </c>
      <c r="P559" t="s">
        <v>274</v>
      </c>
    </row>
    <row r="560" spans="3:16" x14ac:dyDescent="0.35">
      <c r="C560" s="22" t="s">
        <v>252</v>
      </c>
      <c r="D560" s="22" t="s">
        <v>27</v>
      </c>
      <c r="E560" s="22" t="s">
        <v>29</v>
      </c>
      <c r="F560" s="22" t="s">
        <v>120</v>
      </c>
      <c r="G560" t="s">
        <v>274</v>
      </c>
      <c r="H560" t="s">
        <v>274</v>
      </c>
      <c r="I560" t="s">
        <v>274</v>
      </c>
      <c r="J560" t="s">
        <v>274</v>
      </c>
      <c r="K560" t="s">
        <v>274</v>
      </c>
      <c r="L560" t="s">
        <v>274</v>
      </c>
      <c r="M560" t="s">
        <v>274</v>
      </c>
      <c r="N560" t="s">
        <v>274</v>
      </c>
      <c r="O560" t="s">
        <v>274</v>
      </c>
      <c r="P560" t="s">
        <v>274</v>
      </c>
    </row>
    <row r="561" spans="3:16" x14ac:dyDescent="0.35">
      <c r="C561" s="22" t="s">
        <v>252</v>
      </c>
      <c r="D561" s="22" t="s">
        <v>27</v>
      </c>
      <c r="E561" s="22" t="s">
        <v>29</v>
      </c>
      <c r="F561" s="22" t="s">
        <v>122</v>
      </c>
      <c r="G561" t="s">
        <v>274</v>
      </c>
      <c r="H561" t="s">
        <v>274</v>
      </c>
      <c r="I561" t="s">
        <v>274</v>
      </c>
      <c r="J561" t="s">
        <v>274</v>
      </c>
      <c r="K561" t="s">
        <v>274</v>
      </c>
      <c r="L561" t="s">
        <v>274</v>
      </c>
      <c r="M561" t="s">
        <v>274</v>
      </c>
      <c r="N561" t="s">
        <v>274</v>
      </c>
      <c r="O561" t="s">
        <v>274</v>
      </c>
      <c r="P561" t="s">
        <v>274</v>
      </c>
    </row>
    <row r="562" spans="3:16" x14ac:dyDescent="0.35">
      <c r="C562" s="22" t="s">
        <v>252</v>
      </c>
      <c r="D562" s="22" t="s">
        <v>27</v>
      </c>
      <c r="E562" s="22" t="s">
        <v>29</v>
      </c>
      <c r="F562" s="22" t="s">
        <v>272</v>
      </c>
      <c r="G562" t="s">
        <v>274</v>
      </c>
      <c r="H562" t="s">
        <v>274</v>
      </c>
      <c r="I562" t="s">
        <v>274</v>
      </c>
      <c r="J562" t="s">
        <v>274</v>
      </c>
      <c r="K562" t="s">
        <v>274</v>
      </c>
      <c r="L562" t="s">
        <v>274</v>
      </c>
      <c r="M562" t="s">
        <v>274</v>
      </c>
      <c r="N562" t="s">
        <v>274</v>
      </c>
      <c r="O562" t="s">
        <v>274</v>
      </c>
      <c r="P562" t="s">
        <v>274</v>
      </c>
    </row>
    <row r="563" spans="3:16" x14ac:dyDescent="0.35">
      <c r="C563" s="22" t="s">
        <v>252</v>
      </c>
      <c r="D563" s="22" t="s">
        <v>27</v>
      </c>
      <c r="E563" s="22" t="s">
        <v>29</v>
      </c>
      <c r="F563" s="22" t="s">
        <v>273</v>
      </c>
      <c r="G563" t="s">
        <v>274</v>
      </c>
      <c r="H563" t="s">
        <v>274</v>
      </c>
      <c r="I563" t="s">
        <v>274</v>
      </c>
      <c r="J563" t="s">
        <v>274</v>
      </c>
      <c r="K563" t="s">
        <v>274</v>
      </c>
      <c r="L563" t="s">
        <v>274</v>
      </c>
      <c r="M563" t="s">
        <v>274</v>
      </c>
      <c r="N563" t="s">
        <v>274</v>
      </c>
      <c r="O563" t="s">
        <v>274</v>
      </c>
      <c r="P563" t="s">
        <v>274</v>
      </c>
    </row>
    <row r="564" spans="3:16" x14ac:dyDescent="0.35">
      <c r="C564" s="22" t="s">
        <v>252</v>
      </c>
      <c r="D564" s="22" t="s">
        <v>27</v>
      </c>
      <c r="E564" s="22" t="s">
        <v>30</v>
      </c>
      <c r="F564" s="22" t="s">
        <v>120</v>
      </c>
      <c r="G564" t="s">
        <v>274</v>
      </c>
      <c r="H564" t="s">
        <v>274</v>
      </c>
      <c r="I564" t="s">
        <v>274</v>
      </c>
      <c r="J564" t="s">
        <v>274</v>
      </c>
      <c r="K564" t="s">
        <v>274</v>
      </c>
      <c r="L564" t="s">
        <v>274</v>
      </c>
      <c r="M564" t="s">
        <v>274</v>
      </c>
      <c r="N564" t="s">
        <v>274</v>
      </c>
      <c r="O564" t="s">
        <v>274</v>
      </c>
      <c r="P564" t="s">
        <v>274</v>
      </c>
    </row>
    <row r="565" spans="3:16" x14ac:dyDescent="0.35">
      <c r="C565" s="22" t="s">
        <v>252</v>
      </c>
      <c r="D565" s="22" t="s">
        <v>27</v>
      </c>
      <c r="E565" s="22" t="s">
        <v>30</v>
      </c>
      <c r="F565" s="22" t="s">
        <v>122</v>
      </c>
      <c r="G565" t="s">
        <v>274</v>
      </c>
      <c r="H565" t="s">
        <v>274</v>
      </c>
      <c r="I565" t="s">
        <v>274</v>
      </c>
      <c r="J565" t="s">
        <v>274</v>
      </c>
      <c r="K565" t="s">
        <v>274</v>
      </c>
      <c r="L565" t="s">
        <v>274</v>
      </c>
      <c r="M565" t="s">
        <v>274</v>
      </c>
      <c r="N565" t="s">
        <v>274</v>
      </c>
      <c r="O565" t="s">
        <v>274</v>
      </c>
      <c r="P565" t="s">
        <v>274</v>
      </c>
    </row>
    <row r="566" spans="3:16" x14ac:dyDescent="0.35">
      <c r="C566" s="22" t="s">
        <v>252</v>
      </c>
      <c r="D566" s="22" t="s">
        <v>27</v>
      </c>
      <c r="E566" s="22" t="s">
        <v>30</v>
      </c>
      <c r="F566" s="22" t="s">
        <v>272</v>
      </c>
      <c r="G566" t="s">
        <v>274</v>
      </c>
      <c r="H566" t="s">
        <v>274</v>
      </c>
      <c r="I566" t="s">
        <v>274</v>
      </c>
      <c r="J566" t="s">
        <v>274</v>
      </c>
      <c r="K566" t="s">
        <v>274</v>
      </c>
      <c r="L566" t="s">
        <v>274</v>
      </c>
      <c r="M566" t="s">
        <v>274</v>
      </c>
      <c r="N566" t="s">
        <v>274</v>
      </c>
      <c r="O566" t="s">
        <v>274</v>
      </c>
      <c r="P566" t="s">
        <v>274</v>
      </c>
    </row>
    <row r="567" spans="3:16" x14ac:dyDescent="0.35">
      <c r="C567" s="22" t="s">
        <v>252</v>
      </c>
      <c r="D567" s="22" t="s">
        <v>27</v>
      </c>
      <c r="E567" s="22" t="s">
        <v>30</v>
      </c>
      <c r="F567" s="22" t="s">
        <v>273</v>
      </c>
      <c r="G567" t="s">
        <v>274</v>
      </c>
      <c r="H567" t="s">
        <v>274</v>
      </c>
      <c r="I567" t="s">
        <v>274</v>
      </c>
      <c r="J567" t="s">
        <v>274</v>
      </c>
      <c r="K567" t="s">
        <v>274</v>
      </c>
      <c r="L567" t="s">
        <v>274</v>
      </c>
      <c r="M567" t="s">
        <v>274</v>
      </c>
      <c r="N567" t="s">
        <v>274</v>
      </c>
      <c r="O567" t="s">
        <v>274</v>
      </c>
      <c r="P567" t="s">
        <v>274</v>
      </c>
    </row>
    <row r="568" spans="3:16" x14ac:dyDescent="0.35">
      <c r="C568" s="22" t="s">
        <v>252</v>
      </c>
      <c r="D568" s="22" t="s">
        <v>27</v>
      </c>
      <c r="E568" s="22" t="s">
        <v>49</v>
      </c>
      <c r="F568" s="22" t="s">
        <v>120</v>
      </c>
      <c r="G568" t="s">
        <v>274</v>
      </c>
      <c r="H568" t="s">
        <v>274</v>
      </c>
      <c r="I568" t="s">
        <v>274</v>
      </c>
      <c r="J568" t="s">
        <v>274</v>
      </c>
      <c r="K568" t="s">
        <v>274</v>
      </c>
      <c r="L568" t="s">
        <v>274</v>
      </c>
      <c r="M568" t="s">
        <v>274</v>
      </c>
      <c r="N568" t="s">
        <v>274</v>
      </c>
      <c r="O568" t="s">
        <v>274</v>
      </c>
      <c r="P568" t="s">
        <v>274</v>
      </c>
    </row>
    <row r="569" spans="3:16" x14ac:dyDescent="0.35">
      <c r="C569" s="22" t="s">
        <v>252</v>
      </c>
      <c r="D569" s="22" t="s">
        <v>27</v>
      </c>
      <c r="E569" s="22" t="s">
        <v>49</v>
      </c>
      <c r="F569" s="22" t="s">
        <v>122</v>
      </c>
      <c r="G569" t="s">
        <v>274</v>
      </c>
      <c r="H569" t="s">
        <v>274</v>
      </c>
      <c r="I569" t="s">
        <v>274</v>
      </c>
      <c r="J569" t="s">
        <v>274</v>
      </c>
      <c r="K569" t="s">
        <v>274</v>
      </c>
      <c r="L569" t="s">
        <v>274</v>
      </c>
      <c r="M569" t="s">
        <v>274</v>
      </c>
      <c r="N569" t="s">
        <v>274</v>
      </c>
      <c r="O569" t="s">
        <v>274</v>
      </c>
      <c r="P569" t="s">
        <v>274</v>
      </c>
    </row>
    <row r="570" spans="3:16" x14ac:dyDescent="0.35">
      <c r="C570" s="22" t="s">
        <v>252</v>
      </c>
      <c r="D570" s="22" t="s">
        <v>27</v>
      </c>
      <c r="E570" s="22" t="s">
        <v>49</v>
      </c>
      <c r="F570" s="22" t="s">
        <v>272</v>
      </c>
      <c r="G570" t="s">
        <v>274</v>
      </c>
      <c r="H570" t="s">
        <v>274</v>
      </c>
      <c r="I570" t="s">
        <v>274</v>
      </c>
      <c r="J570" t="s">
        <v>274</v>
      </c>
      <c r="K570" t="s">
        <v>274</v>
      </c>
      <c r="L570" t="s">
        <v>274</v>
      </c>
      <c r="M570" t="s">
        <v>274</v>
      </c>
      <c r="N570" t="s">
        <v>274</v>
      </c>
      <c r="O570" t="s">
        <v>274</v>
      </c>
      <c r="P570" t="s">
        <v>274</v>
      </c>
    </row>
    <row r="571" spans="3:16" x14ac:dyDescent="0.35">
      <c r="C571" s="22" t="s">
        <v>252</v>
      </c>
      <c r="D571" s="22" t="s">
        <v>27</v>
      </c>
      <c r="E571" s="22" t="s">
        <v>49</v>
      </c>
      <c r="F571" s="22" t="s">
        <v>273</v>
      </c>
      <c r="G571" t="s">
        <v>274</v>
      </c>
      <c r="H571" t="s">
        <v>274</v>
      </c>
      <c r="I571" t="s">
        <v>274</v>
      </c>
      <c r="J571" t="s">
        <v>274</v>
      </c>
      <c r="K571" t="s">
        <v>274</v>
      </c>
      <c r="L571" t="s">
        <v>274</v>
      </c>
      <c r="M571" t="s">
        <v>274</v>
      </c>
      <c r="N571" t="s">
        <v>274</v>
      </c>
      <c r="O571" t="s">
        <v>274</v>
      </c>
      <c r="P571" t="s">
        <v>274</v>
      </c>
    </row>
    <row r="572" spans="3:16" x14ac:dyDescent="0.35">
      <c r="C572" s="22" t="s">
        <v>252</v>
      </c>
      <c r="D572" s="22" t="s">
        <v>48</v>
      </c>
      <c r="E572" s="22" t="s">
        <v>27</v>
      </c>
      <c r="F572" s="22" t="s">
        <v>120</v>
      </c>
      <c r="G572" t="s">
        <v>274</v>
      </c>
      <c r="H572" t="s">
        <v>274</v>
      </c>
      <c r="I572" t="s">
        <v>274</v>
      </c>
      <c r="J572" t="s">
        <v>274</v>
      </c>
      <c r="K572" t="s">
        <v>274</v>
      </c>
      <c r="L572" t="s">
        <v>274</v>
      </c>
      <c r="M572" t="s">
        <v>274</v>
      </c>
      <c r="N572" t="s">
        <v>274</v>
      </c>
      <c r="O572" t="s">
        <v>274</v>
      </c>
      <c r="P572" t="s">
        <v>274</v>
      </c>
    </row>
    <row r="573" spans="3:16" x14ac:dyDescent="0.35">
      <c r="C573" s="22" t="s">
        <v>252</v>
      </c>
      <c r="D573" s="22" t="s">
        <v>48</v>
      </c>
      <c r="E573" s="22" t="s">
        <v>27</v>
      </c>
      <c r="F573" s="22" t="s">
        <v>122</v>
      </c>
      <c r="G573" t="s">
        <v>274</v>
      </c>
      <c r="H573" t="s">
        <v>274</v>
      </c>
      <c r="I573" t="s">
        <v>274</v>
      </c>
      <c r="J573" t="s">
        <v>274</v>
      </c>
      <c r="K573" t="s">
        <v>274</v>
      </c>
      <c r="L573" t="s">
        <v>274</v>
      </c>
      <c r="M573" t="s">
        <v>274</v>
      </c>
      <c r="N573" t="s">
        <v>274</v>
      </c>
      <c r="O573" t="s">
        <v>274</v>
      </c>
      <c r="P573" t="s">
        <v>274</v>
      </c>
    </row>
    <row r="574" spans="3:16" x14ac:dyDescent="0.35">
      <c r="C574" s="22" t="s">
        <v>252</v>
      </c>
      <c r="D574" s="22" t="s">
        <v>48</v>
      </c>
      <c r="E574" s="22" t="s">
        <v>27</v>
      </c>
      <c r="F574" s="22" t="s">
        <v>272</v>
      </c>
      <c r="G574" t="s">
        <v>274</v>
      </c>
      <c r="H574" t="s">
        <v>274</v>
      </c>
      <c r="I574" t="s">
        <v>274</v>
      </c>
      <c r="J574" t="s">
        <v>274</v>
      </c>
      <c r="K574" t="s">
        <v>274</v>
      </c>
      <c r="L574" t="s">
        <v>274</v>
      </c>
      <c r="M574" t="s">
        <v>274</v>
      </c>
      <c r="N574" t="s">
        <v>274</v>
      </c>
      <c r="O574" t="s">
        <v>274</v>
      </c>
      <c r="P574" t="s">
        <v>274</v>
      </c>
    </row>
    <row r="575" spans="3:16" x14ac:dyDescent="0.35">
      <c r="C575" s="22" t="s">
        <v>252</v>
      </c>
      <c r="D575" s="22" t="s">
        <v>48</v>
      </c>
      <c r="E575" s="22" t="s">
        <v>27</v>
      </c>
      <c r="F575" s="22" t="s">
        <v>273</v>
      </c>
      <c r="G575" t="s">
        <v>274</v>
      </c>
      <c r="H575" t="s">
        <v>274</v>
      </c>
      <c r="I575" t="s">
        <v>274</v>
      </c>
      <c r="J575" t="s">
        <v>274</v>
      </c>
      <c r="K575" t="s">
        <v>274</v>
      </c>
      <c r="L575" t="s">
        <v>274</v>
      </c>
      <c r="M575" t="s">
        <v>274</v>
      </c>
      <c r="N575" t="s">
        <v>274</v>
      </c>
      <c r="O575" t="s">
        <v>274</v>
      </c>
      <c r="P575" t="s">
        <v>274</v>
      </c>
    </row>
    <row r="576" spans="3:16" x14ac:dyDescent="0.35">
      <c r="C576" s="22" t="s">
        <v>252</v>
      </c>
      <c r="D576" s="22" t="s">
        <v>48</v>
      </c>
      <c r="E576" s="22" t="s">
        <v>48</v>
      </c>
      <c r="F576" s="22" t="s">
        <v>120</v>
      </c>
      <c r="G576" t="s">
        <v>274</v>
      </c>
      <c r="H576" t="s">
        <v>274</v>
      </c>
      <c r="I576" t="s">
        <v>274</v>
      </c>
      <c r="J576" t="s">
        <v>274</v>
      </c>
      <c r="K576" t="s">
        <v>274</v>
      </c>
      <c r="L576" t="s">
        <v>274</v>
      </c>
      <c r="M576" t="s">
        <v>274</v>
      </c>
      <c r="N576" t="s">
        <v>274</v>
      </c>
      <c r="O576" t="s">
        <v>274</v>
      </c>
      <c r="P576" t="s">
        <v>274</v>
      </c>
    </row>
    <row r="577" spans="3:16" x14ac:dyDescent="0.35">
      <c r="C577" s="22" t="s">
        <v>252</v>
      </c>
      <c r="D577" s="22" t="s">
        <v>48</v>
      </c>
      <c r="E577" s="22" t="s">
        <v>48</v>
      </c>
      <c r="F577" s="22" t="s">
        <v>122</v>
      </c>
      <c r="G577" t="s">
        <v>274</v>
      </c>
      <c r="H577" t="s">
        <v>274</v>
      </c>
      <c r="I577" t="s">
        <v>274</v>
      </c>
      <c r="J577" t="s">
        <v>274</v>
      </c>
      <c r="K577" t="s">
        <v>274</v>
      </c>
      <c r="L577" t="s">
        <v>274</v>
      </c>
      <c r="M577" t="s">
        <v>274</v>
      </c>
      <c r="N577" t="s">
        <v>274</v>
      </c>
      <c r="O577" t="s">
        <v>274</v>
      </c>
      <c r="P577" t="s">
        <v>274</v>
      </c>
    </row>
    <row r="578" spans="3:16" x14ac:dyDescent="0.35">
      <c r="C578" s="22" t="s">
        <v>252</v>
      </c>
      <c r="D578" s="22" t="s">
        <v>48</v>
      </c>
      <c r="E578" s="22" t="s">
        <v>48</v>
      </c>
      <c r="F578" s="22" t="s">
        <v>272</v>
      </c>
      <c r="G578" t="s">
        <v>274</v>
      </c>
      <c r="H578" t="s">
        <v>274</v>
      </c>
      <c r="I578" t="s">
        <v>274</v>
      </c>
      <c r="J578" t="s">
        <v>274</v>
      </c>
      <c r="K578" t="s">
        <v>274</v>
      </c>
      <c r="L578" t="s">
        <v>274</v>
      </c>
      <c r="M578" t="s">
        <v>274</v>
      </c>
      <c r="N578" t="s">
        <v>274</v>
      </c>
      <c r="O578" t="s">
        <v>274</v>
      </c>
      <c r="P578" t="s">
        <v>274</v>
      </c>
    </row>
    <row r="579" spans="3:16" x14ac:dyDescent="0.35">
      <c r="C579" s="22" t="s">
        <v>252</v>
      </c>
      <c r="D579" s="22" t="s">
        <v>48</v>
      </c>
      <c r="E579" s="22" t="s">
        <v>48</v>
      </c>
      <c r="F579" s="22" t="s">
        <v>273</v>
      </c>
      <c r="G579" t="s">
        <v>274</v>
      </c>
      <c r="H579" t="s">
        <v>274</v>
      </c>
      <c r="I579" t="s">
        <v>274</v>
      </c>
      <c r="J579" t="s">
        <v>274</v>
      </c>
      <c r="K579" t="s">
        <v>274</v>
      </c>
      <c r="L579" t="s">
        <v>274</v>
      </c>
      <c r="M579" t="s">
        <v>274</v>
      </c>
      <c r="N579" t="s">
        <v>274</v>
      </c>
      <c r="O579" t="s">
        <v>274</v>
      </c>
      <c r="P579" t="s">
        <v>274</v>
      </c>
    </row>
    <row r="580" spans="3:16" x14ac:dyDescent="0.35">
      <c r="C580" s="22" t="s">
        <v>252</v>
      </c>
      <c r="D580" s="22" t="s">
        <v>48</v>
      </c>
      <c r="E580" s="22" t="s">
        <v>28</v>
      </c>
      <c r="F580" s="22" t="s">
        <v>120</v>
      </c>
      <c r="G580" t="s">
        <v>274</v>
      </c>
      <c r="H580" t="s">
        <v>274</v>
      </c>
      <c r="I580" t="s">
        <v>274</v>
      </c>
      <c r="J580" t="s">
        <v>274</v>
      </c>
      <c r="K580" t="s">
        <v>274</v>
      </c>
      <c r="L580" t="s">
        <v>274</v>
      </c>
      <c r="M580" t="s">
        <v>274</v>
      </c>
      <c r="N580" t="s">
        <v>274</v>
      </c>
      <c r="O580" t="s">
        <v>274</v>
      </c>
      <c r="P580" t="s">
        <v>274</v>
      </c>
    </row>
    <row r="581" spans="3:16" x14ac:dyDescent="0.35">
      <c r="C581" s="22" t="s">
        <v>252</v>
      </c>
      <c r="D581" s="22" t="s">
        <v>48</v>
      </c>
      <c r="E581" s="22" t="s">
        <v>28</v>
      </c>
      <c r="F581" s="22" t="s">
        <v>122</v>
      </c>
      <c r="G581" t="s">
        <v>274</v>
      </c>
      <c r="H581" t="s">
        <v>274</v>
      </c>
      <c r="I581" t="s">
        <v>274</v>
      </c>
      <c r="J581" t="s">
        <v>274</v>
      </c>
      <c r="K581" t="s">
        <v>274</v>
      </c>
      <c r="L581" t="s">
        <v>274</v>
      </c>
      <c r="M581" t="s">
        <v>274</v>
      </c>
      <c r="N581" t="s">
        <v>274</v>
      </c>
      <c r="O581" t="s">
        <v>274</v>
      </c>
      <c r="P581" t="s">
        <v>274</v>
      </c>
    </row>
    <row r="582" spans="3:16" x14ac:dyDescent="0.35">
      <c r="C582" s="22" t="s">
        <v>252</v>
      </c>
      <c r="D582" s="22" t="s">
        <v>48</v>
      </c>
      <c r="E582" s="22" t="s">
        <v>28</v>
      </c>
      <c r="F582" s="22" t="s">
        <v>272</v>
      </c>
      <c r="G582" t="s">
        <v>274</v>
      </c>
      <c r="H582" t="s">
        <v>274</v>
      </c>
      <c r="I582" t="s">
        <v>274</v>
      </c>
      <c r="J582" t="s">
        <v>274</v>
      </c>
      <c r="K582" t="s">
        <v>274</v>
      </c>
      <c r="L582" t="s">
        <v>274</v>
      </c>
      <c r="M582" t="s">
        <v>274</v>
      </c>
      <c r="N582" t="s">
        <v>274</v>
      </c>
      <c r="O582" t="s">
        <v>274</v>
      </c>
      <c r="P582" t="s">
        <v>274</v>
      </c>
    </row>
    <row r="583" spans="3:16" x14ac:dyDescent="0.35">
      <c r="C583" s="22" t="s">
        <v>252</v>
      </c>
      <c r="D583" s="22" t="s">
        <v>48</v>
      </c>
      <c r="E583" s="22" t="s">
        <v>28</v>
      </c>
      <c r="F583" s="22" t="s">
        <v>273</v>
      </c>
      <c r="G583" t="s">
        <v>274</v>
      </c>
      <c r="H583" t="s">
        <v>274</v>
      </c>
      <c r="I583" t="s">
        <v>274</v>
      </c>
      <c r="J583" t="s">
        <v>274</v>
      </c>
      <c r="K583" t="s">
        <v>274</v>
      </c>
      <c r="L583" t="s">
        <v>274</v>
      </c>
      <c r="M583" t="s">
        <v>274</v>
      </c>
      <c r="N583" t="s">
        <v>274</v>
      </c>
      <c r="O583" t="s">
        <v>274</v>
      </c>
      <c r="P583" t="s">
        <v>274</v>
      </c>
    </row>
    <row r="584" spans="3:16" x14ac:dyDescent="0.35">
      <c r="C584" s="22" t="s">
        <v>252</v>
      </c>
      <c r="D584" s="22" t="s">
        <v>48</v>
      </c>
      <c r="E584" s="22" t="s">
        <v>253</v>
      </c>
      <c r="F584" s="22" t="s">
        <v>120</v>
      </c>
      <c r="G584" t="s">
        <v>274</v>
      </c>
      <c r="H584" t="s">
        <v>274</v>
      </c>
      <c r="I584" t="s">
        <v>274</v>
      </c>
      <c r="J584" t="s">
        <v>274</v>
      </c>
      <c r="K584" t="s">
        <v>274</v>
      </c>
      <c r="L584" t="s">
        <v>274</v>
      </c>
      <c r="M584" t="s">
        <v>274</v>
      </c>
      <c r="N584" t="s">
        <v>274</v>
      </c>
      <c r="O584" t="s">
        <v>274</v>
      </c>
      <c r="P584" t="s">
        <v>274</v>
      </c>
    </row>
    <row r="585" spans="3:16" x14ac:dyDescent="0.35">
      <c r="C585" s="22" t="s">
        <v>252</v>
      </c>
      <c r="D585" s="22" t="s">
        <v>48</v>
      </c>
      <c r="E585" s="22" t="s">
        <v>253</v>
      </c>
      <c r="F585" s="22" t="s">
        <v>122</v>
      </c>
      <c r="G585" t="s">
        <v>274</v>
      </c>
      <c r="H585" t="s">
        <v>274</v>
      </c>
      <c r="I585" t="s">
        <v>274</v>
      </c>
      <c r="J585" t="s">
        <v>274</v>
      </c>
      <c r="K585" t="s">
        <v>274</v>
      </c>
      <c r="L585" t="s">
        <v>274</v>
      </c>
      <c r="M585" t="s">
        <v>274</v>
      </c>
      <c r="N585" t="s">
        <v>274</v>
      </c>
      <c r="O585" t="s">
        <v>274</v>
      </c>
      <c r="P585" t="s">
        <v>274</v>
      </c>
    </row>
    <row r="586" spans="3:16" x14ac:dyDescent="0.35">
      <c r="C586" s="22" t="s">
        <v>252</v>
      </c>
      <c r="D586" s="22" t="s">
        <v>48</v>
      </c>
      <c r="E586" s="22" t="s">
        <v>253</v>
      </c>
      <c r="F586" s="22" t="s">
        <v>272</v>
      </c>
      <c r="G586" t="s">
        <v>274</v>
      </c>
      <c r="H586" t="s">
        <v>274</v>
      </c>
      <c r="I586" t="s">
        <v>274</v>
      </c>
      <c r="J586" t="s">
        <v>274</v>
      </c>
      <c r="K586" t="s">
        <v>274</v>
      </c>
      <c r="L586" t="s">
        <v>274</v>
      </c>
      <c r="M586" t="s">
        <v>274</v>
      </c>
      <c r="N586" t="s">
        <v>274</v>
      </c>
      <c r="O586" t="s">
        <v>274</v>
      </c>
      <c r="P586" t="s">
        <v>274</v>
      </c>
    </row>
    <row r="587" spans="3:16" x14ac:dyDescent="0.35">
      <c r="C587" s="22" t="s">
        <v>252</v>
      </c>
      <c r="D587" s="22" t="s">
        <v>48</v>
      </c>
      <c r="E587" s="22" t="s">
        <v>253</v>
      </c>
      <c r="F587" s="22" t="s">
        <v>273</v>
      </c>
      <c r="G587" t="s">
        <v>274</v>
      </c>
      <c r="H587" t="s">
        <v>274</v>
      </c>
      <c r="I587" t="s">
        <v>274</v>
      </c>
      <c r="J587" t="s">
        <v>274</v>
      </c>
      <c r="K587" t="s">
        <v>274</v>
      </c>
      <c r="L587" t="s">
        <v>274</v>
      </c>
      <c r="M587" t="s">
        <v>274</v>
      </c>
      <c r="N587" t="s">
        <v>274</v>
      </c>
      <c r="O587" t="s">
        <v>274</v>
      </c>
      <c r="P587" t="s">
        <v>274</v>
      </c>
    </row>
    <row r="588" spans="3:16" x14ac:dyDescent="0.35">
      <c r="C588" s="22" t="s">
        <v>252</v>
      </c>
      <c r="D588" s="22" t="s">
        <v>48</v>
      </c>
      <c r="E588" s="22" t="s">
        <v>29</v>
      </c>
      <c r="F588" s="22" t="s">
        <v>120</v>
      </c>
      <c r="G588" t="s">
        <v>274</v>
      </c>
      <c r="H588" t="s">
        <v>274</v>
      </c>
      <c r="I588" t="s">
        <v>274</v>
      </c>
      <c r="J588" t="s">
        <v>274</v>
      </c>
      <c r="K588" t="s">
        <v>274</v>
      </c>
      <c r="L588" t="s">
        <v>274</v>
      </c>
      <c r="M588" t="s">
        <v>274</v>
      </c>
      <c r="N588" t="s">
        <v>274</v>
      </c>
      <c r="O588" t="s">
        <v>274</v>
      </c>
      <c r="P588" t="s">
        <v>274</v>
      </c>
    </row>
    <row r="589" spans="3:16" x14ac:dyDescent="0.35">
      <c r="C589" s="22" t="s">
        <v>252</v>
      </c>
      <c r="D589" s="22" t="s">
        <v>48</v>
      </c>
      <c r="E589" s="22" t="s">
        <v>29</v>
      </c>
      <c r="F589" s="22" t="s">
        <v>122</v>
      </c>
      <c r="G589" t="s">
        <v>274</v>
      </c>
      <c r="H589" t="s">
        <v>274</v>
      </c>
      <c r="I589" t="s">
        <v>274</v>
      </c>
      <c r="J589" t="s">
        <v>274</v>
      </c>
      <c r="K589" t="s">
        <v>274</v>
      </c>
      <c r="L589" t="s">
        <v>274</v>
      </c>
      <c r="M589" t="s">
        <v>274</v>
      </c>
      <c r="N589" t="s">
        <v>274</v>
      </c>
      <c r="O589" t="s">
        <v>274</v>
      </c>
      <c r="P589" t="s">
        <v>274</v>
      </c>
    </row>
    <row r="590" spans="3:16" x14ac:dyDescent="0.35">
      <c r="C590" s="22" t="s">
        <v>252</v>
      </c>
      <c r="D590" s="22" t="s">
        <v>48</v>
      </c>
      <c r="E590" s="22" t="s">
        <v>29</v>
      </c>
      <c r="F590" s="22" t="s">
        <v>272</v>
      </c>
      <c r="G590" t="s">
        <v>274</v>
      </c>
      <c r="H590" t="s">
        <v>274</v>
      </c>
      <c r="I590" t="s">
        <v>274</v>
      </c>
      <c r="J590" t="s">
        <v>274</v>
      </c>
      <c r="K590" t="s">
        <v>274</v>
      </c>
      <c r="L590" t="s">
        <v>274</v>
      </c>
      <c r="M590" t="s">
        <v>274</v>
      </c>
      <c r="N590" t="s">
        <v>274</v>
      </c>
      <c r="O590" t="s">
        <v>274</v>
      </c>
      <c r="P590" t="s">
        <v>274</v>
      </c>
    </row>
    <row r="591" spans="3:16" x14ac:dyDescent="0.35">
      <c r="C591" s="22" t="s">
        <v>252</v>
      </c>
      <c r="D591" s="22" t="s">
        <v>48</v>
      </c>
      <c r="E591" s="22" t="s">
        <v>29</v>
      </c>
      <c r="F591" s="22" t="s">
        <v>273</v>
      </c>
      <c r="G591" t="s">
        <v>274</v>
      </c>
      <c r="H591" t="s">
        <v>274</v>
      </c>
      <c r="I591" t="s">
        <v>274</v>
      </c>
      <c r="J591" t="s">
        <v>274</v>
      </c>
      <c r="K591" t="s">
        <v>274</v>
      </c>
      <c r="L591" t="s">
        <v>274</v>
      </c>
      <c r="M591" t="s">
        <v>274</v>
      </c>
      <c r="N591" t="s">
        <v>274</v>
      </c>
      <c r="O591" t="s">
        <v>274</v>
      </c>
      <c r="P591" t="s">
        <v>274</v>
      </c>
    </row>
    <row r="592" spans="3:16" x14ac:dyDescent="0.35">
      <c r="C592" s="22" t="s">
        <v>252</v>
      </c>
      <c r="D592" s="22" t="s">
        <v>48</v>
      </c>
      <c r="E592" s="22" t="s">
        <v>30</v>
      </c>
      <c r="F592" s="22" t="s">
        <v>120</v>
      </c>
      <c r="G592" t="s">
        <v>274</v>
      </c>
      <c r="H592" t="s">
        <v>274</v>
      </c>
      <c r="I592" t="s">
        <v>274</v>
      </c>
      <c r="J592" t="s">
        <v>274</v>
      </c>
      <c r="K592" t="s">
        <v>274</v>
      </c>
      <c r="L592" t="s">
        <v>274</v>
      </c>
      <c r="M592" t="s">
        <v>274</v>
      </c>
      <c r="N592" t="s">
        <v>274</v>
      </c>
      <c r="O592" t="s">
        <v>274</v>
      </c>
      <c r="P592" t="s">
        <v>274</v>
      </c>
    </row>
    <row r="593" spans="3:16" x14ac:dyDescent="0.35">
      <c r="C593" s="22" t="s">
        <v>252</v>
      </c>
      <c r="D593" s="22" t="s">
        <v>48</v>
      </c>
      <c r="E593" s="22" t="s">
        <v>30</v>
      </c>
      <c r="F593" s="22" t="s">
        <v>122</v>
      </c>
      <c r="G593" t="s">
        <v>274</v>
      </c>
      <c r="H593" t="s">
        <v>274</v>
      </c>
      <c r="I593" t="s">
        <v>274</v>
      </c>
      <c r="J593" t="s">
        <v>274</v>
      </c>
      <c r="K593" t="s">
        <v>274</v>
      </c>
      <c r="L593" t="s">
        <v>274</v>
      </c>
      <c r="M593" t="s">
        <v>274</v>
      </c>
      <c r="N593" t="s">
        <v>274</v>
      </c>
      <c r="O593" t="s">
        <v>274</v>
      </c>
      <c r="P593" t="s">
        <v>274</v>
      </c>
    </row>
    <row r="594" spans="3:16" x14ac:dyDescent="0.35">
      <c r="C594" s="22" t="s">
        <v>252</v>
      </c>
      <c r="D594" s="22" t="s">
        <v>48</v>
      </c>
      <c r="E594" s="22" t="s">
        <v>30</v>
      </c>
      <c r="F594" s="22" t="s">
        <v>272</v>
      </c>
      <c r="G594" t="s">
        <v>274</v>
      </c>
      <c r="H594" t="s">
        <v>274</v>
      </c>
      <c r="I594" t="s">
        <v>274</v>
      </c>
      <c r="J594" t="s">
        <v>274</v>
      </c>
      <c r="K594" t="s">
        <v>274</v>
      </c>
      <c r="L594" t="s">
        <v>274</v>
      </c>
      <c r="M594" t="s">
        <v>274</v>
      </c>
      <c r="N594" t="s">
        <v>274</v>
      </c>
      <c r="O594" t="s">
        <v>274</v>
      </c>
      <c r="P594" t="s">
        <v>274</v>
      </c>
    </row>
    <row r="595" spans="3:16" x14ac:dyDescent="0.35">
      <c r="C595" s="22" t="s">
        <v>252</v>
      </c>
      <c r="D595" s="22" t="s">
        <v>48</v>
      </c>
      <c r="E595" s="22" t="s">
        <v>30</v>
      </c>
      <c r="F595" s="22" t="s">
        <v>273</v>
      </c>
      <c r="G595" t="s">
        <v>274</v>
      </c>
      <c r="H595" t="s">
        <v>274</v>
      </c>
      <c r="I595" t="s">
        <v>274</v>
      </c>
      <c r="J595" t="s">
        <v>274</v>
      </c>
      <c r="K595" t="s">
        <v>274</v>
      </c>
      <c r="L595" t="s">
        <v>274</v>
      </c>
      <c r="M595" t="s">
        <v>274</v>
      </c>
      <c r="N595" t="s">
        <v>274</v>
      </c>
      <c r="O595" t="s">
        <v>274</v>
      </c>
      <c r="P595" t="s">
        <v>274</v>
      </c>
    </row>
    <row r="596" spans="3:16" x14ac:dyDescent="0.35">
      <c r="C596" s="22" t="s">
        <v>252</v>
      </c>
      <c r="D596" s="22" t="s">
        <v>48</v>
      </c>
      <c r="E596" s="22" t="s">
        <v>49</v>
      </c>
      <c r="F596" s="22" t="s">
        <v>120</v>
      </c>
      <c r="G596" t="s">
        <v>274</v>
      </c>
      <c r="H596" t="s">
        <v>274</v>
      </c>
      <c r="I596" t="s">
        <v>274</v>
      </c>
      <c r="J596" t="s">
        <v>274</v>
      </c>
      <c r="K596" t="s">
        <v>274</v>
      </c>
      <c r="L596" t="s">
        <v>274</v>
      </c>
      <c r="M596" t="s">
        <v>274</v>
      </c>
      <c r="N596" t="s">
        <v>274</v>
      </c>
      <c r="O596" t="s">
        <v>274</v>
      </c>
      <c r="P596" t="s">
        <v>274</v>
      </c>
    </row>
    <row r="597" spans="3:16" x14ac:dyDescent="0.35">
      <c r="C597" s="22" t="s">
        <v>252</v>
      </c>
      <c r="D597" s="22" t="s">
        <v>48</v>
      </c>
      <c r="E597" s="22" t="s">
        <v>49</v>
      </c>
      <c r="F597" s="22" t="s">
        <v>122</v>
      </c>
      <c r="G597" t="s">
        <v>274</v>
      </c>
      <c r="H597" t="s">
        <v>274</v>
      </c>
      <c r="I597" t="s">
        <v>274</v>
      </c>
      <c r="J597" t="s">
        <v>274</v>
      </c>
      <c r="K597" t="s">
        <v>274</v>
      </c>
      <c r="L597" t="s">
        <v>274</v>
      </c>
      <c r="M597" t="s">
        <v>274</v>
      </c>
      <c r="N597" t="s">
        <v>274</v>
      </c>
      <c r="O597" t="s">
        <v>274</v>
      </c>
      <c r="P597" t="s">
        <v>274</v>
      </c>
    </row>
    <row r="598" spans="3:16" x14ac:dyDescent="0.35">
      <c r="C598" s="22" t="s">
        <v>252</v>
      </c>
      <c r="D598" s="22" t="s">
        <v>48</v>
      </c>
      <c r="E598" s="22" t="s">
        <v>49</v>
      </c>
      <c r="F598" s="22" t="s">
        <v>272</v>
      </c>
      <c r="G598" t="s">
        <v>274</v>
      </c>
      <c r="H598" t="s">
        <v>274</v>
      </c>
      <c r="I598" t="s">
        <v>274</v>
      </c>
      <c r="J598" t="s">
        <v>274</v>
      </c>
      <c r="K598" t="s">
        <v>274</v>
      </c>
      <c r="L598" t="s">
        <v>274</v>
      </c>
      <c r="M598" t="s">
        <v>274</v>
      </c>
      <c r="N598" t="s">
        <v>274</v>
      </c>
      <c r="O598" t="s">
        <v>274</v>
      </c>
      <c r="P598" t="s">
        <v>274</v>
      </c>
    </row>
    <row r="599" spans="3:16" x14ac:dyDescent="0.35">
      <c r="C599" s="22" t="s">
        <v>252</v>
      </c>
      <c r="D599" s="22" t="s">
        <v>48</v>
      </c>
      <c r="E599" s="22" t="s">
        <v>49</v>
      </c>
      <c r="F599" s="22" t="s">
        <v>273</v>
      </c>
      <c r="G599" t="s">
        <v>274</v>
      </c>
      <c r="H599" t="s">
        <v>274</v>
      </c>
      <c r="I599" t="s">
        <v>274</v>
      </c>
      <c r="J599" t="s">
        <v>274</v>
      </c>
      <c r="K599" t="s">
        <v>274</v>
      </c>
      <c r="L599" t="s">
        <v>274</v>
      </c>
      <c r="M599" t="s">
        <v>274</v>
      </c>
      <c r="N599" t="s">
        <v>274</v>
      </c>
      <c r="O599" t="s">
        <v>274</v>
      </c>
      <c r="P599" t="s">
        <v>274</v>
      </c>
    </row>
    <row r="600" spans="3:16" x14ac:dyDescent="0.35">
      <c r="C600" s="22" t="s">
        <v>252</v>
      </c>
      <c r="D600" s="22" t="s">
        <v>28</v>
      </c>
      <c r="E600" s="22" t="s">
        <v>27</v>
      </c>
      <c r="F600" s="22" t="s">
        <v>120</v>
      </c>
      <c r="G600" t="s">
        <v>274</v>
      </c>
      <c r="H600" t="s">
        <v>274</v>
      </c>
      <c r="I600" t="s">
        <v>274</v>
      </c>
      <c r="J600" t="s">
        <v>274</v>
      </c>
      <c r="K600" t="s">
        <v>274</v>
      </c>
      <c r="L600" t="s">
        <v>274</v>
      </c>
      <c r="M600" t="s">
        <v>274</v>
      </c>
      <c r="N600" t="s">
        <v>274</v>
      </c>
      <c r="O600" t="s">
        <v>274</v>
      </c>
      <c r="P600" t="s">
        <v>274</v>
      </c>
    </row>
    <row r="601" spans="3:16" x14ac:dyDescent="0.35">
      <c r="C601" s="22" t="s">
        <v>252</v>
      </c>
      <c r="D601" s="22" t="s">
        <v>28</v>
      </c>
      <c r="E601" s="22" t="s">
        <v>27</v>
      </c>
      <c r="F601" s="22" t="s">
        <v>122</v>
      </c>
      <c r="G601" t="s">
        <v>274</v>
      </c>
      <c r="H601" t="s">
        <v>274</v>
      </c>
      <c r="I601" t="s">
        <v>274</v>
      </c>
      <c r="J601" t="s">
        <v>274</v>
      </c>
      <c r="K601" t="s">
        <v>274</v>
      </c>
      <c r="L601" t="s">
        <v>274</v>
      </c>
      <c r="M601" t="s">
        <v>274</v>
      </c>
      <c r="N601" t="s">
        <v>274</v>
      </c>
      <c r="O601" t="s">
        <v>274</v>
      </c>
      <c r="P601" t="s">
        <v>274</v>
      </c>
    </row>
    <row r="602" spans="3:16" x14ac:dyDescent="0.35">
      <c r="C602" s="22" t="s">
        <v>252</v>
      </c>
      <c r="D602" s="22" t="s">
        <v>28</v>
      </c>
      <c r="E602" s="22" t="s">
        <v>27</v>
      </c>
      <c r="F602" s="22" t="s">
        <v>272</v>
      </c>
      <c r="G602" t="s">
        <v>274</v>
      </c>
      <c r="H602" t="s">
        <v>274</v>
      </c>
      <c r="I602" t="s">
        <v>274</v>
      </c>
      <c r="J602" t="s">
        <v>274</v>
      </c>
      <c r="K602" t="s">
        <v>274</v>
      </c>
      <c r="L602" t="s">
        <v>274</v>
      </c>
      <c r="M602" t="s">
        <v>274</v>
      </c>
      <c r="N602" t="s">
        <v>274</v>
      </c>
      <c r="O602" t="s">
        <v>274</v>
      </c>
      <c r="P602" t="s">
        <v>274</v>
      </c>
    </row>
    <row r="603" spans="3:16" x14ac:dyDescent="0.35">
      <c r="C603" s="22" t="s">
        <v>252</v>
      </c>
      <c r="D603" s="22" t="s">
        <v>28</v>
      </c>
      <c r="E603" s="22" t="s">
        <v>27</v>
      </c>
      <c r="F603" s="22" t="s">
        <v>273</v>
      </c>
      <c r="G603" t="s">
        <v>274</v>
      </c>
      <c r="H603" t="s">
        <v>274</v>
      </c>
      <c r="I603" t="s">
        <v>274</v>
      </c>
      <c r="J603" t="s">
        <v>274</v>
      </c>
      <c r="K603" t="s">
        <v>274</v>
      </c>
      <c r="L603" t="s">
        <v>274</v>
      </c>
      <c r="M603" t="s">
        <v>274</v>
      </c>
      <c r="N603" t="s">
        <v>274</v>
      </c>
      <c r="O603" t="s">
        <v>274</v>
      </c>
      <c r="P603" t="s">
        <v>274</v>
      </c>
    </row>
    <row r="604" spans="3:16" x14ac:dyDescent="0.35">
      <c r="C604" s="22" t="s">
        <v>252</v>
      </c>
      <c r="D604" s="22" t="s">
        <v>28</v>
      </c>
      <c r="E604" s="22" t="s">
        <v>48</v>
      </c>
      <c r="F604" s="22" t="s">
        <v>120</v>
      </c>
      <c r="G604" t="s">
        <v>274</v>
      </c>
      <c r="H604" t="s">
        <v>274</v>
      </c>
      <c r="I604" t="s">
        <v>274</v>
      </c>
      <c r="J604" t="s">
        <v>274</v>
      </c>
      <c r="K604" t="s">
        <v>274</v>
      </c>
      <c r="L604" t="s">
        <v>274</v>
      </c>
      <c r="M604" t="s">
        <v>274</v>
      </c>
      <c r="N604" t="s">
        <v>274</v>
      </c>
      <c r="O604" t="s">
        <v>274</v>
      </c>
      <c r="P604" t="s">
        <v>274</v>
      </c>
    </row>
    <row r="605" spans="3:16" x14ac:dyDescent="0.35">
      <c r="C605" s="22" t="s">
        <v>252</v>
      </c>
      <c r="D605" s="22" t="s">
        <v>28</v>
      </c>
      <c r="E605" s="22" t="s">
        <v>48</v>
      </c>
      <c r="F605" s="22" t="s">
        <v>122</v>
      </c>
      <c r="G605" t="s">
        <v>274</v>
      </c>
      <c r="H605" t="s">
        <v>274</v>
      </c>
      <c r="I605" t="s">
        <v>274</v>
      </c>
      <c r="J605" t="s">
        <v>274</v>
      </c>
      <c r="K605" t="s">
        <v>274</v>
      </c>
      <c r="L605" t="s">
        <v>274</v>
      </c>
      <c r="M605" t="s">
        <v>274</v>
      </c>
      <c r="N605" t="s">
        <v>274</v>
      </c>
      <c r="O605" t="s">
        <v>274</v>
      </c>
      <c r="P605" t="s">
        <v>274</v>
      </c>
    </row>
    <row r="606" spans="3:16" x14ac:dyDescent="0.35">
      <c r="C606" s="22" t="s">
        <v>252</v>
      </c>
      <c r="D606" s="22" t="s">
        <v>28</v>
      </c>
      <c r="E606" s="22" t="s">
        <v>48</v>
      </c>
      <c r="F606" s="22" t="s">
        <v>272</v>
      </c>
      <c r="G606" t="s">
        <v>274</v>
      </c>
      <c r="H606" t="s">
        <v>274</v>
      </c>
      <c r="I606" t="s">
        <v>274</v>
      </c>
      <c r="J606" t="s">
        <v>274</v>
      </c>
      <c r="K606" t="s">
        <v>274</v>
      </c>
      <c r="L606" t="s">
        <v>274</v>
      </c>
      <c r="M606" t="s">
        <v>274</v>
      </c>
      <c r="N606" t="s">
        <v>274</v>
      </c>
      <c r="O606" t="s">
        <v>274</v>
      </c>
      <c r="P606" t="s">
        <v>274</v>
      </c>
    </row>
    <row r="607" spans="3:16" x14ac:dyDescent="0.35">
      <c r="C607" s="22" t="s">
        <v>252</v>
      </c>
      <c r="D607" s="22" t="s">
        <v>28</v>
      </c>
      <c r="E607" s="22" t="s">
        <v>48</v>
      </c>
      <c r="F607" s="22" t="s">
        <v>273</v>
      </c>
      <c r="G607" t="s">
        <v>274</v>
      </c>
      <c r="H607" t="s">
        <v>274</v>
      </c>
      <c r="I607" t="s">
        <v>274</v>
      </c>
      <c r="J607" t="s">
        <v>274</v>
      </c>
      <c r="K607" t="s">
        <v>274</v>
      </c>
      <c r="L607" t="s">
        <v>274</v>
      </c>
      <c r="M607" t="s">
        <v>274</v>
      </c>
      <c r="N607" t="s">
        <v>274</v>
      </c>
      <c r="O607" t="s">
        <v>274</v>
      </c>
      <c r="P607" t="s">
        <v>274</v>
      </c>
    </row>
    <row r="608" spans="3:16" x14ac:dyDescent="0.35">
      <c r="C608" s="22" t="s">
        <v>252</v>
      </c>
      <c r="D608" s="22" t="s">
        <v>28</v>
      </c>
      <c r="E608" s="22" t="s">
        <v>28</v>
      </c>
      <c r="F608" s="22" t="s">
        <v>120</v>
      </c>
      <c r="G608" t="s">
        <v>274</v>
      </c>
      <c r="H608" t="s">
        <v>274</v>
      </c>
      <c r="I608" t="s">
        <v>274</v>
      </c>
      <c r="J608" t="s">
        <v>274</v>
      </c>
      <c r="K608" t="s">
        <v>274</v>
      </c>
      <c r="L608" t="s">
        <v>274</v>
      </c>
      <c r="M608" t="s">
        <v>274</v>
      </c>
      <c r="N608" t="s">
        <v>274</v>
      </c>
      <c r="O608" t="s">
        <v>274</v>
      </c>
      <c r="P608" t="s">
        <v>274</v>
      </c>
    </row>
    <row r="609" spans="3:16" x14ac:dyDescent="0.35">
      <c r="C609" s="22" t="s">
        <v>252</v>
      </c>
      <c r="D609" s="22" t="s">
        <v>28</v>
      </c>
      <c r="E609" s="22" t="s">
        <v>28</v>
      </c>
      <c r="F609" s="22" t="s">
        <v>122</v>
      </c>
      <c r="G609" t="s">
        <v>274</v>
      </c>
      <c r="H609" t="s">
        <v>274</v>
      </c>
      <c r="I609" t="s">
        <v>274</v>
      </c>
      <c r="J609" t="s">
        <v>274</v>
      </c>
      <c r="K609" t="s">
        <v>274</v>
      </c>
      <c r="L609" t="s">
        <v>274</v>
      </c>
      <c r="M609" t="s">
        <v>274</v>
      </c>
      <c r="N609" t="s">
        <v>274</v>
      </c>
      <c r="O609" t="s">
        <v>274</v>
      </c>
      <c r="P609" t="s">
        <v>274</v>
      </c>
    </row>
    <row r="610" spans="3:16" x14ac:dyDescent="0.35">
      <c r="C610" s="22" t="s">
        <v>252</v>
      </c>
      <c r="D610" s="22" t="s">
        <v>28</v>
      </c>
      <c r="E610" s="22" t="s">
        <v>28</v>
      </c>
      <c r="F610" s="22" t="s">
        <v>272</v>
      </c>
      <c r="G610" t="s">
        <v>274</v>
      </c>
      <c r="H610" t="s">
        <v>274</v>
      </c>
      <c r="I610" t="s">
        <v>274</v>
      </c>
      <c r="J610" t="s">
        <v>274</v>
      </c>
      <c r="K610" t="s">
        <v>274</v>
      </c>
      <c r="L610" t="s">
        <v>274</v>
      </c>
      <c r="M610" t="s">
        <v>274</v>
      </c>
      <c r="N610" t="s">
        <v>274</v>
      </c>
      <c r="O610" t="s">
        <v>274</v>
      </c>
      <c r="P610" t="s">
        <v>274</v>
      </c>
    </row>
    <row r="611" spans="3:16" x14ac:dyDescent="0.35">
      <c r="C611" s="22" t="s">
        <v>252</v>
      </c>
      <c r="D611" s="22" t="s">
        <v>28</v>
      </c>
      <c r="E611" s="22" t="s">
        <v>28</v>
      </c>
      <c r="F611" s="22" t="s">
        <v>273</v>
      </c>
      <c r="G611" t="s">
        <v>274</v>
      </c>
      <c r="H611" t="s">
        <v>274</v>
      </c>
      <c r="I611" t="s">
        <v>274</v>
      </c>
      <c r="J611" t="s">
        <v>274</v>
      </c>
      <c r="K611" t="s">
        <v>274</v>
      </c>
      <c r="L611" t="s">
        <v>274</v>
      </c>
      <c r="M611" t="s">
        <v>274</v>
      </c>
      <c r="N611" t="s">
        <v>274</v>
      </c>
      <c r="O611" t="s">
        <v>274</v>
      </c>
      <c r="P611" t="s">
        <v>274</v>
      </c>
    </row>
    <row r="612" spans="3:16" x14ac:dyDescent="0.35">
      <c r="C612" s="22" t="s">
        <v>252</v>
      </c>
      <c r="D612" s="22" t="s">
        <v>28</v>
      </c>
      <c r="E612" s="22" t="s">
        <v>253</v>
      </c>
      <c r="F612" s="22" t="s">
        <v>120</v>
      </c>
      <c r="G612" t="s">
        <v>274</v>
      </c>
      <c r="H612" t="s">
        <v>274</v>
      </c>
      <c r="I612" t="s">
        <v>274</v>
      </c>
      <c r="J612" t="s">
        <v>274</v>
      </c>
      <c r="K612" t="s">
        <v>274</v>
      </c>
      <c r="L612" t="s">
        <v>274</v>
      </c>
      <c r="M612" t="s">
        <v>274</v>
      </c>
      <c r="N612" t="s">
        <v>274</v>
      </c>
      <c r="O612" t="s">
        <v>274</v>
      </c>
      <c r="P612" t="s">
        <v>274</v>
      </c>
    </row>
    <row r="613" spans="3:16" x14ac:dyDescent="0.35">
      <c r="C613" s="22" t="s">
        <v>252</v>
      </c>
      <c r="D613" s="22" t="s">
        <v>28</v>
      </c>
      <c r="E613" s="22" t="s">
        <v>253</v>
      </c>
      <c r="F613" s="22" t="s">
        <v>122</v>
      </c>
      <c r="G613" t="s">
        <v>274</v>
      </c>
      <c r="H613" t="s">
        <v>274</v>
      </c>
      <c r="I613" t="s">
        <v>274</v>
      </c>
      <c r="J613" t="s">
        <v>274</v>
      </c>
      <c r="K613" t="s">
        <v>274</v>
      </c>
      <c r="L613" t="s">
        <v>274</v>
      </c>
      <c r="M613" t="s">
        <v>274</v>
      </c>
      <c r="N613" t="s">
        <v>274</v>
      </c>
      <c r="O613" t="s">
        <v>274</v>
      </c>
      <c r="P613" t="s">
        <v>274</v>
      </c>
    </row>
    <row r="614" spans="3:16" x14ac:dyDescent="0.35">
      <c r="C614" s="22" t="s">
        <v>252</v>
      </c>
      <c r="D614" s="22" t="s">
        <v>28</v>
      </c>
      <c r="E614" s="22" t="s">
        <v>253</v>
      </c>
      <c r="F614" s="22" t="s">
        <v>272</v>
      </c>
      <c r="G614" t="s">
        <v>274</v>
      </c>
      <c r="H614" t="s">
        <v>274</v>
      </c>
      <c r="I614" t="s">
        <v>274</v>
      </c>
      <c r="J614" t="s">
        <v>274</v>
      </c>
      <c r="K614" t="s">
        <v>274</v>
      </c>
      <c r="L614" t="s">
        <v>274</v>
      </c>
      <c r="M614" t="s">
        <v>274</v>
      </c>
      <c r="N614" t="s">
        <v>274</v>
      </c>
      <c r="O614" t="s">
        <v>274</v>
      </c>
      <c r="P614" t="s">
        <v>274</v>
      </c>
    </row>
    <row r="615" spans="3:16" x14ac:dyDescent="0.35">
      <c r="C615" s="22" t="s">
        <v>252</v>
      </c>
      <c r="D615" s="22" t="s">
        <v>28</v>
      </c>
      <c r="E615" s="22" t="s">
        <v>253</v>
      </c>
      <c r="F615" s="22" t="s">
        <v>273</v>
      </c>
      <c r="G615" t="s">
        <v>274</v>
      </c>
      <c r="H615" t="s">
        <v>274</v>
      </c>
      <c r="I615" t="s">
        <v>274</v>
      </c>
      <c r="J615" t="s">
        <v>274</v>
      </c>
      <c r="K615" t="s">
        <v>274</v>
      </c>
      <c r="L615" t="s">
        <v>274</v>
      </c>
      <c r="M615" t="s">
        <v>274</v>
      </c>
      <c r="N615" t="s">
        <v>274</v>
      </c>
      <c r="O615" t="s">
        <v>274</v>
      </c>
      <c r="P615" t="s">
        <v>274</v>
      </c>
    </row>
    <row r="616" spans="3:16" x14ac:dyDescent="0.35">
      <c r="C616" s="22" t="s">
        <v>252</v>
      </c>
      <c r="D616" s="22" t="s">
        <v>28</v>
      </c>
      <c r="E616" s="22" t="s">
        <v>29</v>
      </c>
      <c r="F616" s="22" t="s">
        <v>120</v>
      </c>
      <c r="G616" t="s">
        <v>274</v>
      </c>
      <c r="H616" t="s">
        <v>274</v>
      </c>
      <c r="I616" t="s">
        <v>274</v>
      </c>
      <c r="J616" t="s">
        <v>274</v>
      </c>
      <c r="K616" t="s">
        <v>274</v>
      </c>
      <c r="L616" t="s">
        <v>274</v>
      </c>
      <c r="M616" t="s">
        <v>274</v>
      </c>
      <c r="N616" t="s">
        <v>274</v>
      </c>
      <c r="O616" t="s">
        <v>274</v>
      </c>
      <c r="P616" t="s">
        <v>274</v>
      </c>
    </row>
    <row r="617" spans="3:16" x14ac:dyDescent="0.35">
      <c r="C617" s="22" t="s">
        <v>252</v>
      </c>
      <c r="D617" s="22" t="s">
        <v>28</v>
      </c>
      <c r="E617" s="22" t="s">
        <v>29</v>
      </c>
      <c r="F617" s="22" t="s">
        <v>122</v>
      </c>
      <c r="G617" t="s">
        <v>274</v>
      </c>
      <c r="H617" t="s">
        <v>274</v>
      </c>
      <c r="I617" t="s">
        <v>274</v>
      </c>
      <c r="J617" t="s">
        <v>274</v>
      </c>
      <c r="K617" t="s">
        <v>274</v>
      </c>
      <c r="L617" t="s">
        <v>274</v>
      </c>
      <c r="M617" t="s">
        <v>274</v>
      </c>
      <c r="N617" t="s">
        <v>274</v>
      </c>
      <c r="O617" t="s">
        <v>274</v>
      </c>
      <c r="P617" t="s">
        <v>274</v>
      </c>
    </row>
    <row r="618" spans="3:16" x14ac:dyDescent="0.35">
      <c r="C618" s="22" t="s">
        <v>252</v>
      </c>
      <c r="D618" s="22" t="s">
        <v>28</v>
      </c>
      <c r="E618" s="22" t="s">
        <v>29</v>
      </c>
      <c r="F618" s="22" t="s">
        <v>272</v>
      </c>
      <c r="G618" t="s">
        <v>274</v>
      </c>
      <c r="H618" t="s">
        <v>274</v>
      </c>
      <c r="I618" t="s">
        <v>274</v>
      </c>
      <c r="J618" t="s">
        <v>274</v>
      </c>
      <c r="K618" t="s">
        <v>274</v>
      </c>
      <c r="L618" t="s">
        <v>274</v>
      </c>
      <c r="M618" t="s">
        <v>274</v>
      </c>
      <c r="N618" t="s">
        <v>274</v>
      </c>
      <c r="O618" t="s">
        <v>274</v>
      </c>
      <c r="P618" t="s">
        <v>274</v>
      </c>
    </row>
    <row r="619" spans="3:16" x14ac:dyDescent="0.35">
      <c r="C619" s="22" t="s">
        <v>252</v>
      </c>
      <c r="D619" s="22" t="s">
        <v>28</v>
      </c>
      <c r="E619" s="22" t="s">
        <v>29</v>
      </c>
      <c r="F619" s="22" t="s">
        <v>273</v>
      </c>
      <c r="G619" t="s">
        <v>274</v>
      </c>
      <c r="H619" t="s">
        <v>274</v>
      </c>
      <c r="I619" t="s">
        <v>274</v>
      </c>
      <c r="J619" t="s">
        <v>274</v>
      </c>
      <c r="K619" t="s">
        <v>274</v>
      </c>
      <c r="L619" t="s">
        <v>274</v>
      </c>
      <c r="M619" t="s">
        <v>274</v>
      </c>
      <c r="N619" t="s">
        <v>274</v>
      </c>
      <c r="O619" t="s">
        <v>274</v>
      </c>
      <c r="P619" t="s">
        <v>274</v>
      </c>
    </row>
    <row r="620" spans="3:16" x14ac:dyDescent="0.35">
      <c r="C620" s="22" t="s">
        <v>252</v>
      </c>
      <c r="D620" s="22" t="s">
        <v>28</v>
      </c>
      <c r="E620" s="22" t="s">
        <v>30</v>
      </c>
      <c r="F620" s="22" t="s">
        <v>120</v>
      </c>
      <c r="G620" t="s">
        <v>274</v>
      </c>
      <c r="H620" t="s">
        <v>274</v>
      </c>
      <c r="I620" t="s">
        <v>274</v>
      </c>
      <c r="J620" t="s">
        <v>274</v>
      </c>
      <c r="K620" t="s">
        <v>274</v>
      </c>
      <c r="L620" t="s">
        <v>274</v>
      </c>
      <c r="M620" t="s">
        <v>274</v>
      </c>
      <c r="N620" t="s">
        <v>274</v>
      </c>
      <c r="O620" t="s">
        <v>274</v>
      </c>
      <c r="P620" t="s">
        <v>274</v>
      </c>
    </row>
    <row r="621" spans="3:16" x14ac:dyDescent="0.35">
      <c r="C621" s="22" t="s">
        <v>252</v>
      </c>
      <c r="D621" s="22" t="s">
        <v>28</v>
      </c>
      <c r="E621" s="22" t="s">
        <v>30</v>
      </c>
      <c r="F621" s="22" t="s">
        <v>122</v>
      </c>
      <c r="G621" t="s">
        <v>274</v>
      </c>
      <c r="H621" t="s">
        <v>274</v>
      </c>
      <c r="I621" t="s">
        <v>274</v>
      </c>
      <c r="J621" t="s">
        <v>274</v>
      </c>
      <c r="K621" t="s">
        <v>274</v>
      </c>
      <c r="L621" t="s">
        <v>274</v>
      </c>
      <c r="M621" t="s">
        <v>274</v>
      </c>
      <c r="N621" t="s">
        <v>274</v>
      </c>
      <c r="O621" t="s">
        <v>274</v>
      </c>
      <c r="P621" t="s">
        <v>274</v>
      </c>
    </row>
    <row r="622" spans="3:16" x14ac:dyDescent="0.35">
      <c r="C622" s="22" t="s">
        <v>252</v>
      </c>
      <c r="D622" s="22" t="s">
        <v>28</v>
      </c>
      <c r="E622" s="22" t="s">
        <v>30</v>
      </c>
      <c r="F622" s="22" t="s">
        <v>272</v>
      </c>
      <c r="G622" t="s">
        <v>274</v>
      </c>
      <c r="H622" t="s">
        <v>274</v>
      </c>
      <c r="I622" t="s">
        <v>274</v>
      </c>
      <c r="J622" t="s">
        <v>274</v>
      </c>
      <c r="K622" t="s">
        <v>274</v>
      </c>
      <c r="L622" t="s">
        <v>274</v>
      </c>
      <c r="M622" t="s">
        <v>274</v>
      </c>
      <c r="N622" t="s">
        <v>274</v>
      </c>
      <c r="O622" t="s">
        <v>274</v>
      </c>
      <c r="P622" t="s">
        <v>274</v>
      </c>
    </row>
    <row r="623" spans="3:16" x14ac:dyDescent="0.35">
      <c r="C623" s="22" t="s">
        <v>252</v>
      </c>
      <c r="D623" s="22" t="s">
        <v>28</v>
      </c>
      <c r="E623" s="22" t="s">
        <v>30</v>
      </c>
      <c r="F623" s="22" t="s">
        <v>273</v>
      </c>
      <c r="G623" t="s">
        <v>274</v>
      </c>
      <c r="H623" t="s">
        <v>274</v>
      </c>
      <c r="I623" t="s">
        <v>274</v>
      </c>
      <c r="J623" t="s">
        <v>274</v>
      </c>
      <c r="K623" t="s">
        <v>274</v>
      </c>
      <c r="L623" t="s">
        <v>274</v>
      </c>
      <c r="M623" t="s">
        <v>274</v>
      </c>
      <c r="N623" t="s">
        <v>274</v>
      </c>
      <c r="O623" t="s">
        <v>274</v>
      </c>
      <c r="P623" t="s">
        <v>274</v>
      </c>
    </row>
    <row r="624" spans="3:16" x14ac:dyDescent="0.35">
      <c r="C624" s="22" t="s">
        <v>252</v>
      </c>
      <c r="D624" s="22" t="s">
        <v>28</v>
      </c>
      <c r="E624" s="22" t="s">
        <v>49</v>
      </c>
      <c r="F624" s="22" t="s">
        <v>120</v>
      </c>
      <c r="G624" t="s">
        <v>274</v>
      </c>
      <c r="H624" t="s">
        <v>274</v>
      </c>
      <c r="I624" t="s">
        <v>274</v>
      </c>
      <c r="J624" t="s">
        <v>274</v>
      </c>
      <c r="K624" t="s">
        <v>274</v>
      </c>
      <c r="L624" t="s">
        <v>274</v>
      </c>
      <c r="M624" t="s">
        <v>274</v>
      </c>
      <c r="N624" t="s">
        <v>274</v>
      </c>
      <c r="O624" t="s">
        <v>274</v>
      </c>
      <c r="P624" t="s">
        <v>274</v>
      </c>
    </row>
    <row r="625" spans="3:16" x14ac:dyDescent="0.35">
      <c r="C625" s="22" t="s">
        <v>252</v>
      </c>
      <c r="D625" s="22" t="s">
        <v>28</v>
      </c>
      <c r="E625" s="22" t="s">
        <v>49</v>
      </c>
      <c r="F625" s="22" t="s">
        <v>122</v>
      </c>
      <c r="G625" t="s">
        <v>274</v>
      </c>
      <c r="H625" t="s">
        <v>274</v>
      </c>
      <c r="I625" t="s">
        <v>274</v>
      </c>
      <c r="J625" t="s">
        <v>274</v>
      </c>
      <c r="K625" t="s">
        <v>274</v>
      </c>
      <c r="L625" t="s">
        <v>274</v>
      </c>
      <c r="M625" t="s">
        <v>274</v>
      </c>
      <c r="N625" t="s">
        <v>274</v>
      </c>
      <c r="O625" t="s">
        <v>274</v>
      </c>
      <c r="P625" t="s">
        <v>274</v>
      </c>
    </row>
    <row r="626" spans="3:16" x14ac:dyDescent="0.35">
      <c r="C626" s="22" t="s">
        <v>252</v>
      </c>
      <c r="D626" s="22" t="s">
        <v>28</v>
      </c>
      <c r="E626" s="22" t="s">
        <v>49</v>
      </c>
      <c r="F626" s="22" t="s">
        <v>272</v>
      </c>
      <c r="G626" t="s">
        <v>274</v>
      </c>
      <c r="H626" t="s">
        <v>274</v>
      </c>
      <c r="I626" t="s">
        <v>274</v>
      </c>
      <c r="J626" t="s">
        <v>274</v>
      </c>
      <c r="K626" t="s">
        <v>274</v>
      </c>
      <c r="L626" t="s">
        <v>274</v>
      </c>
      <c r="M626" t="s">
        <v>274</v>
      </c>
      <c r="N626" t="s">
        <v>274</v>
      </c>
      <c r="O626" t="s">
        <v>274</v>
      </c>
      <c r="P626" t="s">
        <v>274</v>
      </c>
    </row>
    <row r="627" spans="3:16" x14ac:dyDescent="0.35">
      <c r="C627" s="22" t="s">
        <v>252</v>
      </c>
      <c r="D627" s="22" t="s">
        <v>28</v>
      </c>
      <c r="E627" s="22" t="s">
        <v>49</v>
      </c>
      <c r="F627" s="22" t="s">
        <v>273</v>
      </c>
      <c r="G627" t="s">
        <v>274</v>
      </c>
      <c r="H627" t="s">
        <v>274</v>
      </c>
      <c r="I627" t="s">
        <v>274</v>
      </c>
      <c r="J627" t="s">
        <v>274</v>
      </c>
      <c r="K627" t="s">
        <v>274</v>
      </c>
      <c r="L627" t="s">
        <v>274</v>
      </c>
      <c r="M627" t="s">
        <v>274</v>
      </c>
      <c r="N627" t="s">
        <v>274</v>
      </c>
      <c r="O627" t="s">
        <v>274</v>
      </c>
      <c r="P627" t="s">
        <v>274</v>
      </c>
    </row>
    <row r="628" spans="3:16" x14ac:dyDescent="0.35">
      <c r="C628" s="22" t="s">
        <v>252</v>
      </c>
      <c r="D628" s="22" t="s">
        <v>253</v>
      </c>
      <c r="E628" s="22" t="s">
        <v>27</v>
      </c>
      <c r="F628" s="22" t="s">
        <v>120</v>
      </c>
      <c r="G628" t="s">
        <v>274</v>
      </c>
      <c r="H628" t="s">
        <v>274</v>
      </c>
      <c r="I628" t="s">
        <v>274</v>
      </c>
      <c r="J628" t="s">
        <v>274</v>
      </c>
      <c r="K628" t="s">
        <v>274</v>
      </c>
      <c r="L628" t="s">
        <v>274</v>
      </c>
      <c r="M628" t="s">
        <v>274</v>
      </c>
      <c r="N628" t="s">
        <v>274</v>
      </c>
      <c r="O628" t="s">
        <v>274</v>
      </c>
      <c r="P628" t="s">
        <v>274</v>
      </c>
    </row>
    <row r="629" spans="3:16" x14ac:dyDescent="0.35">
      <c r="C629" s="22" t="s">
        <v>252</v>
      </c>
      <c r="D629" s="22" t="s">
        <v>253</v>
      </c>
      <c r="E629" s="22" t="s">
        <v>27</v>
      </c>
      <c r="F629" s="22" t="s">
        <v>122</v>
      </c>
      <c r="G629" t="s">
        <v>274</v>
      </c>
      <c r="H629" t="s">
        <v>274</v>
      </c>
      <c r="I629" t="s">
        <v>274</v>
      </c>
      <c r="J629" t="s">
        <v>274</v>
      </c>
      <c r="K629" t="s">
        <v>274</v>
      </c>
      <c r="L629" t="s">
        <v>274</v>
      </c>
      <c r="M629" t="s">
        <v>274</v>
      </c>
      <c r="N629" t="s">
        <v>274</v>
      </c>
      <c r="O629" t="s">
        <v>274</v>
      </c>
      <c r="P629" t="s">
        <v>274</v>
      </c>
    </row>
    <row r="630" spans="3:16" x14ac:dyDescent="0.35">
      <c r="C630" s="22" t="s">
        <v>252</v>
      </c>
      <c r="D630" s="22" t="s">
        <v>253</v>
      </c>
      <c r="E630" s="22" t="s">
        <v>27</v>
      </c>
      <c r="F630" s="22" t="s">
        <v>272</v>
      </c>
      <c r="G630" t="s">
        <v>274</v>
      </c>
      <c r="H630" t="s">
        <v>274</v>
      </c>
      <c r="I630" t="s">
        <v>274</v>
      </c>
      <c r="J630" t="s">
        <v>274</v>
      </c>
      <c r="K630" t="s">
        <v>274</v>
      </c>
      <c r="L630" t="s">
        <v>274</v>
      </c>
      <c r="M630" t="s">
        <v>274</v>
      </c>
      <c r="N630" t="s">
        <v>274</v>
      </c>
      <c r="O630" t="s">
        <v>274</v>
      </c>
      <c r="P630" t="s">
        <v>274</v>
      </c>
    </row>
    <row r="631" spans="3:16" x14ac:dyDescent="0.35">
      <c r="C631" s="22" t="s">
        <v>252</v>
      </c>
      <c r="D631" s="22" t="s">
        <v>253</v>
      </c>
      <c r="E631" s="22" t="s">
        <v>27</v>
      </c>
      <c r="F631" s="22" t="s">
        <v>273</v>
      </c>
      <c r="G631" t="s">
        <v>274</v>
      </c>
      <c r="H631" t="s">
        <v>274</v>
      </c>
      <c r="I631" t="s">
        <v>274</v>
      </c>
      <c r="J631" t="s">
        <v>274</v>
      </c>
      <c r="K631" t="s">
        <v>274</v>
      </c>
      <c r="L631" t="s">
        <v>274</v>
      </c>
      <c r="M631" t="s">
        <v>274</v>
      </c>
      <c r="N631" t="s">
        <v>274</v>
      </c>
      <c r="O631" t="s">
        <v>274</v>
      </c>
      <c r="P631" t="s">
        <v>274</v>
      </c>
    </row>
    <row r="632" spans="3:16" x14ac:dyDescent="0.35">
      <c r="C632" s="22" t="s">
        <v>252</v>
      </c>
      <c r="D632" s="22" t="s">
        <v>253</v>
      </c>
      <c r="E632" s="22" t="s">
        <v>48</v>
      </c>
      <c r="F632" s="22" t="s">
        <v>120</v>
      </c>
      <c r="G632" t="s">
        <v>274</v>
      </c>
      <c r="H632" t="s">
        <v>274</v>
      </c>
      <c r="I632" t="s">
        <v>274</v>
      </c>
      <c r="J632" t="s">
        <v>274</v>
      </c>
      <c r="K632" t="s">
        <v>274</v>
      </c>
      <c r="L632" t="s">
        <v>274</v>
      </c>
      <c r="M632" t="s">
        <v>274</v>
      </c>
      <c r="N632" t="s">
        <v>274</v>
      </c>
      <c r="O632" t="s">
        <v>274</v>
      </c>
      <c r="P632" t="s">
        <v>274</v>
      </c>
    </row>
    <row r="633" spans="3:16" x14ac:dyDescent="0.35">
      <c r="C633" s="22" t="s">
        <v>252</v>
      </c>
      <c r="D633" s="22" t="s">
        <v>253</v>
      </c>
      <c r="E633" s="22" t="s">
        <v>48</v>
      </c>
      <c r="F633" s="22" t="s">
        <v>122</v>
      </c>
      <c r="G633" t="s">
        <v>274</v>
      </c>
      <c r="H633" t="s">
        <v>274</v>
      </c>
      <c r="I633" t="s">
        <v>274</v>
      </c>
      <c r="J633" t="s">
        <v>274</v>
      </c>
      <c r="K633" t="s">
        <v>274</v>
      </c>
      <c r="L633" t="s">
        <v>274</v>
      </c>
      <c r="M633" t="s">
        <v>274</v>
      </c>
      <c r="N633" t="s">
        <v>274</v>
      </c>
      <c r="O633" t="s">
        <v>274</v>
      </c>
      <c r="P633" t="s">
        <v>274</v>
      </c>
    </row>
    <row r="634" spans="3:16" x14ac:dyDescent="0.35">
      <c r="C634" s="22" t="s">
        <v>252</v>
      </c>
      <c r="D634" s="22" t="s">
        <v>253</v>
      </c>
      <c r="E634" s="22" t="s">
        <v>48</v>
      </c>
      <c r="F634" s="22" t="s">
        <v>272</v>
      </c>
      <c r="G634" t="s">
        <v>274</v>
      </c>
      <c r="H634" t="s">
        <v>274</v>
      </c>
      <c r="I634" t="s">
        <v>274</v>
      </c>
      <c r="J634" t="s">
        <v>274</v>
      </c>
      <c r="K634" t="s">
        <v>274</v>
      </c>
      <c r="L634" t="s">
        <v>274</v>
      </c>
      <c r="M634" t="s">
        <v>274</v>
      </c>
      <c r="N634" t="s">
        <v>274</v>
      </c>
      <c r="O634" t="s">
        <v>274</v>
      </c>
      <c r="P634" t="s">
        <v>274</v>
      </c>
    </row>
    <row r="635" spans="3:16" x14ac:dyDescent="0.35">
      <c r="C635" s="22" t="s">
        <v>252</v>
      </c>
      <c r="D635" s="22" t="s">
        <v>253</v>
      </c>
      <c r="E635" s="22" t="s">
        <v>48</v>
      </c>
      <c r="F635" s="22" t="s">
        <v>273</v>
      </c>
      <c r="G635" t="s">
        <v>274</v>
      </c>
      <c r="H635" t="s">
        <v>274</v>
      </c>
      <c r="I635" t="s">
        <v>274</v>
      </c>
      <c r="J635" t="s">
        <v>274</v>
      </c>
      <c r="K635" t="s">
        <v>274</v>
      </c>
      <c r="L635" t="s">
        <v>274</v>
      </c>
      <c r="M635" t="s">
        <v>274</v>
      </c>
      <c r="N635" t="s">
        <v>274</v>
      </c>
      <c r="O635" t="s">
        <v>274</v>
      </c>
      <c r="P635" t="s">
        <v>274</v>
      </c>
    </row>
    <row r="636" spans="3:16" x14ac:dyDescent="0.35">
      <c r="C636" s="22" t="s">
        <v>252</v>
      </c>
      <c r="D636" s="22" t="s">
        <v>253</v>
      </c>
      <c r="E636" s="22" t="s">
        <v>28</v>
      </c>
      <c r="F636" s="22" t="s">
        <v>120</v>
      </c>
      <c r="G636" t="s">
        <v>274</v>
      </c>
      <c r="H636" t="s">
        <v>274</v>
      </c>
      <c r="I636" t="s">
        <v>274</v>
      </c>
      <c r="J636" t="s">
        <v>274</v>
      </c>
      <c r="K636" t="s">
        <v>274</v>
      </c>
      <c r="L636" t="s">
        <v>274</v>
      </c>
      <c r="M636" t="s">
        <v>274</v>
      </c>
      <c r="N636" t="s">
        <v>274</v>
      </c>
      <c r="O636" t="s">
        <v>274</v>
      </c>
      <c r="P636" t="s">
        <v>274</v>
      </c>
    </row>
    <row r="637" spans="3:16" x14ac:dyDescent="0.35">
      <c r="C637" s="22" t="s">
        <v>252</v>
      </c>
      <c r="D637" s="22" t="s">
        <v>253</v>
      </c>
      <c r="E637" s="22" t="s">
        <v>28</v>
      </c>
      <c r="F637" s="22" t="s">
        <v>122</v>
      </c>
      <c r="G637" t="s">
        <v>274</v>
      </c>
      <c r="H637" t="s">
        <v>274</v>
      </c>
      <c r="I637" t="s">
        <v>274</v>
      </c>
      <c r="J637" t="s">
        <v>274</v>
      </c>
      <c r="K637" t="s">
        <v>274</v>
      </c>
      <c r="L637" t="s">
        <v>274</v>
      </c>
      <c r="M637" t="s">
        <v>274</v>
      </c>
      <c r="N637" t="s">
        <v>274</v>
      </c>
      <c r="O637" t="s">
        <v>274</v>
      </c>
      <c r="P637" t="s">
        <v>274</v>
      </c>
    </row>
    <row r="638" spans="3:16" x14ac:dyDescent="0.35">
      <c r="C638" s="22" t="s">
        <v>252</v>
      </c>
      <c r="D638" s="22" t="s">
        <v>253</v>
      </c>
      <c r="E638" s="22" t="s">
        <v>28</v>
      </c>
      <c r="F638" s="22" t="s">
        <v>272</v>
      </c>
      <c r="G638" t="s">
        <v>274</v>
      </c>
      <c r="H638" t="s">
        <v>274</v>
      </c>
      <c r="I638" t="s">
        <v>274</v>
      </c>
      <c r="J638" t="s">
        <v>274</v>
      </c>
      <c r="K638" t="s">
        <v>274</v>
      </c>
      <c r="L638" t="s">
        <v>274</v>
      </c>
      <c r="M638" t="s">
        <v>274</v>
      </c>
      <c r="N638" t="s">
        <v>274</v>
      </c>
      <c r="O638" t="s">
        <v>274</v>
      </c>
      <c r="P638" t="s">
        <v>274</v>
      </c>
    </row>
    <row r="639" spans="3:16" x14ac:dyDescent="0.35">
      <c r="C639" s="22" t="s">
        <v>252</v>
      </c>
      <c r="D639" s="22" t="s">
        <v>253</v>
      </c>
      <c r="E639" s="22" t="s">
        <v>28</v>
      </c>
      <c r="F639" s="22" t="s">
        <v>273</v>
      </c>
      <c r="G639" t="s">
        <v>274</v>
      </c>
      <c r="H639" t="s">
        <v>274</v>
      </c>
      <c r="I639" t="s">
        <v>274</v>
      </c>
      <c r="J639" t="s">
        <v>274</v>
      </c>
      <c r="K639" t="s">
        <v>274</v>
      </c>
      <c r="L639" t="s">
        <v>274</v>
      </c>
      <c r="M639" t="s">
        <v>274</v>
      </c>
      <c r="N639" t="s">
        <v>274</v>
      </c>
      <c r="O639" t="s">
        <v>274</v>
      </c>
      <c r="P639" t="s">
        <v>274</v>
      </c>
    </row>
    <row r="640" spans="3:16" x14ac:dyDescent="0.35">
      <c r="C640" s="22" t="s">
        <v>252</v>
      </c>
      <c r="D640" s="22" t="s">
        <v>253</v>
      </c>
      <c r="E640" s="22" t="s">
        <v>253</v>
      </c>
      <c r="F640" s="22" t="s">
        <v>120</v>
      </c>
      <c r="G640" t="s">
        <v>274</v>
      </c>
      <c r="H640" t="s">
        <v>274</v>
      </c>
      <c r="I640" t="s">
        <v>274</v>
      </c>
      <c r="J640" t="s">
        <v>274</v>
      </c>
      <c r="K640" t="s">
        <v>274</v>
      </c>
      <c r="L640" t="s">
        <v>274</v>
      </c>
      <c r="M640" t="s">
        <v>274</v>
      </c>
      <c r="N640" t="s">
        <v>274</v>
      </c>
      <c r="O640" t="s">
        <v>274</v>
      </c>
      <c r="P640" t="s">
        <v>274</v>
      </c>
    </row>
    <row r="641" spans="3:16" x14ac:dyDescent="0.35">
      <c r="C641" s="22" t="s">
        <v>252</v>
      </c>
      <c r="D641" s="22" t="s">
        <v>253</v>
      </c>
      <c r="E641" s="22" t="s">
        <v>253</v>
      </c>
      <c r="F641" s="22" t="s">
        <v>122</v>
      </c>
      <c r="G641" t="s">
        <v>274</v>
      </c>
      <c r="H641" t="s">
        <v>274</v>
      </c>
      <c r="I641" t="s">
        <v>274</v>
      </c>
      <c r="J641" t="s">
        <v>274</v>
      </c>
      <c r="K641" t="s">
        <v>274</v>
      </c>
      <c r="L641" t="s">
        <v>274</v>
      </c>
      <c r="M641" t="s">
        <v>274</v>
      </c>
      <c r="N641" t="s">
        <v>274</v>
      </c>
      <c r="O641" t="s">
        <v>274</v>
      </c>
      <c r="P641" t="s">
        <v>274</v>
      </c>
    </row>
    <row r="642" spans="3:16" x14ac:dyDescent="0.35">
      <c r="C642" s="22" t="s">
        <v>252</v>
      </c>
      <c r="D642" s="22" t="s">
        <v>253</v>
      </c>
      <c r="E642" s="22" t="s">
        <v>253</v>
      </c>
      <c r="F642" s="22" t="s">
        <v>272</v>
      </c>
      <c r="G642" t="s">
        <v>274</v>
      </c>
      <c r="H642" t="s">
        <v>274</v>
      </c>
      <c r="I642" t="s">
        <v>274</v>
      </c>
      <c r="J642" t="s">
        <v>274</v>
      </c>
      <c r="K642" t="s">
        <v>274</v>
      </c>
      <c r="L642" t="s">
        <v>274</v>
      </c>
      <c r="M642" t="s">
        <v>274</v>
      </c>
      <c r="N642" t="s">
        <v>274</v>
      </c>
      <c r="O642" t="s">
        <v>274</v>
      </c>
      <c r="P642" t="s">
        <v>274</v>
      </c>
    </row>
    <row r="643" spans="3:16" x14ac:dyDescent="0.35">
      <c r="C643" s="22" t="s">
        <v>252</v>
      </c>
      <c r="D643" s="22" t="s">
        <v>253</v>
      </c>
      <c r="E643" s="22" t="s">
        <v>253</v>
      </c>
      <c r="F643" s="22" t="s">
        <v>273</v>
      </c>
      <c r="G643" t="s">
        <v>274</v>
      </c>
      <c r="H643" t="s">
        <v>274</v>
      </c>
      <c r="I643" t="s">
        <v>274</v>
      </c>
      <c r="J643" t="s">
        <v>274</v>
      </c>
      <c r="K643" t="s">
        <v>274</v>
      </c>
      <c r="L643" t="s">
        <v>274</v>
      </c>
      <c r="M643" t="s">
        <v>274</v>
      </c>
      <c r="N643" t="s">
        <v>274</v>
      </c>
      <c r="O643" t="s">
        <v>274</v>
      </c>
      <c r="P643" t="s">
        <v>274</v>
      </c>
    </row>
    <row r="644" spans="3:16" x14ac:dyDescent="0.35">
      <c r="C644" s="22" t="s">
        <v>252</v>
      </c>
      <c r="D644" s="22" t="s">
        <v>253</v>
      </c>
      <c r="E644" s="22" t="s">
        <v>29</v>
      </c>
      <c r="F644" s="22" t="s">
        <v>120</v>
      </c>
      <c r="G644" t="s">
        <v>274</v>
      </c>
      <c r="H644" t="s">
        <v>274</v>
      </c>
      <c r="I644" t="s">
        <v>274</v>
      </c>
      <c r="J644" t="s">
        <v>274</v>
      </c>
      <c r="K644" t="s">
        <v>274</v>
      </c>
      <c r="L644" t="s">
        <v>274</v>
      </c>
      <c r="M644" t="s">
        <v>274</v>
      </c>
      <c r="N644" t="s">
        <v>274</v>
      </c>
      <c r="O644" t="s">
        <v>274</v>
      </c>
      <c r="P644" t="s">
        <v>274</v>
      </c>
    </row>
    <row r="645" spans="3:16" x14ac:dyDescent="0.35">
      <c r="C645" s="22" t="s">
        <v>252</v>
      </c>
      <c r="D645" s="22" t="s">
        <v>253</v>
      </c>
      <c r="E645" s="22" t="s">
        <v>29</v>
      </c>
      <c r="F645" s="22" t="s">
        <v>122</v>
      </c>
      <c r="G645" t="s">
        <v>274</v>
      </c>
      <c r="H645" t="s">
        <v>274</v>
      </c>
      <c r="I645" t="s">
        <v>274</v>
      </c>
      <c r="J645" t="s">
        <v>274</v>
      </c>
      <c r="K645" t="s">
        <v>274</v>
      </c>
      <c r="L645" t="s">
        <v>274</v>
      </c>
      <c r="M645" t="s">
        <v>274</v>
      </c>
      <c r="N645" t="s">
        <v>274</v>
      </c>
      <c r="O645" t="s">
        <v>274</v>
      </c>
      <c r="P645" t="s">
        <v>274</v>
      </c>
    </row>
    <row r="646" spans="3:16" x14ac:dyDescent="0.35">
      <c r="C646" s="22" t="s">
        <v>252</v>
      </c>
      <c r="D646" s="22" t="s">
        <v>253</v>
      </c>
      <c r="E646" s="22" t="s">
        <v>29</v>
      </c>
      <c r="F646" s="22" t="s">
        <v>272</v>
      </c>
      <c r="G646" t="s">
        <v>274</v>
      </c>
      <c r="H646" t="s">
        <v>274</v>
      </c>
      <c r="I646" t="s">
        <v>274</v>
      </c>
      <c r="J646" t="s">
        <v>274</v>
      </c>
      <c r="K646" t="s">
        <v>274</v>
      </c>
      <c r="L646" t="s">
        <v>274</v>
      </c>
      <c r="M646" t="s">
        <v>274</v>
      </c>
      <c r="N646" t="s">
        <v>274</v>
      </c>
      <c r="O646" t="s">
        <v>274</v>
      </c>
      <c r="P646" t="s">
        <v>274</v>
      </c>
    </row>
    <row r="647" spans="3:16" x14ac:dyDescent="0.35">
      <c r="C647" s="22" t="s">
        <v>252</v>
      </c>
      <c r="D647" s="22" t="s">
        <v>253</v>
      </c>
      <c r="E647" s="22" t="s">
        <v>29</v>
      </c>
      <c r="F647" s="22" t="s">
        <v>273</v>
      </c>
      <c r="G647" t="s">
        <v>274</v>
      </c>
      <c r="H647" t="s">
        <v>274</v>
      </c>
      <c r="I647" t="s">
        <v>274</v>
      </c>
      <c r="J647" t="s">
        <v>274</v>
      </c>
      <c r="K647" t="s">
        <v>274</v>
      </c>
      <c r="L647" t="s">
        <v>274</v>
      </c>
      <c r="M647" t="s">
        <v>274</v>
      </c>
      <c r="N647" t="s">
        <v>274</v>
      </c>
      <c r="O647" t="s">
        <v>274</v>
      </c>
      <c r="P647" t="s">
        <v>274</v>
      </c>
    </row>
    <row r="648" spans="3:16" x14ac:dyDescent="0.35">
      <c r="C648" s="22" t="s">
        <v>252</v>
      </c>
      <c r="D648" s="22" t="s">
        <v>253</v>
      </c>
      <c r="E648" s="22" t="s">
        <v>30</v>
      </c>
      <c r="F648" s="22" t="s">
        <v>120</v>
      </c>
      <c r="G648" t="s">
        <v>274</v>
      </c>
      <c r="H648" t="s">
        <v>274</v>
      </c>
      <c r="I648" t="s">
        <v>274</v>
      </c>
      <c r="J648" t="s">
        <v>274</v>
      </c>
      <c r="K648" t="s">
        <v>274</v>
      </c>
      <c r="L648" t="s">
        <v>274</v>
      </c>
      <c r="M648" t="s">
        <v>274</v>
      </c>
      <c r="N648" t="s">
        <v>274</v>
      </c>
      <c r="O648" t="s">
        <v>274</v>
      </c>
      <c r="P648" t="s">
        <v>274</v>
      </c>
    </row>
    <row r="649" spans="3:16" x14ac:dyDescent="0.35">
      <c r="C649" s="22" t="s">
        <v>252</v>
      </c>
      <c r="D649" s="22" t="s">
        <v>253</v>
      </c>
      <c r="E649" s="22" t="s">
        <v>30</v>
      </c>
      <c r="F649" s="22" t="s">
        <v>122</v>
      </c>
      <c r="G649" t="s">
        <v>274</v>
      </c>
      <c r="H649" t="s">
        <v>274</v>
      </c>
      <c r="I649" t="s">
        <v>274</v>
      </c>
      <c r="J649" t="s">
        <v>274</v>
      </c>
      <c r="K649" t="s">
        <v>274</v>
      </c>
      <c r="L649" t="s">
        <v>274</v>
      </c>
      <c r="M649" t="s">
        <v>274</v>
      </c>
      <c r="N649" t="s">
        <v>274</v>
      </c>
      <c r="O649" t="s">
        <v>274</v>
      </c>
      <c r="P649" t="s">
        <v>274</v>
      </c>
    </row>
    <row r="650" spans="3:16" x14ac:dyDescent="0.35">
      <c r="C650" s="22" t="s">
        <v>252</v>
      </c>
      <c r="D650" s="22" t="s">
        <v>253</v>
      </c>
      <c r="E650" s="22" t="s">
        <v>30</v>
      </c>
      <c r="F650" s="22" t="s">
        <v>272</v>
      </c>
      <c r="G650" t="s">
        <v>274</v>
      </c>
      <c r="H650" t="s">
        <v>274</v>
      </c>
      <c r="I650" t="s">
        <v>274</v>
      </c>
      <c r="J650" t="s">
        <v>274</v>
      </c>
      <c r="K650" t="s">
        <v>274</v>
      </c>
      <c r="L650" t="s">
        <v>274</v>
      </c>
      <c r="M650" t="s">
        <v>274</v>
      </c>
      <c r="N650" t="s">
        <v>274</v>
      </c>
      <c r="O650" t="s">
        <v>274</v>
      </c>
      <c r="P650" t="s">
        <v>274</v>
      </c>
    </row>
    <row r="651" spans="3:16" x14ac:dyDescent="0.35">
      <c r="C651" s="22" t="s">
        <v>252</v>
      </c>
      <c r="D651" s="22" t="s">
        <v>253</v>
      </c>
      <c r="E651" s="22" t="s">
        <v>30</v>
      </c>
      <c r="F651" s="22" t="s">
        <v>273</v>
      </c>
      <c r="G651" t="s">
        <v>274</v>
      </c>
      <c r="H651" t="s">
        <v>274</v>
      </c>
      <c r="I651" t="s">
        <v>274</v>
      </c>
      <c r="J651" t="s">
        <v>274</v>
      </c>
      <c r="K651" t="s">
        <v>274</v>
      </c>
      <c r="L651" t="s">
        <v>274</v>
      </c>
      <c r="M651" t="s">
        <v>274</v>
      </c>
      <c r="N651" t="s">
        <v>274</v>
      </c>
      <c r="O651" t="s">
        <v>274</v>
      </c>
      <c r="P651" t="s">
        <v>274</v>
      </c>
    </row>
    <row r="652" spans="3:16" x14ac:dyDescent="0.35">
      <c r="C652" s="22" t="s">
        <v>252</v>
      </c>
      <c r="D652" s="22" t="s">
        <v>253</v>
      </c>
      <c r="E652" s="22" t="s">
        <v>49</v>
      </c>
      <c r="F652" s="22" t="s">
        <v>120</v>
      </c>
      <c r="G652" t="s">
        <v>274</v>
      </c>
      <c r="H652" t="s">
        <v>274</v>
      </c>
      <c r="I652" t="s">
        <v>274</v>
      </c>
      <c r="J652" t="s">
        <v>274</v>
      </c>
      <c r="K652" t="s">
        <v>274</v>
      </c>
      <c r="L652" t="s">
        <v>274</v>
      </c>
      <c r="M652" t="s">
        <v>274</v>
      </c>
      <c r="N652" t="s">
        <v>274</v>
      </c>
      <c r="O652" t="s">
        <v>274</v>
      </c>
      <c r="P652" t="s">
        <v>274</v>
      </c>
    </row>
    <row r="653" spans="3:16" x14ac:dyDescent="0.35">
      <c r="C653" s="22" t="s">
        <v>252</v>
      </c>
      <c r="D653" s="22" t="s">
        <v>253</v>
      </c>
      <c r="E653" s="22" t="s">
        <v>49</v>
      </c>
      <c r="F653" s="22" t="s">
        <v>122</v>
      </c>
      <c r="G653" t="s">
        <v>274</v>
      </c>
      <c r="H653" t="s">
        <v>274</v>
      </c>
      <c r="I653" t="s">
        <v>274</v>
      </c>
      <c r="J653" t="s">
        <v>274</v>
      </c>
      <c r="K653" t="s">
        <v>274</v>
      </c>
      <c r="L653" t="s">
        <v>274</v>
      </c>
      <c r="M653" t="s">
        <v>274</v>
      </c>
      <c r="N653" t="s">
        <v>274</v>
      </c>
      <c r="O653" t="s">
        <v>274</v>
      </c>
      <c r="P653" t="s">
        <v>274</v>
      </c>
    </row>
    <row r="654" spans="3:16" x14ac:dyDescent="0.35">
      <c r="C654" s="22" t="s">
        <v>252</v>
      </c>
      <c r="D654" s="22" t="s">
        <v>253</v>
      </c>
      <c r="E654" s="22" t="s">
        <v>49</v>
      </c>
      <c r="F654" s="22" t="s">
        <v>272</v>
      </c>
      <c r="G654" t="s">
        <v>274</v>
      </c>
      <c r="H654" t="s">
        <v>274</v>
      </c>
      <c r="I654" t="s">
        <v>274</v>
      </c>
      <c r="J654" t="s">
        <v>274</v>
      </c>
      <c r="K654" t="s">
        <v>274</v>
      </c>
      <c r="L654" t="s">
        <v>274</v>
      </c>
      <c r="M654" t="s">
        <v>274</v>
      </c>
      <c r="N654" t="s">
        <v>274</v>
      </c>
      <c r="O654" t="s">
        <v>274</v>
      </c>
      <c r="P654" t="s">
        <v>274</v>
      </c>
    </row>
    <row r="655" spans="3:16" x14ac:dyDescent="0.35">
      <c r="C655" s="22" t="s">
        <v>252</v>
      </c>
      <c r="D655" s="22" t="s">
        <v>253</v>
      </c>
      <c r="E655" s="22" t="s">
        <v>49</v>
      </c>
      <c r="F655" s="22" t="s">
        <v>273</v>
      </c>
      <c r="G655" t="s">
        <v>274</v>
      </c>
      <c r="H655" t="s">
        <v>274</v>
      </c>
      <c r="I655" t="s">
        <v>274</v>
      </c>
      <c r="J655" t="s">
        <v>274</v>
      </c>
      <c r="K655" t="s">
        <v>274</v>
      </c>
      <c r="L655" t="s">
        <v>274</v>
      </c>
      <c r="M655" t="s">
        <v>274</v>
      </c>
      <c r="N655" t="s">
        <v>274</v>
      </c>
      <c r="O655" t="s">
        <v>274</v>
      </c>
      <c r="P655" t="s">
        <v>274</v>
      </c>
    </row>
    <row r="656" spans="3:16" x14ac:dyDescent="0.35">
      <c r="C656" s="22" t="s">
        <v>252</v>
      </c>
      <c r="D656" s="22" t="s">
        <v>29</v>
      </c>
      <c r="E656" s="22" t="s">
        <v>27</v>
      </c>
      <c r="F656" s="22" t="s">
        <v>120</v>
      </c>
      <c r="G656" t="s">
        <v>274</v>
      </c>
      <c r="H656" t="s">
        <v>274</v>
      </c>
      <c r="I656" t="s">
        <v>274</v>
      </c>
      <c r="J656" t="s">
        <v>274</v>
      </c>
      <c r="K656" t="s">
        <v>274</v>
      </c>
      <c r="L656" t="s">
        <v>274</v>
      </c>
      <c r="M656" t="s">
        <v>274</v>
      </c>
      <c r="N656" t="s">
        <v>274</v>
      </c>
      <c r="O656" t="s">
        <v>274</v>
      </c>
      <c r="P656" t="s">
        <v>274</v>
      </c>
    </row>
    <row r="657" spans="3:16" x14ac:dyDescent="0.35">
      <c r="C657" s="22" t="s">
        <v>252</v>
      </c>
      <c r="D657" s="22" t="s">
        <v>29</v>
      </c>
      <c r="E657" s="22" t="s">
        <v>27</v>
      </c>
      <c r="F657" s="22" t="s">
        <v>122</v>
      </c>
      <c r="G657" t="s">
        <v>274</v>
      </c>
      <c r="H657" t="s">
        <v>274</v>
      </c>
      <c r="I657" t="s">
        <v>274</v>
      </c>
      <c r="J657" t="s">
        <v>274</v>
      </c>
      <c r="K657" t="s">
        <v>274</v>
      </c>
      <c r="L657" t="s">
        <v>274</v>
      </c>
      <c r="M657" t="s">
        <v>274</v>
      </c>
      <c r="N657" t="s">
        <v>274</v>
      </c>
      <c r="O657" t="s">
        <v>274</v>
      </c>
      <c r="P657" t="s">
        <v>274</v>
      </c>
    </row>
    <row r="658" spans="3:16" x14ac:dyDescent="0.35">
      <c r="C658" s="22" t="s">
        <v>252</v>
      </c>
      <c r="D658" s="22" t="s">
        <v>29</v>
      </c>
      <c r="E658" s="22" t="s">
        <v>27</v>
      </c>
      <c r="F658" s="22" t="s">
        <v>272</v>
      </c>
      <c r="G658" t="s">
        <v>274</v>
      </c>
      <c r="H658" t="s">
        <v>274</v>
      </c>
      <c r="I658" t="s">
        <v>274</v>
      </c>
      <c r="J658" t="s">
        <v>274</v>
      </c>
      <c r="K658" t="s">
        <v>274</v>
      </c>
      <c r="L658" t="s">
        <v>274</v>
      </c>
      <c r="M658" t="s">
        <v>274</v>
      </c>
      <c r="N658" t="s">
        <v>274</v>
      </c>
      <c r="O658" t="s">
        <v>274</v>
      </c>
      <c r="P658" t="s">
        <v>274</v>
      </c>
    </row>
    <row r="659" spans="3:16" x14ac:dyDescent="0.35">
      <c r="C659" s="22" t="s">
        <v>252</v>
      </c>
      <c r="D659" s="22" t="s">
        <v>29</v>
      </c>
      <c r="E659" s="22" t="s">
        <v>27</v>
      </c>
      <c r="F659" s="22" t="s">
        <v>273</v>
      </c>
      <c r="G659" t="s">
        <v>274</v>
      </c>
      <c r="H659" t="s">
        <v>274</v>
      </c>
      <c r="I659" t="s">
        <v>274</v>
      </c>
      <c r="J659" t="s">
        <v>274</v>
      </c>
      <c r="K659" t="s">
        <v>274</v>
      </c>
      <c r="L659" t="s">
        <v>274</v>
      </c>
      <c r="M659" t="s">
        <v>274</v>
      </c>
      <c r="N659" t="s">
        <v>274</v>
      </c>
      <c r="O659" t="s">
        <v>274</v>
      </c>
      <c r="P659" t="s">
        <v>274</v>
      </c>
    </row>
    <row r="660" spans="3:16" x14ac:dyDescent="0.35">
      <c r="C660" s="22" t="s">
        <v>252</v>
      </c>
      <c r="D660" s="22" t="s">
        <v>29</v>
      </c>
      <c r="E660" s="22" t="s">
        <v>48</v>
      </c>
      <c r="F660" s="22" t="s">
        <v>120</v>
      </c>
      <c r="G660" t="s">
        <v>274</v>
      </c>
      <c r="H660" t="s">
        <v>274</v>
      </c>
      <c r="I660" t="s">
        <v>274</v>
      </c>
      <c r="J660" t="s">
        <v>274</v>
      </c>
      <c r="K660" t="s">
        <v>274</v>
      </c>
      <c r="L660" t="s">
        <v>274</v>
      </c>
      <c r="M660" t="s">
        <v>274</v>
      </c>
      <c r="N660" t="s">
        <v>274</v>
      </c>
      <c r="O660" t="s">
        <v>274</v>
      </c>
      <c r="P660" t="s">
        <v>274</v>
      </c>
    </row>
    <row r="661" spans="3:16" x14ac:dyDescent="0.35">
      <c r="C661" s="22" t="s">
        <v>252</v>
      </c>
      <c r="D661" s="22" t="s">
        <v>29</v>
      </c>
      <c r="E661" s="22" t="s">
        <v>48</v>
      </c>
      <c r="F661" s="22" t="s">
        <v>122</v>
      </c>
      <c r="G661" t="s">
        <v>274</v>
      </c>
      <c r="H661" t="s">
        <v>274</v>
      </c>
      <c r="I661" t="s">
        <v>274</v>
      </c>
      <c r="J661" t="s">
        <v>274</v>
      </c>
      <c r="K661" t="s">
        <v>274</v>
      </c>
      <c r="L661" t="s">
        <v>274</v>
      </c>
      <c r="M661" t="s">
        <v>274</v>
      </c>
      <c r="N661" t="s">
        <v>274</v>
      </c>
      <c r="O661" t="s">
        <v>274</v>
      </c>
      <c r="P661" t="s">
        <v>274</v>
      </c>
    </row>
    <row r="662" spans="3:16" x14ac:dyDescent="0.35">
      <c r="C662" s="22" t="s">
        <v>252</v>
      </c>
      <c r="D662" s="22" t="s">
        <v>29</v>
      </c>
      <c r="E662" s="22" t="s">
        <v>48</v>
      </c>
      <c r="F662" s="22" t="s">
        <v>272</v>
      </c>
      <c r="G662" t="s">
        <v>274</v>
      </c>
      <c r="H662" t="s">
        <v>274</v>
      </c>
      <c r="I662" t="s">
        <v>274</v>
      </c>
      <c r="J662" t="s">
        <v>274</v>
      </c>
      <c r="K662" t="s">
        <v>274</v>
      </c>
      <c r="L662" t="s">
        <v>274</v>
      </c>
      <c r="M662" t="s">
        <v>274</v>
      </c>
      <c r="N662" t="s">
        <v>274</v>
      </c>
      <c r="O662" t="s">
        <v>274</v>
      </c>
      <c r="P662" t="s">
        <v>274</v>
      </c>
    </row>
    <row r="663" spans="3:16" x14ac:dyDescent="0.35">
      <c r="C663" s="22" t="s">
        <v>252</v>
      </c>
      <c r="D663" s="22" t="s">
        <v>29</v>
      </c>
      <c r="E663" s="22" t="s">
        <v>48</v>
      </c>
      <c r="F663" s="22" t="s">
        <v>273</v>
      </c>
      <c r="G663" t="s">
        <v>274</v>
      </c>
      <c r="H663" t="s">
        <v>274</v>
      </c>
      <c r="I663" t="s">
        <v>274</v>
      </c>
      <c r="J663" t="s">
        <v>274</v>
      </c>
      <c r="K663" t="s">
        <v>274</v>
      </c>
      <c r="L663" t="s">
        <v>274</v>
      </c>
      <c r="M663" t="s">
        <v>274</v>
      </c>
      <c r="N663" t="s">
        <v>274</v>
      </c>
      <c r="O663" t="s">
        <v>274</v>
      </c>
      <c r="P663" t="s">
        <v>274</v>
      </c>
    </row>
    <row r="664" spans="3:16" x14ac:dyDescent="0.35">
      <c r="C664" s="22" t="s">
        <v>252</v>
      </c>
      <c r="D664" s="22" t="s">
        <v>29</v>
      </c>
      <c r="E664" s="22" t="s">
        <v>28</v>
      </c>
      <c r="F664" s="22" t="s">
        <v>120</v>
      </c>
      <c r="G664" t="s">
        <v>274</v>
      </c>
      <c r="H664" t="s">
        <v>274</v>
      </c>
      <c r="I664" t="s">
        <v>274</v>
      </c>
      <c r="J664" t="s">
        <v>274</v>
      </c>
      <c r="K664" t="s">
        <v>274</v>
      </c>
      <c r="L664" t="s">
        <v>274</v>
      </c>
      <c r="M664" t="s">
        <v>274</v>
      </c>
      <c r="N664" t="s">
        <v>274</v>
      </c>
      <c r="O664" t="s">
        <v>274</v>
      </c>
      <c r="P664" t="s">
        <v>274</v>
      </c>
    </row>
    <row r="665" spans="3:16" x14ac:dyDescent="0.35">
      <c r="C665" s="22" t="s">
        <v>252</v>
      </c>
      <c r="D665" s="22" t="s">
        <v>29</v>
      </c>
      <c r="E665" s="22" t="s">
        <v>28</v>
      </c>
      <c r="F665" s="22" t="s">
        <v>122</v>
      </c>
      <c r="G665" t="s">
        <v>274</v>
      </c>
      <c r="H665" t="s">
        <v>274</v>
      </c>
      <c r="I665" t="s">
        <v>274</v>
      </c>
      <c r="J665" t="s">
        <v>274</v>
      </c>
      <c r="K665" t="s">
        <v>274</v>
      </c>
      <c r="L665" t="s">
        <v>274</v>
      </c>
      <c r="M665" t="s">
        <v>274</v>
      </c>
      <c r="N665" t="s">
        <v>274</v>
      </c>
      <c r="O665" t="s">
        <v>274</v>
      </c>
      <c r="P665" t="s">
        <v>274</v>
      </c>
    </row>
    <row r="666" spans="3:16" x14ac:dyDescent="0.35">
      <c r="C666" s="22" t="s">
        <v>252</v>
      </c>
      <c r="D666" s="22" t="s">
        <v>29</v>
      </c>
      <c r="E666" s="22" t="s">
        <v>28</v>
      </c>
      <c r="F666" s="22" t="s">
        <v>272</v>
      </c>
      <c r="G666" t="s">
        <v>274</v>
      </c>
      <c r="H666" t="s">
        <v>274</v>
      </c>
      <c r="I666" t="s">
        <v>274</v>
      </c>
      <c r="J666" t="s">
        <v>274</v>
      </c>
      <c r="K666" t="s">
        <v>274</v>
      </c>
      <c r="L666" t="s">
        <v>274</v>
      </c>
      <c r="M666" t="s">
        <v>274</v>
      </c>
      <c r="N666" t="s">
        <v>274</v>
      </c>
      <c r="O666" t="s">
        <v>274</v>
      </c>
      <c r="P666" t="s">
        <v>274</v>
      </c>
    </row>
    <row r="667" spans="3:16" x14ac:dyDescent="0.35">
      <c r="C667" s="22" t="s">
        <v>252</v>
      </c>
      <c r="D667" s="22" t="s">
        <v>29</v>
      </c>
      <c r="E667" s="22" t="s">
        <v>28</v>
      </c>
      <c r="F667" s="22" t="s">
        <v>273</v>
      </c>
      <c r="G667" t="s">
        <v>274</v>
      </c>
      <c r="H667" t="s">
        <v>274</v>
      </c>
      <c r="I667" t="s">
        <v>274</v>
      </c>
      <c r="J667" t="s">
        <v>274</v>
      </c>
      <c r="K667" t="s">
        <v>274</v>
      </c>
      <c r="L667" t="s">
        <v>274</v>
      </c>
      <c r="M667" t="s">
        <v>274</v>
      </c>
      <c r="N667" t="s">
        <v>274</v>
      </c>
      <c r="O667" t="s">
        <v>274</v>
      </c>
      <c r="P667" t="s">
        <v>274</v>
      </c>
    </row>
    <row r="668" spans="3:16" x14ac:dyDescent="0.35">
      <c r="C668" s="22" t="s">
        <v>252</v>
      </c>
      <c r="D668" s="22" t="s">
        <v>29</v>
      </c>
      <c r="E668" s="22" t="s">
        <v>253</v>
      </c>
      <c r="F668" s="22" t="s">
        <v>120</v>
      </c>
      <c r="G668" t="s">
        <v>274</v>
      </c>
      <c r="H668" t="s">
        <v>274</v>
      </c>
      <c r="I668" t="s">
        <v>274</v>
      </c>
      <c r="J668" t="s">
        <v>274</v>
      </c>
      <c r="K668" t="s">
        <v>274</v>
      </c>
      <c r="L668" t="s">
        <v>274</v>
      </c>
      <c r="M668" t="s">
        <v>274</v>
      </c>
      <c r="N668" t="s">
        <v>274</v>
      </c>
      <c r="O668" t="s">
        <v>274</v>
      </c>
      <c r="P668" t="s">
        <v>274</v>
      </c>
    </row>
    <row r="669" spans="3:16" x14ac:dyDescent="0.35">
      <c r="C669" s="22" t="s">
        <v>252</v>
      </c>
      <c r="D669" s="22" t="s">
        <v>29</v>
      </c>
      <c r="E669" s="22" t="s">
        <v>253</v>
      </c>
      <c r="F669" s="22" t="s">
        <v>122</v>
      </c>
      <c r="G669" t="s">
        <v>274</v>
      </c>
      <c r="H669" t="s">
        <v>274</v>
      </c>
      <c r="I669" t="s">
        <v>274</v>
      </c>
      <c r="J669" t="s">
        <v>274</v>
      </c>
      <c r="K669" t="s">
        <v>274</v>
      </c>
      <c r="L669" t="s">
        <v>274</v>
      </c>
      <c r="M669" t="s">
        <v>274</v>
      </c>
      <c r="N669" t="s">
        <v>274</v>
      </c>
      <c r="O669" t="s">
        <v>274</v>
      </c>
      <c r="P669" t="s">
        <v>274</v>
      </c>
    </row>
    <row r="670" spans="3:16" x14ac:dyDescent="0.35">
      <c r="C670" s="22" t="s">
        <v>252</v>
      </c>
      <c r="D670" s="22" t="s">
        <v>29</v>
      </c>
      <c r="E670" s="22" t="s">
        <v>253</v>
      </c>
      <c r="F670" s="22" t="s">
        <v>272</v>
      </c>
      <c r="G670" t="s">
        <v>274</v>
      </c>
      <c r="H670" t="s">
        <v>274</v>
      </c>
      <c r="I670" t="s">
        <v>274</v>
      </c>
      <c r="J670" t="s">
        <v>274</v>
      </c>
      <c r="K670" t="s">
        <v>274</v>
      </c>
      <c r="L670" t="s">
        <v>274</v>
      </c>
      <c r="M670" t="s">
        <v>274</v>
      </c>
      <c r="N670" t="s">
        <v>274</v>
      </c>
      <c r="O670" t="s">
        <v>274</v>
      </c>
      <c r="P670" t="s">
        <v>274</v>
      </c>
    </row>
    <row r="671" spans="3:16" x14ac:dyDescent="0.35">
      <c r="C671" s="22" t="s">
        <v>252</v>
      </c>
      <c r="D671" s="22" t="s">
        <v>29</v>
      </c>
      <c r="E671" s="22" t="s">
        <v>253</v>
      </c>
      <c r="F671" s="22" t="s">
        <v>273</v>
      </c>
      <c r="G671" t="s">
        <v>274</v>
      </c>
      <c r="H671" t="s">
        <v>274</v>
      </c>
      <c r="I671" t="s">
        <v>274</v>
      </c>
      <c r="J671" t="s">
        <v>274</v>
      </c>
      <c r="K671" t="s">
        <v>274</v>
      </c>
      <c r="L671" t="s">
        <v>274</v>
      </c>
      <c r="M671" t="s">
        <v>274</v>
      </c>
      <c r="N671" t="s">
        <v>274</v>
      </c>
      <c r="O671" t="s">
        <v>274</v>
      </c>
      <c r="P671" t="s">
        <v>274</v>
      </c>
    </row>
    <row r="672" spans="3:16" x14ac:dyDescent="0.35">
      <c r="C672" s="22" t="s">
        <v>252</v>
      </c>
      <c r="D672" s="22" t="s">
        <v>29</v>
      </c>
      <c r="E672" s="22" t="s">
        <v>29</v>
      </c>
      <c r="F672" s="22" t="s">
        <v>120</v>
      </c>
      <c r="G672" t="s">
        <v>274</v>
      </c>
      <c r="H672" t="s">
        <v>274</v>
      </c>
      <c r="I672" t="s">
        <v>274</v>
      </c>
      <c r="J672" t="s">
        <v>274</v>
      </c>
      <c r="K672" t="s">
        <v>274</v>
      </c>
      <c r="L672" t="s">
        <v>274</v>
      </c>
      <c r="M672" t="s">
        <v>274</v>
      </c>
      <c r="N672" t="s">
        <v>274</v>
      </c>
      <c r="O672" t="s">
        <v>274</v>
      </c>
      <c r="P672" t="s">
        <v>274</v>
      </c>
    </row>
    <row r="673" spans="3:16" x14ac:dyDescent="0.35">
      <c r="C673" s="22" t="s">
        <v>252</v>
      </c>
      <c r="D673" s="22" t="s">
        <v>29</v>
      </c>
      <c r="E673" s="22" t="s">
        <v>29</v>
      </c>
      <c r="F673" s="22" t="s">
        <v>122</v>
      </c>
      <c r="G673" t="s">
        <v>274</v>
      </c>
      <c r="H673" t="s">
        <v>274</v>
      </c>
      <c r="I673" t="s">
        <v>274</v>
      </c>
      <c r="J673" t="s">
        <v>274</v>
      </c>
      <c r="K673" t="s">
        <v>274</v>
      </c>
      <c r="L673" t="s">
        <v>274</v>
      </c>
      <c r="M673" t="s">
        <v>274</v>
      </c>
      <c r="N673" t="s">
        <v>274</v>
      </c>
      <c r="O673" t="s">
        <v>274</v>
      </c>
      <c r="P673" t="s">
        <v>274</v>
      </c>
    </row>
    <row r="674" spans="3:16" x14ac:dyDescent="0.35">
      <c r="C674" s="22" t="s">
        <v>252</v>
      </c>
      <c r="D674" s="22" t="s">
        <v>29</v>
      </c>
      <c r="E674" s="22" t="s">
        <v>29</v>
      </c>
      <c r="F674" s="22" t="s">
        <v>272</v>
      </c>
      <c r="G674" t="s">
        <v>274</v>
      </c>
      <c r="H674" t="s">
        <v>274</v>
      </c>
      <c r="I674" t="s">
        <v>274</v>
      </c>
      <c r="J674" t="s">
        <v>274</v>
      </c>
      <c r="K674" t="s">
        <v>274</v>
      </c>
      <c r="L674" t="s">
        <v>274</v>
      </c>
      <c r="M674" t="s">
        <v>274</v>
      </c>
      <c r="N674" t="s">
        <v>274</v>
      </c>
      <c r="O674" t="s">
        <v>274</v>
      </c>
      <c r="P674" t="s">
        <v>274</v>
      </c>
    </row>
    <row r="675" spans="3:16" x14ac:dyDescent="0.35">
      <c r="C675" s="22" t="s">
        <v>252</v>
      </c>
      <c r="D675" s="22" t="s">
        <v>29</v>
      </c>
      <c r="E675" s="22" t="s">
        <v>29</v>
      </c>
      <c r="F675" s="22" t="s">
        <v>273</v>
      </c>
      <c r="G675" t="s">
        <v>274</v>
      </c>
      <c r="H675" t="s">
        <v>274</v>
      </c>
      <c r="I675" t="s">
        <v>274</v>
      </c>
      <c r="J675" t="s">
        <v>274</v>
      </c>
      <c r="K675" t="s">
        <v>274</v>
      </c>
      <c r="L675" t="s">
        <v>274</v>
      </c>
      <c r="M675" t="s">
        <v>274</v>
      </c>
      <c r="N675" t="s">
        <v>274</v>
      </c>
      <c r="O675" t="s">
        <v>274</v>
      </c>
      <c r="P675" t="s">
        <v>274</v>
      </c>
    </row>
    <row r="676" spans="3:16" x14ac:dyDescent="0.35">
      <c r="C676" s="22" t="s">
        <v>252</v>
      </c>
      <c r="D676" s="22" t="s">
        <v>29</v>
      </c>
      <c r="E676" s="22" t="s">
        <v>30</v>
      </c>
      <c r="F676" s="22" t="s">
        <v>120</v>
      </c>
      <c r="G676" t="s">
        <v>274</v>
      </c>
      <c r="H676" t="s">
        <v>274</v>
      </c>
      <c r="I676" t="s">
        <v>274</v>
      </c>
      <c r="J676" t="s">
        <v>274</v>
      </c>
      <c r="K676" t="s">
        <v>274</v>
      </c>
      <c r="L676" t="s">
        <v>274</v>
      </c>
      <c r="M676" t="s">
        <v>274</v>
      </c>
      <c r="N676" t="s">
        <v>274</v>
      </c>
      <c r="O676" t="s">
        <v>274</v>
      </c>
      <c r="P676" t="s">
        <v>274</v>
      </c>
    </row>
    <row r="677" spans="3:16" x14ac:dyDescent="0.35">
      <c r="C677" s="22" t="s">
        <v>252</v>
      </c>
      <c r="D677" s="22" t="s">
        <v>29</v>
      </c>
      <c r="E677" s="22" t="s">
        <v>30</v>
      </c>
      <c r="F677" s="22" t="s">
        <v>122</v>
      </c>
      <c r="G677" t="s">
        <v>274</v>
      </c>
      <c r="H677" t="s">
        <v>274</v>
      </c>
      <c r="I677" t="s">
        <v>274</v>
      </c>
      <c r="J677" t="s">
        <v>274</v>
      </c>
      <c r="K677" t="s">
        <v>274</v>
      </c>
      <c r="L677" t="s">
        <v>274</v>
      </c>
      <c r="M677" t="s">
        <v>274</v>
      </c>
      <c r="N677" t="s">
        <v>274</v>
      </c>
      <c r="O677" t="s">
        <v>274</v>
      </c>
      <c r="P677" t="s">
        <v>274</v>
      </c>
    </row>
    <row r="678" spans="3:16" x14ac:dyDescent="0.35">
      <c r="C678" s="22" t="s">
        <v>252</v>
      </c>
      <c r="D678" s="22" t="s">
        <v>29</v>
      </c>
      <c r="E678" s="22" t="s">
        <v>30</v>
      </c>
      <c r="F678" s="22" t="s">
        <v>272</v>
      </c>
      <c r="G678" t="s">
        <v>274</v>
      </c>
      <c r="H678" t="s">
        <v>274</v>
      </c>
      <c r="I678" t="s">
        <v>274</v>
      </c>
      <c r="J678" t="s">
        <v>274</v>
      </c>
      <c r="K678" t="s">
        <v>274</v>
      </c>
      <c r="L678" t="s">
        <v>274</v>
      </c>
      <c r="M678" t="s">
        <v>274</v>
      </c>
      <c r="N678" t="s">
        <v>274</v>
      </c>
      <c r="O678" t="s">
        <v>274</v>
      </c>
      <c r="P678" t="s">
        <v>274</v>
      </c>
    </row>
    <row r="679" spans="3:16" x14ac:dyDescent="0.35">
      <c r="C679" s="22" t="s">
        <v>252</v>
      </c>
      <c r="D679" s="22" t="s">
        <v>29</v>
      </c>
      <c r="E679" s="22" t="s">
        <v>30</v>
      </c>
      <c r="F679" s="22" t="s">
        <v>273</v>
      </c>
      <c r="G679" t="s">
        <v>274</v>
      </c>
      <c r="H679" t="s">
        <v>274</v>
      </c>
      <c r="I679" t="s">
        <v>274</v>
      </c>
      <c r="J679" t="s">
        <v>274</v>
      </c>
      <c r="K679" t="s">
        <v>274</v>
      </c>
      <c r="L679" t="s">
        <v>274</v>
      </c>
      <c r="M679" t="s">
        <v>274</v>
      </c>
      <c r="N679" t="s">
        <v>274</v>
      </c>
      <c r="O679" t="s">
        <v>274</v>
      </c>
      <c r="P679" t="s">
        <v>274</v>
      </c>
    </row>
    <row r="680" spans="3:16" x14ac:dyDescent="0.35">
      <c r="C680" s="22" t="s">
        <v>252</v>
      </c>
      <c r="D680" s="22" t="s">
        <v>29</v>
      </c>
      <c r="E680" s="22" t="s">
        <v>49</v>
      </c>
      <c r="F680" s="22" t="s">
        <v>120</v>
      </c>
      <c r="G680" t="s">
        <v>274</v>
      </c>
      <c r="H680" t="s">
        <v>274</v>
      </c>
      <c r="I680" t="s">
        <v>274</v>
      </c>
      <c r="J680" t="s">
        <v>274</v>
      </c>
      <c r="K680" t="s">
        <v>274</v>
      </c>
      <c r="L680" t="s">
        <v>274</v>
      </c>
      <c r="M680" t="s">
        <v>274</v>
      </c>
      <c r="N680" t="s">
        <v>274</v>
      </c>
      <c r="O680" t="s">
        <v>274</v>
      </c>
      <c r="P680" t="s">
        <v>274</v>
      </c>
    </row>
    <row r="681" spans="3:16" x14ac:dyDescent="0.35">
      <c r="C681" s="22" t="s">
        <v>252</v>
      </c>
      <c r="D681" s="22" t="s">
        <v>29</v>
      </c>
      <c r="E681" s="22" t="s">
        <v>49</v>
      </c>
      <c r="F681" s="22" t="s">
        <v>122</v>
      </c>
      <c r="G681" t="s">
        <v>274</v>
      </c>
      <c r="H681" t="s">
        <v>274</v>
      </c>
      <c r="I681" t="s">
        <v>274</v>
      </c>
      <c r="J681" t="s">
        <v>274</v>
      </c>
      <c r="K681" t="s">
        <v>274</v>
      </c>
      <c r="L681" t="s">
        <v>274</v>
      </c>
      <c r="M681" t="s">
        <v>274</v>
      </c>
      <c r="N681" t="s">
        <v>274</v>
      </c>
      <c r="O681" t="s">
        <v>274</v>
      </c>
      <c r="P681" t="s">
        <v>274</v>
      </c>
    </row>
    <row r="682" spans="3:16" x14ac:dyDescent="0.35">
      <c r="C682" s="22" t="s">
        <v>252</v>
      </c>
      <c r="D682" s="22" t="s">
        <v>29</v>
      </c>
      <c r="E682" s="22" t="s">
        <v>49</v>
      </c>
      <c r="F682" s="22" t="s">
        <v>272</v>
      </c>
      <c r="G682" t="s">
        <v>274</v>
      </c>
      <c r="H682" t="s">
        <v>274</v>
      </c>
      <c r="I682" t="s">
        <v>274</v>
      </c>
      <c r="J682" t="s">
        <v>274</v>
      </c>
      <c r="K682" t="s">
        <v>274</v>
      </c>
      <c r="L682" t="s">
        <v>274</v>
      </c>
      <c r="M682" t="s">
        <v>274</v>
      </c>
      <c r="N682" t="s">
        <v>274</v>
      </c>
      <c r="O682" t="s">
        <v>274</v>
      </c>
      <c r="P682" t="s">
        <v>274</v>
      </c>
    </row>
    <row r="683" spans="3:16" x14ac:dyDescent="0.35">
      <c r="C683" s="22" t="s">
        <v>252</v>
      </c>
      <c r="D683" s="22" t="s">
        <v>29</v>
      </c>
      <c r="E683" s="22" t="s">
        <v>49</v>
      </c>
      <c r="F683" s="22" t="s">
        <v>273</v>
      </c>
      <c r="G683" t="s">
        <v>274</v>
      </c>
      <c r="H683" t="s">
        <v>274</v>
      </c>
      <c r="I683" t="s">
        <v>274</v>
      </c>
      <c r="J683" t="s">
        <v>274</v>
      </c>
      <c r="K683" t="s">
        <v>274</v>
      </c>
      <c r="L683" t="s">
        <v>274</v>
      </c>
      <c r="M683" t="s">
        <v>274</v>
      </c>
      <c r="N683" t="s">
        <v>274</v>
      </c>
      <c r="O683" t="s">
        <v>274</v>
      </c>
      <c r="P683" t="s">
        <v>274</v>
      </c>
    </row>
    <row r="684" spans="3:16" x14ac:dyDescent="0.35">
      <c r="C684" s="22" t="s">
        <v>252</v>
      </c>
      <c r="D684" s="22" t="s">
        <v>30</v>
      </c>
      <c r="E684" s="22" t="s">
        <v>27</v>
      </c>
      <c r="F684" s="22" t="s">
        <v>120</v>
      </c>
      <c r="G684" t="s">
        <v>274</v>
      </c>
      <c r="H684" t="s">
        <v>274</v>
      </c>
      <c r="I684" t="s">
        <v>274</v>
      </c>
      <c r="J684" t="s">
        <v>274</v>
      </c>
      <c r="K684" t="s">
        <v>274</v>
      </c>
      <c r="L684" t="s">
        <v>274</v>
      </c>
      <c r="M684" t="s">
        <v>274</v>
      </c>
      <c r="N684" t="s">
        <v>274</v>
      </c>
      <c r="O684" t="s">
        <v>274</v>
      </c>
      <c r="P684" t="s">
        <v>274</v>
      </c>
    </row>
    <row r="685" spans="3:16" x14ac:dyDescent="0.35">
      <c r="C685" s="22" t="s">
        <v>252</v>
      </c>
      <c r="D685" s="22" t="s">
        <v>30</v>
      </c>
      <c r="E685" s="22" t="s">
        <v>27</v>
      </c>
      <c r="F685" s="22" t="s">
        <v>122</v>
      </c>
      <c r="G685" t="s">
        <v>274</v>
      </c>
      <c r="H685" t="s">
        <v>274</v>
      </c>
      <c r="I685" t="s">
        <v>274</v>
      </c>
      <c r="J685" t="s">
        <v>274</v>
      </c>
      <c r="K685" t="s">
        <v>274</v>
      </c>
      <c r="L685" t="s">
        <v>274</v>
      </c>
      <c r="M685" t="s">
        <v>274</v>
      </c>
      <c r="N685" t="s">
        <v>274</v>
      </c>
      <c r="O685" t="s">
        <v>274</v>
      </c>
      <c r="P685" t="s">
        <v>274</v>
      </c>
    </row>
    <row r="686" spans="3:16" x14ac:dyDescent="0.35">
      <c r="C686" s="22" t="s">
        <v>252</v>
      </c>
      <c r="D686" s="22" t="s">
        <v>30</v>
      </c>
      <c r="E686" s="22" t="s">
        <v>27</v>
      </c>
      <c r="F686" s="22" t="s">
        <v>272</v>
      </c>
      <c r="G686" t="s">
        <v>274</v>
      </c>
      <c r="H686" t="s">
        <v>274</v>
      </c>
      <c r="I686" t="s">
        <v>274</v>
      </c>
      <c r="J686" t="s">
        <v>274</v>
      </c>
      <c r="K686" t="s">
        <v>274</v>
      </c>
      <c r="L686" t="s">
        <v>274</v>
      </c>
      <c r="M686" t="s">
        <v>274</v>
      </c>
      <c r="N686" t="s">
        <v>274</v>
      </c>
      <c r="O686" t="s">
        <v>274</v>
      </c>
      <c r="P686" t="s">
        <v>274</v>
      </c>
    </row>
    <row r="687" spans="3:16" x14ac:dyDescent="0.35">
      <c r="C687" s="22" t="s">
        <v>252</v>
      </c>
      <c r="D687" s="22" t="s">
        <v>30</v>
      </c>
      <c r="E687" s="22" t="s">
        <v>27</v>
      </c>
      <c r="F687" s="22" t="s">
        <v>273</v>
      </c>
      <c r="G687" t="s">
        <v>274</v>
      </c>
      <c r="H687" t="s">
        <v>274</v>
      </c>
      <c r="I687" t="s">
        <v>274</v>
      </c>
      <c r="J687" t="s">
        <v>274</v>
      </c>
      <c r="K687" t="s">
        <v>274</v>
      </c>
      <c r="L687" t="s">
        <v>274</v>
      </c>
      <c r="M687" t="s">
        <v>274</v>
      </c>
      <c r="N687" t="s">
        <v>274</v>
      </c>
      <c r="O687" t="s">
        <v>274</v>
      </c>
      <c r="P687" t="s">
        <v>274</v>
      </c>
    </row>
    <row r="688" spans="3:16" x14ac:dyDescent="0.35">
      <c r="C688" s="22" t="s">
        <v>252</v>
      </c>
      <c r="D688" s="22" t="s">
        <v>30</v>
      </c>
      <c r="E688" s="22" t="s">
        <v>48</v>
      </c>
      <c r="F688" s="22" t="s">
        <v>120</v>
      </c>
      <c r="G688" t="s">
        <v>274</v>
      </c>
      <c r="H688" t="s">
        <v>274</v>
      </c>
      <c r="I688" t="s">
        <v>274</v>
      </c>
      <c r="J688" t="s">
        <v>274</v>
      </c>
      <c r="K688" t="s">
        <v>274</v>
      </c>
      <c r="L688" t="s">
        <v>274</v>
      </c>
      <c r="M688" t="s">
        <v>274</v>
      </c>
      <c r="N688" t="s">
        <v>274</v>
      </c>
      <c r="O688" t="s">
        <v>274</v>
      </c>
      <c r="P688" t="s">
        <v>274</v>
      </c>
    </row>
    <row r="689" spans="3:16" x14ac:dyDescent="0.35">
      <c r="C689" s="22" t="s">
        <v>252</v>
      </c>
      <c r="D689" s="22" t="s">
        <v>30</v>
      </c>
      <c r="E689" s="22" t="s">
        <v>48</v>
      </c>
      <c r="F689" s="22" t="s">
        <v>122</v>
      </c>
      <c r="G689" t="s">
        <v>274</v>
      </c>
      <c r="H689" t="s">
        <v>274</v>
      </c>
      <c r="I689" t="s">
        <v>274</v>
      </c>
      <c r="J689" t="s">
        <v>274</v>
      </c>
      <c r="K689" t="s">
        <v>274</v>
      </c>
      <c r="L689" t="s">
        <v>274</v>
      </c>
      <c r="M689" t="s">
        <v>274</v>
      </c>
      <c r="N689" t="s">
        <v>274</v>
      </c>
      <c r="O689" t="s">
        <v>274</v>
      </c>
      <c r="P689" t="s">
        <v>274</v>
      </c>
    </row>
    <row r="690" spans="3:16" x14ac:dyDescent="0.35">
      <c r="C690" s="22" t="s">
        <v>252</v>
      </c>
      <c r="D690" s="22" t="s">
        <v>30</v>
      </c>
      <c r="E690" s="22" t="s">
        <v>48</v>
      </c>
      <c r="F690" s="22" t="s">
        <v>272</v>
      </c>
      <c r="G690" t="s">
        <v>274</v>
      </c>
      <c r="H690" t="s">
        <v>274</v>
      </c>
      <c r="I690" t="s">
        <v>274</v>
      </c>
      <c r="J690" t="s">
        <v>274</v>
      </c>
      <c r="K690" t="s">
        <v>274</v>
      </c>
      <c r="L690" t="s">
        <v>274</v>
      </c>
      <c r="M690" t="s">
        <v>274</v>
      </c>
      <c r="N690" t="s">
        <v>274</v>
      </c>
      <c r="O690" t="s">
        <v>274</v>
      </c>
      <c r="P690" t="s">
        <v>274</v>
      </c>
    </row>
    <row r="691" spans="3:16" x14ac:dyDescent="0.35">
      <c r="C691" s="22" t="s">
        <v>252</v>
      </c>
      <c r="D691" s="22" t="s">
        <v>30</v>
      </c>
      <c r="E691" s="22" t="s">
        <v>48</v>
      </c>
      <c r="F691" s="22" t="s">
        <v>273</v>
      </c>
      <c r="G691" t="s">
        <v>274</v>
      </c>
      <c r="H691" t="s">
        <v>274</v>
      </c>
      <c r="I691" t="s">
        <v>274</v>
      </c>
      <c r="J691" t="s">
        <v>274</v>
      </c>
      <c r="K691" t="s">
        <v>274</v>
      </c>
      <c r="L691" t="s">
        <v>274</v>
      </c>
      <c r="M691" t="s">
        <v>274</v>
      </c>
      <c r="N691" t="s">
        <v>274</v>
      </c>
      <c r="O691" t="s">
        <v>274</v>
      </c>
      <c r="P691" t="s">
        <v>274</v>
      </c>
    </row>
    <row r="692" spans="3:16" x14ac:dyDescent="0.35">
      <c r="C692" s="22" t="s">
        <v>252</v>
      </c>
      <c r="D692" s="22" t="s">
        <v>30</v>
      </c>
      <c r="E692" s="22" t="s">
        <v>28</v>
      </c>
      <c r="F692" s="22" t="s">
        <v>120</v>
      </c>
      <c r="G692" t="s">
        <v>274</v>
      </c>
      <c r="H692" t="s">
        <v>274</v>
      </c>
      <c r="I692" t="s">
        <v>274</v>
      </c>
      <c r="J692" t="s">
        <v>274</v>
      </c>
      <c r="K692" t="s">
        <v>274</v>
      </c>
      <c r="L692" t="s">
        <v>274</v>
      </c>
      <c r="M692" t="s">
        <v>274</v>
      </c>
      <c r="N692" t="s">
        <v>274</v>
      </c>
      <c r="O692" t="s">
        <v>274</v>
      </c>
      <c r="P692" t="s">
        <v>274</v>
      </c>
    </row>
    <row r="693" spans="3:16" x14ac:dyDescent="0.35">
      <c r="C693" s="22" t="s">
        <v>252</v>
      </c>
      <c r="D693" s="22" t="s">
        <v>30</v>
      </c>
      <c r="E693" s="22" t="s">
        <v>28</v>
      </c>
      <c r="F693" s="22" t="s">
        <v>122</v>
      </c>
      <c r="G693" t="s">
        <v>274</v>
      </c>
      <c r="H693" t="s">
        <v>274</v>
      </c>
      <c r="I693" t="s">
        <v>274</v>
      </c>
      <c r="J693" t="s">
        <v>274</v>
      </c>
      <c r="K693" t="s">
        <v>274</v>
      </c>
      <c r="L693" t="s">
        <v>274</v>
      </c>
      <c r="M693" t="s">
        <v>274</v>
      </c>
      <c r="N693" t="s">
        <v>274</v>
      </c>
      <c r="O693" t="s">
        <v>274</v>
      </c>
      <c r="P693" t="s">
        <v>274</v>
      </c>
    </row>
    <row r="694" spans="3:16" x14ac:dyDescent="0.35">
      <c r="C694" s="22" t="s">
        <v>252</v>
      </c>
      <c r="D694" s="22" t="s">
        <v>30</v>
      </c>
      <c r="E694" s="22" t="s">
        <v>28</v>
      </c>
      <c r="F694" s="22" t="s">
        <v>272</v>
      </c>
      <c r="G694" t="s">
        <v>274</v>
      </c>
      <c r="H694" t="s">
        <v>274</v>
      </c>
      <c r="I694" t="s">
        <v>274</v>
      </c>
      <c r="J694" t="s">
        <v>274</v>
      </c>
      <c r="K694" t="s">
        <v>274</v>
      </c>
      <c r="L694" t="s">
        <v>274</v>
      </c>
      <c r="M694" t="s">
        <v>274</v>
      </c>
      <c r="N694" t="s">
        <v>274</v>
      </c>
      <c r="O694" t="s">
        <v>274</v>
      </c>
      <c r="P694" t="s">
        <v>274</v>
      </c>
    </row>
    <row r="695" spans="3:16" x14ac:dyDescent="0.35">
      <c r="C695" s="22" t="s">
        <v>252</v>
      </c>
      <c r="D695" s="22" t="s">
        <v>30</v>
      </c>
      <c r="E695" s="22" t="s">
        <v>28</v>
      </c>
      <c r="F695" s="22" t="s">
        <v>273</v>
      </c>
      <c r="G695" t="s">
        <v>274</v>
      </c>
      <c r="H695" t="s">
        <v>274</v>
      </c>
      <c r="I695" t="s">
        <v>274</v>
      </c>
      <c r="J695" t="s">
        <v>274</v>
      </c>
      <c r="K695" t="s">
        <v>274</v>
      </c>
      <c r="L695" t="s">
        <v>274</v>
      </c>
      <c r="M695" t="s">
        <v>274</v>
      </c>
      <c r="N695" t="s">
        <v>274</v>
      </c>
      <c r="O695" t="s">
        <v>274</v>
      </c>
      <c r="P695" t="s">
        <v>274</v>
      </c>
    </row>
    <row r="696" spans="3:16" x14ac:dyDescent="0.35">
      <c r="C696" s="22" t="s">
        <v>252</v>
      </c>
      <c r="D696" s="22" t="s">
        <v>30</v>
      </c>
      <c r="E696" s="22" t="s">
        <v>253</v>
      </c>
      <c r="F696" s="22" t="s">
        <v>120</v>
      </c>
      <c r="G696" t="s">
        <v>274</v>
      </c>
      <c r="H696" t="s">
        <v>274</v>
      </c>
      <c r="I696" t="s">
        <v>274</v>
      </c>
      <c r="J696" t="s">
        <v>274</v>
      </c>
      <c r="K696" t="s">
        <v>274</v>
      </c>
      <c r="L696" t="s">
        <v>274</v>
      </c>
      <c r="M696" t="s">
        <v>274</v>
      </c>
      <c r="N696" t="s">
        <v>274</v>
      </c>
      <c r="O696" t="s">
        <v>274</v>
      </c>
      <c r="P696" t="s">
        <v>274</v>
      </c>
    </row>
    <row r="697" spans="3:16" x14ac:dyDescent="0.35">
      <c r="C697" s="22" t="s">
        <v>252</v>
      </c>
      <c r="D697" s="22" t="s">
        <v>30</v>
      </c>
      <c r="E697" s="22" t="s">
        <v>253</v>
      </c>
      <c r="F697" s="22" t="s">
        <v>122</v>
      </c>
      <c r="G697" t="s">
        <v>274</v>
      </c>
      <c r="H697" t="s">
        <v>274</v>
      </c>
      <c r="I697" t="s">
        <v>274</v>
      </c>
      <c r="J697" t="s">
        <v>274</v>
      </c>
      <c r="K697" t="s">
        <v>274</v>
      </c>
      <c r="L697" t="s">
        <v>274</v>
      </c>
      <c r="M697" t="s">
        <v>274</v>
      </c>
      <c r="N697" t="s">
        <v>274</v>
      </c>
      <c r="O697" t="s">
        <v>274</v>
      </c>
      <c r="P697" t="s">
        <v>274</v>
      </c>
    </row>
    <row r="698" spans="3:16" x14ac:dyDescent="0.35">
      <c r="C698" s="22" t="s">
        <v>252</v>
      </c>
      <c r="D698" s="22" t="s">
        <v>30</v>
      </c>
      <c r="E698" s="22" t="s">
        <v>253</v>
      </c>
      <c r="F698" s="22" t="s">
        <v>272</v>
      </c>
      <c r="G698" t="s">
        <v>274</v>
      </c>
      <c r="H698" t="s">
        <v>274</v>
      </c>
      <c r="I698" t="s">
        <v>274</v>
      </c>
      <c r="J698" t="s">
        <v>274</v>
      </c>
      <c r="K698" t="s">
        <v>274</v>
      </c>
      <c r="L698" t="s">
        <v>274</v>
      </c>
      <c r="M698" t="s">
        <v>274</v>
      </c>
      <c r="N698" t="s">
        <v>274</v>
      </c>
      <c r="O698" t="s">
        <v>274</v>
      </c>
      <c r="P698" t="s">
        <v>274</v>
      </c>
    </row>
    <row r="699" spans="3:16" x14ac:dyDescent="0.35">
      <c r="C699" s="22" t="s">
        <v>252</v>
      </c>
      <c r="D699" s="22" t="s">
        <v>30</v>
      </c>
      <c r="E699" s="22" t="s">
        <v>253</v>
      </c>
      <c r="F699" s="22" t="s">
        <v>273</v>
      </c>
      <c r="G699" t="s">
        <v>274</v>
      </c>
      <c r="H699" t="s">
        <v>274</v>
      </c>
      <c r="I699" t="s">
        <v>274</v>
      </c>
      <c r="J699" t="s">
        <v>274</v>
      </c>
      <c r="K699" t="s">
        <v>274</v>
      </c>
      <c r="L699" t="s">
        <v>274</v>
      </c>
      <c r="M699" t="s">
        <v>274</v>
      </c>
      <c r="N699" t="s">
        <v>274</v>
      </c>
      <c r="O699" t="s">
        <v>274</v>
      </c>
      <c r="P699" t="s">
        <v>274</v>
      </c>
    </row>
    <row r="700" spans="3:16" x14ac:dyDescent="0.35">
      <c r="C700" s="22" t="s">
        <v>252</v>
      </c>
      <c r="D700" s="22" t="s">
        <v>30</v>
      </c>
      <c r="E700" s="22" t="s">
        <v>29</v>
      </c>
      <c r="F700" s="22" t="s">
        <v>120</v>
      </c>
      <c r="G700" t="s">
        <v>274</v>
      </c>
      <c r="H700" t="s">
        <v>274</v>
      </c>
      <c r="I700" t="s">
        <v>274</v>
      </c>
      <c r="J700" t="s">
        <v>274</v>
      </c>
      <c r="K700" t="s">
        <v>274</v>
      </c>
      <c r="L700" t="s">
        <v>274</v>
      </c>
      <c r="M700" t="s">
        <v>274</v>
      </c>
      <c r="N700" t="s">
        <v>274</v>
      </c>
      <c r="O700" t="s">
        <v>274</v>
      </c>
      <c r="P700" t="s">
        <v>274</v>
      </c>
    </row>
    <row r="701" spans="3:16" x14ac:dyDescent="0.35">
      <c r="C701" s="22" t="s">
        <v>252</v>
      </c>
      <c r="D701" s="22" t="s">
        <v>30</v>
      </c>
      <c r="E701" s="22" t="s">
        <v>29</v>
      </c>
      <c r="F701" s="22" t="s">
        <v>122</v>
      </c>
      <c r="G701" t="s">
        <v>274</v>
      </c>
      <c r="H701" t="s">
        <v>274</v>
      </c>
      <c r="I701" t="s">
        <v>274</v>
      </c>
      <c r="J701" t="s">
        <v>274</v>
      </c>
      <c r="K701" t="s">
        <v>274</v>
      </c>
      <c r="L701" t="s">
        <v>274</v>
      </c>
      <c r="M701" t="s">
        <v>274</v>
      </c>
      <c r="N701" t="s">
        <v>274</v>
      </c>
      <c r="O701" t="s">
        <v>274</v>
      </c>
      <c r="P701" t="s">
        <v>274</v>
      </c>
    </row>
    <row r="702" spans="3:16" x14ac:dyDescent="0.35">
      <c r="C702" s="22" t="s">
        <v>252</v>
      </c>
      <c r="D702" s="22" t="s">
        <v>30</v>
      </c>
      <c r="E702" s="22" t="s">
        <v>29</v>
      </c>
      <c r="F702" s="22" t="s">
        <v>272</v>
      </c>
      <c r="G702" t="s">
        <v>274</v>
      </c>
      <c r="H702" t="s">
        <v>274</v>
      </c>
      <c r="I702" t="s">
        <v>274</v>
      </c>
      <c r="J702" t="s">
        <v>274</v>
      </c>
      <c r="K702" t="s">
        <v>274</v>
      </c>
      <c r="L702" t="s">
        <v>274</v>
      </c>
      <c r="M702" t="s">
        <v>274</v>
      </c>
      <c r="N702" t="s">
        <v>274</v>
      </c>
      <c r="O702" t="s">
        <v>274</v>
      </c>
      <c r="P702" t="s">
        <v>274</v>
      </c>
    </row>
    <row r="703" spans="3:16" x14ac:dyDescent="0.35">
      <c r="C703" s="22" t="s">
        <v>252</v>
      </c>
      <c r="D703" s="22" t="s">
        <v>30</v>
      </c>
      <c r="E703" s="22" t="s">
        <v>29</v>
      </c>
      <c r="F703" s="22" t="s">
        <v>273</v>
      </c>
      <c r="G703" t="s">
        <v>274</v>
      </c>
      <c r="H703" t="s">
        <v>274</v>
      </c>
      <c r="I703" t="s">
        <v>274</v>
      </c>
      <c r="J703" t="s">
        <v>274</v>
      </c>
      <c r="K703" t="s">
        <v>274</v>
      </c>
      <c r="L703" t="s">
        <v>274</v>
      </c>
      <c r="M703" t="s">
        <v>274</v>
      </c>
      <c r="N703" t="s">
        <v>274</v>
      </c>
      <c r="O703" t="s">
        <v>274</v>
      </c>
      <c r="P703" t="s">
        <v>274</v>
      </c>
    </row>
    <row r="704" spans="3:16" x14ac:dyDescent="0.35">
      <c r="C704" s="22" t="s">
        <v>252</v>
      </c>
      <c r="D704" s="22" t="s">
        <v>30</v>
      </c>
      <c r="E704" s="22" t="s">
        <v>30</v>
      </c>
      <c r="F704" s="22" t="s">
        <v>120</v>
      </c>
      <c r="G704" t="s">
        <v>274</v>
      </c>
      <c r="H704" t="s">
        <v>274</v>
      </c>
      <c r="I704" t="s">
        <v>274</v>
      </c>
      <c r="J704" t="s">
        <v>274</v>
      </c>
      <c r="K704" t="s">
        <v>274</v>
      </c>
      <c r="L704" t="s">
        <v>274</v>
      </c>
      <c r="M704" t="s">
        <v>274</v>
      </c>
      <c r="N704" t="s">
        <v>274</v>
      </c>
      <c r="O704" t="s">
        <v>274</v>
      </c>
      <c r="P704" t="s">
        <v>274</v>
      </c>
    </row>
    <row r="705" spans="3:16" x14ac:dyDescent="0.35">
      <c r="C705" s="22" t="s">
        <v>252</v>
      </c>
      <c r="D705" s="22" t="s">
        <v>30</v>
      </c>
      <c r="E705" s="22" t="s">
        <v>30</v>
      </c>
      <c r="F705" s="22" t="s">
        <v>122</v>
      </c>
      <c r="G705" t="s">
        <v>274</v>
      </c>
      <c r="H705" t="s">
        <v>274</v>
      </c>
      <c r="I705" t="s">
        <v>274</v>
      </c>
      <c r="J705" t="s">
        <v>274</v>
      </c>
      <c r="K705" t="s">
        <v>274</v>
      </c>
      <c r="L705" t="s">
        <v>274</v>
      </c>
      <c r="M705" t="s">
        <v>274</v>
      </c>
      <c r="N705" t="s">
        <v>274</v>
      </c>
      <c r="O705" t="s">
        <v>274</v>
      </c>
      <c r="P705" t="s">
        <v>274</v>
      </c>
    </row>
    <row r="706" spans="3:16" x14ac:dyDescent="0.35">
      <c r="C706" s="22" t="s">
        <v>252</v>
      </c>
      <c r="D706" s="22" t="s">
        <v>30</v>
      </c>
      <c r="E706" s="22" t="s">
        <v>30</v>
      </c>
      <c r="F706" s="22" t="s">
        <v>272</v>
      </c>
      <c r="G706" t="s">
        <v>274</v>
      </c>
      <c r="H706" t="s">
        <v>274</v>
      </c>
      <c r="I706" t="s">
        <v>274</v>
      </c>
      <c r="J706" t="s">
        <v>274</v>
      </c>
      <c r="K706" t="s">
        <v>274</v>
      </c>
      <c r="L706" t="s">
        <v>274</v>
      </c>
      <c r="M706" t="s">
        <v>274</v>
      </c>
      <c r="N706" t="s">
        <v>274</v>
      </c>
      <c r="O706" t="s">
        <v>274</v>
      </c>
      <c r="P706" t="s">
        <v>274</v>
      </c>
    </row>
    <row r="707" spans="3:16" x14ac:dyDescent="0.35">
      <c r="C707" s="22" t="s">
        <v>252</v>
      </c>
      <c r="D707" s="22" t="s">
        <v>30</v>
      </c>
      <c r="E707" s="22" t="s">
        <v>30</v>
      </c>
      <c r="F707" s="22" t="s">
        <v>273</v>
      </c>
      <c r="G707" t="s">
        <v>274</v>
      </c>
      <c r="H707" t="s">
        <v>274</v>
      </c>
      <c r="I707" t="s">
        <v>274</v>
      </c>
      <c r="J707" t="s">
        <v>274</v>
      </c>
      <c r="K707" t="s">
        <v>274</v>
      </c>
      <c r="L707" t="s">
        <v>274</v>
      </c>
      <c r="M707" t="s">
        <v>274</v>
      </c>
      <c r="N707" t="s">
        <v>274</v>
      </c>
      <c r="O707" t="s">
        <v>274</v>
      </c>
      <c r="P707" t="s">
        <v>274</v>
      </c>
    </row>
    <row r="708" spans="3:16" x14ac:dyDescent="0.35">
      <c r="C708" s="22" t="s">
        <v>252</v>
      </c>
      <c r="D708" s="22" t="s">
        <v>30</v>
      </c>
      <c r="E708" s="22" t="s">
        <v>49</v>
      </c>
      <c r="F708" s="22" t="s">
        <v>120</v>
      </c>
      <c r="G708" t="s">
        <v>274</v>
      </c>
      <c r="H708" t="s">
        <v>274</v>
      </c>
      <c r="I708" t="s">
        <v>274</v>
      </c>
      <c r="J708" t="s">
        <v>274</v>
      </c>
      <c r="K708" t="s">
        <v>274</v>
      </c>
      <c r="L708" t="s">
        <v>274</v>
      </c>
      <c r="M708" t="s">
        <v>274</v>
      </c>
      <c r="N708" t="s">
        <v>274</v>
      </c>
      <c r="O708" t="s">
        <v>274</v>
      </c>
      <c r="P708" t="s">
        <v>274</v>
      </c>
    </row>
    <row r="709" spans="3:16" x14ac:dyDescent="0.35">
      <c r="C709" s="22" t="s">
        <v>252</v>
      </c>
      <c r="D709" s="22" t="s">
        <v>30</v>
      </c>
      <c r="E709" s="22" t="s">
        <v>49</v>
      </c>
      <c r="F709" s="22" t="s">
        <v>122</v>
      </c>
      <c r="G709" t="s">
        <v>274</v>
      </c>
      <c r="H709" t="s">
        <v>274</v>
      </c>
      <c r="I709" t="s">
        <v>274</v>
      </c>
      <c r="J709" t="s">
        <v>274</v>
      </c>
      <c r="K709" t="s">
        <v>274</v>
      </c>
      <c r="L709" t="s">
        <v>274</v>
      </c>
      <c r="M709" t="s">
        <v>274</v>
      </c>
      <c r="N709" t="s">
        <v>274</v>
      </c>
      <c r="O709" t="s">
        <v>274</v>
      </c>
      <c r="P709" t="s">
        <v>274</v>
      </c>
    </row>
    <row r="710" spans="3:16" x14ac:dyDescent="0.35">
      <c r="C710" s="22" t="s">
        <v>252</v>
      </c>
      <c r="D710" s="22" t="s">
        <v>30</v>
      </c>
      <c r="E710" s="22" t="s">
        <v>49</v>
      </c>
      <c r="F710" s="22" t="s">
        <v>272</v>
      </c>
      <c r="G710" t="s">
        <v>274</v>
      </c>
      <c r="H710" t="s">
        <v>274</v>
      </c>
      <c r="I710" t="s">
        <v>274</v>
      </c>
      <c r="J710" t="s">
        <v>274</v>
      </c>
      <c r="K710" t="s">
        <v>274</v>
      </c>
      <c r="L710" t="s">
        <v>274</v>
      </c>
      <c r="M710" t="s">
        <v>274</v>
      </c>
      <c r="N710" t="s">
        <v>274</v>
      </c>
      <c r="O710" t="s">
        <v>274</v>
      </c>
      <c r="P710" t="s">
        <v>274</v>
      </c>
    </row>
    <row r="711" spans="3:16" x14ac:dyDescent="0.35">
      <c r="C711" s="22" t="s">
        <v>252</v>
      </c>
      <c r="D711" s="22" t="s">
        <v>30</v>
      </c>
      <c r="E711" s="22" t="s">
        <v>49</v>
      </c>
      <c r="F711" s="22" t="s">
        <v>273</v>
      </c>
      <c r="G711" t="s">
        <v>274</v>
      </c>
      <c r="H711" t="s">
        <v>274</v>
      </c>
      <c r="I711" t="s">
        <v>274</v>
      </c>
      <c r="J711" t="s">
        <v>274</v>
      </c>
      <c r="K711" t="s">
        <v>274</v>
      </c>
      <c r="L711" t="s">
        <v>274</v>
      </c>
      <c r="M711" t="s">
        <v>274</v>
      </c>
      <c r="N711" t="s">
        <v>274</v>
      </c>
      <c r="O711" t="s">
        <v>274</v>
      </c>
      <c r="P711" t="s">
        <v>274</v>
      </c>
    </row>
    <row r="712" spans="3:16" x14ac:dyDescent="0.35">
      <c r="C712" s="22" t="s">
        <v>252</v>
      </c>
      <c r="D712" s="22" t="s">
        <v>49</v>
      </c>
      <c r="E712" s="22" t="s">
        <v>27</v>
      </c>
      <c r="F712" s="22" t="s">
        <v>120</v>
      </c>
      <c r="G712" t="s">
        <v>274</v>
      </c>
      <c r="H712" t="s">
        <v>274</v>
      </c>
      <c r="I712" t="s">
        <v>274</v>
      </c>
      <c r="J712" t="s">
        <v>274</v>
      </c>
      <c r="K712" t="s">
        <v>274</v>
      </c>
      <c r="L712" t="s">
        <v>274</v>
      </c>
      <c r="M712" t="s">
        <v>274</v>
      </c>
      <c r="N712" t="s">
        <v>274</v>
      </c>
      <c r="O712" t="s">
        <v>274</v>
      </c>
      <c r="P712" t="s">
        <v>274</v>
      </c>
    </row>
    <row r="713" spans="3:16" x14ac:dyDescent="0.35">
      <c r="C713" s="22" t="s">
        <v>252</v>
      </c>
      <c r="D713" s="22" t="s">
        <v>49</v>
      </c>
      <c r="E713" s="22" t="s">
        <v>27</v>
      </c>
      <c r="F713" s="22" t="s">
        <v>122</v>
      </c>
      <c r="G713" t="s">
        <v>274</v>
      </c>
      <c r="H713" t="s">
        <v>274</v>
      </c>
      <c r="I713" t="s">
        <v>274</v>
      </c>
      <c r="J713" t="s">
        <v>274</v>
      </c>
      <c r="K713" t="s">
        <v>274</v>
      </c>
      <c r="L713" t="s">
        <v>274</v>
      </c>
      <c r="M713" t="s">
        <v>274</v>
      </c>
      <c r="N713" t="s">
        <v>274</v>
      </c>
      <c r="O713" t="s">
        <v>274</v>
      </c>
      <c r="P713" t="s">
        <v>274</v>
      </c>
    </row>
    <row r="714" spans="3:16" x14ac:dyDescent="0.35">
      <c r="C714" s="22" t="s">
        <v>252</v>
      </c>
      <c r="D714" s="22" t="s">
        <v>49</v>
      </c>
      <c r="E714" s="22" t="s">
        <v>27</v>
      </c>
      <c r="F714" s="22" t="s">
        <v>272</v>
      </c>
      <c r="G714" t="s">
        <v>274</v>
      </c>
      <c r="H714" t="s">
        <v>274</v>
      </c>
      <c r="I714" t="s">
        <v>274</v>
      </c>
      <c r="J714" t="s">
        <v>274</v>
      </c>
      <c r="K714" t="s">
        <v>274</v>
      </c>
      <c r="L714" t="s">
        <v>274</v>
      </c>
      <c r="M714" t="s">
        <v>274</v>
      </c>
      <c r="N714" t="s">
        <v>274</v>
      </c>
      <c r="O714" t="s">
        <v>274</v>
      </c>
      <c r="P714" t="s">
        <v>274</v>
      </c>
    </row>
    <row r="715" spans="3:16" x14ac:dyDescent="0.35">
      <c r="C715" s="22" t="s">
        <v>252</v>
      </c>
      <c r="D715" s="22" t="s">
        <v>49</v>
      </c>
      <c r="E715" s="22" t="s">
        <v>27</v>
      </c>
      <c r="F715" s="22" t="s">
        <v>273</v>
      </c>
      <c r="G715" t="s">
        <v>274</v>
      </c>
      <c r="H715" t="s">
        <v>274</v>
      </c>
      <c r="I715" t="s">
        <v>274</v>
      </c>
      <c r="J715" t="s">
        <v>274</v>
      </c>
      <c r="K715" t="s">
        <v>274</v>
      </c>
      <c r="L715" t="s">
        <v>274</v>
      </c>
      <c r="M715" t="s">
        <v>274</v>
      </c>
      <c r="N715" t="s">
        <v>274</v>
      </c>
      <c r="O715" t="s">
        <v>274</v>
      </c>
      <c r="P715" t="s">
        <v>274</v>
      </c>
    </row>
    <row r="716" spans="3:16" x14ac:dyDescent="0.35">
      <c r="C716" s="22" t="s">
        <v>252</v>
      </c>
      <c r="D716" s="22" t="s">
        <v>49</v>
      </c>
      <c r="E716" s="22" t="s">
        <v>48</v>
      </c>
      <c r="F716" s="22" t="s">
        <v>120</v>
      </c>
      <c r="G716" t="s">
        <v>274</v>
      </c>
      <c r="H716" t="s">
        <v>274</v>
      </c>
      <c r="I716" t="s">
        <v>274</v>
      </c>
      <c r="J716" t="s">
        <v>274</v>
      </c>
      <c r="K716" t="s">
        <v>274</v>
      </c>
      <c r="L716" t="s">
        <v>274</v>
      </c>
      <c r="M716" t="s">
        <v>274</v>
      </c>
      <c r="N716" t="s">
        <v>274</v>
      </c>
      <c r="O716" t="s">
        <v>274</v>
      </c>
      <c r="P716" t="s">
        <v>274</v>
      </c>
    </row>
    <row r="717" spans="3:16" x14ac:dyDescent="0.35">
      <c r="C717" s="22" t="s">
        <v>252</v>
      </c>
      <c r="D717" s="22" t="s">
        <v>49</v>
      </c>
      <c r="E717" s="22" t="s">
        <v>48</v>
      </c>
      <c r="F717" s="22" t="s">
        <v>122</v>
      </c>
      <c r="G717" t="s">
        <v>274</v>
      </c>
      <c r="H717" t="s">
        <v>274</v>
      </c>
      <c r="I717" t="s">
        <v>274</v>
      </c>
      <c r="J717" t="s">
        <v>274</v>
      </c>
      <c r="K717" t="s">
        <v>274</v>
      </c>
      <c r="L717" t="s">
        <v>274</v>
      </c>
      <c r="M717" t="s">
        <v>274</v>
      </c>
      <c r="N717" t="s">
        <v>274</v>
      </c>
      <c r="O717" t="s">
        <v>274</v>
      </c>
      <c r="P717" t="s">
        <v>274</v>
      </c>
    </row>
    <row r="718" spans="3:16" x14ac:dyDescent="0.35">
      <c r="C718" s="22" t="s">
        <v>252</v>
      </c>
      <c r="D718" s="22" t="s">
        <v>49</v>
      </c>
      <c r="E718" s="22" t="s">
        <v>48</v>
      </c>
      <c r="F718" s="22" t="s">
        <v>272</v>
      </c>
      <c r="G718" t="s">
        <v>274</v>
      </c>
      <c r="H718" t="s">
        <v>274</v>
      </c>
      <c r="I718" t="s">
        <v>274</v>
      </c>
      <c r="J718" t="s">
        <v>274</v>
      </c>
      <c r="K718" t="s">
        <v>274</v>
      </c>
      <c r="L718" t="s">
        <v>274</v>
      </c>
      <c r="M718" t="s">
        <v>274</v>
      </c>
      <c r="N718" t="s">
        <v>274</v>
      </c>
      <c r="O718" t="s">
        <v>274</v>
      </c>
      <c r="P718" t="s">
        <v>274</v>
      </c>
    </row>
    <row r="719" spans="3:16" x14ac:dyDescent="0.35">
      <c r="C719" s="22" t="s">
        <v>252</v>
      </c>
      <c r="D719" s="22" t="s">
        <v>49</v>
      </c>
      <c r="E719" s="22" t="s">
        <v>48</v>
      </c>
      <c r="F719" s="22" t="s">
        <v>273</v>
      </c>
      <c r="G719" t="s">
        <v>274</v>
      </c>
      <c r="H719" t="s">
        <v>274</v>
      </c>
      <c r="I719" t="s">
        <v>274</v>
      </c>
      <c r="J719" t="s">
        <v>274</v>
      </c>
      <c r="K719" t="s">
        <v>274</v>
      </c>
      <c r="L719" t="s">
        <v>274</v>
      </c>
      <c r="M719" t="s">
        <v>274</v>
      </c>
      <c r="N719" t="s">
        <v>274</v>
      </c>
      <c r="O719" t="s">
        <v>274</v>
      </c>
      <c r="P719" t="s">
        <v>274</v>
      </c>
    </row>
    <row r="720" spans="3:16" x14ac:dyDescent="0.35">
      <c r="C720" s="22" t="s">
        <v>252</v>
      </c>
      <c r="D720" s="22" t="s">
        <v>49</v>
      </c>
      <c r="E720" s="22" t="s">
        <v>28</v>
      </c>
      <c r="F720" s="22" t="s">
        <v>120</v>
      </c>
      <c r="G720" t="s">
        <v>274</v>
      </c>
      <c r="H720" t="s">
        <v>274</v>
      </c>
      <c r="I720" t="s">
        <v>274</v>
      </c>
      <c r="J720" t="s">
        <v>274</v>
      </c>
      <c r="K720" t="s">
        <v>274</v>
      </c>
      <c r="L720" t="s">
        <v>274</v>
      </c>
      <c r="M720" t="s">
        <v>274</v>
      </c>
      <c r="N720" t="s">
        <v>274</v>
      </c>
      <c r="O720" t="s">
        <v>274</v>
      </c>
      <c r="P720" t="s">
        <v>274</v>
      </c>
    </row>
    <row r="721" spans="3:16" x14ac:dyDescent="0.35">
      <c r="C721" s="22" t="s">
        <v>252</v>
      </c>
      <c r="D721" s="22" t="s">
        <v>49</v>
      </c>
      <c r="E721" s="22" t="s">
        <v>28</v>
      </c>
      <c r="F721" s="22" t="s">
        <v>122</v>
      </c>
      <c r="G721" t="s">
        <v>274</v>
      </c>
      <c r="H721" t="s">
        <v>274</v>
      </c>
      <c r="I721" t="s">
        <v>274</v>
      </c>
      <c r="J721" t="s">
        <v>274</v>
      </c>
      <c r="K721" t="s">
        <v>274</v>
      </c>
      <c r="L721" t="s">
        <v>274</v>
      </c>
      <c r="M721" t="s">
        <v>274</v>
      </c>
      <c r="N721" t="s">
        <v>274</v>
      </c>
      <c r="O721" t="s">
        <v>274</v>
      </c>
      <c r="P721" t="s">
        <v>274</v>
      </c>
    </row>
    <row r="722" spans="3:16" x14ac:dyDescent="0.35">
      <c r="C722" s="22" t="s">
        <v>252</v>
      </c>
      <c r="D722" s="22" t="s">
        <v>49</v>
      </c>
      <c r="E722" s="22" t="s">
        <v>28</v>
      </c>
      <c r="F722" s="22" t="s">
        <v>272</v>
      </c>
      <c r="G722" t="s">
        <v>274</v>
      </c>
      <c r="H722" t="s">
        <v>274</v>
      </c>
      <c r="I722" t="s">
        <v>274</v>
      </c>
      <c r="J722" t="s">
        <v>274</v>
      </c>
      <c r="K722" t="s">
        <v>274</v>
      </c>
      <c r="L722" t="s">
        <v>274</v>
      </c>
      <c r="M722" t="s">
        <v>274</v>
      </c>
      <c r="N722" t="s">
        <v>274</v>
      </c>
      <c r="O722" t="s">
        <v>274</v>
      </c>
      <c r="P722" t="s">
        <v>274</v>
      </c>
    </row>
    <row r="723" spans="3:16" x14ac:dyDescent="0.35">
      <c r="C723" s="22" t="s">
        <v>252</v>
      </c>
      <c r="D723" s="22" t="s">
        <v>49</v>
      </c>
      <c r="E723" s="22" t="s">
        <v>28</v>
      </c>
      <c r="F723" s="22" t="s">
        <v>273</v>
      </c>
      <c r="G723" t="s">
        <v>274</v>
      </c>
      <c r="H723" t="s">
        <v>274</v>
      </c>
      <c r="I723" t="s">
        <v>274</v>
      </c>
      <c r="J723" t="s">
        <v>274</v>
      </c>
      <c r="K723" t="s">
        <v>274</v>
      </c>
      <c r="L723" t="s">
        <v>274</v>
      </c>
      <c r="M723" t="s">
        <v>274</v>
      </c>
      <c r="N723" t="s">
        <v>274</v>
      </c>
      <c r="O723" t="s">
        <v>274</v>
      </c>
      <c r="P723" t="s">
        <v>274</v>
      </c>
    </row>
    <row r="724" spans="3:16" x14ac:dyDescent="0.35">
      <c r="C724" s="22" t="s">
        <v>252</v>
      </c>
      <c r="D724" s="22" t="s">
        <v>49</v>
      </c>
      <c r="E724" s="22" t="s">
        <v>253</v>
      </c>
      <c r="F724" s="22" t="s">
        <v>120</v>
      </c>
      <c r="G724" t="s">
        <v>274</v>
      </c>
      <c r="H724" t="s">
        <v>274</v>
      </c>
      <c r="I724" t="s">
        <v>274</v>
      </c>
      <c r="J724" t="s">
        <v>274</v>
      </c>
      <c r="K724" t="s">
        <v>274</v>
      </c>
      <c r="L724" t="s">
        <v>274</v>
      </c>
      <c r="M724" t="s">
        <v>274</v>
      </c>
      <c r="N724" t="s">
        <v>274</v>
      </c>
      <c r="O724" t="s">
        <v>274</v>
      </c>
      <c r="P724" t="s">
        <v>274</v>
      </c>
    </row>
    <row r="725" spans="3:16" x14ac:dyDescent="0.35">
      <c r="C725" s="22" t="s">
        <v>252</v>
      </c>
      <c r="D725" s="22" t="s">
        <v>49</v>
      </c>
      <c r="E725" s="22" t="s">
        <v>253</v>
      </c>
      <c r="F725" s="22" t="s">
        <v>122</v>
      </c>
      <c r="G725" t="s">
        <v>274</v>
      </c>
      <c r="H725" t="s">
        <v>274</v>
      </c>
      <c r="I725" t="s">
        <v>274</v>
      </c>
      <c r="J725" t="s">
        <v>274</v>
      </c>
      <c r="K725" t="s">
        <v>274</v>
      </c>
      <c r="L725" t="s">
        <v>274</v>
      </c>
      <c r="M725" t="s">
        <v>274</v>
      </c>
      <c r="N725" t="s">
        <v>274</v>
      </c>
      <c r="O725" t="s">
        <v>274</v>
      </c>
      <c r="P725" t="s">
        <v>274</v>
      </c>
    </row>
    <row r="726" spans="3:16" x14ac:dyDescent="0.35">
      <c r="C726" s="22" t="s">
        <v>252</v>
      </c>
      <c r="D726" s="22" t="s">
        <v>49</v>
      </c>
      <c r="E726" s="22" t="s">
        <v>253</v>
      </c>
      <c r="F726" s="22" t="s">
        <v>272</v>
      </c>
      <c r="G726" t="s">
        <v>274</v>
      </c>
      <c r="H726" t="s">
        <v>274</v>
      </c>
      <c r="I726" t="s">
        <v>274</v>
      </c>
      <c r="J726" t="s">
        <v>274</v>
      </c>
      <c r="K726" t="s">
        <v>274</v>
      </c>
      <c r="L726" t="s">
        <v>274</v>
      </c>
      <c r="M726" t="s">
        <v>274</v>
      </c>
      <c r="N726" t="s">
        <v>274</v>
      </c>
      <c r="O726" t="s">
        <v>274</v>
      </c>
      <c r="P726" t="s">
        <v>274</v>
      </c>
    </row>
    <row r="727" spans="3:16" x14ac:dyDescent="0.35">
      <c r="C727" s="22" t="s">
        <v>252</v>
      </c>
      <c r="D727" s="22" t="s">
        <v>49</v>
      </c>
      <c r="E727" s="22" t="s">
        <v>253</v>
      </c>
      <c r="F727" s="22" t="s">
        <v>273</v>
      </c>
      <c r="G727" t="s">
        <v>274</v>
      </c>
      <c r="H727" t="s">
        <v>274</v>
      </c>
      <c r="I727" t="s">
        <v>274</v>
      </c>
      <c r="J727" t="s">
        <v>274</v>
      </c>
      <c r="K727" t="s">
        <v>274</v>
      </c>
      <c r="L727" t="s">
        <v>274</v>
      </c>
      <c r="M727" t="s">
        <v>274</v>
      </c>
      <c r="N727" t="s">
        <v>274</v>
      </c>
      <c r="O727" t="s">
        <v>274</v>
      </c>
      <c r="P727" t="s">
        <v>274</v>
      </c>
    </row>
    <row r="728" spans="3:16" x14ac:dyDescent="0.35">
      <c r="C728" s="22" t="s">
        <v>252</v>
      </c>
      <c r="D728" s="22" t="s">
        <v>49</v>
      </c>
      <c r="E728" s="22" t="s">
        <v>29</v>
      </c>
      <c r="F728" s="22" t="s">
        <v>120</v>
      </c>
      <c r="G728" t="s">
        <v>274</v>
      </c>
      <c r="H728" t="s">
        <v>274</v>
      </c>
      <c r="I728" t="s">
        <v>274</v>
      </c>
      <c r="J728" t="s">
        <v>274</v>
      </c>
      <c r="K728" t="s">
        <v>274</v>
      </c>
      <c r="L728" t="s">
        <v>274</v>
      </c>
      <c r="M728" t="s">
        <v>274</v>
      </c>
      <c r="N728" t="s">
        <v>274</v>
      </c>
      <c r="O728" t="s">
        <v>274</v>
      </c>
      <c r="P728" t="s">
        <v>274</v>
      </c>
    </row>
    <row r="729" spans="3:16" x14ac:dyDescent="0.35">
      <c r="C729" s="22" t="s">
        <v>252</v>
      </c>
      <c r="D729" s="22" t="s">
        <v>49</v>
      </c>
      <c r="E729" s="22" t="s">
        <v>29</v>
      </c>
      <c r="F729" s="22" t="s">
        <v>122</v>
      </c>
      <c r="G729" t="s">
        <v>274</v>
      </c>
      <c r="H729" t="s">
        <v>274</v>
      </c>
      <c r="I729" t="s">
        <v>274</v>
      </c>
      <c r="J729" t="s">
        <v>274</v>
      </c>
      <c r="K729" t="s">
        <v>274</v>
      </c>
      <c r="L729" t="s">
        <v>274</v>
      </c>
      <c r="M729" t="s">
        <v>274</v>
      </c>
      <c r="N729" t="s">
        <v>274</v>
      </c>
      <c r="O729" t="s">
        <v>274</v>
      </c>
      <c r="P729" t="s">
        <v>274</v>
      </c>
    </row>
    <row r="730" spans="3:16" x14ac:dyDescent="0.35">
      <c r="C730" s="22" t="s">
        <v>252</v>
      </c>
      <c r="D730" s="22" t="s">
        <v>49</v>
      </c>
      <c r="E730" s="22" t="s">
        <v>29</v>
      </c>
      <c r="F730" s="22" t="s">
        <v>272</v>
      </c>
      <c r="G730" t="s">
        <v>274</v>
      </c>
      <c r="H730" t="s">
        <v>274</v>
      </c>
      <c r="I730" t="s">
        <v>274</v>
      </c>
      <c r="J730" t="s">
        <v>274</v>
      </c>
      <c r="K730" t="s">
        <v>274</v>
      </c>
      <c r="L730" t="s">
        <v>274</v>
      </c>
      <c r="M730" t="s">
        <v>274</v>
      </c>
      <c r="N730" t="s">
        <v>274</v>
      </c>
      <c r="O730" t="s">
        <v>274</v>
      </c>
      <c r="P730" t="s">
        <v>274</v>
      </c>
    </row>
    <row r="731" spans="3:16" x14ac:dyDescent="0.35">
      <c r="C731" s="22" t="s">
        <v>252</v>
      </c>
      <c r="D731" s="22" t="s">
        <v>49</v>
      </c>
      <c r="E731" s="22" t="s">
        <v>29</v>
      </c>
      <c r="F731" s="22" t="s">
        <v>273</v>
      </c>
      <c r="G731" t="s">
        <v>274</v>
      </c>
      <c r="H731" t="s">
        <v>274</v>
      </c>
      <c r="I731" t="s">
        <v>274</v>
      </c>
      <c r="J731" t="s">
        <v>274</v>
      </c>
      <c r="K731" t="s">
        <v>274</v>
      </c>
      <c r="L731" t="s">
        <v>274</v>
      </c>
      <c r="M731" t="s">
        <v>274</v>
      </c>
      <c r="N731" t="s">
        <v>274</v>
      </c>
      <c r="O731" t="s">
        <v>274</v>
      </c>
      <c r="P731" t="s">
        <v>274</v>
      </c>
    </row>
    <row r="732" spans="3:16" x14ac:dyDescent="0.35">
      <c r="C732" s="22" t="s">
        <v>252</v>
      </c>
      <c r="D732" s="22" t="s">
        <v>49</v>
      </c>
      <c r="E732" s="22" t="s">
        <v>30</v>
      </c>
      <c r="F732" s="22" t="s">
        <v>120</v>
      </c>
      <c r="G732" t="s">
        <v>274</v>
      </c>
      <c r="H732" t="s">
        <v>274</v>
      </c>
      <c r="I732" t="s">
        <v>274</v>
      </c>
      <c r="J732" t="s">
        <v>274</v>
      </c>
      <c r="K732" t="s">
        <v>274</v>
      </c>
      <c r="L732" t="s">
        <v>274</v>
      </c>
      <c r="M732" t="s">
        <v>274</v>
      </c>
      <c r="N732" t="s">
        <v>274</v>
      </c>
      <c r="O732" t="s">
        <v>274</v>
      </c>
      <c r="P732" t="s">
        <v>274</v>
      </c>
    </row>
    <row r="733" spans="3:16" x14ac:dyDescent="0.35">
      <c r="C733" s="22" t="s">
        <v>252</v>
      </c>
      <c r="D733" s="22" t="s">
        <v>49</v>
      </c>
      <c r="E733" s="22" t="s">
        <v>30</v>
      </c>
      <c r="F733" s="22" t="s">
        <v>122</v>
      </c>
      <c r="G733" t="s">
        <v>274</v>
      </c>
      <c r="H733" t="s">
        <v>274</v>
      </c>
      <c r="I733" t="s">
        <v>274</v>
      </c>
      <c r="J733" t="s">
        <v>274</v>
      </c>
      <c r="K733" t="s">
        <v>274</v>
      </c>
      <c r="L733" t="s">
        <v>274</v>
      </c>
      <c r="M733" t="s">
        <v>274</v>
      </c>
      <c r="N733" t="s">
        <v>274</v>
      </c>
      <c r="O733" t="s">
        <v>274</v>
      </c>
      <c r="P733" t="s">
        <v>274</v>
      </c>
    </row>
    <row r="734" spans="3:16" x14ac:dyDescent="0.35">
      <c r="C734" s="22" t="s">
        <v>252</v>
      </c>
      <c r="D734" s="22" t="s">
        <v>49</v>
      </c>
      <c r="E734" s="22" t="s">
        <v>30</v>
      </c>
      <c r="F734" s="22" t="s">
        <v>272</v>
      </c>
      <c r="G734" t="s">
        <v>274</v>
      </c>
      <c r="H734" t="s">
        <v>274</v>
      </c>
      <c r="I734" t="s">
        <v>274</v>
      </c>
      <c r="J734" t="s">
        <v>274</v>
      </c>
      <c r="K734" t="s">
        <v>274</v>
      </c>
      <c r="L734" t="s">
        <v>274</v>
      </c>
      <c r="M734" t="s">
        <v>274</v>
      </c>
      <c r="N734" t="s">
        <v>274</v>
      </c>
      <c r="O734" t="s">
        <v>274</v>
      </c>
      <c r="P734" t="s">
        <v>274</v>
      </c>
    </row>
    <row r="735" spans="3:16" x14ac:dyDescent="0.35">
      <c r="C735" s="22" t="s">
        <v>252</v>
      </c>
      <c r="D735" s="22" t="s">
        <v>49</v>
      </c>
      <c r="E735" s="22" t="s">
        <v>30</v>
      </c>
      <c r="F735" s="22" t="s">
        <v>273</v>
      </c>
      <c r="G735" t="s">
        <v>274</v>
      </c>
      <c r="H735" t="s">
        <v>274</v>
      </c>
      <c r="I735" t="s">
        <v>274</v>
      </c>
      <c r="J735" t="s">
        <v>274</v>
      </c>
      <c r="K735" t="s">
        <v>274</v>
      </c>
      <c r="L735" t="s">
        <v>274</v>
      </c>
      <c r="M735" t="s">
        <v>274</v>
      </c>
      <c r="N735" t="s">
        <v>274</v>
      </c>
      <c r="O735" t="s">
        <v>274</v>
      </c>
      <c r="P735" t="s">
        <v>274</v>
      </c>
    </row>
    <row r="736" spans="3:16" x14ac:dyDescent="0.35">
      <c r="C736" s="22" t="s">
        <v>252</v>
      </c>
      <c r="D736" s="22" t="s">
        <v>49</v>
      </c>
      <c r="E736" s="22" t="s">
        <v>49</v>
      </c>
      <c r="F736" s="22" t="s">
        <v>120</v>
      </c>
      <c r="G736" t="s">
        <v>274</v>
      </c>
      <c r="H736" t="s">
        <v>274</v>
      </c>
      <c r="I736" t="s">
        <v>274</v>
      </c>
      <c r="J736" t="s">
        <v>274</v>
      </c>
      <c r="K736" t="s">
        <v>274</v>
      </c>
      <c r="L736" t="s">
        <v>274</v>
      </c>
      <c r="M736" t="s">
        <v>274</v>
      </c>
      <c r="N736" t="s">
        <v>274</v>
      </c>
      <c r="O736" t="s">
        <v>274</v>
      </c>
      <c r="P736" t="s">
        <v>274</v>
      </c>
    </row>
    <row r="737" spans="3:16" x14ac:dyDescent="0.35">
      <c r="C737" s="22" t="s">
        <v>252</v>
      </c>
      <c r="D737" s="22" t="s">
        <v>49</v>
      </c>
      <c r="E737" s="22" t="s">
        <v>49</v>
      </c>
      <c r="F737" s="22" t="s">
        <v>122</v>
      </c>
      <c r="G737" t="s">
        <v>274</v>
      </c>
      <c r="H737" t="s">
        <v>274</v>
      </c>
      <c r="I737" t="s">
        <v>274</v>
      </c>
      <c r="J737" t="s">
        <v>274</v>
      </c>
      <c r="K737" t="s">
        <v>274</v>
      </c>
      <c r="L737" t="s">
        <v>274</v>
      </c>
      <c r="M737" t="s">
        <v>274</v>
      </c>
      <c r="N737" t="s">
        <v>274</v>
      </c>
      <c r="O737" t="s">
        <v>274</v>
      </c>
      <c r="P737" t="s">
        <v>274</v>
      </c>
    </row>
    <row r="738" spans="3:16" x14ac:dyDescent="0.35">
      <c r="C738" s="22" t="s">
        <v>252</v>
      </c>
      <c r="D738" s="22" t="s">
        <v>49</v>
      </c>
      <c r="E738" s="22" t="s">
        <v>49</v>
      </c>
      <c r="F738" s="22" t="s">
        <v>272</v>
      </c>
      <c r="G738" t="s">
        <v>274</v>
      </c>
      <c r="H738" t="s">
        <v>274</v>
      </c>
      <c r="I738" t="s">
        <v>274</v>
      </c>
      <c r="J738" t="s">
        <v>274</v>
      </c>
      <c r="K738" t="s">
        <v>274</v>
      </c>
      <c r="L738" t="s">
        <v>274</v>
      </c>
      <c r="M738" t="s">
        <v>274</v>
      </c>
      <c r="N738" t="s">
        <v>274</v>
      </c>
      <c r="O738" t="s">
        <v>274</v>
      </c>
      <c r="P738" t="s">
        <v>274</v>
      </c>
    </row>
    <row r="739" spans="3:16" x14ac:dyDescent="0.35">
      <c r="C739" s="22" t="s">
        <v>252</v>
      </c>
      <c r="D739" s="22" t="s">
        <v>49</v>
      </c>
      <c r="E739" s="22" t="s">
        <v>49</v>
      </c>
      <c r="F739" s="22" t="s">
        <v>273</v>
      </c>
      <c r="G739" t="s">
        <v>274</v>
      </c>
      <c r="H739" t="s">
        <v>274</v>
      </c>
      <c r="I739" t="s">
        <v>274</v>
      </c>
      <c r="J739" t="s">
        <v>274</v>
      </c>
      <c r="K739" t="s">
        <v>274</v>
      </c>
      <c r="L739" t="s">
        <v>274</v>
      </c>
      <c r="M739" t="s">
        <v>274</v>
      </c>
      <c r="N739" t="s">
        <v>274</v>
      </c>
      <c r="O739" t="s">
        <v>274</v>
      </c>
      <c r="P739" t="s">
        <v>274</v>
      </c>
    </row>
  </sheetData>
  <conditionalFormatting sqref="G1:P1048576">
    <cfRule type="cellIs" dxfId="18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35"/>
  <sheetViews>
    <sheetView workbookViewId="0">
      <selection activeCell="W81" sqref="W81:W88"/>
    </sheetView>
  </sheetViews>
  <sheetFormatPr defaultRowHeight="14.5" x14ac:dyDescent="0.35"/>
  <cols>
    <col min="6" max="6" width="9" bestFit="1" customWidth="1"/>
    <col min="7" max="8" width="8.81640625" bestFit="1" customWidth="1"/>
    <col min="9" max="10" width="9" bestFit="1" customWidth="1"/>
    <col min="11" max="11" width="8.81640625" bestFit="1" customWidth="1"/>
  </cols>
  <sheetData>
    <row r="1" spans="3:21" x14ac:dyDescent="0.35">
      <c r="O1" t="str">
        <f>QPgraphs!M1</f>
        <v>conversion lahk to usd</v>
      </c>
      <c r="P1" s="73">
        <f>QPgraphs!N1</f>
        <v>83.333333333333329</v>
      </c>
    </row>
    <row r="3" spans="3:21" x14ac:dyDescent="0.35">
      <c r="C3">
        <f>FDtab!C3</f>
        <v>0</v>
      </c>
      <c r="D3" s="73">
        <f>FDtab!D3</f>
        <v>0</v>
      </c>
      <c r="E3" s="73">
        <f>FDtab!E3</f>
        <v>0</v>
      </c>
      <c r="F3" s="73">
        <f>FDtab!F3</f>
        <v>0</v>
      </c>
      <c r="G3" s="73" t="str">
        <f>FDtab!G3</f>
        <v>acre1</v>
      </c>
      <c r="H3" s="73" t="str">
        <f>FDtab!H3</f>
        <v>acres</v>
      </c>
      <c r="I3" s="73" t="str">
        <f>FDtab!I3</f>
        <v>land1pct</v>
      </c>
      <c r="J3" s="73" t="str">
        <f>FDtab!J3</f>
        <v>price10</v>
      </c>
      <c r="K3" s="73" t="str">
        <f>FDtab!K3</f>
        <v>tfp10</v>
      </c>
      <c r="L3" s="73" t="str">
        <f>FDtab!L3</f>
        <v>sim6</v>
      </c>
      <c r="Q3" t="str">
        <f>G3</f>
        <v>acre1</v>
      </c>
      <c r="R3" s="73" t="str">
        <f t="shared" ref="R3:U3" si="0">H3</f>
        <v>acres</v>
      </c>
      <c r="S3" s="73" t="str">
        <f t="shared" si="0"/>
        <v>land1pct</v>
      </c>
      <c r="T3" s="73" t="str">
        <f t="shared" si="0"/>
        <v>price10</v>
      </c>
      <c r="U3" s="73" t="str">
        <f t="shared" si="0"/>
        <v>tfp10</v>
      </c>
    </row>
    <row r="4" spans="3:21" x14ac:dyDescent="0.35">
      <c r="C4" s="73" t="str">
        <f>FDtab!C4</f>
        <v>Oplocal</v>
      </c>
      <c r="D4" s="73" t="str">
        <f>FDtab!D4</f>
        <v>crop</v>
      </c>
      <c r="E4" s="73" t="str">
        <f>FDtab!E4</f>
        <v>Land</v>
      </c>
      <c r="F4" s="73" t="str">
        <f>FDtab!F4</f>
        <v>mean</v>
      </c>
      <c r="G4" s="98">
        <f>FDtab!G4</f>
        <v>8.268133652481166E-14</v>
      </c>
      <c r="H4" s="98">
        <f>FDtab!H4</f>
        <v>4.7541768501766702E-13</v>
      </c>
      <c r="I4" s="98" t="str">
        <f>FDtab!I4</f>
        <v>Eps</v>
      </c>
      <c r="J4" s="98">
        <f>FDtab!J4</f>
        <v>-1.446923389184204E-13</v>
      </c>
      <c r="K4" s="98">
        <f>FDtab!K4</f>
        <v>1.8603300718082624E-13</v>
      </c>
      <c r="L4" s="98" t="str">
        <f>FDtab!L4</f>
        <v>Eps</v>
      </c>
      <c r="N4" t="s">
        <v>178</v>
      </c>
      <c r="O4" t="s">
        <v>181</v>
      </c>
      <c r="P4" t="s">
        <v>75</v>
      </c>
      <c r="Q4" s="100" t="str">
        <f>G14</f>
        <v>Eps</v>
      </c>
      <c r="R4" s="88" t="str">
        <f t="shared" ref="R4:U4" si="1">H14</f>
        <v>Eps</v>
      </c>
      <c r="S4" s="88" t="str">
        <f t="shared" si="1"/>
        <v>Eps</v>
      </c>
      <c r="T4" s="100" t="str">
        <f t="shared" si="1"/>
        <v>Eps</v>
      </c>
      <c r="U4" s="88" t="str">
        <f t="shared" si="1"/>
        <v>Eps</v>
      </c>
    </row>
    <row r="5" spans="3:21" x14ac:dyDescent="0.35">
      <c r="C5" s="73" t="str">
        <f>FDtab!C5</f>
        <v>Oplocal</v>
      </c>
      <c r="D5" s="73" t="str">
        <f>FDtab!D5</f>
        <v>crop</v>
      </c>
      <c r="E5" s="73" t="str">
        <f>FDtab!E5</f>
        <v>Land</v>
      </c>
      <c r="F5" s="73" t="str">
        <f>FDtab!F5</f>
        <v>stdev</v>
      </c>
      <c r="G5" s="98">
        <f>FDtab!G5</f>
        <v>9.7146172373670999E-13</v>
      </c>
      <c r="H5" s="98">
        <f>FDtab!H5</f>
        <v>8.2892936683429122E-13</v>
      </c>
      <c r="I5" s="98" t="str">
        <f>FDtab!I5</f>
        <v>Eps</v>
      </c>
      <c r="J5" s="98">
        <f>FDtab!J5</f>
        <v>2.1018792670865321E-13</v>
      </c>
      <c r="K5" s="98">
        <f>FDtab!K5</f>
        <v>2.2320132693813383E-13</v>
      </c>
      <c r="L5" s="98" t="str">
        <f>FDtab!L5</f>
        <v>Eps</v>
      </c>
      <c r="P5" t="s">
        <v>189</v>
      </c>
      <c r="Q5" s="100" t="str">
        <f>G15</f>
        <v>Eps</v>
      </c>
      <c r="R5" s="88" t="str">
        <f t="shared" ref="R5:U5" si="2">H15</f>
        <v>Eps</v>
      </c>
      <c r="S5" s="88" t="str">
        <f t="shared" si="2"/>
        <v>Eps</v>
      </c>
      <c r="T5" s="100" t="str">
        <f t="shared" si="2"/>
        <v>Eps</v>
      </c>
      <c r="U5" s="88" t="str">
        <f t="shared" si="2"/>
        <v>Eps</v>
      </c>
    </row>
    <row r="6" spans="3:21" x14ac:dyDescent="0.35">
      <c r="C6" s="73" t="str">
        <f>FDtab!C6</f>
        <v>Oplocal</v>
      </c>
      <c r="D6" s="73" t="str">
        <f>FDtab!D6</f>
        <v>crop</v>
      </c>
      <c r="E6" s="73" t="str">
        <f>FDtab!E6</f>
        <v>Land</v>
      </c>
      <c r="F6" s="73" t="str">
        <f>FDtab!F6</f>
        <v>pct5</v>
      </c>
      <c r="G6" s="99" t="str">
        <f>FDtab!G6</f>
        <v>Eps</v>
      </c>
      <c r="H6" s="99" t="str">
        <f>FDtab!H6</f>
        <v>Eps</v>
      </c>
      <c r="I6" s="99" t="str">
        <f>FDtab!I6</f>
        <v>Eps</v>
      </c>
      <c r="J6" s="99" t="str">
        <f>FDtab!J6</f>
        <v>Eps</v>
      </c>
      <c r="K6" s="99" t="str">
        <f>FDtab!K6</f>
        <v>Eps</v>
      </c>
      <c r="L6" s="99" t="str">
        <f>FDtab!L6</f>
        <v>Eps</v>
      </c>
      <c r="P6" t="s">
        <v>185</v>
      </c>
      <c r="Q6" s="100" t="str">
        <f>G18</f>
        <v>Eps</v>
      </c>
      <c r="R6" s="88" t="str">
        <f t="shared" ref="R6:U6" si="3">H18</f>
        <v>Eps</v>
      </c>
      <c r="S6" s="88" t="str">
        <f t="shared" si="3"/>
        <v>Eps</v>
      </c>
      <c r="T6" s="100" t="str">
        <f t="shared" si="3"/>
        <v>Eps</v>
      </c>
      <c r="U6" s="88" t="str">
        <f t="shared" si="3"/>
        <v>Eps</v>
      </c>
    </row>
    <row r="7" spans="3:21" x14ac:dyDescent="0.35">
      <c r="C7" s="73" t="str">
        <f>FDtab!C7</f>
        <v>Oplocal</v>
      </c>
      <c r="D7" s="73" t="str">
        <f>FDtab!D7</f>
        <v>crop</v>
      </c>
      <c r="E7" s="73" t="str">
        <f>FDtab!E7</f>
        <v>Land</v>
      </c>
      <c r="F7" s="73" t="str">
        <f>FDtab!F7</f>
        <v>pct95</v>
      </c>
      <c r="G7" s="99" t="str">
        <f>FDtab!G7</f>
        <v>Eps</v>
      </c>
      <c r="H7" s="99" t="str">
        <f>FDtab!H7</f>
        <v>Eps</v>
      </c>
      <c r="I7" s="99" t="str">
        <f>FDtab!I7</f>
        <v>Eps</v>
      </c>
      <c r="J7" s="99" t="str">
        <f>FDtab!J7</f>
        <v>Eps</v>
      </c>
      <c r="K7" s="99" t="str">
        <f>FDtab!K7</f>
        <v>Eps</v>
      </c>
      <c r="L7" s="99" t="str">
        <f>FDtab!L7</f>
        <v>Eps</v>
      </c>
      <c r="P7" t="s">
        <v>189</v>
      </c>
      <c r="Q7" s="100" t="str">
        <f>G19</f>
        <v>Eps</v>
      </c>
      <c r="R7" s="88" t="str">
        <f t="shared" ref="R7:U7" si="4">H19</f>
        <v>Eps</v>
      </c>
      <c r="S7" s="88" t="str">
        <f t="shared" si="4"/>
        <v>Eps</v>
      </c>
      <c r="T7" s="100" t="str">
        <f t="shared" si="4"/>
        <v>Eps</v>
      </c>
      <c r="U7" s="88" t="str">
        <f t="shared" si="4"/>
        <v>Eps</v>
      </c>
    </row>
    <row r="8" spans="3:21" x14ac:dyDescent="0.35">
      <c r="C8" s="73" t="str">
        <f>FDtab!C8</f>
        <v>Oplocal</v>
      </c>
      <c r="D8" s="73" t="str">
        <f>FDtab!D8</f>
        <v>crop</v>
      </c>
      <c r="E8" s="73" t="str">
        <f>FDtab!E8</f>
        <v>Labor</v>
      </c>
      <c r="F8" s="73" t="str">
        <f>FDtab!F8</f>
        <v>mean</v>
      </c>
      <c r="G8" s="98">
        <f>FDtab!G8</f>
        <v>1.3875792576824737E-2</v>
      </c>
      <c r="H8" s="98">
        <f>FDtab!H8</f>
        <v>8.3805001419116051E-2</v>
      </c>
      <c r="I8" s="98" t="str">
        <f>FDtab!I8</f>
        <v>Eps</v>
      </c>
      <c r="J8" s="98">
        <f>FDtab!J8</f>
        <v>-28.253855992851939</v>
      </c>
      <c r="K8" s="98">
        <f>FDtab!K8</f>
        <v>30.258775314390324</v>
      </c>
      <c r="L8" s="98" t="str">
        <f>FDtab!L8</f>
        <v>Eps</v>
      </c>
      <c r="P8" t="s">
        <v>186</v>
      </c>
      <c r="Q8" s="100" t="str">
        <f>G156</f>
        <v>Eps</v>
      </c>
      <c r="R8" s="88" t="str">
        <f t="shared" ref="R8:U8" si="5">H156</f>
        <v>Eps</v>
      </c>
      <c r="S8" s="88" t="str">
        <f t="shared" si="5"/>
        <v>Eps</v>
      </c>
      <c r="T8" s="100" t="str">
        <f t="shared" si="5"/>
        <v>Eps</v>
      </c>
      <c r="U8" s="88" t="str">
        <f t="shared" si="5"/>
        <v>Eps</v>
      </c>
    </row>
    <row r="9" spans="3:21" x14ac:dyDescent="0.35">
      <c r="C9" s="73" t="str">
        <f>FDtab!C9</f>
        <v>Oplocal</v>
      </c>
      <c r="D9" s="73" t="str">
        <f>FDtab!D9</f>
        <v>crop</v>
      </c>
      <c r="E9" s="73" t="str">
        <f>FDtab!E9</f>
        <v>Labor</v>
      </c>
      <c r="F9" s="73" t="str">
        <f>FDtab!F9</f>
        <v>stdev</v>
      </c>
      <c r="G9" s="98">
        <f>FDtab!G9</f>
        <v>5.3878413208703858E-3</v>
      </c>
      <c r="H9" s="98">
        <f>FDtab!H9</f>
        <v>3.2523376036254943E-2</v>
      </c>
      <c r="I9" s="98" t="str">
        <f>FDtab!I9</f>
        <v>Eps</v>
      </c>
      <c r="J9" s="98">
        <f>FDtab!J9</f>
        <v>10.655427205940583</v>
      </c>
      <c r="K9" s="98">
        <f>FDtab!K9</f>
        <v>12.075873241263569</v>
      </c>
      <c r="L9" s="98" t="str">
        <f>FDtab!L9</f>
        <v>Eps</v>
      </c>
      <c r="P9" t="s">
        <v>189</v>
      </c>
      <c r="Q9" s="100" t="str">
        <f>G157</f>
        <v>Eps</v>
      </c>
      <c r="R9" s="88" t="str">
        <f t="shared" ref="R9:U11" si="6">H157</f>
        <v>Eps</v>
      </c>
      <c r="S9" s="88" t="str">
        <f t="shared" si="6"/>
        <v>Eps</v>
      </c>
      <c r="T9" s="100" t="str">
        <f t="shared" si="6"/>
        <v>Eps</v>
      </c>
      <c r="U9" s="88" t="str">
        <f t="shared" si="6"/>
        <v>Eps</v>
      </c>
    </row>
    <row r="10" spans="3:21" x14ac:dyDescent="0.35">
      <c r="C10" s="73" t="str">
        <f>FDtab!C10</f>
        <v>Oplocal</v>
      </c>
      <c r="D10" s="73" t="str">
        <f>FDtab!D10</f>
        <v>crop</v>
      </c>
      <c r="E10" s="73" t="str">
        <f>FDtab!E10</f>
        <v>Labor</v>
      </c>
      <c r="F10" s="73" t="str">
        <f>FDtab!F10</f>
        <v>pct5</v>
      </c>
      <c r="G10" s="98" t="str">
        <f>FDtab!G10</f>
        <v>Eps</v>
      </c>
      <c r="H10" s="98" t="str">
        <f>FDtab!H10</f>
        <v>Eps</v>
      </c>
      <c r="I10" s="98" t="str">
        <f>FDtab!I10</f>
        <v>Eps</v>
      </c>
      <c r="J10" s="99" t="str">
        <f>FDtab!J10</f>
        <v>Eps</v>
      </c>
      <c r="K10" s="98" t="str">
        <f>FDtab!K10</f>
        <v>Eps</v>
      </c>
      <c r="L10" s="98" t="str">
        <f>FDtab!L10</f>
        <v>Eps</v>
      </c>
      <c r="P10" s="73" t="s">
        <v>192</v>
      </c>
      <c r="Q10" s="100" t="str">
        <f>G158</f>
        <v>Eps</v>
      </c>
      <c r="R10" s="88" t="str">
        <f t="shared" si="6"/>
        <v>Eps</v>
      </c>
      <c r="S10" s="88" t="str">
        <f t="shared" si="6"/>
        <v>Eps</v>
      </c>
      <c r="T10" s="100" t="str">
        <f t="shared" si="6"/>
        <v>Eps</v>
      </c>
      <c r="U10" s="88" t="str">
        <f t="shared" si="6"/>
        <v>Eps</v>
      </c>
    </row>
    <row r="11" spans="3:21" x14ac:dyDescent="0.35">
      <c r="C11" s="73" t="str">
        <f>FDtab!C11</f>
        <v>Oplocal</v>
      </c>
      <c r="D11" s="73" t="str">
        <f>FDtab!D11</f>
        <v>crop</v>
      </c>
      <c r="E11" s="73" t="str">
        <f>FDtab!E11</f>
        <v>Labor</v>
      </c>
      <c r="F11" s="73" t="str">
        <f>FDtab!F11</f>
        <v>pct95</v>
      </c>
      <c r="G11" s="98" t="str">
        <f>FDtab!G11</f>
        <v>Eps</v>
      </c>
      <c r="H11" s="98" t="str">
        <f>FDtab!H11</f>
        <v>Eps</v>
      </c>
      <c r="I11" s="98" t="str">
        <f>FDtab!I11</f>
        <v>Eps</v>
      </c>
      <c r="J11" s="99" t="str">
        <f>FDtab!J11</f>
        <v>Eps</v>
      </c>
      <c r="K11" s="98" t="str">
        <f>FDtab!K11</f>
        <v>Eps</v>
      </c>
      <c r="L11" s="98" t="str">
        <f>FDtab!L11</f>
        <v>Eps</v>
      </c>
      <c r="P11" s="73" t="s">
        <v>189</v>
      </c>
      <c r="Q11" s="100" t="str">
        <f>G159</f>
        <v>Eps</v>
      </c>
      <c r="R11" s="88" t="str">
        <f t="shared" si="6"/>
        <v>Eps</v>
      </c>
      <c r="S11" s="88" t="str">
        <f t="shared" si="6"/>
        <v>Eps</v>
      </c>
      <c r="T11" s="100" t="str">
        <f t="shared" si="6"/>
        <v>Eps</v>
      </c>
      <c r="U11" s="88" t="str">
        <f t="shared" si="6"/>
        <v>Eps</v>
      </c>
    </row>
    <row r="12" spans="3:21" x14ac:dyDescent="0.35">
      <c r="C12" s="73" t="str">
        <f>FDtab!C12</f>
        <v>Oplocal</v>
      </c>
      <c r="D12" s="73" t="str">
        <f>FDtab!D12</f>
        <v>crop</v>
      </c>
      <c r="E12" s="73" t="str">
        <f>FDtab!E12</f>
        <v>Capital</v>
      </c>
      <c r="F12" s="73" t="str">
        <f>FDtab!F12</f>
        <v>mean</v>
      </c>
      <c r="G12" s="98" t="str">
        <f>FDtab!G12</f>
        <v>Eps</v>
      </c>
      <c r="H12" s="98" t="str">
        <f>FDtab!H12</f>
        <v>Eps</v>
      </c>
      <c r="I12" s="98" t="str">
        <f>FDtab!I12</f>
        <v>Eps</v>
      </c>
      <c r="J12" s="98" t="str">
        <f>FDtab!J12</f>
        <v>Eps</v>
      </c>
      <c r="K12" s="98" t="str">
        <f>FDtab!K12</f>
        <v>Eps</v>
      </c>
      <c r="L12" s="98" t="str">
        <f>FDtab!L12</f>
        <v>Eps</v>
      </c>
      <c r="N12" t="s">
        <v>179</v>
      </c>
      <c r="O12" t="s">
        <v>182</v>
      </c>
      <c r="P12" s="73" t="s">
        <v>75</v>
      </c>
      <c r="Q12" s="88" t="str">
        <f t="shared" ref="Q12:U13" si="7">G46</f>
        <v>Eps</v>
      </c>
      <c r="R12" s="100" t="str">
        <f t="shared" si="7"/>
        <v>Eps</v>
      </c>
      <c r="S12" s="88" t="str">
        <f t="shared" si="7"/>
        <v>Eps</v>
      </c>
      <c r="T12" s="88" t="str">
        <f t="shared" si="7"/>
        <v>Eps</v>
      </c>
      <c r="U12" s="100" t="str">
        <f t="shared" si="7"/>
        <v>Eps</v>
      </c>
    </row>
    <row r="13" spans="3:21" x14ac:dyDescent="0.35">
      <c r="C13" s="73" t="str">
        <f>FDtab!C13</f>
        <v>Oplocal</v>
      </c>
      <c r="D13" s="73" t="str">
        <f>FDtab!D13</f>
        <v>crop</v>
      </c>
      <c r="E13" s="73" t="str">
        <f>FDtab!E13</f>
        <v>Capital</v>
      </c>
      <c r="F13" s="73" t="str">
        <f>FDtab!F13</f>
        <v>stdev</v>
      </c>
      <c r="G13" s="98" t="str">
        <f>FDtab!G13</f>
        <v>Eps</v>
      </c>
      <c r="H13" s="98" t="str">
        <f>FDtab!H13</f>
        <v>Eps</v>
      </c>
      <c r="I13" s="98" t="str">
        <f>FDtab!I13</f>
        <v>Eps</v>
      </c>
      <c r="J13" s="98" t="str">
        <f>FDtab!J13</f>
        <v>Eps</v>
      </c>
      <c r="K13" s="98" t="str">
        <f>FDtab!K13</f>
        <v>Eps</v>
      </c>
      <c r="L13" s="98" t="str">
        <f>FDtab!L13</f>
        <v>Eps</v>
      </c>
      <c r="P13" t="s">
        <v>189</v>
      </c>
      <c r="Q13" s="88" t="str">
        <f t="shared" si="7"/>
        <v>Eps</v>
      </c>
      <c r="R13" s="100" t="str">
        <f t="shared" si="7"/>
        <v>Eps</v>
      </c>
      <c r="S13" s="88" t="str">
        <f t="shared" si="7"/>
        <v>Eps</v>
      </c>
      <c r="T13" s="88" t="str">
        <f t="shared" si="7"/>
        <v>Eps</v>
      </c>
      <c r="U13" s="100" t="str">
        <f t="shared" si="7"/>
        <v>Eps</v>
      </c>
    </row>
    <row r="14" spans="3:21" x14ac:dyDescent="0.35">
      <c r="C14" s="73" t="str">
        <f>FDtab!C14</f>
        <v>Oplocal</v>
      </c>
      <c r="D14" s="73" t="str">
        <f>FDtab!D14</f>
        <v>crop</v>
      </c>
      <c r="E14" s="73" t="str">
        <f>FDtab!E14</f>
        <v>Capital</v>
      </c>
      <c r="F14" s="73" t="str">
        <f>FDtab!F14</f>
        <v>pct5</v>
      </c>
      <c r="G14" s="99" t="str">
        <f>FDtab!G14</f>
        <v>Eps</v>
      </c>
      <c r="H14" s="99" t="str">
        <f>FDtab!H14</f>
        <v>Eps</v>
      </c>
      <c r="I14" s="99" t="str">
        <f>FDtab!I14</f>
        <v>Eps</v>
      </c>
      <c r="J14" s="99" t="str">
        <f>FDtab!J14</f>
        <v>Eps</v>
      </c>
      <c r="K14" s="99" t="str">
        <f>FDtab!K14</f>
        <v>Eps</v>
      </c>
      <c r="L14" s="99" t="str">
        <f>FDtab!L14</f>
        <v>Eps</v>
      </c>
      <c r="P14" s="73" t="s">
        <v>185</v>
      </c>
      <c r="Q14" s="88" t="str">
        <f t="shared" ref="Q14:U15" si="8">G50</f>
        <v>Eps</v>
      </c>
      <c r="R14" s="100" t="str">
        <f t="shared" si="8"/>
        <v>Eps</v>
      </c>
      <c r="S14" s="88" t="str">
        <f t="shared" si="8"/>
        <v>Eps</v>
      </c>
      <c r="T14" s="88" t="str">
        <f t="shared" si="8"/>
        <v>Eps</v>
      </c>
      <c r="U14" s="100" t="str">
        <f t="shared" si="8"/>
        <v>Eps</v>
      </c>
    </row>
    <row r="15" spans="3:21" x14ac:dyDescent="0.35">
      <c r="C15" s="73" t="str">
        <f>FDtab!C15</f>
        <v>Oplocal</v>
      </c>
      <c r="D15" s="73" t="str">
        <f>FDtab!D15</f>
        <v>crop</v>
      </c>
      <c r="E15" s="73" t="str">
        <f>FDtab!E15</f>
        <v>Capital</v>
      </c>
      <c r="F15" s="73" t="str">
        <f>FDtab!F15</f>
        <v>pct95</v>
      </c>
      <c r="G15" s="99" t="str">
        <f>FDtab!G15</f>
        <v>Eps</v>
      </c>
      <c r="H15" s="99" t="str">
        <f>FDtab!H15</f>
        <v>Eps</v>
      </c>
      <c r="I15" s="99" t="str">
        <f>FDtab!I15</f>
        <v>Eps</v>
      </c>
      <c r="J15" s="99" t="str">
        <f>FDtab!J15</f>
        <v>Eps</v>
      </c>
      <c r="K15" s="99" t="str">
        <f>FDtab!K15</f>
        <v>Eps</v>
      </c>
      <c r="L15" s="99" t="str">
        <f>FDtab!L15</f>
        <v>Eps</v>
      </c>
      <c r="P15" t="s">
        <v>189</v>
      </c>
      <c r="Q15" s="88" t="str">
        <f t="shared" si="8"/>
        <v>Eps</v>
      </c>
      <c r="R15" s="100" t="str">
        <f t="shared" si="8"/>
        <v>Eps</v>
      </c>
      <c r="S15" s="88" t="str">
        <f t="shared" si="8"/>
        <v>Eps</v>
      </c>
      <c r="T15" s="88" t="str">
        <f t="shared" si="8"/>
        <v>Eps</v>
      </c>
      <c r="U15" s="100" t="str">
        <f t="shared" si="8"/>
        <v>Eps</v>
      </c>
    </row>
    <row r="16" spans="3:21" x14ac:dyDescent="0.35">
      <c r="C16" s="73" t="str">
        <f>FDtab!C16</f>
        <v>Oplocal</v>
      </c>
      <c r="D16" s="73" t="str">
        <f>FDtab!D16</f>
        <v>crop</v>
      </c>
      <c r="E16" s="73" t="str">
        <f>FDtab!E16</f>
        <v>Input</v>
      </c>
      <c r="F16" s="73" t="str">
        <f>FDtab!F16</f>
        <v>mean</v>
      </c>
      <c r="G16" s="98">
        <f>FDtab!G16</f>
        <v>8.9534841785414501E-3</v>
      </c>
      <c r="H16" s="98">
        <f>FDtab!H16</f>
        <v>5.4076376058237556E-2</v>
      </c>
      <c r="I16" s="98" t="str">
        <f>FDtab!I16</f>
        <v>Eps</v>
      </c>
      <c r="J16" s="98">
        <f>FDtab!J16</f>
        <v>-18.236088497294116</v>
      </c>
      <c r="K16" s="98">
        <f>FDtab!K16</f>
        <v>19.521062025643513</v>
      </c>
      <c r="L16" s="98" t="str">
        <f>FDtab!L16</f>
        <v>Eps</v>
      </c>
      <c r="P16" s="73" t="s">
        <v>186</v>
      </c>
      <c r="Q16" s="88" t="str">
        <f t="shared" ref="Q16:U17" si="9">G176</f>
        <v>Eps</v>
      </c>
      <c r="R16" s="100" t="str">
        <f t="shared" si="9"/>
        <v>Eps</v>
      </c>
      <c r="S16" s="88" t="str">
        <f t="shared" si="9"/>
        <v>Eps</v>
      </c>
      <c r="T16" s="88" t="str">
        <f t="shared" si="9"/>
        <v>Eps</v>
      </c>
      <c r="U16" s="100" t="str">
        <f t="shared" si="9"/>
        <v>Eps</v>
      </c>
    </row>
    <row r="17" spans="3:21" x14ac:dyDescent="0.35">
      <c r="C17" s="73" t="str">
        <f>FDtab!C17</f>
        <v>Oplocal</v>
      </c>
      <c r="D17" s="73" t="str">
        <f>FDtab!D17</f>
        <v>crop</v>
      </c>
      <c r="E17" s="73" t="str">
        <f>FDtab!E17</f>
        <v>Input</v>
      </c>
      <c r="F17" s="73" t="str">
        <f>FDtab!F17</f>
        <v>stdev</v>
      </c>
      <c r="G17" s="98">
        <f>FDtab!G17</f>
        <v>3.4692780367590052E-3</v>
      </c>
      <c r="H17" s="98">
        <f>FDtab!H17</f>
        <v>2.0943477090462067E-2</v>
      </c>
      <c r="I17" s="98" t="str">
        <f>FDtab!I17</f>
        <v>Eps</v>
      </c>
      <c r="J17" s="98">
        <f>FDtab!J17</f>
        <v>6.9377800469636224</v>
      </c>
      <c r="K17" s="98">
        <f>FDtab!K17</f>
        <v>7.702319989421027</v>
      </c>
      <c r="L17" s="98" t="str">
        <f>FDtab!L17</f>
        <v>Eps</v>
      </c>
      <c r="P17" t="s">
        <v>189</v>
      </c>
      <c r="Q17" s="88" t="str">
        <f t="shared" si="9"/>
        <v>Eps</v>
      </c>
      <c r="R17" s="100" t="str">
        <f t="shared" si="9"/>
        <v>Eps</v>
      </c>
      <c r="S17" s="88" t="str">
        <f t="shared" si="9"/>
        <v>Eps</v>
      </c>
      <c r="T17" s="88" t="str">
        <f t="shared" si="9"/>
        <v>Eps</v>
      </c>
      <c r="U17" s="100" t="str">
        <f t="shared" si="9"/>
        <v>Eps</v>
      </c>
    </row>
    <row r="18" spans="3:21" x14ac:dyDescent="0.35">
      <c r="C18" s="73" t="str">
        <f>FDtab!C18</f>
        <v>Oplocal</v>
      </c>
      <c r="D18" s="73" t="str">
        <f>FDtab!D18</f>
        <v>crop</v>
      </c>
      <c r="E18" s="73" t="str">
        <f>FDtab!E18</f>
        <v>Input</v>
      </c>
      <c r="F18" s="73" t="str">
        <f>FDtab!F18</f>
        <v>pct5</v>
      </c>
      <c r="G18" s="99" t="str">
        <f>FDtab!G18</f>
        <v>Eps</v>
      </c>
      <c r="H18" s="99" t="str">
        <f>FDtab!H18</f>
        <v>Eps</v>
      </c>
      <c r="I18" s="99" t="str">
        <f>FDtab!I18</f>
        <v>Eps</v>
      </c>
      <c r="J18" s="99" t="str">
        <f>FDtab!J18</f>
        <v>Eps</v>
      </c>
      <c r="K18" s="99" t="str">
        <f>FDtab!K18</f>
        <v>Eps</v>
      </c>
      <c r="L18" s="99" t="str">
        <f>FDtab!L18</f>
        <v>Eps</v>
      </c>
      <c r="P18" s="73" t="s">
        <v>192</v>
      </c>
      <c r="Q18" s="88" t="str">
        <f>G178</f>
        <v>Eps</v>
      </c>
      <c r="R18" s="100" t="str">
        <f t="shared" ref="R18:U18" si="10">H178</f>
        <v>Eps</v>
      </c>
      <c r="S18" s="88" t="str">
        <f t="shared" si="10"/>
        <v>Eps</v>
      </c>
      <c r="T18" s="88" t="str">
        <f t="shared" si="10"/>
        <v>Eps</v>
      </c>
      <c r="U18" s="88" t="str">
        <f t="shared" si="10"/>
        <v>Eps</v>
      </c>
    </row>
    <row r="19" spans="3:21" x14ac:dyDescent="0.35">
      <c r="C19" s="73" t="str">
        <f>FDtab!C19</f>
        <v>Oplocal</v>
      </c>
      <c r="D19" s="73" t="str">
        <f>FDtab!D19</f>
        <v>crop</v>
      </c>
      <c r="E19" s="73" t="str">
        <f>FDtab!E19</f>
        <v>Input</v>
      </c>
      <c r="F19" s="73" t="str">
        <f>FDtab!F19</f>
        <v>pct95</v>
      </c>
      <c r="G19" s="99" t="str">
        <f>FDtab!G19</f>
        <v>Eps</v>
      </c>
      <c r="H19" s="99" t="str">
        <f>FDtab!H19</f>
        <v>Eps</v>
      </c>
      <c r="I19" s="99" t="str">
        <f>FDtab!I19</f>
        <v>Eps</v>
      </c>
      <c r="J19" s="99" t="str">
        <f>FDtab!J19</f>
        <v>Eps</v>
      </c>
      <c r="K19" s="99" t="str">
        <f>FDtab!K19</f>
        <v>Eps</v>
      </c>
      <c r="L19" s="99" t="str">
        <f>FDtab!L19</f>
        <v>Eps</v>
      </c>
      <c r="P19" s="73" t="s">
        <v>189</v>
      </c>
      <c r="Q19" s="88" t="str">
        <f>G179</f>
        <v>Eps</v>
      </c>
      <c r="R19" s="100" t="str">
        <f t="shared" ref="R19:U19" si="11">H179</f>
        <v>Eps</v>
      </c>
      <c r="S19" s="88" t="str">
        <f t="shared" si="11"/>
        <v>Eps</v>
      </c>
      <c r="T19" s="88" t="str">
        <f t="shared" si="11"/>
        <v>Eps</v>
      </c>
      <c r="U19" s="88" t="str">
        <f t="shared" si="11"/>
        <v>Eps</v>
      </c>
    </row>
    <row r="20" spans="3:21" x14ac:dyDescent="0.35">
      <c r="C20" s="73" t="str">
        <f>FDtab!C20</f>
        <v>Oplocal</v>
      </c>
      <c r="D20" s="73" t="str">
        <f>FDtab!D20</f>
        <v>meat</v>
      </c>
      <c r="E20" s="73" t="str">
        <f>FDtab!E20</f>
        <v>Land</v>
      </c>
      <c r="F20" s="73" t="str">
        <f>FDtab!F20</f>
        <v>mean</v>
      </c>
      <c r="G20" s="98">
        <f>FDtab!G20</f>
        <v>1.5502750598402185E-14</v>
      </c>
      <c r="H20" s="98">
        <f>FDtab!H20</f>
        <v>1.5502750598402185E-13</v>
      </c>
      <c r="I20" s="98" t="str">
        <f>FDtab!I20</f>
        <v>Eps</v>
      </c>
      <c r="J20" s="98">
        <f>FDtab!J20</f>
        <v>5.1675835328007288E-15</v>
      </c>
      <c r="K20" s="98">
        <f>FDtab!K20</f>
        <v>3.61730847296051E-14</v>
      </c>
      <c r="L20" s="98" t="str">
        <f>FDtab!L20</f>
        <v>Eps</v>
      </c>
      <c r="N20" t="s">
        <v>180</v>
      </c>
      <c r="O20" t="s">
        <v>183</v>
      </c>
      <c r="P20" t="s">
        <v>75</v>
      </c>
      <c r="Q20" s="88" t="str">
        <f t="shared" ref="Q20:U21" si="12">G102</f>
        <v>Eps</v>
      </c>
      <c r="R20" s="88" t="str">
        <f t="shared" si="12"/>
        <v>Eps</v>
      </c>
      <c r="S20" s="100" t="str">
        <f t="shared" si="12"/>
        <v>Eps</v>
      </c>
      <c r="T20" s="88" t="str">
        <f t="shared" si="12"/>
        <v>Eps</v>
      </c>
      <c r="U20" s="88" t="str">
        <f t="shared" si="12"/>
        <v>Eps</v>
      </c>
    </row>
    <row r="21" spans="3:21" x14ac:dyDescent="0.35">
      <c r="C21" s="73" t="str">
        <f>FDtab!C21</f>
        <v>Oplocal</v>
      </c>
      <c r="D21" s="73" t="str">
        <f>FDtab!D21</f>
        <v>meat</v>
      </c>
      <c r="E21" s="73" t="str">
        <f>FDtab!E21</f>
        <v>Land</v>
      </c>
      <c r="F21" s="73" t="str">
        <f>FDtab!F21</f>
        <v>stdev</v>
      </c>
      <c r="G21" s="98">
        <f>FDtab!G21</f>
        <v>1.505887396107275E-13</v>
      </c>
      <c r="H21" s="98">
        <f>FDtab!H21</f>
        <v>2.2028700061471992E-13</v>
      </c>
      <c r="I21" s="98" t="str">
        <f>FDtab!I21</f>
        <v>Eps</v>
      </c>
      <c r="J21" s="98">
        <f>FDtab!J21</f>
        <v>1.2046123813703879E-13</v>
      </c>
      <c r="K21" s="98">
        <f>FDtab!K21</f>
        <v>2.8678924713262461E-14</v>
      </c>
      <c r="L21" s="98" t="str">
        <f>FDtab!L21</f>
        <v>Eps</v>
      </c>
      <c r="P21" t="s">
        <v>189</v>
      </c>
      <c r="Q21" s="88" t="str">
        <f t="shared" si="12"/>
        <v>Eps</v>
      </c>
      <c r="R21" s="88" t="str">
        <f t="shared" si="12"/>
        <v>Eps</v>
      </c>
      <c r="S21" s="100" t="str">
        <f t="shared" si="12"/>
        <v>Eps</v>
      </c>
      <c r="T21" s="88" t="str">
        <f t="shared" si="12"/>
        <v>Eps</v>
      </c>
      <c r="U21" s="88" t="str">
        <f t="shared" si="12"/>
        <v>Eps</v>
      </c>
    </row>
    <row r="22" spans="3:21" x14ac:dyDescent="0.35">
      <c r="C22" s="73" t="str">
        <f>FDtab!C22</f>
        <v>Oplocal</v>
      </c>
      <c r="D22" s="73" t="str">
        <f>FDtab!D22</f>
        <v>meat</v>
      </c>
      <c r="E22" s="73" t="str">
        <f>FDtab!E22</f>
        <v>Land</v>
      </c>
      <c r="F22" s="73" t="str">
        <f>FDtab!F22</f>
        <v>pct5</v>
      </c>
      <c r="G22" s="98" t="str">
        <f>FDtab!G22</f>
        <v>Eps</v>
      </c>
      <c r="H22" s="98" t="str">
        <f>FDtab!H22</f>
        <v>Eps</v>
      </c>
      <c r="I22" s="98" t="str">
        <f>FDtab!I22</f>
        <v>Eps</v>
      </c>
      <c r="J22" s="98" t="str">
        <f>FDtab!J22</f>
        <v>Eps</v>
      </c>
      <c r="K22" s="98" t="str">
        <f>FDtab!K22</f>
        <v>Eps</v>
      </c>
      <c r="L22" s="98" t="str">
        <f>FDtab!L22</f>
        <v>Eps</v>
      </c>
      <c r="P22" t="s">
        <v>184</v>
      </c>
      <c r="Q22" s="88" t="str">
        <f t="shared" ref="Q22:U23" si="13">G106</f>
        <v>Eps</v>
      </c>
      <c r="R22" s="88" t="str">
        <f t="shared" si="13"/>
        <v>Eps</v>
      </c>
      <c r="S22" s="100" t="str">
        <f t="shared" si="13"/>
        <v>Eps</v>
      </c>
      <c r="T22" s="88" t="str">
        <f t="shared" si="13"/>
        <v>Eps</v>
      </c>
      <c r="U22" s="88" t="str">
        <f t="shared" si="13"/>
        <v>Eps</v>
      </c>
    </row>
    <row r="23" spans="3:21" x14ac:dyDescent="0.35">
      <c r="C23" s="73" t="str">
        <f>FDtab!C23</f>
        <v>Oplocal</v>
      </c>
      <c r="D23" s="73" t="str">
        <f>FDtab!D23</f>
        <v>meat</v>
      </c>
      <c r="E23" s="73" t="str">
        <f>FDtab!E23</f>
        <v>Land</v>
      </c>
      <c r="F23" s="73" t="str">
        <f>FDtab!F23</f>
        <v>pct95</v>
      </c>
      <c r="G23" s="98" t="str">
        <f>FDtab!G23</f>
        <v>Eps</v>
      </c>
      <c r="H23" s="98" t="str">
        <f>FDtab!H23</f>
        <v>Eps</v>
      </c>
      <c r="I23" s="98" t="str">
        <f>FDtab!I23</f>
        <v>Eps</v>
      </c>
      <c r="J23" s="98" t="str">
        <f>FDtab!J23</f>
        <v>Eps</v>
      </c>
      <c r="K23" s="98" t="str">
        <f>FDtab!K23</f>
        <v>Eps</v>
      </c>
      <c r="L23" s="98" t="str">
        <f>FDtab!L23</f>
        <v>Eps</v>
      </c>
      <c r="P23" t="s">
        <v>189</v>
      </c>
      <c r="Q23" s="88" t="str">
        <f t="shared" si="13"/>
        <v>Eps</v>
      </c>
      <c r="R23" s="88" t="str">
        <f t="shared" si="13"/>
        <v>Eps</v>
      </c>
      <c r="S23" s="100" t="str">
        <f t="shared" si="13"/>
        <v>Eps</v>
      </c>
      <c r="T23" s="88" t="str">
        <f t="shared" si="13"/>
        <v>Eps</v>
      </c>
      <c r="U23" s="88" t="str">
        <f t="shared" si="13"/>
        <v>Eps</v>
      </c>
    </row>
    <row r="24" spans="3:21" x14ac:dyDescent="0.35">
      <c r="C24" s="73" t="str">
        <f>FDtab!C24</f>
        <v>Oplocal</v>
      </c>
      <c r="D24" s="73" t="str">
        <f>FDtab!D24</f>
        <v>meat</v>
      </c>
      <c r="E24" s="73" t="str">
        <f>FDtab!E24</f>
        <v>Labor</v>
      </c>
      <c r="F24" s="73" t="str">
        <f>FDtab!F24</f>
        <v>mean</v>
      </c>
      <c r="G24" s="98">
        <f>FDtab!G24</f>
        <v>3.0222577324862374E-2</v>
      </c>
      <c r="H24" s="98">
        <f>FDtab!H24</f>
        <v>0.18253788242521873</v>
      </c>
      <c r="I24" s="98" t="str">
        <f>FDtab!I24</f>
        <v>Eps</v>
      </c>
      <c r="J24" s="98">
        <f>FDtab!J24</f>
        <v>-61.815683178664543</v>
      </c>
      <c r="K24" s="98">
        <f>FDtab!K24</f>
        <v>65.590949211704398</v>
      </c>
      <c r="L24" s="98" t="str">
        <f>FDtab!L24</f>
        <v>Eps</v>
      </c>
      <c r="P24" t="s">
        <v>191</v>
      </c>
      <c r="Q24" s="88" t="str">
        <f>G216</f>
        <v>Eps</v>
      </c>
      <c r="R24" s="88" t="str">
        <f t="shared" ref="R24:U24" si="14">H216</f>
        <v>Eps</v>
      </c>
      <c r="S24" s="100" t="str">
        <f t="shared" si="14"/>
        <v>Eps</v>
      </c>
      <c r="T24" s="88" t="str">
        <f t="shared" si="14"/>
        <v>Eps</v>
      </c>
      <c r="U24" s="88" t="str">
        <f t="shared" si="14"/>
        <v>Eps</v>
      </c>
    </row>
    <row r="25" spans="3:21" x14ac:dyDescent="0.35">
      <c r="C25" s="73" t="str">
        <f>FDtab!C25</f>
        <v>Oplocal</v>
      </c>
      <c r="D25" s="73" t="str">
        <f>FDtab!D25</f>
        <v>meat</v>
      </c>
      <c r="E25" s="73" t="str">
        <f>FDtab!E25</f>
        <v>Labor</v>
      </c>
      <c r="F25" s="73" t="str">
        <f>FDtab!F25</f>
        <v>stdev</v>
      </c>
      <c r="G25" s="98">
        <f>FDtab!G25</f>
        <v>1.3417729052944543E-2</v>
      </c>
      <c r="H25" s="98">
        <f>FDtab!H25</f>
        <v>8.1030778239295345E-2</v>
      </c>
      <c r="I25" s="98" t="str">
        <f>FDtab!I25</f>
        <v>Eps</v>
      </c>
      <c r="J25" s="98">
        <f>FDtab!J25</f>
        <v>27.003369807757007</v>
      </c>
      <c r="K25" s="98">
        <f>FDtab!K25</f>
        <v>29.600320714352446</v>
      </c>
      <c r="L25" s="98" t="str">
        <f>FDtab!L25</f>
        <v>Eps</v>
      </c>
      <c r="P25" t="s">
        <v>189</v>
      </c>
      <c r="Q25" s="88" t="str">
        <f>G217</f>
        <v>Eps</v>
      </c>
      <c r="R25" s="88" t="str">
        <f t="shared" ref="R25:U26" si="15">H217</f>
        <v>Eps</v>
      </c>
      <c r="S25" s="100" t="str">
        <f t="shared" si="15"/>
        <v>Eps</v>
      </c>
      <c r="T25" s="88" t="str">
        <f t="shared" si="15"/>
        <v>Eps</v>
      </c>
      <c r="U25" s="88" t="str">
        <f t="shared" si="15"/>
        <v>Eps</v>
      </c>
    </row>
    <row r="26" spans="3:21" x14ac:dyDescent="0.35">
      <c r="C26" s="73" t="str">
        <f>FDtab!C26</f>
        <v>Oplocal</v>
      </c>
      <c r="D26" s="73" t="str">
        <f>FDtab!D26</f>
        <v>meat</v>
      </c>
      <c r="E26" s="73" t="str">
        <f>FDtab!E26</f>
        <v>Labor</v>
      </c>
      <c r="F26" s="73" t="str">
        <f>FDtab!F26</f>
        <v>pct5</v>
      </c>
      <c r="G26" s="98" t="str">
        <f>FDtab!G26</f>
        <v>Eps</v>
      </c>
      <c r="H26" s="98" t="str">
        <f>FDtab!H26</f>
        <v>Eps</v>
      </c>
      <c r="I26" s="98" t="str">
        <f>FDtab!I26</f>
        <v>Eps</v>
      </c>
      <c r="J26" s="98" t="str">
        <f>FDtab!J26</f>
        <v>Eps</v>
      </c>
      <c r="K26" s="98" t="str">
        <f>FDtab!K26</f>
        <v>Eps</v>
      </c>
      <c r="L26" s="98" t="str">
        <f>FDtab!L26</f>
        <v>Eps</v>
      </c>
      <c r="P26" t="s">
        <v>193</v>
      </c>
      <c r="Q26" s="88" t="str">
        <f>G218</f>
        <v>Eps</v>
      </c>
      <c r="R26" s="88" t="str">
        <f t="shared" si="15"/>
        <v>Eps</v>
      </c>
      <c r="S26" s="100" t="str">
        <f t="shared" si="15"/>
        <v>Eps</v>
      </c>
      <c r="T26" s="88" t="str">
        <f t="shared" si="15"/>
        <v>Eps</v>
      </c>
      <c r="U26" s="88" t="str">
        <f t="shared" si="15"/>
        <v>Eps</v>
      </c>
    </row>
    <row r="27" spans="3:21" x14ac:dyDescent="0.35">
      <c r="C27" s="73" t="str">
        <f>FDtab!C27</f>
        <v>Oplocal</v>
      </c>
      <c r="D27" s="73" t="str">
        <f>FDtab!D27</f>
        <v>meat</v>
      </c>
      <c r="E27" s="73" t="str">
        <f>FDtab!E27</f>
        <v>Labor</v>
      </c>
      <c r="F27" s="73" t="str">
        <f>FDtab!F27</f>
        <v>pct95</v>
      </c>
      <c r="G27" s="98" t="str">
        <f>FDtab!G27</f>
        <v>Eps</v>
      </c>
      <c r="H27" s="98" t="str">
        <f>FDtab!H27</f>
        <v>Eps</v>
      </c>
      <c r="I27" s="98" t="str">
        <f>FDtab!I27</f>
        <v>Eps</v>
      </c>
      <c r="J27" s="98" t="str">
        <f>FDtab!J27</f>
        <v>Eps</v>
      </c>
      <c r="K27" s="98" t="str">
        <f>FDtab!K27</f>
        <v>Eps</v>
      </c>
      <c r="L27" s="98" t="str">
        <f>FDtab!L27</f>
        <v>Eps</v>
      </c>
      <c r="P27" t="s">
        <v>189</v>
      </c>
      <c r="Q27" s="88" t="str">
        <f>G219</f>
        <v>Eps</v>
      </c>
      <c r="R27" s="88" t="str">
        <f t="shared" ref="R27" si="16">H219</f>
        <v>Eps</v>
      </c>
      <c r="S27" s="100" t="str">
        <f t="shared" ref="S27" si="17">I219</f>
        <v>Eps</v>
      </c>
      <c r="T27" s="88" t="str">
        <f t="shared" ref="T27" si="18">J219</f>
        <v>Eps</v>
      </c>
      <c r="U27" s="88" t="str">
        <f t="shared" ref="U27" si="19">K219</f>
        <v>Eps</v>
      </c>
    </row>
    <row r="28" spans="3:21" x14ac:dyDescent="0.35">
      <c r="C28" s="73" t="str">
        <f>FDtab!C28</f>
        <v>Oplocal</v>
      </c>
      <c r="D28" s="73" t="str">
        <f>FDtab!D28</f>
        <v>meat</v>
      </c>
      <c r="E28" s="73" t="str">
        <f>FDtab!E28</f>
        <v>Capital</v>
      </c>
      <c r="F28" s="73" t="str">
        <f>FDtab!F28</f>
        <v>mean</v>
      </c>
      <c r="G28" s="98">
        <f>FDtab!G28</f>
        <v>2.0670334131202915E-14</v>
      </c>
      <c r="H28" s="98">
        <f>FDtab!H28</f>
        <v>1.446923389184204E-13</v>
      </c>
      <c r="I28" s="98" t="str">
        <f>FDtab!I28</f>
        <v>Eps</v>
      </c>
      <c r="J28" s="98">
        <f>FDtab!J28</f>
        <v>2.0670334131202915E-14</v>
      </c>
      <c r="K28" s="98">
        <f>FDtab!K28</f>
        <v>4.134066826240583E-14</v>
      </c>
      <c r="L28" s="98" t="str">
        <f>FDtab!L28</f>
        <v>Eps</v>
      </c>
      <c r="N28" t="s">
        <v>178</v>
      </c>
      <c r="O28" t="s">
        <v>202</v>
      </c>
      <c r="P28" s="73" t="s">
        <v>75</v>
      </c>
      <c r="T28" s="88" t="str">
        <f>J6</f>
        <v>Eps</v>
      </c>
      <c r="U28" s="88" t="str">
        <f>K38</f>
        <v>Eps</v>
      </c>
    </row>
    <row r="29" spans="3:21" x14ac:dyDescent="0.35">
      <c r="C29" s="73" t="str">
        <f>FDtab!C29</f>
        <v>Oplocal</v>
      </c>
      <c r="D29" s="73" t="str">
        <f>FDtab!D29</f>
        <v>meat</v>
      </c>
      <c r="E29" s="73" t="str">
        <f>FDtab!E29</f>
        <v>Capital</v>
      </c>
      <c r="F29" s="73" t="str">
        <f>FDtab!F29</f>
        <v>stdev</v>
      </c>
      <c r="G29" s="98">
        <f>FDtab!G29</f>
        <v>1.8899513965917172E-13</v>
      </c>
      <c r="H29" s="98">
        <f>FDtab!H29</f>
        <v>2.3349244568292787E-13</v>
      </c>
      <c r="I29" s="98" t="str">
        <f>FDtab!I29</f>
        <v>Eps</v>
      </c>
      <c r="J29" s="98">
        <f>FDtab!J29</f>
        <v>1.5930914963641284E-13</v>
      </c>
      <c r="K29" s="98">
        <f>FDtab!K29</f>
        <v>9.1977180426953338E-14</v>
      </c>
      <c r="L29" s="98" t="str">
        <f>FDtab!L29</f>
        <v>Eps</v>
      </c>
      <c r="P29" s="73" t="s">
        <v>189</v>
      </c>
      <c r="T29" s="88" t="str">
        <f>J7</f>
        <v>Eps</v>
      </c>
      <c r="U29" s="88" t="str">
        <f>K39</f>
        <v>Eps</v>
      </c>
    </row>
    <row r="30" spans="3:21" x14ac:dyDescent="0.35">
      <c r="C30" s="73" t="str">
        <f>FDtab!C30</f>
        <v>Oplocal</v>
      </c>
      <c r="D30" s="73" t="str">
        <f>FDtab!D30</f>
        <v>meat</v>
      </c>
      <c r="E30" s="73" t="str">
        <f>FDtab!E30</f>
        <v>Capital</v>
      </c>
      <c r="F30" s="73" t="str">
        <f>FDtab!F30</f>
        <v>pct5</v>
      </c>
      <c r="G30" s="98" t="str">
        <f>FDtab!G30</f>
        <v>Eps</v>
      </c>
      <c r="H30" s="98" t="str">
        <f>FDtab!H30</f>
        <v>Eps</v>
      </c>
      <c r="I30" s="98" t="str">
        <f>FDtab!I30</f>
        <v>Eps</v>
      </c>
      <c r="J30" s="98" t="str">
        <f>FDtab!J30</f>
        <v>Eps</v>
      </c>
      <c r="K30" s="98" t="str">
        <f>FDtab!K30</f>
        <v>Eps</v>
      </c>
      <c r="L30" s="98" t="str">
        <f>FDtab!L30</f>
        <v>Eps</v>
      </c>
      <c r="P30" s="73" t="s">
        <v>184</v>
      </c>
      <c r="T30" s="88" t="str">
        <f>J10</f>
        <v>Eps</v>
      </c>
      <c r="U30" s="88" t="str">
        <f>K42</f>
        <v>Eps</v>
      </c>
    </row>
    <row r="31" spans="3:21" x14ac:dyDescent="0.35">
      <c r="C31" s="73" t="str">
        <f>FDtab!C31</f>
        <v>Oplocal</v>
      </c>
      <c r="D31" s="73" t="str">
        <f>FDtab!D31</f>
        <v>meat</v>
      </c>
      <c r="E31" s="73" t="str">
        <f>FDtab!E31</f>
        <v>Capital</v>
      </c>
      <c r="F31" s="73" t="str">
        <f>FDtab!F31</f>
        <v>pct95</v>
      </c>
      <c r="G31" s="98" t="str">
        <f>FDtab!G31</f>
        <v>Eps</v>
      </c>
      <c r="H31" s="98" t="str">
        <f>FDtab!H31</f>
        <v>Eps</v>
      </c>
      <c r="I31" s="98" t="str">
        <f>FDtab!I31</f>
        <v>Eps</v>
      </c>
      <c r="J31" s="98" t="str">
        <f>FDtab!J31</f>
        <v>Eps</v>
      </c>
      <c r="K31" s="98" t="str">
        <f>FDtab!K31</f>
        <v>Eps</v>
      </c>
      <c r="L31" s="98" t="str">
        <f>FDtab!L31</f>
        <v>Eps</v>
      </c>
      <c r="P31" s="73" t="s">
        <v>189</v>
      </c>
      <c r="T31" s="88" t="str">
        <f>J11</f>
        <v>Eps</v>
      </c>
      <c r="U31" s="88" t="str">
        <f>K43</f>
        <v>Eps</v>
      </c>
    </row>
    <row r="32" spans="3:21" x14ac:dyDescent="0.35">
      <c r="C32" s="73" t="str">
        <f>FDtab!C32</f>
        <v>Oplocal</v>
      </c>
      <c r="D32" s="73" t="str">
        <f>FDtab!D32</f>
        <v>meat</v>
      </c>
      <c r="E32" s="73" t="str">
        <f>FDtab!E32</f>
        <v>Input</v>
      </c>
      <c r="F32" s="73" t="str">
        <f>FDtab!F32</f>
        <v>mean</v>
      </c>
      <c r="G32" s="98">
        <f>FDtab!G32</f>
        <v>4.3124664403018705E-3</v>
      </c>
      <c r="H32" s="98">
        <f>FDtab!H32</f>
        <v>2.6047431303975476E-2</v>
      </c>
      <c r="I32" s="98" t="str">
        <f>FDtab!I32</f>
        <v>Eps</v>
      </c>
      <c r="J32" s="98">
        <f>FDtab!J32</f>
        <v>-8.8507329896175175</v>
      </c>
      <c r="K32" s="98">
        <f>FDtab!K32</f>
        <v>9.3296279385418135</v>
      </c>
      <c r="L32" s="98" t="str">
        <f>FDtab!L32</f>
        <v>Eps</v>
      </c>
      <c r="P32" s="73" t="s">
        <v>191</v>
      </c>
      <c r="T32" s="88" t="str">
        <f>J152</f>
        <v>Eps</v>
      </c>
      <c r="U32" s="88" t="str">
        <f>K172</f>
        <v>Eps</v>
      </c>
    </row>
    <row r="33" spans="3:21" x14ac:dyDescent="0.35">
      <c r="C33" s="73" t="str">
        <f>FDtab!C33</f>
        <v>Oplocal</v>
      </c>
      <c r="D33" s="73" t="str">
        <f>FDtab!D33</f>
        <v>meat</v>
      </c>
      <c r="E33" s="73" t="str">
        <f>FDtab!E33</f>
        <v>Input</v>
      </c>
      <c r="F33" s="73" t="str">
        <f>FDtab!F33</f>
        <v>stdev</v>
      </c>
      <c r="G33" s="98">
        <f>FDtab!G33</f>
        <v>2.4235162116694512E-3</v>
      </c>
      <c r="H33" s="98">
        <f>FDtab!H33</f>
        <v>1.4635366657149941E-2</v>
      </c>
      <c r="I33" s="98" t="str">
        <f>FDtab!I33</f>
        <v>Eps</v>
      </c>
      <c r="J33" s="98">
        <f>FDtab!J33</f>
        <v>4.9390015777878578</v>
      </c>
      <c r="K33" s="98">
        <f>FDtab!K33</f>
        <v>5.2809168817661671</v>
      </c>
      <c r="L33" s="98" t="str">
        <f>FDtab!L33</f>
        <v>Eps</v>
      </c>
      <c r="P33" s="73" t="s">
        <v>189</v>
      </c>
      <c r="T33" s="88" t="str">
        <f t="shared" ref="T33:T35" si="20">J153</f>
        <v>Eps</v>
      </c>
      <c r="U33" s="88" t="str">
        <f t="shared" ref="U33:U35" si="21">K173</f>
        <v>Eps</v>
      </c>
    </row>
    <row r="34" spans="3:21" x14ac:dyDescent="0.35">
      <c r="C34" s="73" t="str">
        <f>FDtab!C34</f>
        <v>Oplocal</v>
      </c>
      <c r="D34" s="73" t="str">
        <f>FDtab!D34</f>
        <v>meat</v>
      </c>
      <c r="E34" s="73" t="str">
        <f>FDtab!E34</f>
        <v>Input</v>
      </c>
      <c r="F34" s="73" t="str">
        <f>FDtab!F34</f>
        <v>pct5</v>
      </c>
      <c r="G34" s="98" t="str">
        <f>FDtab!G34</f>
        <v>Eps</v>
      </c>
      <c r="H34" s="98" t="str">
        <f>FDtab!H34</f>
        <v>Eps</v>
      </c>
      <c r="I34" s="98" t="str">
        <f>FDtab!I34</f>
        <v>Eps</v>
      </c>
      <c r="J34" s="98" t="str">
        <f>FDtab!J34</f>
        <v>Eps</v>
      </c>
      <c r="K34" s="98" t="str">
        <f>FDtab!K34</f>
        <v>Eps</v>
      </c>
      <c r="L34" s="98" t="str">
        <f>FDtab!L34</f>
        <v>Eps</v>
      </c>
      <c r="P34" s="73" t="s">
        <v>193</v>
      </c>
      <c r="T34" s="88" t="str">
        <f t="shared" si="20"/>
        <v>Eps</v>
      </c>
      <c r="U34" s="88" t="str">
        <f t="shared" si="21"/>
        <v>Eps</v>
      </c>
    </row>
    <row r="35" spans="3:21" x14ac:dyDescent="0.35">
      <c r="C35" s="73" t="str">
        <f>FDtab!C35</f>
        <v>Oplocal</v>
      </c>
      <c r="D35" s="73" t="str">
        <f>FDtab!D35</f>
        <v>meat</v>
      </c>
      <c r="E35" s="73" t="str">
        <f>FDtab!E35</f>
        <v>Input</v>
      </c>
      <c r="F35" s="73" t="str">
        <f>FDtab!F35</f>
        <v>pct95</v>
      </c>
      <c r="G35" s="98" t="str">
        <f>FDtab!G35</f>
        <v>Eps</v>
      </c>
      <c r="H35" s="98" t="str">
        <f>FDtab!H35</f>
        <v>Eps</v>
      </c>
      <c r="I35" s="98" t="str">
        <f>FDtab!I35</f>
        <v>Eps</v>
      </c>
      <c r="J35" s="98" t="str">
        <f>FDtab!J35</f>
        <v>Eps</v>
      </c>
      <c r="K35" s="98" t="str">
        <f>FDtab!K35</f>
        <v>Eps</v>
      </c>
      <c r="L35" s="98" t="str">
        <f>FDtab!L35</f>
        <v>Eps</v>
      </c>
      <c r="P35" s="73" t="s">
        <v>189</v>
      </c>
      <c r="T35" s="88" t="str">
        <f t="shared" si="20"/>
        <v>Eps</v>
      </c>
      <c r="U35" s="88" t="str">
        <f t="shared" si="21"/>
        <v>Eps</v>
      </c>
    </row>
    <row r="36" spans="3:21" x14ac:dyDescent="0.35">
      <c r="C36" s="73" t="str">
        <f>FDtab!C36</f>
        <v>Oplocal</v>
      </c>
      <c r="D36" s="73" t="str">
        <f>FDtab!D36</f>
        <v>fish</v>
      </c>
      <c r="E36" s="73" t="str">
        <f>FDtab!E36</f>
        <v>Land</v>
      </c>
      <c r="F36" s="73" t="str">
        <f>FDtab!F36</f>
        <v>mean</v>
      </c>
      <c r="G36" s="98" t="str">
        <f>FDtab!G36</f>
        <v>Eps</v>
      </c>
      <c r="H36" s="98" t="str">
        <f>FDtab!H36</f>
        <v>Eps</v>
      </c>
      <c r="I36" s="98" t="str">
        <f>FDtab!I36</f>
        <v>Eps</v>
      </c>
      <c r="J36" s="98" t="str">
        <f>FDtab!J36</f>
        <v>Eps</v>
      </c>
      <c r="K36" s="98" t="str">
        <f>FDtab!K36</f>
        <v>Eps</v>
      </c>
      <c r="L36" s="98" t="str">
        <f>FDtab!L36</f>
        <v>Eps</v>
      </c>
    </row>
    <row r="37" spans="3:21" x14ac:dyDescent="0.35">
      <c r="C37" s="73" t="str">
        <f>FDtab!C37</f>
        <v>Oplocal</v>
      </c>
      <c r="D37" s="73" t="str">
        <f>FDtab!D37</f>
        <v>fish</v>
      </c>
      <c r="E37" s="73" t="str">
        <f>FDtab!E37</f>
        <v>Land</v>
      </c>
      <c r="F37" s="73" t="str">
        <f>FDtab!F37</f>
        <v>stdev</v>
      </c>
      <c r="G37" s="98" t="str">
        <f>FDtab!G37</f>
        <v>Eps</v>
      </c>
      <c r="H37" s="98" t="str">
        <f>FDtab!H37</f>
        <v>Eps</v>
      </c>
      <c r="I37" s="98" t="str">
        <f>FDtab!I37</f>
        <v>Eps</v>
      </c>
      <c r="J37" s="98" t="str">
        <f>FDtab!J37</f>
        <v>Eps</v>
      </c>
      <c r="K37" s="98" t="str">
        <f>FDtab!K37</f>
        <v>Eps</v>
      </c>
      <c r="L37" s="98" t="str">
        <f>FDtab!L37</f>
        <v>Eps</v>
      </c>
    </row>
    <row r="38" spans="3:21" x14ac:dyDescent="0.35">
      <c r="C38" s="73" t="str">
        <f>FDtab!C38</f>
        <v>Oplocal</v>
      </c>
      <c r="D38" s="73" t="str">
        <f>FDtab!D38</f>
        <v>fish</v>
      </c>
      <c r="E38" s="73" t="str">
        <f>FDtab!E38</f>
        <v>Land</v>
      </c>
      <c r="F38" s="73" t="str">
        <f>FDtab!F38</f>
        <v>pct5</v>
      </c>
      <c r="G38" s="98" t="str">
        <f>FDtab!G38</f>
        <v>Eps</v>
      </c>
      <c r="H38" s="98" t="str">
        <f>FDtab!H38</f>
        <v>Eps</v>
      </c>
      <c r="I38" s="98" t="str">
        <f>FDtab!I38</f>
        <v>Eps</v>
      </c>
      <c r="J38" s="98" t="str">
        <f>FDtab!J38</f>
        <v>Eps</v>
      </c>
      <c r="K38" s="99" t="str">
        <f>FDtab!K38</f>
        <v>Eps</v>
      </c>
      <c r="L38" s="98" t="str">
        <f>FDtab!L38</f>
        <v>Eps</v>
      </c>
    </row>
    <row r="39" spans="3:21" x14ac:dyDescent="0.35">
      <c r="C39" s="73" t="str">
        <f>FDtab!C39</f>
        <v>Oplocal</v>
      </c>
      <c r="D39" s="73" t="str">
        <f>FDtab!D39</f>
        <v>fish</v>
      </c>
      <c r="E39" s="73" t="str">
        <f>FDtab!E39</f>
        <v>Land</v>
      </c>
      <c r="F39" s="73" t="str">
        <f>FDtab!F39</f>
        <v>pct95</v>
      </c>
      <c r="G39" s="98" t="str">
        <f>FDtab!G39</f>
        <v>Eps</v>
      </c>
      <c r="H39" s="98" t="str">
        <f>FDtab!H39</f>
        <v>Eps</v>
      </c>
      <c r="I39" s="98" t="str">
        <f>FDtab!I39</f>
        <v>Eps</v>
      </c>
      <c r="J39" s="98" t="str">
        <f>FDtab!J39</f>
        <v>Eps</v>
      </c>
      <c r="K39" s="99" t="str">
        <f>FDtab!K39</f>
        <v>Eps</v>
      </c>
      <c r="L39" s="98" t="str">
        <f>FDtab!L39</f>
        <v>Eps</v>
      </c>
    </row>
    <row r="40" spans="3:21" x14ac:dyDescent="0.35">
      <c r="C40" s="73" t="str">
        <f>FDtab!C40</f>
        <v>Oplocal</v>
      </c>
      <c r="D40" s="73" t="str">
        <f>FDtab!D40</f>
        <v>fish</v>
      </c>
      <c r="E40" s="73" t="str">
        <f>FDtab!E40</f>
        <v>Labor</v>
      </c>
      <c r="F40" s="73" t="str">
        <f>FDtab!F40</f>
        <v>mean</v>
      </c>
      <c r="G40" s="98">
        <f>FDtab!G40</f>
        <v>9.410781653840869E-2</v>
      </c>
      <c r="H40" s="98">
        <f>FDtab!H40</f>
        <v>0.56834969081976605</v>
      </c>
      <c r="I40" s="98" t="str">
        <f>FDtab!I40</f>
        <v>Eps</v>
      </c>
      <c r="J40" s="98">
        <f>FDtab!J40</f>
        <v>-192.63774984085933</v>
      </c>
      <c r="K40" s="98">
        <f>FDtab!K40</f>
        <v>204.06782489378239</v>
      </c>
      <c r="L40" s="98" t="str">
        <f>FDtab!L40</f>
        <v>Eps</v>
      </c>
    </row>
    <row r="41" spans="3:21" x14ac:dyDescent="0.35">
      <c r="C41" s="73" t="str">
        <f>FDtab!C41</f>
        <v>Oplocal</v>
      </c>
      <c r="D41" s="73" t="str">
        <f>FDtab!D41</f>
        <v>fish</v>
      </c>
      <c r="E41" s="73" t="str">
        <f>FDtab!E41</f>
        <v>Labor</v>
      </c>
      <c r="F41" s="73" t="str">
        <f>FDtab!F41</f>
        <v>stdev</v>
      </c>
      <c r="G41" s="98">
        <f>FDtab!G41</f>
        <v>6.2977705450345728E-2</v>
      </c>
      <c r="H41" s="98">
        <f>FDtab!H41</f>
        <v>0.38026495976703223</v>
      </c>
      <c r="I41" s="98" t="str">
        <f>FDtab!I41</f>
        <v>Eps</v>
      </c>
      <c r="J41" s="98">
        <f>FDtab!J41</f>
        <v>126.67926688418608</v>
      </c>
      <c r="K41" s="98">
        <f>FDtab!K41</f>
        <v>138.88744904896137</v>
      </c>
      <c r="L41" s="98" t="str">
        <f>FDtab!L41</f>
        <v>Eps</v>
      </c>
    </row>
    <row r="42" spans="3:21" x14ac:dyDescent="0.35">
      <c r="C42" s="73" t="str">
        <f>FDtab!C42</f>
        <v>Oplocal</v>
      </c>
      <c r="D42" s="73" t="str">
        <f>FDtab!D42</f>
        <v>fish</v>
      </c>
      <c r="E42" s="73" t="str">
        <f>FDtab!E42</f>
        <v>Labor</v>
      </c>
      <c r="F42" s="73" t="str">
        <f>FDtab!F42</f>
        <v>pct5</v>
      </c>
      <c r="G42" s="98" t="str">
        <f>FDtab!G42</f>
        <v>Eps</v>
      </c>
      <c r="H42" s="98" t="str">
        <f>FDtab!H42</f>
        <v>Eps</v>
      </c>
      <c r="I42" s="98" t="str">
        <f>FDtab!I42</f>
        <v>Eps</v>
      </c>
      <c r="J42" s="98" t="str">
        <f>FDtab!J42</f>
        <v>Eps</v>
      </c>
      <c r="K42" s="99" t="str">
        <f>FDtab!K42</f>
        <v>Eps</v>
      </c>
      <c r="L42" s="98" t="str">
        <f>FDtab!L42</f>
        <v>Eps</v>
      </c>
    </row>
    <row r="43" spans="3:21" x14ac:dyDescent="0.35">
      <c r="C43" s="73" t="str">
        <f>FDtab!C43</f>
        <v>Oplocal</v>
      </c>
      <c r="D43" s="73" t="str">
        <f>FDtab!D43</f>
        <v>fish</v>
      </c>
      <c r="E43" s="73" t="str">
        <f>FDtab!E43</f>
        <v>Labor</v>
      </c>
      <c r="F43" s="73" t="str">
        <f>FDtab!F43</f>
        <v>pct95</v>
      </c>
      <c r="G43" s="98" t="str">
        <f>FDtab!G43</f>
        <v>Eps</v>
      </c>
      <c r="H43" s="98" t="str">
        <f>FDtab!H43</f>
        <v>Eps</v>
      </c>
      <c r="I43" s="98" t="str">
        <f>FDtab!I43</f>
        <v>Eps</v>
      </c>
      <c r="J43" s="98" t="str">
        <f>FDtab!J43</f>
        <v>Eps</v>
      </c>
      <c r="K43" s="99" t="str">
        <f>FDtab!K43</f>
        <v>Eps</v>
      </c>
      <c r="L43" s="98" t="str">
        <f>FDtab!L43</f>
        <v>Eps</v>
      </c>
      <c r="N43" t="s">
        <v>190</v>
      </c>
    </row>
    <row r="44" spans="3:21" x14ac:dyDescent="0.35">
      <c r="C44" s="73" t="str">
        <f>FDtab!C44</f>
        <v>Oplocal</v>
      </c>
      <c r="D44" s="73" t="str">
        <f>FDtab!D44</f>
        <v>fish</v>
      </c>
      <c r="E44" s="73" t="str">
        <f>FDtab!E44</f>
        <v>Capital</v>
      </c>
      <c r="F44" s="73" t="str">
        <f>FDtab!F44</f>
        <v>mean</v>
      </c>
      <c r="G44" s="98">
        <f>FDtab!G44</f>
        <v>1.6536267304962332E-13</v>
      </c>
      <c r="H44" s="98" t="str">
        <f>FDtab!H44</f>
        <v>Eps</v>
      </c>
      <c r="I44" s="98" t="str">
        <f>FDtab!I44</f>
        <v>Eps</v>
      </c>
      <c r="J44" s="98">
        <f>FDtab!J44</f>
        <v>1.6536267304962332E-13</v>
      </c>
      <c r="K44" s="98" t="str">
        <f>FDtab!K44</f>
        <v>Eps</v>
      </c>
      <c r="L44" s="98" t="str">
        <f>FDtab!L44</f>
        <v>Eps</v>
      </c>
      <c r="N44">
        <f t="shared" ref="N44:U44" si="22">N3</f>
        <v>0</v>
      </c>
      <c r="O44" s="73">
        <f t="shared" si="22"/>
        <v>0</v>
      </c>
      <c r="P44" s="73">
        <f t="shared" si="22"/>
        <v>0</v>
      </c>
      <c r="Q44" s="73" t="str">
        <f t="shared" si="22"/>
        <v>acre1</v>
      </c>
      <c r="R44" s="73" t="str">
        <f t="shared" si="22"/>
        <v>acres</v>
      </c>
      <c r="S44" s="73" t="str">
        <f t="shared" si="22"/>
        <v>land1pct</v>
      </c>
      <c r="T44" s="73" t="str">
        <f t="shared" si="22"/>
        <v>price10</v>
      </c>
      <c r="U44" s="73" t="str">
        <f t="shared" si="22"/>
        <v>tfp10</v>
      </c>
    </row>
    <row r="45" spans="3:21" x14ac:dyDescent="0.35">
      <c r="C45" s="73" t="str">
        <f>FDtab!C45</f>
        <v>Oplocal</v>
      </c>
      <c r="D45" s="73" t="str">
        <f>FDtab!D45</f>
        <v>fish</v>
      </c>
      <c r="E45" s="73" t="str">
        <f>FDtab!E45</f>
        <v>Capital</v>
      </c>
      <c r="F45" s="73" t="str">
        <f>FDtab!F45</f>
        <v>stdev</v>
      </c>
      <c r="G45" s="98">
        <f>FDtab!G45</f>
        <v>5.4844594083581547E-13</v>
      </c>
      <c r="H45" s="98" t="str">
        <f>FDtab!H45</f>
        <v>Eps</v>
      </c>
      <c r="I45" s="98" t="str">
        <f>FDtab!I45</f>
        <v>Eps</v>
      </c>
      <c r="J45" s="98">
        <f>FDtab!J45</f>
        <v>5.4844594083581537E-13</v>
      </c>
      <c r="K45" s="98" t="str">
        <f>FDtab!K45</f>
        <v>Eps</v>
      </c>
      <c r="L45" s="98" t="str">
        <f>FDtab!L45</f>
        <v>Eps</v>
      </c>
      <c r="N45" s="73" t="str">
        <f t="shared" ref="N45:P50" si="23">N4</f>
        <v>Small Fish Farmer</v>
      </c>
      <c r="O45" s="73" t="str">
        <f t="shared" si="23"/>
        <v>Fish activity</v>
      </c>
      <c r="P45" s="73" t="str">
        <f t="shared" si="23"/>
        <v>Labor</v>
      </c>
      <c r="Q45" s="68" t="e">
        <f t="shared" ref="Q45:U54" si="24">Q4*$P$1</f>
        <v>#VALUE!</v>
      </c>
      <c r="R45" s="68" t="e">
        <f t="shared" si="24"/>
        <v>#VALUE!</v>
      </c>
      <c r="S45" s="68" t="e">
        <f t="shared" si="24"/>
        <v>#VALUE!</v>
      </c>
      <c r="T45" s="68" t="e">
        <f t="shared" si="24"/>
        <v>#VALUE!</v>
      </c>
      <c r="U45" s="68" t="e">
        <f t="shared" si="24"/>
        <v>#VALUE!</v>
      </c>
    </row>
    <row r="46" spans="3:21" x14ac:dyDescent="0.35">
      <c r="C46" s="73" t="str">
        <f>FDtab!C46</f>
        <v>Oplocal</v>
      </c>
      <c r="D46" s="73" t="str">
        <f>FDtab!D46</f>
        <v>fish</v>
      </c>
      <c r="E46" s="73" t="str">
        <f>FDtab!E46</f>
        <v>Capital</v>
      </c>
      <c r="F46" s="73" t="str">
        <f>FDtab!F46</f>
        <v>pct5</v>
      </c>
      <c r="G46" s="99" t="str">
        <f>FDtab!G46</f>
        <v>Eps</v>
      </c>
      <c r="H46" s="99" t="str">
        <f>FDtab!H46</f>
        <v>Eps</v>
      </c>
      <c r="I46" s="99" t="str">
        <f>FDtab!I46</f>
        <v>Eps</v>
      </c>
      <c r="J46" s="99" t="str">
        <f>FDtab!J46</f>
        <v>Eps</v>
      </c>
      <c r="K46" s="99" t="str">
        <f>FDtab!K46</f>
        <v>Eps</v>
      </c>
      <c r="L46" s="99" t="str">
        <f>FDtab!L46</f>
        <v>Eps</v>
      </c>
      <c r="N46" s="73">
        <f t="shared" si="23"/>
        <v>0</v>
      </c>
      <c r="O46" s="73">
        <f t="shared" si="23"/>
        <v>0</v>
      </c>
      <c r="P46" s="73" t="str">
        <f t="shared" si="23"/>
        <v>(SD)</v>
      </c>
      <c r="Q46" s="68" t="e">
        <f t="shared" si="24"/>
        <v>#VALUE!</v>
      </c>
      <c r="R46" s="68" t="e">
        <f t="shared" si="24"/>
        <v>#VALUE!</v>
      </c>
      <c r="S46" s="68" t="e">
        <f t="shared" si="24"/>
        <v>#VALUE!</v>
      </c>
      <c r="T46" s="68" t="e">
        <f t="shared" si="24"/>
        <v>#VALUE!</v>
      </c>
      <c r="U46" s="68" t="e">
        <f t="shared" si="24"/>
        <v>#VALUE!</v>
      </c>
    </row>
    <row r="47" spans="3:21" x14ac:dyDescent="0.35">
      <c r="C47" s="73" t="str">
        <f>FDtab!C47</f>
        <v>Oplocal</v>
      </c>
      <c r="D47" s="73" t="str">
        <f>FDtab!D47</f>
        <v>fish</v>
      </c>
      <c r="E47" s="73" t="str">
        <f>FDtab!E47</f>
        <v>Capital</v>
      </c>
      <c r="F47" s="73" t="str">
        <f>FDtab!F47</f>
        <v>pct95</v>
      </c>
      <c r="G47" s="99" t="str">
        <f>FDtab!G47</f>
        <v>Eps</v>
      </c>
      <c r="H47" s="99" t="str">
        <f>FDtab!H47</f>
        <v>Eps</v>
      </c>
      <c r="I47" s="99" t="str">
        <f>FDtab!I47</f>
        <v>Eps</v>
      </c>
      <c r="J47" s="99" t="str">
        <f>FDtab!J47</f>
        <v>Eps</v>
      </c>
      <c r="K47" s="99" t="str">
        <f>FDtab!K47</f>
        <v>Eps</v>
      </c>
      <c r="L47" s="99" t="str">
        <f>FDtab!L47</f>
        <v>Eps</v>
      </c>
      <c r="N47" s="73">
        <f t="shared" si="23"/>
        <v>0</v>
      </c>
      <c r="O47" s="73">
        <f t="shared" si="23"/>
        <v>0</v>
      </c>
      <c r="P47" s="73" t="str">
        <f t="shared" si="23"/>
        <v>Feed</v>
      </c>
      <c r="Q47" s="68" t="e">
        <f t="shared" si="24"/>
        <v>#VALUE!</v>
      </c>
      <c r="R47" s="68" t="e">
        <f t="shared" si="24"/>
        <v>#VALUE!</v>
      </c>
      <c r="S47" s="68" t="e">
        <f t="shared" si="24"/>
        <v>#VALUE!</v>
      </c>
      <c r="T47" s="68" t="e">
        <f t="shared" si="24"/>
        <v>#VALUE!</v>
      </c>
      <c r="U47" s="68" t="e">
        <f t="shared" si="24"/>
        <v>#VALUE!</v>
      </c>
    </row>
    <row r="48" spans="3:21" x14ac:dyDescent="0.35">
      <c r="C48" s="73" t="str">
        <f>FDtab!C48</f>
        <v>Oplocal</v>
      </c>
      <c r="D48" s="73" t="str">
        <f>FDtab!D48</f>
        <v>fish</v>
      </c>
      <c r="E48" s="73" t="str">
        <f>FDtab!E48</f>
        <v>Input</v>
      </c>
      <c r="F48" s="73" t="str">
        <f>FDtab!F48</f>
        <v>mean</v>
      </c>
      <c r="G48" s="98" t="str">
        <f>FDtab!G48</f>
        <v>Eps</v>
      </c>
      <c r="H48" s="98" t="str">
        <f>FDtab!H48</f>
        <v>Eps</v>
      </c>
      <c r="I48" s="98" t="str">
        <f>FDtab!I48</f>
        <v>Eps</v>
      </c>
      <c r="J48" s="98" t="str">
        <f>FDtab!J48</f>
        <v>Eps</v>
      </c>
      <c r="K48" s="98" t="str">
        <f>FDtab!K48</f>
        <v>Eps</v>
      </c>
      <c r="L48" s="98" t="str">
        <f>FDtab!L48</f>
        <v>Eps</v>
      </c>
      <c r="N48" s="73">
        <f t="shared" si="23"/>
        <v>0</v>
      </c>
      <c r="O48" s="73">
        <f t="shared" si="23"/>
        <v>0</v>
      </c>
      <c r="P48" s="73" t="str">
        <f t="shared" si="23"/>
        <v>(SD)</v>
      </c>
      <c r="Q48" s="68" t="e">
        <f t="shared" si="24"/>
        <v>#VALUE!</v>
      </c>
      <c r="R48" s="68" t="e">
        <f t="shared" si="24"/>
        <v>#VALUE!</v>
      </c>
      <c r="S48" s="68" t="e">
        <f t="shared" si="24"/>
        <v>#VALUE!</v>
      </c>
      <c r="T48" s="68" t="e">
        <f t="shared" si="24"/>
        <v>#VALUE!</v>
      </c>
      <c r="U48" s="68" t="e">
        <f t="shared" si="24"/>
        <v>#VALUE!</v>
      </c>
    </row>
    <row r="49" spans="3:21" x14ac:dyDescent="0.35">
      <c r="C49" s="73" t="str">
        <f>FDtab!C49</f>
        <v>Oplocal</v>
      </c>
      <c r="D49" s="73" t="str">
        <f>FDtab!D49</f>
        <v>fish</v>
      </c>
      <c r="E49" s="73" t="str">
        <f>FDtab!E49</f>
        <v>Input</v>
      </c>
      <c r="F49" s="73" t="str">
        <f>FDtab!F49</f>
        <v>stdev</v>
      </c>
      <c r="G49" s="98" t="str">
        <f>FDtab!G49</f>
        <v>Eps</v>
      </c>
      <c r="H49" s="98" t="str">
        <f>FDtab!H49</f>
        <v>Eps</v>
      </c>
      <c r="I49" s="98" t="str">
        <f>FDtab!I49</f>
        <v>Eps</v>
      </c>
      <c r="J49" s="98" t="str">
        <f>FDtab!J49</f>
        <v>Eps</v>
      </c>
      <c r="K49" s="98" t="str">
        <f>FDtab!K49</f>
        <v>Eps</v>
      </c>
      <c r="L49" s="98" t="str">
        <f>FDtab!L49</f>
        <v>Eps</v>
      </c>
      <c r="N49" s="73">
        <f t="shared" si="23"/>
        <v>0</v>
      </c>
      <c r="O49" s="73">
        <f t="shared" si="23"/>
        <v>0</v>
      </c>
      <c r="P49" s="73" t="str">
        <f t="shared" si="23"/>
        <v>Fish seed</v>
      </c>
      <c r="Q49" s="68" t="e">
        <f t="shared" si="24"/>
        <v>#VALUE!</v>
      </c>
      <c r="R49" s="68" t="e">
        <f t="shared" si="24"/>
        <v>#VALUE!</v>
      </c>
      <c r="S49" s="68" t="e">
        <f t="shared" si="24"/>
        <v>#VALUE!</v>
      </c>
      <c r="T49" s="68" t="e">
        <f t="shared" si="24"/>
        <v>#VALUE!</v>
      </c>
      <c r="U49" s="68" t="e">
        <f t="shared" si="24"/>
        <v>#VALUE!</v>
      </c>
    </row>
    <row r="50" spans="3:21" x14ac:dyDescent="0.35">
      <c r="C50" s="73" t="str">
        <f>FDtab!C50</f>
        <v>Oplocal</v>
      </c>
      <c r="D50" s="73" t="str">
        <f>FDtab!D50</f>
        <v>fish</v>
      </c>
      <c r="E50" s="73" t="str">
        <f>FDtab!E50</f>
        <v>Input</v>
      </c>
      <c r="F50" s="73" t="str">
        <f>FDtab!F50</f>
        <v>pct5</v>
      </c>
      <c r="G50" s="99" t="str">
        <f>FDtab!G50</f>
        <v>Eps</v>
      </c>
      <c r="H50" s="99" t="str">
        <f>FDtab!H50</f>
        <v>Eps</v>
      </c>
      <c r="I50" s="99" t="str">
        <f>FDtab!I50</f>
        <v>Eps</v>
      </c>
      <c r="J50" s="99" t="str">
        <f>FDtab!J50</f>
        <v>Eps</v>
      </c>
      <c r="K50" s="99" t="str">
        <f>FDtab!K50</f>
        <v>Eps</v>
      </c>
      <c r="L50" s="99" t="str">
        <f>FDtab!L50</f>
        <v>Eps</v>
      </c>
      <c r="N50" s="73">
        <f t="shared" si="23"/>
        <v>0</v>
      </c>
      <c r="O50" s="73">
        <f t="shared" si="23"/>
        <v>0</v>
      </c>
      <c r="P50" s="73" t="str">
        <f t="shared" si="23"/>
        <v>(SD)</v>
      </c>
      <c r="Q50" s="68" t="e">
        <f t="shared" si="24"/>
        <v>#VALUE!</v>
      </c>
      <c r="R50" s="68" t="e">
        <f t="shared" si="24"/>
        <v>#VALUE!</v>
      </c>
      <c r="S50" s="68" t="e">
        <f t="shared" si="24"/>
        <v>#VALUE!</v>
      </c>
      <c r="T50" s="68" t="e">
        <f t="shared" si="24"/>
        <v>#VALUE!</v>
      </c>
      <c r="U50" s="68" t="e">
        <f t="shared" si="24"/>
        <v>#VALUE!</v>
      </c>
    </row>
    <row r="51" spans="3:21" x14ac:dyDescent="0.35">
      <c r="C51" s="73" t="str">
        <f>FDtab!C51</f>
        <v>Oplocal</v>
      </c>
      <c r="D51" s="73" t="str">
        <f>FDtab!D51</f>
        <v>fish</v>
      </c>
      <c r="E51" s="73" t="str">
        <f>FDtab!E51</f>
        <v>Input</v>
      </c>
      <c r="F51" s="73" t="str">
        <f>FDtab!F51</f>
        <v>pct95</v>
      </c>
      <c r="G51" s="99" t="str">
        <f>FDtab!G51</f>
        <v>Eps</v>
      </c>
      <c r="H51" s="99" t="str">
        <f>FDtab!H51</f>
        <v>Eps</v>
      </c>
      <c r="I51" s="99" t="str">
        <f>FDtab!I51</f>
        <v>Eps</v>
      </c>
      <c r="J51" s="99" t="str">
        <f>FDtab!J51</f>
        <v>Eps</v>
      </c>
      <c r="K51" s="99" t="str">
        <f>FDtab!K51</f>
        <v>Eps</v>
      </c>
      <c r="L51" s="99" t="str">
        <f>FDtab!L51</f>
        <v>Eps</v>
      </c>
      <c r="P51" s="73" t="s">
        <v>193</v>
      </c>
      <c r="Q51" s="68" t="e">
        <f t="shared" si="24"/>
        <v>#VALUE!</v>
      </c>
      <c r="R51" s="68" t="e">
        <f t="shared" si="24"/>
        <v>#VALUE!</v>
      </c>
      <c r="S51" s="68" t="e">
        <f t="shared" si="24"/>
        <v>#VALUE!</v>
      </c>
      <c r="T51" s="68" t="e">
        <f t="shared" si="24"/>
        <v>#VALUE!</v>
      </c>
      <c r="U51" s="68" t="e">
        <f t="shared" si="24"/>
        <v>#VALUE!</v>
      </c>
    </row>
    <row r="52" spans="3:21" x14ac:dyDescent="0.35">
      <c r="C52" s="73" t="str">
        <f>FDtab!C52</f>
        <v>Oplocal</v>
      </c>
      <c r="D52" s="73" t="str">
        <f>FDtab!D52</f>
        <v>palmoil</v>
      </c>
      <c r="E52" s="73" t="str">
        <f>FDtab!E52</f>
        <v>Land</v>
      </c>
      <c r="F52" s="73" t="str">
        <f>FDtab!F52</f>
        <v>mean</v>
      </c>
      <c r="G52" s="98">
        <f>FDtab!G52</f>
        <v>0.89340000000075548</v>
      </c>
      <c r="H52" s="98">
        <f>FDtab!H52</f>
        <v>5.3960000000005577</v>
      </c>
      <c r="I52" s="98" t="str">
        <f>FDtab!I52</f>
        <v>Eps</v>
      </c>
      <c r="J52" s="98">
        <f>FDtab!J52</f>
        <v>1.6536267304962332E-13</v>
      </c>
      <c r="K52" s="98">
        <f>FDtab!K52</f>
        <v>-1.6536267304962332E-13</v>
      </c>
      <c r="L52" s="98" t="str">
        <f>FDtab!L52</f>
        <v>Eps</v>
      </c>
      <c r="P52" s="73" t="str">
        <f t="shared" ref="P52:P58" si="25">P11</f>
        <v>(SD)</v>
      </c>
      <c r="Q52" s="68" t="e">
        <f t="shared" si="24"/>
        <v>#VALUE!</v>
      </c>
      <c r="R52" s="68" t="e">
        <f t="shared" si="24"/>
        <v>#VALUE!</v>
      </c>
      <c r="S52" s="68" t="e">
        <f t="shared" si="24"/>
        <v>#VALUE!</v>
      </c>
      <c r="T52" s="68" t="e">
        <f t="shared" si="24"/>
        <v>#VALUE!</v>
      </c>
      <c r="U52" s="68" t="e">
        <f t="shared" si="24"/>
        <v>#VALUE!</v>
      </c>
    </row>
    <row r="53" spans="3:21" x14ac:dyDescent="0.35">
      <c r="C53" s="73" t="str">
        <f>FDtab!C53</f>
        <v>Oplocal</v>
      </c>
      <c r="D53" s="73" t="str">
        <f>FDtab!D53</f>
        <v>palmoil</v>
      </c>
      <c r="E53" s="73" t="str">
        <f>FDtab!E53</f>
        <v>Land</v>
      </c>
      <c r="F53" s="73" t="str">
        <f>FDtab!F53</f>
        <v>stdev</v>
      </c>
      <c r="G53" s="98">
        <f>FDtab!G53</f>
        <v>2.7422297225671605E-13</v>
      </c>
      <c r="H53" s="98">
        <f>FDtab!H53</f>
        <v>2.7422298349387763E-13</v>
      </c>
      <c r="I53" s="98" t="str">
        <f>FDtab!I53</f>
        <v>Eps</v>
      </c>
      <c r="J53" s="98">
        <f>FDtab!J53</f>
        <v>5.4844594083581547E-13</v>
      </c>
      <c r="K53" s="98">
        <f>FDtab!K53</f>
        <v>5.4844594083581537E-13</v>
      </c>
      <c r="L53" s="98" t="str">
        <f>FDtab!L53</f>
        <v>Eps</v>
      </c>
      <c r="N53" s="73" t="str">
        <f t="shared" ref="N53:O58" si="26">N12</f>
        <v>Large fish farmer</v>
      </c>
      <c r="O53" s="73" t="str">
        <f t="shared" si="26"/>
        <v xml:space="preserve">Fish activity </v>
      </c>
      <c r="P53" s="73" t="str">
        <f t="shared" si="25"/>
        <v>Labor</v>
      </c>
      <c r="Q53" s="68" t="e">
        <f t="shared" si="24"/>
        <v>#VALUE!</v>
      </c>
      <c r="R53" s="68" t="e">
        <f t="shared" si="24"/>
        <v>#VALUE!</v>
      </c>
      <c r="S53" s="68" t="e">
        <f t="shared" si="24"/>
        <v>#VALUE!</v>
      </c>
      <c r="T53" s="68" t="e">
        <f t="shared" si="24"/>
        <v>#VALUE!</v>
      </c>
      <c r="U53" s="68" t="e">
        <f t="shared" si="24"/>
        <v>#VALUE!</v>
      </c>
    </row>
    <row r="54" spans="3:21" x14ac:dyDescent="0.35">
      <c r="C54" s="73" t="str">
        <f>FDtab!C54</f>
        <v>Oplocal</v>
      </c>
      <c r="D54" s="73" t="str">
        <f>FDtab!D54</f>
        <v>palmoil</v>
      </c>
      <c r="E54" s="73" t="str">
        <f>FDtab!E54</f>
        <v>Land</v>
      </c>
      <c r="F54" s="73" t="str">
        <f>FDtab!F54</f>
        <v>pct5</v>
      </c>
      <c r="G54" s="98" t="str">
        <f>FDtab!G54</f>
        <v>Eps</v>
      </c>
      <c r="H54" s="98" t="str">
        <f>FDtab!H54</f>
        <v>Eps</v>
      </c>
      <c r="I54" s="98" t="str">
        <f>FDtab!I54</f>
        <v>Eps</v>
      </c>
      <c r="J54" s="98" t="str">
        <f>FDtab!J54</f>
        <v>Eps</v>
      </c>
      <c r="K54" s="98" t="str">
        <f>FDtab!K54</f>
        <v>Eps</v>
      </c>
      <c r="L54" s="98" t="str">
        <f>FDtab!L54</f>
        <v>Eps</v>
      </c>
      <c r="N54" s="73">
        <f t="shared" si="26"/>
        <v>0</v>
      </c>
      <c r="O54" s="73">
        <f t="shared" si="26"/>
        <v>0</v>
      </c>
      <c r="P54" s="73" t="str">
        <f t="shared" si="25"/>
        <v>(SD)</v>
      </c>
      <c r="Q54" s="68" t="e">
        <f t="shared" si="24"/>
        <v>#VALUE!</v>
      </c>
      <c r="R54" s="68" t="e">
        <f t="shared" si="24"/>
        <v>#VALUE!</v>
      </c>
      <c r="S54" s="68" t="e">
        <f t="shared" si="24"/>
        <v>#VALUE!</v>
      </c>
      <c r="T54" s="68" t="e">
        <f t="shared" si="24"/>
        <v>#VALUE!</v>
      </c>
      <c r="U54" s="68" t="e">
        <f t="shared" si="24"/>
        <v>#VALUE!</v>
      </c>
    </row>
    <row r="55" spans="3:21" x14ac:dyDescent="0.35">
      <c r="C55" s="73" t="str">
        <f>FDtab!C55</f>
        <v>Oplocal</v>
      </c>
      <c r="D55" s="73" t="str">
        <f>FDtab!D55</f>
        <v>palmoil</v>
      </c>
      <c r="E55" s="73" t="str">
        <f>FDtab!E55</f>
        <v>Land</v>
      </c>
      <c r="F55" s="73" t="str">
        <f>FDtab!F55</f>
        <v>pct95</v>
      </c>
      <c r="G55" s="98" t="str">
        <f>FDtab!G55</f>
        <v>Eps</v>
      </c>
      <c r="H55" s="98" t="str">
        <f>FDtab!H55</f>
        <v>Eps</v>
      </c>
      <c r="I55" s="98" t="str">
        <f>FDtab!I55</f>
        <v>Eps</v>
      </c>
      <c r="J55" s="98" t="str">
        <f>FDtab!J55</f>
        <v>Eps</v>
      </c>
      <c r="K55" s="98" t="str">
        <f>FDtab!K55</f>
        <v>Eps</v>
      </c>
      <c r="L55" s="98" t="str">
        <f>FDtab!L55</f>
        <v>Eps</v>
      </c>
      <c r="N55" s="73">
        <f t="shared" si="26"/>
        <v>0</v>
      </c>
      <c r="O55" s="73">
        <f t="shared" si="26"/>
        <v>0</v>
      </c>
      <c r="P55" s="73" t="str">
        <f t="shared" si="25"/>
        <v>Feed</v>
      </c>
      <c r="Q55" s="68" t="e">
        <f t="shared" ref="Q55:U64" si="27">Q14*$P$1</f>
        <v>#VALUE!</v>
      </c>
      <c r="R55" s="68" t="e">
        <f t="shared" si="27"/>
        <v>#VALUE!</v>
      </c>
      <c r="S55" s="68" t="e">
        <f t="shared" si="27"/>
        <v>#VALUE!</v>
      </c>
      <c r="T55" s="68" t="e">
        <f t="shared" si="27"/>
        <v>#VALUE!</v>
      </c>
      <c r="U55" s="68" t="e">
        <f t="shared" si="27"/>
        <v>#VALUE!</v>
      </c>
    </row>
    <row r="56" spans="3:21" x14ac:dyDescent="0.35">
      <c r="C56" s="73" t="str">
        <f>FDtab!C56</f>
        <v>Oplocal</v>
      </c>
      <c r="D56" s="73" t="str">
        <f>FDtab!D56</f>
        <v>palmoil</v>
      </c>
      <c r="E56" s="73" t="str">
        <f>FDtab!E56</f>
        <v>Labor</v>
      </c>
      <c r="F56" s="73" t="str">
        <f>FDtab!F56</f>
        <v>mean</v>
      </c>
      <c r="G56" s="98">
        <f>FDtab!G56</f>
        <v>0.61638760612785604</v>
      </c>
      <c r="H56" s="98">
        <f>FDtab!H56</f>
        <v>3.7228904647741441</v>
      </c>
      <c r="I56" s="98" t="str">
        <f>FDtab!I56</f>
        <v>Eps</v>
      </c>
      <c r="J56" s="98">
        <f>FDtab!J56</f>
        <v>-1234.9725008130729</v>
      </c>
      <c r="K56" s="98">
        <f>FDtab!K56</f>
        <v>1365.1098574355181</v>
      </c>
      <c r="L56" s="98" t="str">
        <f>FDtab!L56</f>
        <v>Eps</v>
      </c>
      <c r="N56" s="73">
        <f t="shared" si="26"/>
        <v>0</v>
      </c>
      <c r="O56" s="73">
        <f t="shared" si="26"/>
        <v>0</v>
      </c>
      <c r="P56" s="73" t="str">
        <f t="shared" si="25"/>
        <v>(SD)</v>
      </c>
      <c r="Q56" s="68" t="e">
        <f t="shared" si="27"/>
        <v>#VALUE!</v>
      </c>
      <c r="R56" s="68" t="e">
        <f t="shared" si="27"/>
        <v>#VALUE!</v>
      </c>
      <c r="S56" s="68" t="e">
        <f t="shared" si="27"/>
        <v>#VALUE!</v>
      </c>
      <c r="T56" s="68" t="e">
        <f t="shared" si="27"/>
        <v>#VALUE!</v>
      </c>
      <c r="U56" s="68" t="e">
        <f t="shared" si="27"/>
        <v>#VALUE!</v>
      </c>
    </row>
    <row r="57" spans="3:21" x14ac:dyDescent="0.35">
      <c r="C57" s="73" t="str">
        <f>FDtab!C57</f>
        <v>Oplocal</v>
      </c>
      <c r="D57" s="73" t="str">
        <f>FDtab!D57</f>
        <v>palmoil</v>
      </c>
      <c r="E57" s="73" t="str">
        <f>FDtab!E57</f>
        <v>Labor</v>
      </c>
      <c r="F57" s="73" t="str">
        <f>FDtab!F57</f>
        <v>stdev</v>
      </c>
      <c r="G57" s="98">
        <f>FDtab!G57</f>
        <v>0.34674607357862514</v>
      </c>
      <c r="H57" s="98">
        <f>FDtab!H57</f>
        <v>2.0943087466655625</v>
      </c>
      <c r="I57" s="98" t="str">
        <f>FDtab!I57</f>
        <v>Eps</v>
      </c>
      <c r="J57" s="98">
        <f>FDtab!J57</f>
        <v>676.34217298236467</v>
      </c>
      <c r="K57" s="98">
        <f>FDtab!K57</f>
        <v>787.62510675741419</v>
      </c>
      <c r="L57" s="98" t="str">
        <f>FDtab!L57</f>
        <v>Eps</v>
      </c>
      <c r="N57" s="73">
        <f t="shared" si="26"/>
        <v>0</v>
      </c>
      <c r="O57" s="73">
        <f t="shared" si="26"/>
        <v>0</v>
      </c>
      <c r="P57" s="73" t="str">
        <f t="shared" si="25"/>
        <v>Fish seed</v>
      </c>
      <c r="Q57" s="68" t="e">
        <f t="shared" si="27"/>
        <v>#VALUE!</v>
      </c>
      <c r="R57" s="68" t="e">
        <f t="shared" si="27"/>
        <v>#VALUE!</v>
      </c>
      <c r="S57" s="68" t="e">
        <f t="shared" si="27"/>
        <v>#VALUE!</v>
      </c>
      <c r="T57" s="68" t="e">
        <f t="shared" si="27"/>
        <v>#VALUE!</v>
      </c>
      <c r="U57" s="68" t="e">
        <f t="shared" si="27"/>
        <v>#VALUE!</v>
      </c>
    </row>
    <row r="58" spans="3:21" x14ac:dyDescent="0.35">
      <c r="C58" s="73" t="str">
        <f>FDtab!C58</f>
        <v>Oplocal</v>
      </c>
      <c r="D58" s="73" t="str">
        <f>FDtab!D58</f>
        <v>palmoil</v>
      </c>
      <c r="E58" s="73" t="str">
        <f>FDtab!E58</f>
        <v>Labor</v>
      </c>
      <c r="F58" s="73" t="str">
        <f>FDtab!F58</f>
        <v>pct5</v>
      </c>
      <c r="G58" s="98" t="str">
        <f>FDtab!G58</f>
        <v>Eps</v>
      </c>
      <c r="H58" s="98" t="str">
        <f>FDtab!H58</f>
        <v>Eps</v>
      </c>
      <c r="I58" s="98" t="str">
        <f>FDtab!I58</f>
        <v>Eps</v>
      </c>
      <c r="J58" s="98" t="str">
        <f>FDtab!J58</f>
        <v>Eps</v>
      </c>
      <c r="K58" s="98" t="str">
        <f>FDtab!K58</f>
        <v>Eps</v>
      </c>
      <c r="L58" s="98" t="str">
        <f>FDtab!L58</f>
        <v>Eps</v>
      </c>
      <c r="N58" s="73">
        <f t="shared" si="26"/>
        <v>0</v>
      </c>
      <c r="O58" s="73">
        <f t="shared" si="26"/>
        <v>0</v>
      </c>
      <c r="P58" s="73" t="str">
        <f t="shared" si="25"/>
        <v>(SD)</v>
      </c>
      <c r="Q58" s="68" t="e">
        <f t="shared" si="27"/>
        <v>#VALUE!</v>
      </c>
      <c r="R58" s="68" t="e">
        <f t="shared" si="27"/>
        <v>#VALUE!</v>
      </c>
      <c r="S58" s="68" t="e">
        <f t="shared" si="27"/>
        <v>#VALUE!</v>
      </c>
      <c r="T58" s="68" t="e">
        <f t="shared" si="27"/>
        <v>#VALUE!</v>
      </c>
      <c r="U58" s="68" t="e">
        <f t="shared" si="27"/>
        <v>#VALUE!</v>
      </c>
    </row>
    <row r="59" spans="3:21" x14ac:dyDescent="0.35">
      <c r="C59" s="73" t="str">
        <f>FDtab!C59</f>
        <v>Oplocal</v>
      </c>
      <c r="D59" s="73" t="str">
        <f>FDtab!D59</f>
        <v>palmoil</v>
      </c>
      <c r="E59" s="73" t="str">
        <f>FDtab!E59</f>
        <v>Labor</v>
      </c>
      <c r="F59" s="73" t="str">
        <f>FDtab!F59</f>
        <v>pct95</v>
      </c>
      <c r="G59" s="98" t="str">
        <f>FDtab!G59</f>
        <v>Eps</v>
      </c>
      <c r="H59" s="98" t="str">
        <f>FDtab!H59</f>
        <v>Eps</v>
      </c>
      <c r="I59" s="98" t="str">
        <f>FDtab!I59</f>
        <v>Eps</v>
      </c>
      <c r="J59" s="98" t="str">
        <f>FDtab!J59</f>
        <v>Eps</v>
      </c>
      <c r="K59" s="98" t="str">
        <f>FDtab!K59</f>
        <v>Eps</v>
      </c>
      <c r="L59" s="98" t="str">
        <f>FDtab!L59</f>
        <v>Eps</v>
      </c>
      <c r="P59" s="73" t="s">
        <v>193</v>
      </c>
      <c r="Q59" s="68" t="e">
        <f t="shared" si="27"/>
        <v>#VALUE!</v>
      </c>
      <c r="R59" s="68" t="e">
        <f t="shared" si="27"/>
        <v>#VALUE!</v>
      </c>
      <c r="S59" s="68" t="e">
        <f t="shared" si="27"/>
        <v>#VALUE!</v>
      </c>
      <c r="T59" s="68" t="e">
        <f t="shared" si="27"/>
        <v>#VALUE!</v>
      </c>
      <c r="U59" s="68" t="e">
        <f t="shared" si="27"/>
        <v>#VALUE!</v>
      </c>
    </row>
    <row r="60" spans="3:21" x14ac:dyDescent="0.35">
      <c r="C60" s="73" t="str">
        <f>FDtab!C60</f>
        <v>Oplocal</v>
      </c>
      <c r="D60" s="73" t="str">
        <f>FDtab!D60</f>
        <v>palmoil</v>
      </c>
      <c r="E60" s="73" t="str">
        <f>FDtab!E60</f>
        <v>Capital</v>
      </c>
      <c r="F60" s="73" t="str">
        <f>FDtab!F60</f>
        <v>mean</v>
      </c>
      <c r="G60" s="98" t="str">
        <f>FDtab!G60</f>
        <v>Eps</v>
      </c>
      <c r="H60" s="98" t="str">
        <f>FDtab!H60</f>
        <v>Eps</v>
      </c>
      <c r="I60" s="98" t="str">
        <f>FDtab!I60</f>
        <v>Eps</v>
      </c>
      <c r="J60" s="98" t="str">
        <f>FDtab!J60</f>
        <v>Eps</v>
      </c>
      <c r="K60" s="98" t="str">
        <f>FDtab!K60</f>
        <v>Eps</v>
      </c>
      <c r="L60" s="98" t="str">
        <f>FDtab!L60</f>
        <v>Eps</v>
      </c>
      <c r="P60" s="73" t="str">
        <f t="shared" ref="P60:P68" si="28">P19</f>
        <v>(SD)</v>
      </c>
      <c r="Q60" s="68" t="e">
        <f t="shared" si="27"/>
        <v>#VALUE!</v>
      </c>
      <c r="R60" s="68" t="e">
        <f t="shared" si="27"/>
        <v>#VALUE!</v>
      </c>
      <c r="S60" s="68" t="e">
        <f t="shared" si="27"/>
        <v>#VALUE!</v>
      </c>
      <c r="T60" s="68" t="e">
        <f t="shared" si="27"/>
        <v>#VALUE!</v>
      </c>
      <c r="U60" s="68" t="e">
        <f t="shared" si="27"/>
        <v>#VALUE!</v>
      </c>
    </row>
    <row r="61" spans="3:21" x14ac:dyDescent="0.35">
      <c r="C61" s="73" t="str">
        <f>FDtab!C61</f>
        <v>Oplocal</v>
      </c>
      <c r="D61" s="73" t="str">
        <f>FDtab!D61</f>
        <v>palmoil</v>
      </c>
      <c r="E61" s="73" t="str">
        <f>FDtab!E61</f>
        <v>Capital</v>
      </c>
      <c r="F61" s="73" t="str">
        <f>FDtab!F61</f>
        <v>stdev</v>
      </c>
      <c r="G61" s="98" t="str">
        <f>FDtab!G61</f>
        <v>Eps</v>
      </c>
      <c r="H61" s="98" t="str">
        <f>FDtab!H61</f>
        <v>Eps</v>
      </c>
      <c r="I61" s="98" t="str">
        <f>FDtab!I61</f>
        <v>Eps</v>
      </c>
      <c r="J61" s="98" t="str">
        <f>FDtab!J61</f>
        <v>Eps</v>
      </c>
      <c r="K61" s="98" t="str">
        <f>FDtab!K61</f>
        <v>Eps</v>
      </c>
      <c r="L61" s="98" t="str">
        <f>FDtab!L61</f>
        <v>Eps</v>
      </c>
      <c r="N61" s="73" t="str">
        <f t="shared" ref="N61:O66" si="29">N20</f>
        <v>Crop farmer</v>
      </c>
      <c r="O61" s="73" t="str">
        <f t="shared" si="29"/>
        <v>Crop activity</v>
      </c>
      <c r="P61" s="73" t="str">
        <f t="shared" si="28"/>
        <v>Labor</v>
      </c>
      <c r="Q61" s="68" t="e">
        <f t="shared" si="27"/>
        <v>#VALUE!</v>
      </c>
      <c r="R61" s="68" t="e">
        <f t="shared" si="27"/>
        <v>#VALUE!</v>
      </c>
      <c r="S61" s="68" t="e">
        <f t="shared" si="27"/>
        <v>#VALUE!</v>
      </c>
      <c r="T61" s="68" t="e">
        <f t="shared" si="27"/>
        <v>#VALUE!</v>
      </c>
      <c r="U61" s="68" t="e">
        <f t="shared" si="27"/>
        <v>#VALUE!</v>
      </c>
    </row>
    <row r="62" spans="3:21" x14ac:dyDescent="0.35">
      <c r="C62" s="73" t="str">
        <f>FDtab!C62</f>
        <v>Oplocal</v>
      </c>
      <c r="D62" s="73" t="str">
        <f>FDtab!D62</f>
        <v>palmoil</v>
      </c>
      <c r="E62" s="73" t="str">
        <f>FDtab!E62</f>
        <v>Capital</v>
      </c>
      <c r="F62" s="73" t="str">
        <f>FDtab!F62</f>
        <v>pct5</v>
      </c>
      <c r="G62" s="98" t="str">
        <f>FDtab!G62</f>
        <v>Eps</v>
      </c>
      <c r="H62" s="98" t="str">
        <f>FDtab!H62</f>
        <v>Eps</v>
      </c>
      <c r="I62" s="98" t="str">
        <f>FDtab!I62</f>
        <v>Eps</v>
      </c>
      <c r="J62" s="98" t="str">
        <f>FDtab!J62</f>
        <v>Eps</v>
      </c>
      <c r="K62" s="98" t="str">
        <f>FDtab!K62</f>
        <v>Eps</v>
      </c>
      <c r="L62" s="98" t="str">
        <f>FDtab!L62</f>
        <v>Eps</v>
      </c>
      <c r="N62" s="73">
        <f t="shared" si="29"/>
        <v>0</v>
      </c>
      <c r="O62" s="73">
        <f t="shared" si="29"/>
        <v>0</v>
      </c>
      <c r="P62" s="73" t="str">
        <f t="shared" si="28"/>
        <v>(SD)</v>
      </c>
      <c r="Q62" s="68" t="e">
        <f t="shared" si="27"/>
        <v>#VALUE!</v>
      </c>
      <c r="R62" s="68" t="e">
        <f t="shared" si="27"/>
        <v>#VALUE!</v>
      </c>
      <c r="S62" s="68" t="e">
        <f t="shared" si="27"/>
        <v>#VALUE!</v>
      </c>
      <c r="T62" s="68" t="e">
        <f t="shared" si="27"/>
        <v>#VALUE!</v>
      </c>
      <c r="U62" s="68" t="e">
        <f t="shared" si="27"/>
        <v>#VALUE!</v>
      </c>
    </row>
    <row r="63" spans="3:21" x14ac:dyDescent="0.35">
      <c r="C63" s="73" t="str">
        <f>FDtab!C63</f>
        <v>Oplocal</v>
      </c>
      <c r="D63" s="73" t="str">
        <f>FDtab!D63</f>
        <v>palmoil</v>
      </c>
      <c r="E63" s="73" t="str">
        <f>FDtab!E63</f>
        <v>Capital</v>
      </c>
      <c r="F63" s="73" t="str">
        <f>FDtab!F63</f>
        <v>pct95</v>
      </c>
      <c r="G63" s="98" t="str">
        <f>FDtab!G63</f>
        <v>Eps</v>
      </c>
      <c r="H63" s="98" t="str">
        <f>FDtab!H63</f>
        <v>Eps</v>
      </c>
      <c r="I63" s="98" t="str">
        <f>FDtab!I63</f>
        <v>Eps</v>
      </c>
      <c r="J63" s="98" t="str">
        <f>FDtab!J63</f>
        <v>Eps</v>
      </c>
      <c r="K63" s="98" t="str">
        <f>FDtab!K63</f>
        <v>Eps</v>
      </c>
      <c r="L63" s="98" t="str">
        <f>FDtab!L63</f>
        <v>Eps</v>
      </c>
      <c r="N63" s="73">
        <f t="shared" si="29"/>
        <v>0</v>
      </c>
      <c r="O63" s="73">
        <f t="shared" si="29"/>
        <v>0</v>
      </c>
      <c r="P63" s="73" t="str">
        <f t="shared" si="28"/>
        <v>Crop inputs</v>
      </c>
      <c r="Q63" s="68" t="e">
        <f t="shared" si="27"/>
        <v>#VALUE!</v>
      </c>
      <c r="R63" s="68" t="e">
        <f t="shared" si="27"/>
        <v>#VALUE!</v>
      </c>
      <c r="S63" s="68" t="e">
        <f t="shared" si="27"/>
        <v>#VALUE!</v>
      </c>
      <c r="T63" s="68" t="e">
        <f t="shared" si="27"/>
        <v>#VALUE!</v>
      </c>
      <c r="U63" s="68" t="e">
        <f t="shared" si="27"/>
        <v>#VALUE!</v>
      </c>
    </row>
    <row r="64" spans="3:21" x14ac:dyDescent="0.35">
      <c r="C64" s="73" t="str">
        <f>FDtab!C64</f>
        <v>Oplocal</v>
      </c>
      <c r="D64" s="73" t="str">
        <f>FDtab!D64</f>
        <v>palmoil</v>
      </c>
      <c r="E64" s="73" t="str">
        <f>FDtab!E64</f>
        <v>Input</v>
      </c>
      <c r="F64" s="73" t="str">
        <f>FDtab!F64</f>
        <v>mean</v>
      </c>
      <c r="G64" s="98">
        <f>FDtab!G64</f>
        <v>0.1007579313847228</v>
      </c>
      <c r="H64" s="98">
        <f>FDtab!H64</f>
        <v>0.60856268413596648</v>
      </c>
      <c r="I64" s="98" t="str">
        <f>FDtab!I64</f>
        <v>Eps</v>
      </c>
      <c r="J64" s="98">
        <f>FDtab!J64</f>
        <v>-202.81261991630436</v>
      </c>
      <c r="K64" s="98">
        <f>FDtab!K64</f>
        <v>222.17622438297215</v>
      </c>
      <c r="L64" s="98" t="str">
        <f>FDtab!L64</f>
        <v>Eps</v>
      </c>
      <c r="N64" s="73">
        <f t="shared" si="29"/>
        <v>0</v>
      </c>
      <c r="O64" s="73">
        <f t="shared" si="29"/>
        <v>0</v>
      </c>
      <c r="P64" s="73" t="str">
        <f t="shared" si="28"/>
        <v>(SD)</v>
      </c>
      <c r="Q64" s="68" t="e">
        <f t="shared" si="27"/>
        <v>#VALUE!</v>
      </c>
      <c r="R64" s="68" t="e">
        <f t="shared" si="27"/>
        <v>#VALUE!</v>
      </c>
      <c r="S64" s="68" t="e">
        <f t="shared" si="27"/>
        <v>#VALUE!</v>
      </c>
      <c r="T64" s="68" t="e">
        <f t="shared" si="27"/>
        <v>#VALUE!</v>
      </c>
      <c r="U64" s="68" t="e">
        <f t="shared" si="27"/>
        <v>#VALUE!</v>
      </c>
    </row>
    <row r="65" spans="3:23" x14ac:dyDescent="0.35">
      <c r="C65" s="73" t="str">
        <f>FDtab!C65</f>
        <v>Oplocal</v>
      </c>
      <c r="D65" s="73" t="str">
        <f>FDtab!D65</f>
        <v>palmoil</v>
      </c>
      <c r="E65" s="73" t="str">
        <f>FDtab!E65</f>
        <v>Input</v>
      </c>
      <c r="F65" s="73" t="str">
        <f>FDtab!F65</f>
        <v>stdev</v>
      </c>
      <c r="G65" s="98">
        <f>FDtab!G65</f>
        <v>5.4962659394057437E-2</v>
      </c>
      <c r="H65" s="98">
        <f>FDtab!H65</f>
        <v>0.33196581327155583</v>
      </c>
      <c r="I65" s="98" t="str">
        <f>FDtab!I65</f>
        <v>Eps</v>
      </c>
      <c r="J65" s="98">
        <f>FDtab!J65</f>
        <v>108.17212871663638</v>
      </c>
      <c r="K65" s="98">
        <f>FDtab!K65</f>
        <v>123.82832894959492</v>
      </c>
      <c r="L65" s="98" t="str">
        <f>FDtab!L65</f>
        <v>Eps</v>
      </c>
      <c r="N65" s="73">
        <f t="shared" si="29"/>
        <v>0</v>
      </c>
      <c r="O65" s="73">
        <f t="shared" si="29"/>
        <v>0</v>
      </c>
      <c r="P65" s="73" t="str">
        <f t="shared" si="28"/>
        <v>Seed</v>
      </c>
      <c r="Q65" s="68" t="e">
        <f t="shared" ref="Q65:U68" si="30">Q24*$P$1</f>
        <v>#VALUE!</v>
      </c>
      <c r="R65" s="68" t="e">
        <f t="shared" si="30"/>
        <v>#VALUE!</v>
      </c>
      <c r="S65" s="68" t="e">
        <f t="shared" si="30"/>
        <v>#VALUE!</v>
      </c>
      <c r="T65" s="68" t="e">
        <f t="shared" si="30"/>
        <v>#VALUE!</v>
      </c>
      <c r="U65" s="68" t="e">
        <f t="shared" si="30"/>
        <v>#VALUE!</v>
      </c>
    </row>
    <row r="66" spans="3:23" x14ac:dyDescent="0.35">
      <c r="C66" s="73" t="str">
        <f>FDtab!C66</f>
        <v>Oplocal</v>
      </c>
      <c r="D66" s="73" t="str">
        <f>FDtab!D66</f>
        <v>palmoil</v>
      </c>
      <c r="E66" s="73" t="str">
        <f>FDtab!E66</f>
        <v>Input</v>
      </c>
      <c r="F66" s="73" t="str">
        <f>FDtab!F66</f>
        <v>pct5</v>
      </c>
      <c r="G66" s="98" t="str">
        <f>FDtab!G66</f>
        <v>Eps</v>
      </c>
      <c r="H66" s="98" t="str">
        <f>FDtab!H66</f>
        <v>Eps</v>
      </c>
      <c r="I66" s="98" t="str">
        <f>FDtab!I66</f>
        <v>Eps</v>
      </c>
      <c r="J66" s="98" t="str">
        <f>FDtab!J66</f>
        <v>Eps</v>
      </c>
      <c r="K66" s="98" t="str">
        <f>FDtab!K66</f>
        <v>Eps</v>
      </c>
      <c r="L66" s="98" t="str">
        <f>FDtab!L66</f>
        <v>Eps</v>
      </c>
      <c r="N66" s="73">
        <f t="shared" si="29"/>
        <v>0</v>
      </c>
      <c r="O66" s="73">
        <f t="shared" si="29"/>
        <v>0</v>
      </c>
      <c r="P66" s="73" t="str">
        <f t="shared" si="28"/>
        <v>(SD)</v>
      </c>
      <c r="Q66" s="68" t="e">
        <f t="shared" si="30"/>
        <v>#VALUE!</v>
      </c>
      <c r="R66" s="68" t="e">
        <f t="shared" si="30"/>
        <v>#VALUE!</v>
      </c>
      <c r="S66" s="68" t="e">
        <f t="shared" si="30"/>
        <v>#VALUE!</v>
      </c>
      <c r="T66" s="68" t="e">
        <f t="shared" si="30"/>
        <v>#VALUE!</v>
      </c>
      <c r="U66" s="68" t="e">
        <f t="shared" si="30"/>
        <v>#VALUE!</v>
      </c>
    </row>
    <row r="67" spans="3:23" x14ac:dyDescent="0.35">
      <c r="C67" s="73" t="str">
        <f>FDtab!C67</f>
        <v>Oplocal</v>
      </c>
      <c r="D67" s="73" t="str">
        <f>FDtab!D67</f>
        <v>palmoil</v>
      </c>
      <c r="E67" s="73" t="str">
        <f>FDtab!E67</f>
        <v>Input</v>
      </c>
      <c r="F67" s="73" t="str">
        <f>FDtab!F67</f>
        <v>pct95</v>
      </c>
      <c r="G67" s="98" t="str">
        <f>FDtab!G67</f>
        <v>Eps</v>
      </c>
      <c r="H67" s="98" t="str">
        <f>FDtab!H67</f>
        <v>Eps</v>
      </c>
      <c r="I67" s="98" t="str">
        <f>FDtab!I67</f>
        <v>Eps</v>
      </c>
      <c r="J67" s="98" t="str">
        <f>FDtab!J67</f>
        <v>Eps</v>
      </c>
      <c r="K67" s="98" t="str">
        <f>FDtab!K67</f>
        <v>Eps</v>
      </c>
      <c r="L67" s="98" t="str">
        <f>FDtab!L67</f>
        <v>Eps</v>
      </c>
      <c r="P67" s="73" t="str">
        <f t="shared" si="28"/>
        <v>Other operating costs</v>
      </c>
      <c r="Q67" s="68" t="e">
        <f t="shared" si="30"/>
        <v>#VALUE!</v>
      </c>
      <c r="R67" s="68" t="e">
        <f t="shared" si="30"/>
        <v>#VALUE!</v>
      </c>
      <c r="S67" s="68" t="e">
        <f t="shared" si="30"/>
        <v>#VALUE!</v>
      </c>
      <c r="T67" s="68" t="e">
        <f t="shared" si="30"/>
        <v>#VALUE!</v>
      </c>
      <c r="U67" s="68" t="e">
        <f t="shared" si="30"/>
        <v>#VALUE!</v>
      </c>
    </row>
    <row r="68" spans="3:23" x14ac:dyDescent="0.35">
      <c r="C68" s="73" t="str">
        <f>FDtab!C68</f>
        <v>Oplocal</v>
      </c>
      <c r="D68" s="73" t="str">
        <f>FDtab!D68</f>
        <v>ret</v>
      </c>
      <c r="E68" s="73" t="str">
        <f>FDtab!E68</f>
        <v>Land</v>
      </c>
      <c r="F68" s="73" t="str">
        <f>FDtab!F68</f>
        <v>mean</v>
      </c>
      <c r="G68" s="98" t="str">
        <f>FDtab!G68</f>
        <v>Eps</v>
      </c>
      <c r="H68" s="98" t="str">
        <f>FDtab!H68</f>
        <v>Eps</v>
      </c>
      <c r="I68" s="98" t="str">
        <f>FDtab!I68</f>
        <v>Eps</v>
      </c>
      <c r="J68" s="98" t="str">
        <f>FDtab!J68</f>
        <v>Eps</v>
      </c>
      <c r="K68" s="98" t="str">
        <f>FDtab!K68</f>
        <v>Eps</v>
      </c>
      <c r="L68" s="98" t="str">
        <f>FDtab!L68</f>
        <v>Eps</v>
      </c>
      <c r="P68" s="73" t="str">
        <f t="shared" si="28"/>
        <v>(SD)</v>
      </c>
      <c r="Q68" s="68" t="e">
        <f t="shared" si="30"/>
        <v>#VALUE!</v>
      </c>
      <c r="R68" s="68" t="e">
        <f t="shared" si="30"/>
        <v>#VALUE!</v>
      </c>
      <c r="S68" s="68" t="e">
        <f t="shared" si="30"/>
        <v>#VALUE!</v>
      </c>
      <c r="T68" s="68" t="e">
        <f t="shared" si="30"/>
        <v>#VALUE!</v>
      </c>
      <c r="U68" s="68" t="e">
        <f t="shared" si="30"/>
        <v>#VALUE!</v>
      </c>
    </row>
    <row r="69" spans="3:23" x14ac:dyDescent="0.35">
      <c r="C69" s="73" t="str">
        <f>FDtab!C69</f>
        <v>Oplocal</v>
      </c>
      <c r="D69" s="73" t="str">
        <f>FDtab!D69</f>
        <v>ret</v>
      </c>
      <c r="E69" s="73" t="str">
        <f>FDtab!E69</f>
        <v>Land</v>
      </c>
      <c r="F69" s="73" t="str">
        <f>FDtab!F69</f>
        <v>stdev</v>
      </c>
      <c r="G69" s="98" t="str">
        <f>FDtab!G69</f>
        <v>Eps</v>
      </c>
      <c r="H69" s="98" t="str">
        <f>FDtab!H69</f>
        <v>Eps</v>
      </c>
      <c r="I69" s="98" t="str">
        <f>FDtab!I69</f>
        <v>Eps</v>
      </c>
      <c r="J69" s="98" t="str">
        <f>FDtab!J69</f>
        <v>Eps</v>
      </c>
      <c r="K69" s="98" t="str">
        <f>FDtab!K69</f>
        <v>Eps</v>
      </c>
      <c r="L69" s="98" t="str">
        <f>FDtab!L69</f>
        <v>Eps</v>
      </c>
      <c r="P69" s="73" t="str">
        <f t="shared" ref="P69:P76" si="31">P28</f>
        <v>Labor</v>
      </c>
      <c r="Q69" s="68">
        <f t="shared" ref="Q69:U69" si="32">Q28*$P$1</f>
        <v>0</v>
      </c>
      <c r="R69" s="68">
        <f t="shared" si="32"/>
        <v>0</v>
      </c>
      <c r="S69" s="68">
        <f t="shared" si="32"/>
        <v>0</v>
      </c>
      <c r="T69" s="68" t="e">
        <f t="shared" si="32"/>
        <v>#VALUE!</v>
      </c>
      <c r="U69" s="68" t="e">
        <f t="shared" si="32"/>
        <v>#VALUE!</v>
      </c>
    </row>
    <row r="70" spans="3:23" x14ac:dyDescent="0.35">
      <c r="C70" s="73" t="str">
        <f>FDtab!C70</f>
        <v>Oplocal</v>
      </c>
      <c r="D70" s="73" t="str">
        <f>FDtab!D70</f>
        <v>ret</v>
      </c>
      <c r="E70" s="73" t="str">
        <f>FDtab!E70</f>
        <v>Land</v>
      </c>
      <c r="F70" s="73" t="str">
        <f>FDtab!F70</f>
        <v>pct5</v>
      </c>
      <c r="G70" s="98" t="str">
        <f>FDtab!G70</f>
        <v>Eps</v>
      </c>
      <c r="H70" s="98" t="str">
        <f>FDtab!H70</f>
        <v>Eps</v>
      </c>
      <c r="I70" s="98" t="str">
        <f>FDtab!I70</f>
        <v>Eps</v>
      </c>
      <c r="J70" s="98" t="str">
        <f>FDtab!J70</f>
        <v>Eps</v>
      </c>
      <c r="K70" s="98" t="str">
        <f>FDtab!K70</f>
        <v>Eps</v>
      </c>
      <c r="L70" s="98" t="str">
        <f>FDtab!L70</f>
        <v>Eps</v>
      </c>
      <c r="P70" s="73" t="str">
        <f t="shared" si="31"/>
        <v>(SD)</v>
      </c>
      <c r="Q70" s="68">
        <f t="shared" ref="Q70:U70" si="33">Q29*$P$1</f>
        <v>0</v>
      </c>
      <c r="R70" s="68">
        <f t="shared" si="33"/>
        <v>0</v>
      </c>
      <c r="S70" s="68">
        <f t="shared" si="33"/>
        <v>0</v>
      </c>
      <c r="T70" s="68" t="e">
        <f t="shared" si="33"/>
        <v>#VALUE!</v>
      </c>
      <c r="U70" s="68" t="e">
        <f t="shared" si="33"/>
        <v>#VALUE!</v>
      </c>
    </row>
    <row r="71" spans="3:23" x14ac:dyDescent="0.35">
      <c r="C71" s="73" t="str">
        <f>FDtab!C71</f>
        <v>Oplocal</v>
      </c>
      <c r="D71" s="73" t="str">
        <f>FDtab!D71</f>
        <v>ret</v>
      </c>
      <c r="E71" s="73" t="str">
        <f>FDtab!E71</f>
        <v>Land</v>
      </c>
      <c r="F71" s="73" t="str">
        <f>FDtab!F71</f>
        <v>pct95</v>
      </c>
      <c r="G71" s="98" t="str">
        <f>FDtab!G71</f>
        <v>Eps</v>
      </c>
      <c r="H71" s="98" t="str">
        <f>FDtab!H71</f>
        <v>Eps</v>
      </c>
      <c r="I71" s="98" t="str">
        <f>FDtab!I71</f>
        <v>Eps</v>
      </c>
      <c r="J71" s="98" t="str">
        <f>FDtab!J71</f>
        <v>Eps</v>
      </c>
      <c r="K71" s="98" t="str">
        <f>FDtab!K71</f>
        <v>Eps</v>
      </c>
      <c r="L71" s="98" t="str">
        <f>FDtab!L71</f>
        <v>Eps</v>
      </c>
      <c r="P71" s="73" t="str">
        <f t="shared" si="31"/>
        <v>Crop inputs</v>
      </c>
      <c r="Q71" s="68">
        <f t="shared" ref="Q71:U71" si="34">Q30*$P$1</f>
        <v>0</v>
      </c>
      <c r="R71" s="68">
        <f t="shared" si="34"/>
        <v>0</v>
      </c>
      <c r="S71" s="68">
        <f t="shared" si="34"/>
        <v>0</v>
      </c>
      <c r="T71" s="68" t="e">
        <f t="shared" si="34"/>
        <v>#VALUE!</v>
      </c>
      <c r="U71" s="68" t="e">
        <f t="shared" si="34"/>
        <v>#VALUE!</v>
      </c>
    </row>
    <row r="72" spans="3:23" x14ac:dyDescent="0.35">
      <c r="C72" s="73" t="str">
        <f>FDtab!C72</f>
        <v>Oplocal</v>
      </c>
      <c r="D72" s="73" t="str">
        <f>FDtab!D72</f>
        <v>ret</v>
      </c>
      <c r="E72" s="73" t="str">
        <f>FDtab!E72</f>
        <v>Labor</v>
      </c>
      <c r="F72" s="73" t="str">
        <f>FDtab!F72</f>
        <v>mean</v>
      </c>
      <c r="G72" s="98">
        <f>FDtab!G72</f>
        <v>1.8997504766196792E-2</v>
      </c>
      <c r="H72" s="98">
        <f>FDtab!H72</f>
        <v>0.11474708782878519</v>
      </c>
      <c r="I72" s="98" t="str">
        <f>FDtab!I72</f>
        <v>Eps</v>
      </c>
      <c r="J72" s="98">
        <f>FDtab!J72</f>
        <v>-38.294678645898351</v>
      </c>
      <c r="K72" s="98">
        <f>FDtab!K72</f>
        <v>41.857619288968976</v>
      </c>
      <c r="L72" s="98" t="str">
        <f>FDtab!L72</f>
        <v>Eps</v>
      </c>
      <c r="P72" s="73" t="str">
        <f t="shared" si="31"/>
        <v>(SD)</v>
      </c>
      <c r="Q72" s="68">
        <f t="shared" ref="Q72:U72" si="35">Q31*$P$1</f>
        <v>0</v>
      </c>
      <c r="R72" s="68">
        <f t="shared" si="35"/>
        <v>0</v>
      </c>
      <c r="S72" s="68">
        <f t="shared" si="35"/>
        <v>0</v>
      </c>
      <c r="T72" s="68" t="e">
        <f t="shared" si="35"/>
        <v>#VALUE!</v>
      </c>
      <c r="U72" s="68" t="e">
        <f t="shared" si="35"/>
        <v>#VALUE!</v>
      </c>
    </row>
    <row r="73" spans="3:23" x14ac:dyDescent="0.35">
      <c r="C73" s="73" t="str">
        <f>FDtab!C73</f>
        <v>Oplocal</v>
      </c>
      <c r="D73" s="73" t="str">
        <f>FDtab!D73</f>
        <v>ret</v>
      </c>
      <c r="E73" s="73" t="str">
        <f>FDtab!E73</f>
        <v>Labor</v>
      </c>
      <c r="F73" s="73" t="str">
        <f>FDtab!F73</f>
        <v>stdev</v>
      </c>
      <c r="G73" s="98">
        <f>FDtab!G73</f>
        <v>1.0554949573677839E-2</v>
      </c>
      <c r="H73" s="98">
        <f>FDtab!H73</f>
        <v>6.3763179813845966E-2</v>
      </c>
      <c r="I73" s="98" t="str">
        <f>FDtab!I73</f>
        <v>Eps</v>
      </c>
      <c r="J73" s="98">
        <f>FDtab!J73</f>
        <v>20.470024970779949</v>
      </c>
      <c r="K73" s="98">
        <f>FDtab!K73</f>
        <v>24.207890705966474</v>
      </c>
      <c r="L73" s="98" t="str">
        <f>FDtab!L73</f>
        <v>Eps</v>
      </c>
      <c r="P73" s="73" t="str">
        <f t="shared" si="31"/>
        <v>Seed</v>
      </c>
      <c r="Q73" s="68">
        <f t="shared" ref="Q73:U73" si="36">Q32*$P$1</f>
        <v>0</v>
      </c>
      <c r="R73" s="68">
        <f t="shared" si="36"/>
        <v>0</v>
      </c>
      <c r="S73" s="68">
        <f t="shared" si="36"/>
        <v>0</v>
      </c>
      <c r="T73" s="68" t="e">
        <f t="shared" si="36"/>
        <v>#VALUE!</v>
      </c>
      <c r="U73" s="68" t="e">
        <f t="shared" si="36"/>
        <v>#VALUE!</v>
      </c>
    </row>
    <row r="74" spans="3:23" x14ac:dyDescent="0.35">
      <c r="C74" s="73" t="str">
        <f>FDtab!C74</f>
        <v>Oplocal</v>
      </c>
      <c r="D74" s="73" t="str">
        <f>FDtab!D74</f>
        <v>ret</v>
      </c>
      <c r="E74" s="73" t="str">
        <f>FDtab!E74</f>
        <v>Labor</v>
      </c>
      <c r="F74" s="73" t="str">
        <f>FDtab!F74</f>
        <v>pct5</v>
      </c>
      <c r="G74" s="98" t="str">
        <f>FDtab!G74</f>
        <v>Eps</v>
      </c>
      <c r="H74" s="98" t="str">
        <f>FDtab!H74</f>
        <v>Eps</v>
      </c>
      <c r="I74" s="98" t="str">
        <f>FDtab!I74</f>
        <v>Eps</v>
      </c>
      <c r="J74" s="98" t="str">
        <f>FDtab!J74</f>
        <v>Eps</v>
      </c>
      <c r="K74" s="98" t="str">
        <f>FDtab!K74</f>
        <v>Eps</v>
      </c>
      <c r="L74" s="98" t="str">
        <f>FDtab!L74</f>
        <v>Eps</v>
      </c>
      <c r="P74" s="73" t="str">
        <f t="shared" si="31"/>
        <v>(SD)</v>
      </c>
      <c r="Q74" s="68">
        <f t="shared" ref="Q74:U74" si="37">Q33*$P$1</f>
        <v>0</v>
      </c>
      <c r="R74" s="68">
        <f t="shared" si="37"/>
        <v>0</v>
      </c>
      <c r="S74" s="68">
        <f t="shared" si="37"/>
        <v>0</v>
      </c>
      <c r="T74" s="68" t="e">
        <f t="shared" si="37"/>
        <v>#VALUE!</v>
      </c>
      <c r="U74" s="68" t="e">
        <f t="shared" si="37"/>
        <v>#VALUE!</v>
      </c>
    </row>
    <row r="75" spans="3:23" x14ac:dyDescent="0.35">
      <c r="C75" s="73" t="str">
        <f>FDtab!C75</f>
        <v>Oplocal</v>
      </c>
      <c r="D75" s="73" t="str">
        <f>FDtab!D75</f>
        <v>ret</v>
      </c>
      <c r="E75" s="73" t="str">
        <f>FDtab!E75</f>
        <v>Labor</v>
      </c>
      <c r="F75" s="73" t="str">
        <f>FDtab!F75</f>
        <v>pct95</v>
      </c>
      <c r="G75" s="98" t="str">
        <f>FDtab!G75</f>
        <v>Eps</v>
      </c>
      <c r="H75" s="98" t="str">
        <f>FDtab!H75</f>
        <v>Eps</v>
      </c>
      <c r="I75" s="98" t="str">
        <f>FDtab!I75</f>
        <v>Eps</v>
      </c>
      <c r="J75" s="98" t="str">
        <f>FDtab!J75</f>
        <v>Eps</v>
      </c>
      <c r="K75" s="98" t="str">
        <f>FDtab!K75</f>
        <v>Eps</v>
      </c>
      <c r="L75" s="98" t="str">
        <f>FDtab!L75</f>
        <v>Eps</v>
      </c>
      <c r="P75" s="73" t="str">
        <f t="shared" si="31"/>
        <v>Other operating costs</v>
      </c>
      <c r="Q75" s="68">
        <f t="shared" ref="Q75:U75" si="38">Q34*$P$1</f>
        <v>0</v>
      </c>
      <c r="R75" s="68">
        <f t="shared" si="38"/>
        <v>0</v>
      </c>
      <c r="S75" s="68">
        <f t="shared" si="38"/>
        <v>0</v>
      </c>
      <c r="T75" s="68" t="e">
        <f t="shared" si="38"/>
        <v>#VALUE!</v>
      </c>
      <c r="U75" s="68" t="e">
        <f t="shared" si="38"/>
        <v>#VALUE!</v>
      </c>
    </row>
    <row r="76" spans="3:23" x14ac:dyDescent="0.35">
      <c r="C76" s="73" t="str">
        <f>FDtab!C76</f>
        <v>Oplocal</v>
      </c>
      <c r="D76" s="73" t="str">
        <f>FDtab!D76</f>
        <v>ret</v>
      </c>
      <c r="E76" s="73" t="str">
        <f>FDtab!E76</f>
        <v>Capital</v>
      </c>
      <c r="F76" s="73" t="str">
        <f>FDtab!F76</f>
        <v>mean</v>
      </c>
      <c r="G76" s="98">
        <f>FDtab!G76</f>
        <v>-1.5502750598402185E-14</v>
      </c>
      <c r="H76" s="98">
        <f>FDtab!H76</f>
        <v>2.2220609191043134E-13</v>
      </c>
      <c r="I76" s="98" t="str">
        <f>FDtab!I76</f>
        <v>Eps</v>
      </c>
      <c r="J76" s="98" t="str">
        <f>FDtab!J76</f>
        <v>Eps</v>
      </c>
      <c r="K76" s="98">
        <f>FDtab!K76</f>
        <v>1.0851925418881531E-13</v>
      </c>
      <c r="L76" s="98" t="str">
        <f>FDtab!L76</f>
        <v>Eps</v>
      </c>
      <c r="P76" s="73" t="str">
        <f t="shared" si="31"/>
        <v>(SD)</v>
      </c>
      <c r="Q76" s="68">
        <f t="shared" ref="Q76:U76" si="39">Q35*$P$1</f>
        <v>0</v>
      </c>
      <c r="R76" s="68">
        <f t="shared" si="39"/>
        <v>0</v>
      </c>
      <c r="S76" s="68">
        <f t="shared" si="39"/>
        <v>0</v>
      </c>
      <c r="T76" s="68" t="e">
        <f t="shared" si="39"/>
        <v>#VALUE!</v>
      </c>
      <c r="U76" s="68" t="e">
        <f t="shared" si="39"/>
        <v>#VALUE!</v>
      </c>
    </row>
    <row r="77" spans="3:23" x14ac:dyDescent="0.35">
      <c r="C77" s="73" t="str">
        <f>FDtab!C77</f>
        <v>Oplocal</v>
      </c>
      <c r="D77" s="73" t="str">
        <f>FDtab!D77</f>
        <v>ret</v>
      </c>
      <c r="E77" s="73" t="str">
        <f>FDtab!E77</f>
        <v>Capital</v>
      </c>
      <c r="F77" s="73" t="str">
        <f>FDtab!F77</f>
        <v>stdev</v>
      </c>
      <c r="G77" s="98">
        <f>FDtab!G77</f>
        <v>6.8169025835094025E-13</v>
      </c>
      <c r="H77" s="98">
        <f>FDtab!H77</f>
        <v>3.8339151643288117E-13</v>
      </c>
      <c r="I77" s="98" t="str">
        <f>FDtab!I77</f>
        <v>Eps</v>
      </c>
      <c r="J77" s="98">
        <f>FDtab!J77</f>
        <v>2.9095835752900093E-13</v>
      </c>
      <c r="K77" s="98">
        <f>FDtab!K77</f>
        <v>1.3075109677450733E-13</v>
      </c>
      <c r="L77" s="98" t="str">
        <f>FDtab!L77</f>
        <v>Eps</v>
      </c>
      <c r="P77" s="73"/>
      <c r="Q77" s="68"/>
      <c r="R77" s="68"/>
      <c r="S77" s="68"/>
      <c r="T77" s="68"/>
      <c r="U77" s="68"/>
    </row>
    <row r="78" spans="3:23" x14ac:dyDescent="0.35">
      <c r="C78" s="73" t="str">
        <f>FDtab!C78</f>
        <v>Oplocal</v>
      </c>
      <c r="D78" s="73" t="str">
        <f>FDtab!D78</f>
        <v>ret</v>
      </c>
      <c r="E78" s="73" t="str">
        <f>FDtab!E78</f>
        <v>Capital</v>
      </c>
      <c r="F78" s="73" t="str">
        <f>FDtab!F78</f>
        <v>pct5</v>
      </c>
      <c r="G78" s="98" t="str">
        <f>FDtab!G78</f>
        <v>Eps</v>
      </c>
      <c r="H78" s="98" t="str">
        <f>FDtab!H78</f>
        <v>Eps</v>
      </c>
      <c r="I78" s="98" t="str">
        <f>FDtab!I78</f>
        <v>Eps</v>
      </c>
      <c r="J78" s="98" t="str">
        <f>FDtab!J78</f>
        <v>Eps</v>
      </c>
      <c r="K78" s="98" t="str">
        <f>FDtab!K78</f>
        <v>Eps</v>
      </c>
      <c r="L78" s="98" t="str">
        <f>FDtab!L78</f>
        <v>Eps</v>
      </c>
      <c r="N78" t="s">
        <v>194</v>
      </c>
      <c r="Q78" t="str">
        <f>Q44</f>
        <v>acre1</v>
      </c>
      <c r="R78" s="73" t="str">
        <f>R44</f>
        <v>acres</v>
      </c>
      <c r="S78" s="73" t="str">
        <f>S44</f>
        <v>land1pct</v>
      </c>
      <c r="T78" s="73" t="str">
        <f>T44</f>
        <v>price10</v>
      </c>
      <c r="V78" s="73" t="str">
        <f>U44</f>
        <v>tfp10</v>
      </c>
    </row>
    <row r="79" spans="3:23" x14ac:dyDescent="0.35">
      <c r="C79" s="73" t="str">
        <f>FDtab!C79</f>
        <v>Oplocal</v>
      </c>
      <c r="D79" s="73" t="str">
        <f>FDtab!D79</f>
        <v>ret</v>
      </c>
      <c r="E79" s="73" t="str">
        <f>FDtab!E79</f>
        <v>Capital</v>
      </c>
      <c r="F79" s="73" t="str">
        <f>FDtab!F79</f>
        <v>pct95</v>
      </c>
      <c r="G79" s="98" t="str">
        <f>FDtab!G79</f>
        <v>Eps</v>
      </c>
      <c r="H79" s="98" t="str">
        <f>FDtab!H79</f>
        <v>Eps</v>
      </c>
      <c r="I79" s="98" t="str">
        <f>FDtab!I79</f>
        <v>Eps</v>
      </c>
      <c r="J79" s="98" t="str">
        <f>FDtab!J79</f>
        <v>Eps</v>
      </c>
      <c r="K79" s="98" t="str">
        <f>FDtab!K79</f>
        <v>Eps</v>
      </c>
      <c r="L79" s="98" t="str">
        <f>FDtab!L79</f>
        <v>Eps</v>
      </c>
      <c r="P79" t="s">
        <v>195</v>
      </c>
      <c r="Q79" t="s">
        <v>197</v>
      </c>
      <c r="R79" t="s">
        <v>179</v>
      </c>
      <c r="S79" t="s">
        <v>180</v>
      </c>
      <c r="T79" t="s">
        <v>197</v>
      </c>
      <c r="V79" t="s">
        <v>179</v>
      </c>
    </row>
    <row r="80" spans="3:23" x14ac:dyDescent="0.35">
      <c r="C80" s="73" t="str">
        <f>FDtab!C80</f>
        <v>Oplocal</v>
      </c>
      <c r="D80" s="73" t="str">
        <f>FDtab!D80</f>
        <v>ret</v>
      </c>
      <c r="E80" s="73" t="str">
        <f>FDtab!E80</f>
        <v>Input</v>
      </c>
      <c r="F80" s="73" t="str">
        <f>FDtab!F80</f>
        <v>mean</v>
      </c>
      <c r="G80" s="98">
        <f>FDtab!G80</f>
        <v>9.2756071976199644E-2</v>
      </c>
      <c r="H80" s="98">
        <f>FDtab!H80</f>
        <v>0.56022990308028142</v>
      </c>
      <c r="I80" s="98" t="str">
        <f>FDtab!I80</f>
        <v>Eps</v>
      </c>
      <c r="J80" s="98">
        <f>FDtab!J80</f>
        <v>-187.03550807770799</v>
      </c>
      <c r="K80" s="98">
        <f>FDtab!K80</f>
        <v>204.2966843587439</v>
      </c>
      <c r="L80" s="98" t="str">
        <f>FDtab!L80</f>
        <v>Eps</v>
      </c>
      <c r="P80" t="s">
        <v>196</v>
      </c>
      <c r="Q80" t="s">
        <v>198</v>
      </c>
      <c r="R80" t="s">
        <v>198</v>
      </c>
      <c r="S80" t="s">
        <v>199</v>
      </c>
      <c r="T80" s="73" t="s">
        <v>198</v>
      </c>
      <c r="U80" t="s">
        <v>203</v>
      </c>
      <c r="V80" s="73" t="s">
        <v>198</v>
      </c>
      <c r="W80" t="s">
        <v>204</v>
      </c>
    </row>
    <row r="81" spans="3:23" x14ac:dyDescent="0.35">
      <c r="C81" s="73" t="str">
        <f>FDtab!C81</f>
        <v>Oplocal</v>
      </c>
      <c r="D81" s="73" t="str">
        <f>FDtab!D81</f>
        <v>ret</v>
      </c>
      <c r="E81" s="73" t="str">
        <f>FDtab!E81</f>
        <v>Input</v>
      </c>
      <c r="F81" s="73" t="str">
        <f>FDtab!F81</f>
        <v>stdev</v>
      </c>
      <c r="G81" s="98">
        <f>FDtab!G81</f>
        <v>3.8928811889239121E-2</v>
      </c>
      <c r="H81" s="98">
        <f>FDtab!H81</f>
        <v>0.23510758256981665</v>
      </c>
      <c r="I81" s="98" t="str">
        <f>FDtab!I81</f>
        <v>Eps</v>
      </c>
      <c r="J81" s="98">
        <f>FDtab!J81</f>
        <v>73.289435485766404</v>
      </c>
      <c r="K81" s="98">
        <f>FDtab!K81</f>
        <v>91.543461144472886</v>
      </c>
      <c r="L81" s="98" t="str">
        <f>FDtab!L81</f>
        <v>Eps</v>
      </c>
      <c r="P81" s="73" t="s">
        <v>75</v>
      </c>
      <c r="Q81" s="68" t="e">
        <f t="shared" ref="Q81:Q88" si="40">Q45</f>
        <v>#VALUE!</v>
      </c>
      <c r="R81" s="68" t="e">
        <f t="shared" ref="R81:R88" si="41">R53</f>
        <v>#VALUE!</v>
      </c>
      <c r="S81" s="68" t="e">
        <f t="shared" ref="S81:S88" si="42">S61</f>
        <v>#VALUE!</v>
      </c>
      <c r="T81" s="68" t="e">
        <f t="shared" ref="T81:T88" si="43">T45</f>
        <v>#VALUE!</v>
      </c>
      <c r="U81" s="68" t="e">
        <f>T69</f>
        <v>#VALUE!</v>
      </c>
      <c r="V81" s="68" t="e">
        <f t="shared" ref="V81:V88" si="44">U53</f>
        <v>#VALUE!</v>
      </c>
      <c r="W81" s="68" t="e">
        <f>U69</f>
        <v>#VALUE!</v>
      </c>
    </row>
    <row r="82" spans="3:23" x14ac:dyDescent="0.35">
      <c r="C82" s="73" t="str">
        <f>FDtab!C82</f>
        <v>Oplocal</v>
      </c>
      <c r="D82" s="73" t="str">
        <f>FDtab!D82</f>
        <v>ret</v>
      </c>
      <c r="E82" s="73" t="str">
        <f>FDtab!E82</f>
        <v>Input</v>
      </c>
      <c r="F82" s="73" t="str">
        <f>FDtab!F82</f>
        <v>pct5</v>
      </c>
      <c r="G82" s="98" t="str">
        <f>FDtab!G82</f>
        <v>Eps</v>
      </c>
      <c r="H82" s="98" t="str">
        <f>FDtab!H82</f>
        <v>Eps</v>
      </c>
      <c r="I82" s="98" t="str">
        <f>FDtab!I82</f>
        <v>Eps</v>
      </c>
      <c r="J82" s="98" t="str">
        <f>FDtab!J82</f>
        <v>Eps</v>
      </c>
      <c r="K82" s="98" t="str">
        <f>FDtab!K82</f>
        <v>Eps</v>
      </c>
      <c r="L82" s="98" t="str">
        <f>FDtab!L82</f>
        <v>Eps</v>
      </c>
      <c r="P82" s="102" t="s">
        <v>189</v>
      </c>
      <c r="Q82" s="96" t="e">
        <f t="shared" si="40"/>
        <v>#VALUE!</v>
      </c>
      <c r="R82" s="96" t="e">
        <f t="shared" si="41"/>
        <v>#VALUE!</v>
      </c>
      <c r="S82" s="96" t="e">
        <f t="shared" si="42"/>
        <v>#VALUE!</v>
      </c>
      <c r="T82" s="96" t="e">
        <f t="shared" si="43"/>
        <v>#VALUE!</v>
      </c>
      <c r="U82" s="68" t="e">
        <f t="shared" ref="U82:U88" si="45">T70</f>
        <v>#VALUE!</v>
      </c>
      <c r="V82" s="96" t="e">
        <f t="shared" si="44"/>
        <v>#VALUE!</v>
      </c>
      <c r="W82" s="68" t="e">
        <f t="shared" ref="W82:W88" si="46">U70</f>
        <v>#VALUE!</v>
      </c>
    </row>
    <row r="83" spans="3:23" x14ac:dyDescent="0.35">
      <c r="C83" s="73" t="str">
        <f>FDtab!C83</f>
        <v>Oplocal</v>
      </c>
      <c r="D83" s="73" t="str">
        <f>FDtab!D83</f>
        <v>ret</v>
      </c>
      <c r="E83" s="73" t="str">
        <f>FDtab!E83</f>
        <v>Input</v>
      </c>
      <c r="F83" s="73" t="str">
        <f>FDtab!F83</f>
        <v>pct95</v>
      </c>
      <c r="G83" s="98" t="str">
        <f>FDtab!G83</f>
        <v>Eps</v>
      </c>
      <c r="H83" s="98" t="str">
        <f>FDtab!H83</f>
        <v>Eps</v>
      </c>
      <c r="I83" s="98" t="str">
        <f>FDtab!I83</f>
        <v>Eps</v>
      </c>
      <c r="J83" s="98" t="str">
        <f>FDtab!J83</f>
        <v>Eps</v>
      </c>
      <c r="K83" s="98" t="str">
        <f>FDtab!K83</f>
        <v>Eps</v>
      </c>
      <c r="L83" s="98" t="str">
        <f>FDtab!L83</f>
        <v>Eps</v>
      </c>
      <c r="P83" s="73" t="s">
        <v>200</v>
      </c>
      <c r="Q83" s="68" t="e">
        <f t="shared" si="40"/>
        <v>#VALUE!</v>
      </c>
      <c r="R83" s="68" t="e">
        <f t="shared" si="41"/>
        <v>#VALUE!</v>
      </c>
      <c r="S83" s="68" t="e">
        <f t="shared" si="42"/>
        <v>#VALUE!</v>
      </c>
      <c r="T83" s="68" t="e">
        <f t="shared" si="43"/>
        <v>#VALUE!</v>
      </c>
      <c r="U83" s="68" t="e">
        <f t="shared" si="45"/>
        <v>#VALUE!</v>
      </c>
      <c r="V83" s="68" t="e">
        <f t="shared" si="44"/>
        <v>#VALUE!</v>
      </c>
      <c r="W83" s="68" t="e">
        <f t="shared" si="46"/>
        <v>#VALUE!</v>
      </c>
    </row>
    <row r="84" spans="3:23" x14ac:dyDescent="0.35">
      <c r="C84" s="73" t="str">
        <f>FDtab!C84</f>
        <v>Oplocal</v>
      </c>
      <c r="D84" s="73" t="str">
        <f>FDtab!D84</f>
        <v>ser</v>
      </c>
      <c r="E84" s="73" t="str">
        <f>FDtab!E84</f>
        <v>Land</v>
      </c>
      <c r="F84" s="73" t="str">
        <f>FDtab!F84</f>
        <v>mean</v>
      </c>
      <c r="G84" s="98" t="str">
        <f>FDtab!G84</f>
        <v>Eps</v>
      </c>
      <c r="H84" s="98" t="str">
        <f>FDtab!H84</f>
        <v>Eps</v>
      </c>
      <c r="I84" s="98" t="str">
        <f>FDtab!I84</f>
        <v>Eps</v>
      </c>
      <c r="J84" s="98" t="str">
        <f>FDtab!J84</f>
        <v>Eps</v>
      </c>
      <c r="K84" s="98" t="str">
        <f>FDtab!K84</f>
        <v>Eps</v>
      </c>
      <c r="L84" s="98" t="str">
        <f>FDtab!L84</f>
        <v>Eps</v>
      </c>
      <c r="P84" s="102" t="s">
        <v>189</v>
      </c>
      <c r="Q84" s="96" t="e">
        <f t="shared" si="40"/>
        <v>#VALUE!</v>
      </c>
      <c r="R84" s="96" t="e">
        <f t="shared" si="41"/>
        <v>#VALUE!</v>
      </c>
      <c r="S84" s="96" t="e">
        <f t="shared" si="42"/>
        <v>#VALUE!</v>
      </c>
      <c r="T84" s="96" t="e">
        <f t="shared" si="43"/>
        <v>#VALUE!</v>
      </c>
      <c r="U84" s="68" t="e">
        <f t="shared" si="45"/>
        <v>#VALUE!</v>
      </c>
      <c r="V84" s="96" t="e">
        <f t="shared" si="44"/>
        <v>#VALUE!</v>
      </c>
      <c r="W84" s="68" t="e">
        <f t="shared" si="46"/>
        <v>#VALUE!</v>
      </c>
    </row>
    <row r="85" spans="3:23" x14ac:dyDescent="0.35">
      <c r="C85" s="73" t="str">
        <f>FDtab!C85</f>
        <v>Oplocal</v>
      </c>
      <c r="D85" s="73" t="str">
        <f>FDtab!D85</f>
        <v>ser</v>
      </c>
      <c r="E85" s="73" t="str">
        <f>FDtab!E85</f>
        <v>Land</v>
      </c>
      <c r="F85" s="73" t="str">
        <f>FDtab!F85</f>
        <v>stdev</v>
      </c>
      <c r="G85" s="98" t="str">
        <f>FDtab!G85</f>
        <v>Eps</v>
      </c>
      <c r="H85" s="98" t="str">
        <f>FDtab!H85</f>
        <v>Eps</v>
      </c>
      <c r="I85" s="98" t="str">
        <f>FDtab!I85</f>
        <v>Eps</v>
      </c>
      <c r="J85" s="98" t="str">
        <f>FDtab!J85</f>
        <v>Eps</v>
      </c>
      <c r="K85" s="98" t="str">
        <f>FDtab!K85</f>
        <v>Eps</v>
      </c>
      <c r="L85" s="98" t="str">
        <f>FDtab!L85</f>
        <v>Eps</v>
      </c>
      <c r="P85" s="73" t="s">
        <v>201</v>
      </c>
      <c r="Q85" s="68" t="e">
        <f t="shared" si="40"/>
        <v>#VALUE!</v>
      </c>
      <c r="R85" s="68" t="e">
        <f t="shared" si="41"/>
        <v>#VALUE!</v>
      </c>
      <c r="S85" s="68" t="e">
        <f t="shared" si="42"/>
        <v>#VALUE!</v>
      </c>
      <c r="T85" s="68" t="e">
        <f t="shared" si="43"/>
        <v>#VALUE!</v>
      </c>
      <c r="U85" s="68" t="e">
        <f t="shared" si="45"/>
        <v>#VALUE!</v>
      </c>
      <c r="V85" s="68" t="e">
        <f t="shared" si="44"/>
        <v>#VALUE!</v>
      </c>
      <c r="W85" s="68" t="e">
        <f t="shared" si="46"/>
        <v>#VALUE!</v>
      </c>
    </row>
    <row r="86" spans="3:23" x14ac:dyDescent="0.35">
      <c r="C86" s="73" t="str">
        <f>FDtab!C86</f>
        <v>Oplocal</v>
      </c>
      <c r="D86" s="73" t="str">
        <f>FDtab!D86</f>
        <v>ser</v>
      </c>
      <c r="E86" s="73" t="str">
        <f>FDtab!E86</f>
        <v>Land</v>
      </c>
      <c r="F86" s="73" t="str">
        <f>FDtab!F86</f>
        <v>pct5</v>
      </c>
      <c r="G86" s="98" t="str">
        <f>FDtab!G86</f>
        <v>Eps</v>
      </c>
      <c r="H86" s="98" t="str">
        <f>FDtab!H86</f>
        <v>Eps</v>
      </c>
      <c r="I86" s="98" t="str">
        <f>FDtab!I86</f>
        <v>Eps</v>
      </c>
      <c r="J86" s="98" t="str">
        <f>FDtab!J86</f>
        <v>Eps</v>
      </c>
      <c r="K86" s="98" t="str">
        <f>FDtab!K86</f>
        <v>Eps</v>
      </c>
      <c r="L86" s="98" t="str">
        <f>FDtab!L86</f>
        <v>Eps</v>
      </c>
      <c r="P86" s="102" t="s">
        <v>189</v>
      </c>
      <c r="Q86" s="96" t="e">
        <f t="shared" si="40"/>
        <v>#VALUE!</v>
      </c>
      <c r="R86" s="96" t="e">
        <f t="shared" si="41"/>
        <v>#VALUE!</v>
      </c>
      <c r="S86" s="96" t="e">
        <f t="shared" si="42"/>
        <v>#VALUE!</v>
      </c>
      <c r="T86" s="96" t="e">
        <f t="shared" si="43"/>
        <v>#VALUE!</v>
      </c>
      <c r="U86" s="68" t="e">
        <f t="shared" si="45"/>
        <v>#VALUE!</v>
      </c>
      <c r="V86" s="96" t="e">
        <f t="shared" si="44"/>
        <v>#VALUE!</v>
      </c>
      <c r="W86" s="68" t="e">
        <f t="shared" si="46"/>
        <v>#VALUE!</v>
      </c>
    </row>
    <row r="87" spans="3:23" x14ac:dyDescent="0.35">
      <c r="C87" s="73" t="str">
        <f>FDtab!C87</f>
        <v>Oplocal</v>
      </c>
      <c r="D87" s="73" t="str">
        <f>FDtab!D87</f>
        <v>ser</v>
      </c>
      <c r="E87" s="73" t="str">
        <f>FDtab!E87</f>
        <v>Land</v>
      </c>
      <c r="F87" s="73" t="str">
        <f>FDtab!F87</f>
        <v>pct95</v>
      </c>
      <c r="G87" s="98" t="str">
        <f>FDtab!G87</f>
        <v>Eps</v>
      </c>
      <c r="H87" s="98" t="str">
        <f>FDtab!H87</f>
        <v>Eps</v>
      </c>
      <c r="I87" s="98" t="str">
        <f>FDtab!I87</f>
        <v>Eps</v>
      </c>
      <c r="J87" s="98" t="str">
        <f>FDtab!J87</f>
        <v>Eps</v>
      </c>
      <c r="K87" s="98" t="str">
        <f>FDtab!K87</f>
        <v>Eps</v>
      </c>
      <c r="L87" s="98" t="str">
        <f>FDtab!L87</f>
        <v>Eps</v>
      </c>
      <c r="P87" s="73" t="s">
        <v>192</v>
      </c>
      <c r="Q87" s="68" t="e">
        <f t="shared" si="40"/>
        <v>#VALUE!</v>
      </c>
      <c r="R87" s="68" t="e">
        <f t="shared" si="41"/>
        <v>#VALUE!</v>
      </c>
      <c r="S87" s="68" t="e">
        <f t="shared" si="42"/>
        <v>#VALUE!</v>
      </c>
      <c r="T87" s="68" t="e">
        <f t="shared" si="43"/>
        <v>#VALUE!</v>
      </c>
      <c r="U87" s="68" t="e">
        <f t="shared" si="45"/>
        <v>#VALUE!</v>
      </c>
      <c r="V87" s="68" t="e">
        <f t="shared" si="44"/>
        <v>#VALUE!</v>
      </c>
      <c r="W87" s="68" t="e">
        <f t="shared" si="46"/>
        <v>#VALUE!</v>
      </c>
    </row>
    <row r="88" spans="3:23" x14ac:dyDescent="0.35">
      <c r="C88" s="73" t="str">
        <f>FDtab!C88</f>
        <v>Oplocal</v>
      </c>
      <c r="D88" s="73" t="str">
        <f>FDtab!D88</f>
        <v>ser</v>
      </c>
      <c r="E88" s="73" t="str">
        <f>FDtab!E88</f>
        <v>Labor</v>
      </c>
      <c r="F88" s="73" t="str">
        <f>FDtab!F88</f>
        <v>mean</v>
      </c>
      <c r="G88" s="98">
        <f>FDtab!G88</f>
        <v>2.0170661379836474E-2</v>
      </c>
      <c r="H88" s="98">
        <f>FDtab!H88</f>
        <v>0.12182401770377282</v>
      </c>
      <c r="I88" s="98" t="str">
        <f>FDtab!I88</f>
        <v>Eps</v>
      </c>
      <c r="J88" s="98">
        <f>FDtab!J88</f>
        <v>-40.780830561669738</v>
      </c>
      <c r="K88" s="98">
        <f>FDtab!K88</f>
        <v>44.305988710085778</v>
      </c>
      <c r="L88" s="98" t="str">
        <f>FDtab!L88</f>
        <v>Eps</v>
      </c>
      <c r="P88" s="102" t="s">
        <v>189</v>
      </c>
      <c r="Q88" s="96" t="e">
        <f t="shared" si="40"/>
        <v>#VALUE!</v>
      </c>
      <c r="R88" s="96" t="e">
        <f t="shared" si="41"/>
        <v>#VALUE!</v>
      </c>
      <c r="S88" s="96" t="e">
        <f t="shared" si="42"/>
        <v>#VALUE!</v>
      </c>
      <c r="T88" s="96" t="e">
        <f t="shared" si="43"/>
        <v>#VALUE!</v>
      </c>
      <c r="U88" s="68" t="e">
        <f t="shared" si="45"/>
        <v>#VALUE!</v>
      </c>
      <c r="V88" s="96" t="e">
        <f t="shared" si="44"/>
        <v>#VALUE!</v>
      </c>
      <c r="W88" s="68" t="e">
        <f t="shared" si="46"/>
        <v>#VALUE!</v>
      </c>
    </row>
    <row r="89" spans="3:23" x14ac:dyDescent="0.35">
      <c r="C89" s="73" t="str">
        <f>FDtab!C89</f>
        <v>Oplocal</v>
      </c>
      <c r="D89" s="73" t="str">
        <f>FDtab!D89</f>
        <v>ser</v>
      </c>
      <c r="E89" s="73" t="str">
        <f>FDtab!E89</f>
        <v>Labor</v>
      </c>
      <c r="F89" s="73" t="str">
        <f>FDtab!F89</f>
        <v>stdev</v>
      </c>
      <c r="G89" s="98">
        <f>FDtab!G89</f>
        <v>1.9031722181265077E-2</v>
      </c>
      <c r="H89" s="98">
        <f>FDtab!H89</f>
        <v>0.11494959386011099</v>
      </c>
      <c r="I89" s="98" t="str">
        <f>FDtab!I89</f>
        <v>Eps</v>
      </c>
      <c r="J89" s="98">
        <f>FDtab!J89</f>
        <v>36.5045187114399</v>
      </c>
      <c r="K89" s="98">
        <f>FDtab!K89</f>
        <v>43.963064865573095</v>
      </c>
      <c r="L89" s="98" t="str">
        <f>FDtab!L89</f>
        <v>Eps</v>
      </c>
    </row>
    <row r="90" spans="3:23" x14ac:dyDescent="0.35">
      <c r="C90" s="73" t="str">
        <f>FDtab!C90</f>
        <v>Oplocal</v>
      </c>
      <c r="D90" s="73" t="str">
        <f>FDtab!D90</f>
        <v>ser</v>
      </c>
      <c r="E90" s="73" t="str">
        <f>FDtab!E90</f>
        <v>Labor</v>
      </c>
      <c r="F90" s="73" t="str">
        <f>FDtab!F90</f>
        <v>pct5</v>
      </c>
      <c r="G90" s="98" t="str">
        <f>FDtab!G90</f>
        <v>Eps</v>
      </c>
      <c r="H90" s="98" t="str">
        <f>FDtab!H90</f>
        <v>Eps</v>
      </c>
      <c r="I90" s="98" t="str">
        <f>FDtab!I90</f>
        <v>Eps</v>
      </c>
      <c r="J90" s="98" t="str">
        <f>FDtab!J90</f>
        <v>Eps</v>
      </c>
      <c r="K90" s="98" t="str">
        <f>FDtab!K90</f>
        <v>Eps</v>
      </c>
      <c r="L90" s="98" t="str">
        <f>FDtab!L90</f>
        <v>Eps</v>
      </c>
    </row>
    <row r="91" spans="3:23" x14ac:dyDescent="0.35">
      <c r="C91" s="73" t="str">
        <f>FDtab!C91</f>
        <v>Oplocal</v>
      </c>
      <c r="D91" s="73" t="str">
        <f>FDtab!D91</f>
        <v>ser</v>
      </c>
      <c r="E91" s="73" t="str">
        <f>FDtab!E91</f>
        <v>Labor</v>
      </c>
      <c r="F91" s="73" t="str">
        <f>FDtab!F91</f>
        <v>pct95</v>
      </c>
      <c r="G91" s="98" t="str">
        <f>FDtab!G91</f>
        <v>Eps</v>
      </c>
      <c r="H91" s="98" t="str">
        <f>FDtab!H91</f>
        <v>Eps</v>
      </c>
      <c r="I91" s="98" t="str">
        <f>FDtab!I91</f>
        <v>Eps</v>
      </c>
      <c r="J91" s="98" t="str">
        <f>FDtab!J91</f>
        <v>Eps</v>
      </c>
      <c r="K91" s="98" t="str">
        <f>FDtab!K91</f>
        <v>Eps</v>
      </c>
      <c r="L91" s="98" t="str">
        <f>FDtab!L91</f>
        <v>Eps</v>
      </c>
    </row>
    <row r="92" spans="3:23" x14ac:dyDescent="0.35">
      <c r="C92" s="73" t="str">
        <f>FDtab!C92</f>
        <v>Oplocal</v>
      </c>
      <c r="D92" s="73" t="str">
        <f>FDtab!D92</f>
        <v>ser</v>
      </c>
      <c r="E92" s="73" t="str">
        <f>FDtab!E92</f>
        <v>Capital</v>
      </c>
      <c r="F92" s="73" t="str">
        <f>FDtab!F92</f>
        <v>mean</v>
      </c>
      <c r="G92" s="98" t="str">
        <f>FDtab!G92</f>
        <v>Eps</v>
      </c>
      <c r="H92" s="98">
        <f>FDtab!H92</f>
        <v>1.5502750598402185E-14</v>
      </c>
      <c r="I92" s="98" t="str">
        <f>FDtab!I92</f>
        <v>Eps</v>
      </c>
      <c r="J92" s="98">
        <f>FDtab!J92</f>
        <v>9.3016503590413121E-14</v>
      </c>
      <c r="K92" s="98">
        <f>FDtab!K92</f>
        <v>-5.1675835328007288E-15</v>
      </c>
      <c r="L92" s="98" t="str">
        <f>FDtab!L92</f>
        <v>Eps</v>
      </c>
    </row>
    <row r="93" spans="3:23" x14ac:dyDescent="0.35">
      <c r="C93" s="73" t="str">
        <f>FDtab!C93</f>
        <v>Oplocal</v>
      </c>
      <c r="D93" s="73" t="str">
        <f>FDtab!D93</f>
        <v>ser</v>
      </c>
      <c r="E93" s="73" t="str">
        <f>FDtab!E93</f>
        <v>Capital</v>
      </c>
      <c r="F93" s="73" t="str">
        <f>FDtab!F93</f>
        <v>stdev</v>
      </c>
      <c r="G93" s="98">
        <f>FDtab!G93</f>
        <v>1.016845989170083E-13</v>
      </c>
      <c r="H93" s="98">
        <f>FDtab!H93</f>
        <v>7.2309248727303646E-14</v>
      </c>
      <c r="I93" s="98" t="str">
        <f>FDtab!I93</f>
        <v>Eps</v>
      </c>
      <c r="J93" s="98">
        <f>FDtab!J93</f>
        <v>2.7762959756200568E-13</v>
      </c>
      <c r="K93" s="98">
        <f>FDtab!K93</f>
        <v>3.9827287409103217E-14</v>
      </c>
      <c r="L93" s="98" t="str">
        <f>FDtab!L93</f>
        <v>Eps</v>
      </c>
    </row>
    <row r="94" spans="3:23" x14ac:dyDescent="0.35">
      <c r="C94" s="73" t="str">
        <f>FDtab!C94</f>
        <v>Oplocal</v>
      </c>
      <c r="D94" s="73" t="str">
        <f>FDtab!D94</f>
        <v>ser</v>
      </c>
      <c r="E94" s="73" t="str">
        <f>FDtab!E94</f>
        <v>Capital</v>
      </c>
      <c r="F94" s="73" t="str">
        <f>FDtab!F94</f>
        <v>pct5</v>
      </c>
      <c r="G94" s="98" t="str">
        <f>FDtab!G94</f>
        <v>Eps</v>
      </c>
      <c r="H94" s="98" t="str">
        <f>FDtab!H94</f>
        <v>Eps</v>
      </c>
      <c r="I94" s="98" t="str">
        <f>FDtab!I94</f>
        <v>Eps</v>
      </c>
      <c r="J94" s="98" t="str">
        <f>FDtab!J94</f>
        <v>Eps</v>
      </c>
      <c r="K94" s="98" t="str">
        <f>FDtab!K94</f>
        <v>Eps</v>
      </c>
      <c r="L94" s="98" t="str">
        <f>FDtab!L94</f>
        <v>Eps</v>
      </c>
    </row>
    <row r="95" spans="3:23" x14ac:dyDescent="0.35">
      <c r="C95" s="73" t="str">
        <f>FDtab!C95</f>
        <v>Oplocal</v>
      </c>
      <c r="D95" s="73" t="str">
        <f>FDtab!D95</f>
        <v>ser</v>
      </c>
      <c r="E95" s="73" t="str">
        <f>FDtab!E95</f>
        <v>Capital</v>
      </c>
      <c r="F95" s="73" t="str">
        <f>FDtab!F95</f>
        <v>pct95</v>
      </c>
      <c r="G95" s="98" t="str">
        <f>FDtab!G95</f>
        <v>Eps</v>
      </c>
      <c r="H95" s="98" t="str">
        <f>FDtab!H95</f>
        <v>Eps</v>
      </c>
      <c r="I95" s="98" t="str">
        <f>FDtab!I95</f>
        <v>Eps</v>
      </c>
      <c r="J95" s="98" t="str">
        <f>FDtab!J95</f>
        <v>Eps</v>
      </c>
      <c r="K95" s="98" t="str">
        <f>FDtab!K95</f>
        <v>Eps</v>
      </c>
      <c r="L95" s="98" t="str">
        <f>FDtab!L95</f>
        <v>Eps</v>
      </c>
    </row>
    <row r="96" spans="3:23" x14ac:dyDescent="0.35">
      <c r="C96" s="73" t="str">
        <f>FDtab!C96</f>
        <v>Oplocal</v>
      </c>
      <c r="D96" s="73" t="str">
        <f>FDtab!D96</f>
        <v>ser</v>
      </c>
      <c r="E96" s="73" t="str">
        <f>FDtab!E96</f>
        <v>Input</v>
      </c>
      <c r="F96" s="73" t="str">
        <f>FDtab!F96</f>
        <v>mean</v>
      </c>
      <c r="G96" s="98">
        <f>FDtab!G96</f>
        <v>0.10856721854092526</v>
      </c>
      <c r="H96" s="98">
        <f>FDtab!H96</f>
        <v>0.6557058189291225</v>
      </c>
      <c r="I96" s="98" t="str">
        <f>FDtab!I96</f>
        <v>Eps</v>
      </c>
      <c r="J96" s="98">
        <f>FDtab!J96</f>
        <v>-219.58553490119832</v>
      </c>
      <c r="K96" s="98">
        <f>FDtab!K96</f>
        <v>238.38323318518869</v>
      </c>
      <c r="L96" s="98" t="str">
        <f>FDtab!L96</f>
        <v>Eps</v>
      </c>
    </row>
    <row r="97" spans="3:12" x14ac:dyDescent="0.35">
      <c r="C97" s="73" t="str">
        <f>FDtab!C97</f>
        <v>Oplocal</v>
      </c>
      <c r="D97" s="73" t="str">
        <f>FDtab!D97</f>
        <v>ser</v>
      </c>
      <c r="E97" s="73" t="str">
        <f>FDtab!E97</f>
        <v>Input</v>
      </c>
      <c r="F97" s="73" t="str">
        <f>FDtab!F97</f>
        <v>stdev</v>
      </c>
      <c r="G97" s="98">
        <f>FDtab!G97</f>
        <v>9.7864822866865236E-2</v>
      </c>
      <c r="H97" s="98">
        <f>FDtab!H97</f>
        <v>0.59108884334509526</v>
      </c>
      <c r="I97" s="98" t="str">
        <f>FDtab!I97</f>
        <v>Eps</v>
      </c>
      <c r="J97" s="98">
        <f>FDtab!J97</f>
        <v>187.41795780983054</v>
      </c>
      <c r="K97" s="98">
        <f>FDtab!K97</f>
        <v>226.40214216835022</v>
      </c>
      <c r="L97" s="98" t="str">
        <f>FDtab!L97</f>
        <v>Eps</v>
      </c>
    </row>
    <row r="98" spans="3:12" x14ac:dyDescent="0.35">
      <c r="C98" s="73" t="str">
        <f>FDtab!C98</f>
        <v>Oplocal</v>
      </c>
      <c r="D98" s="73" t="str">
        <f>FDtab!D98</f>
        <v>ser</v>
      </c>
      <c r="E98" s="73" t="str">
        <f>FDtab!E98</f>
        <v>Input</v>
      </c>
      <c r="F98" s="73" t="str">
        <f>FDtab!F98</f>
        <v>pct5</v>
      </c>
      <c r="G98" s="98" t="str">
        <f>FDtab!G98</f>
        <v>Eps</v>
      </c>
      <c r="H98" s="98" t="str">
        <f>FDtab!H98</f>
        <v>Eps</v>
      </c>
      <c r="I98" s="98" t="str">
        <f>FDtab!I98</f>
        <v>Eps</v>
      </c>
      <c r="J98" s="98" t="str">
        <f>FDtab!J98</f>
        <v>Eps</v>
      </c>
      <c r="K98" s="98" t="str">
        <f>FDtab!K98</f>
        <v>Eps</v>
      </c>
      <c r="L98" s="98" t="str">
        <f>FDtab!L98</f>
        <v>Eps</v>
      </c>
    </row>
    <row r="99" spans="3:12" x14ac:dyDescent="0.35">
      <c r="C99" s="73" t="str">
        <f>FDtab!C99</f>
        <v>Oplocal</v>
      </c>
      <c r="D99" s="73" t="str">
        <f>FDtab!D99</f>
        <v>ser</v>
      </c>
      <c r="E99" s="73" t="str">
        <f>FDtab!E99</f>
        <v>Input</v>
      </c>
      <c r="F99" s="73" t="str">
        <f>FDtab!F99</f>
        <v>pct95</v>
      </c>
      <c r="G99" s="98" t="str">
        <f>FDtab!G99</f>
        <v>Eps</v>
      </c>
      <c r="H99" s="98" t="str">
        <f>FDtab!H99</f>
        <v>Eps</v>
      </c>
      <c r="I99" s="98" t="str">
        <f>FDtab!I99</f>
        <v>Eps</v>
      </c>
      <c r="J99" s="98" t="str">
        <f>FDtab!J99</f>
        <v>Eps</v>
      </c>
      <c r="K99" s="98" t="str">
        <f>FDtab!K99</f>
        <v>Eps</v>
      </c>
      <c r="L99" s="98" t="str">
        <f>FDtab!L99</f>
        <v>Eps</v>
      </c>
    </row>
    <row r="100" spans="3:12" x14ac:dyDescent="0.35">
      <c r="C100" s="73" t="str">
        <f>FDtab!C100</f>
        <v>Oplocal</v>
      </c>
      <c r="D100" s="73" t="str">
        <f>FDtab!D100</f>
        <v>OUT</v>
      </c>
      <c r="E100" s="73" t="str">
        <f>FDtab!E100</f>
        <v>Land</v>
      </c>
      <c r="F100" s="73" t="str">
        <f>FDtab!F100</f>
        <v>mean</v>
      </c>
      <c r="G100" s="98" t="str">
        <f>FDtab!G100</f>
        <v>Eps</v>
      </c>
      <c r="H100" s="98" t="str">
        <f>FDtab!H100</f>
        <v>Eps</v>
      </c>
      <c r="I100" s="98" t="str">
        <f>FDtab!I100</f>
        <v>Eps</v>
      </c>
      <c r="J100" s="98" t="str">
        <f>FDtab!J100</f>
        <v>Eps</v>
      </c>
      <c r="K100" s="98" t="str">
        <f>FDtab!K100</f>
        <v>Eps</v>
      </c>
      <c r="L100" s="98" t="str">
        <f>FDtab!L100</f>
        <v>Eps</v>
      </c>
    </row>
    <row r="101" spans="3:12" x14ac:dyDescent="0.35">
      <c r="C101" s="73" t="str">
        <f>FDtab!C101</f>
        <v>Oplocal</v>
      </c>
      <c r="D101" s="73" t="str">
        <f>FDtab!D101</f>
        <v>OUT</v>
      </c>
      <c r="E101" s="73" t="str">
        <f>FDtab!E101</f>
        <v>Land</v>
      </c>
      <c r="F101" s="73" t="str">
        <f>FDtab!F101</f>
        <v>stdev</v>
      </c>
      <c r="G101" s="98" t="str">
        <f>FDtab!G101</f>
        <v>Eps</v>
      </c>
      <c r="H101" s="98" t="str">
        <f>FDtab!H101</f>
        <v>Eps</v>
      </c>
      <c r="I101" s="98" t="str">
        <f>FDtab!I101</f>
        <v>Eps</v>
      </c>
      <c r="J101" s="98" t="str">
        <f>FDtab!J101</f>
        <v>Eps</v>
      </c>
      <c r="K101" s="98" t="str">
        <f>FDtab!K101</f>
        <v>Eps</v>
      </c>
      <c r="L101" s="98" t="str">
        <f>FDtab!L101</f>
        <v>Eps</v>
      </c>
    </row>
    <row r="102" spans="3:12" x14ac:dyDescent="0.35">
      <c r="C102" s="73" t="str">
        <f>FDtab!C102</f>
        <v>Oplocal</v>
      </c>
      <c r="D102" s="73" t="str">
        <f>FDtab!D102</f>
        <v>OUT</v>
      </c>
      <c r="E102" s="73" t="str">
        <f>FDtab!E102</f>
        <v>Land</v>
      </c>
      <c r="F102" s="73" t="str">
        <f>FDtab!F102</f>
        <v>pct5</v>
      </c>
      <c r="G102" s="99" t="str">
        <f>FDtab!G102</f>
        <v>Eps</v>
      </c>
      <c r="H102" s="99" t="str">
        <f>FDtab!H102</f>
        <v>Eps</v>
      </c>
      <c r="I102" s="99" t="str">
        <f>FDtab!I102</f>
        <v>Eps</v>
      </c>
      <c r="J102" s="99" t="str">
        <f>FDtab!J102</f>
        <v>Eps</v>
      </c>
      <c r="K102" s="99" t="str">
        <f>FDtab!K102</f>
        <v>Eps</v>
      </c>
      <c r="L102" s="99" t="str">
        <f>FDtab!L102</f>
        <v>Eps</v>
      </c>
    </row>
    <row r="103" spans="3:12" x14ac:dyDescent="0.35">
      <c r="C103" s="73" t="str">
        <f>FDtab!C103</f>
        <v>Oplocal</v>
      </c>
      <c r="D103" s="73" t="str">
        <f>FDtab!D103</f>
        <v>OUT</v>
      </c>
      <c r="E103" s="73" t="str">
        <f>FDtab!E103</f>
        <v>Land</v>
      </c>
      <c r="F103" s="73" t="str">
        <f>FDtab!F103</f>
        <v>pct95</v>
      </c>
      <c r="G103" s="99" t="str">
        <f>FDtab!G103</f>
        <v>Eps</v>
      </c>
      <c r="H103" s="99" t="str">
        <f>FDtab!H103</f>
        <v>Eps</v>
      </c>
      <c r="I103" s="99" t="str">
        <f>FDtab!I103</f>
        <v>Eps</v>
      </c>
      <c r="J103" s="99" t="str">
        <f>FDtab!J103</f>
        <v>Eps</v>
      </c>
      <c r="K103" s="99" t="str">
        <f>FDtab!K103</f>
        <v>Eps</v>
      </c>
      <c r="L103" s="99" t="str">
        <f>FDtab!L103</f>
        <v>Eps</v>
      </c>
    </row>
    <row r="104" spans="3:12" x14ac:dyDescent="0.35">
      <c r="C104" s="73" t="str">
        <f>FDtab!C104</f>
        <v>Oplocal</v>
      </c>
      <c r="D104" s="73" t="str">
        <f>FDtab!D104</f>
        <v>OUT</v>
      </c>
      <c r="E104" s="73" t="str">
        <f>FDtab!E104</f>
        <v>Labor</v>
      </c>
      <c r="F104" s="73" t="str">
        <f>FDtab!F104</f>
        <v>mean</v>
      </c>
      <c r="G104" s="98" t="str">
        <f>FDtab!G104</f>
        <v>Eps</v>
      </c>
      <c r="H104" s="98" t="str">
        <f>FDtab!H104</f>
        <v>Eps</v>
      </c>
      <c r="I104" s="98" t="str">
        <f>FDtab!I104</f>
        <v>Eps</v>
      </c>
      <c r="J104" s="98" t="str">
        <f>FDtab!J104</f>
        <v>Eps</v>
      </c>
      <c r="K104" s="98" t="str">
        <f>FDtab!K104</f>
        <v>Eps</v>
      </c>
      <c r="L104" s="98" t="str">
        <f>FDtab!L104</f>
        <v>Eps</v>
      </c>
    </row>
    <row r="105" spans="3:12" x14ac:dyDescent="0.35">
      <c r="C105" s="73" t="str">
        <f>FDtab!C105</f>
        <v>Oplocal</v>
      </c>
      <c r="D105" s="73" t="str">
        <f>FDtab!D105</f>
        <v>OUT</v>
      </c>
      <c r="E105" s="73" t="str">
        <f>FDtab!E105</f>
        <v>Labor</v>
      </c>
      <c r="F105" s="73" t="str">
        <f>FDtab!F105</f>
        <v>stdev</v>
      </c>
      <c r="G105" s="98" t="str">
        <f>FDtab!G105</f>
        <v>Eps</v>
      </c>
      <c r="H105" s="98" t="str">
        <f>FDtab!H105</f>
        <v>Eps</v>
      </c>
      <c r="I105" s="98" t="str">
        <f>FDtab!I105</f>
        <v>Eps</v>
      </c>
      <c r="J105" s="98" t="str">
        <f>FDtab!J105</f>
        <v>Eps</v>
      </c>
      <c r="K105" s="98" t="str">
        <f>FDtab!K105</f>
        <v>Eps</v>
      </c>
      <c r="L105" s="98" t="str">
        <f>FDtab!L105</f>
        <v>Eps</v>
      </c>
    </row>
    <row r="106" spans="3:12" x14ac:dyDescent="0.35">
      <c r="C106" s="73" t="str">
        <f>FDtab!C106</f>
        <v>Oplocal</v>
      </c>
      <c r="D106" s="73" t="str">
        <f>FDtab!D106</f>
        <v>OUT</v>
      </c>
      <c r="E106" s="73" t="str">
        <f>FDtab!E106</f>
        <v>Labor</v>
      </c>
      <c r="F106" s="73" t="str">
        <f>FDtab!F106</f>
        <v>pct5</v>
      </c>
      <c r="G106" s="99" t="str">
        <f>FDtab!G106</f>
        <v>Eps</v>
      </c>
      <c r="H106" s="99" t="str">
        <f>FDtab!H106</f>
        <v>Eps</v>
      </c>
      <c r="I106" s="99" t="str">
        <f>FDtab!I106</f>
        <v>Eps</v>
      </c>
      <c r="J106" s="99" t="str">
        <f>FDtab!J106</f>
        <v>Eps</v>
      </c>
      <c r="K106" s="99" t="str">
        <f>FDtab!K106</f>
        <v>Eps</v>
      </c>
      <c r="L106" s="99" t="str">
        <f>FDtab!L106</f>
        <v>Eps</v>
      </c>
    </row>
    <row r="107" spans="3:12" x14ac:dyDescent="0.35">
      <c r="C107" s="73" t="str">
        <f>FDtab!C107</f>
        <v>Oplocal</v>
      </c>
      <c r="D107" s="73" t="str">
        <f>FDtab!D107</f>
        <v>OUT</v>
      </c>
      <c r="E107" s="73" t="str">
        <f>FDtab!E107</f>
        <v>Labor</v>
      </c>
      <c r="F107" s="73" t="str">
        <f>FDtab!F107</f>
        <v>pct95</v>
      </c>
      <c r="G107" s="99" t="str">
        <f>FDtab!G107</f>
        <v>Eps</v>
      </c>
      <c r="H107" s="99" t="str">
        <f>FDtab!H107</f>
        <v>Eps</v>
      </c>
      <c r="I107" s="99" t="str">
        <f>FDtab!I107</f>
        <v>Eps</v>
      </c>
      <c r="J107" s="99" t="str">
        <f>FDtab!J107</f>
        <v>Eps</v>
      </c>
      <c r="K107" s="99" t="str">
        <f>FDtab!K107</f>
        <v>Eps</v>
      </c>
      <c r="L107" s="99" t="str">
        <f>FDtab!L107</f>
        <v>Eps</v>
      </c>
    </row>
    <row r="108" spans="3:12" x14ac:dyDescent="0.35">
      <c r="C108" s="73" t="str">
        <f>FDtab!C108</f>
        <v>Oplocal</v>
      </c>
      <c r="D108" s="73" t="str">
        <f>FDtab!D108</f>
        <v>OUT</v>
      </c>
      <c r="E108" s="73" t="str">
        <f>FDtab!E108</f>
        <v>Capital</v>
      </c>
      <c r="F108" s="73" t="str">
        <f>FDtab!F108</f>
        <v>mean</v>
      </c>
      <c r="G108" s="98" t="str">
        <f>FDtab!G108</f>
        <v>Eps</v>
      </c>
      <c r="H108" s="98" t="str">
        <f>FDtab!H108</f>
        <v>Eps</v>
      </c>
      <c r="I108" s="98" t="str">
        <f>FDtab!I108</f>
        <v>Eps</v>
      </c>
      <c r="J108" s="98" t="str">
        <f>FDtab!J108</f>
        <v>Eps</v>
      </c>
      <c r="K108" s="98" t="str">
        <f>FDtab!K108</f>
        <v>Eps</v>
      </c>
      <c r="L108" s="98" t="str">
        <f>FDtab!L108</f>
        <v>Eps</v>
      </c>
    </row>
    <row r="109" spans="3:12" x14ac:dyDescent="0.35">
      <c r="C109" s="73" t="str">
        <f>FDtab!C109</f>
        <v>Oplocal</v>
      </c>
      <c r="D109" s="73" t="str">
        <f>FDtab!D109</f>
        <v>OUT</v>
      </c>
      <c r="E109" s="73" t="str">
        <f>FDtab!E109</f>
        <v>Capital</v>
      </c>
      <c r="F109" s="73" t="str">
        <f>FDtab!F109</f>
        <v>stdev</v>
      </c>
      <c r="G109" s="98" t="str">
        <f>FDtab!G109</f>
        <v>Eps</v>
      </c>
      <c r="H109" s="98" t="str">
        <f>FDtab!H109</f>
        <v>Eps</v>
      </c>
      <c r="I109" s="98" t="str">
        <f>FDtab!I109</f>
        <v>Eps</v>
      </c>
      <c r="J109" s="98" t="str">
        <f>FDtab!J109</f>
        <v>Eps</v>
      </c>
      <c r="K109" s="98" t="str">
        <f>FDtab!K109</f>
        <v>Eps</v>
      </c>
      <c r="L109" s="98" t="str">
        <f>FDtab!L109</f>
        <v>Eps</v>
      </c>
    </row>
    <row r="110" spans="3:12" x14ac:dyDescent="0.35">
      <c r="C110" s="73" t="str">
        <f>FDtab!C110</f>
        <v>Oplocal</v>
      </c>
      <c r="D110" s="73" t="str">
        <f>FDtab!D110</f>
        <v>OUT</v>
      </c>
      <c r="E110" s="73" t="str">
        <f>FDtab!E110</f>
        <v>Capital</v>
      </c>
      <c r="F110" s="73" t="str">
        <f>FDtab!F110</f>
        <v>pct5</v>
      </c>
      <c r="G110" s="98" t="str">
        <f>FDtab!G110</f>
        <v>Eps</v>
      </c>
      <c r="H110" s="98" t="str">
        <f>FDtab!H110</f>
        <v>Eps</v>
      </c>
      <c r="I110" s="98" t="str">
        <f>FDtab!I110</f>
        <v>Eps</v>
      </c>
      <c r="J110" s="98" t="str">
        <f>FDtab!J110</f>
        <v>Eps</v>
      </c>
      <c r="K110" s="98" t="str">
        <f>FDtab!K110</f>
        <v>Eps</v>
      </c>
      <c r="L110" s="98" t="str">
        <f>FDtab!L110</f>
        <v>Eps</v>
      </c>
    </row>
    <row r="111" spans="3:12" x14ac:dyDescent="0.35">
      <c r="C111" s="73" t="str">
        <f>FDtab!C111</f>
        <v>Oplocal</v>
      </c>
      <c r="D111" s="73" t="str">
        <f>FDtab!D111</f>
        <v>OUT</v>
      </c>
      <c r="E111" s="73" t="str">
        <f>FDtab!E111</f>
        <v>Capital</v>
      </c>
      <c r="F111" s="73" t="str">
        <f>FDtab!F111</f>
        <v>pct95</v>
      </c>
      <c r="G111" s="98" t="str">
        <f>FDtab!G111</f>
        <v>Eps</v>
      </c>
      <c r="H111" s="98" t="str">
        <f>FDtab!H111</f>
        <v>Eps</v>
      </c>
      <c r="I111" s="98" t="str">
        <f>FDtab!I111</f>
        <v>Eps</v>
      </c>
      <c r="J111" s="98" t="str">
        <f>FDtab!J111</f>
        <v>Eps</v>
      </c>
      <c r="K111" s="98" t="str">
        <f>FDtab!K111</f>
        <v>Eps</v>
      </c>
      <c r="L111" s="98" t="str">
        <f>FDtab!L111</f>
        <v>Eps</v>
      </c>
    </row>
    <row r="112" spans="3:12" x14ac:dyDescent="0.35">
      <c r="C112" s="73" t="str">
        <f>FDtab!C112</f>
        <v>Oplocal</v>
      </c>
      <c r="D112" s="73" t="str">
        <f>FDtab!D112</f>
        <v>OUT</v>
      </c>
      <c r="E112" s="73" t="str">
        <f>FDtab!E112</f>
        <v>Input</v>
      </c>
      <c r="F112" s="73" t="str">
        <f>FDtab!F112</f>
        <v>mean</v>
      </c>
      <c r="G112" s="98" t="str">
        <f>FDtab!G112</f>
        <v>Eps</v>
      </c>
      <c r="H112" s="98" t="str">
        <f>FDtab!H112</f>
        <v>Eps</v>
      </c>
      <c r="I112" s="98" t="str">
        <f>FDtab!I112</f>
        <v>Eps</v>
      </c>
      <c r="J112" s="98" t="str">
        <f>FDtab!J112</f>
        <v>Eps</v>
      </c>
      <c r="K112" s="98" t="str">
        <f>FDtab!K112</f>
        <v>Eps</v>
      </c>
      <c r="L112" s="98" t="str">
        <f>FDtab!L112</f>
        <v>Eps</v>
      </c>
    </row>
    <row r="113" spans="3:12" x14ac:dyDescent="0.35">
      <c r="C113" s="73" t="str">
        <f>FDtab!C113</f>
        <v>Oplocal</v>
      </c>
      <c r="D113" s="73" t="str">
        <f>FDtab!D113</f>
        <v>OUT</v>
      </c>
      <c r="E113" s="73" t="str">
        <f>FDtab!E113</f>
        <v>Input</v>
      </c>
      <c r="F113" s="73" t="str">
        <f>FDtab!F113</f>
        <v>stdev</v>
      </c>
      <c r="G113" s="98" t="str">
        <f>FDtab!G113</f>
        <v>Eps</v>
      </c>
      <c r="H113" s="98" t="str">
        <f>FDtab!H113</f>
        <v>Eps</v>
      </c>
      <c r="I113" s="98" t="str">
        <f>FDtab!I113</f>
        <v>Eps</v>
      </c>
      <c r="J113" s="98" t="str">
        <f>FDtab!J113</f>
        <v>Eps</v>
      </c>
      <c r="K113" s="98" t="str">
        <f>FDtab!K113</f>
        <v>Eps</v>
      </c>
      <c r="L113" s="98" t="str">
        <f>FDtab!L113</f>
        <v>Eps</v>
      </c>
    </row>
    <row r="114" spans="3:12" x14ac:dyDescent="0.35">
      <c r="C114" s="73" t="str">
        <f>FDtab!C114</f>
        <v>Oplocal</v>
      </c>
      <c r="D114" s="73" t="str">
        <f>FDtab!D114</f>
        <v>OUT</v>
      </c>
      <c r="E114" s="73" t="str">
        <f>FDtab!E114</f>
        <v>Input</v>
      </c>
      <c r="F114" s="73" t="str">
        <f>FDtab!F114</f>
        <v>pct5</v>
      </c>
      <c r="G114" s="98" t="str">
        <f>FDtab!G114</f>
        <v>Eps</v>
      </c>
      <c r="H114" s="98" t="str">
        <f>FDtab!H114</f>
        <v>Eps</v>
      </c>
      <c r="I114" s="98" t="str">
        <f>FDtab!I114</f>
        <v>Eps</v>
      </c>
      <c r="J114" s="98" t="str">
        <f>FDtab!J114</f>
        <v>Eps</v>
      </c>
      <c r="K114" s="98" t="str">
        <f>FDtab!K114</f>
        <v>Eps</v>
      </c>
      <c r="L114" s="98" t="str">
        <f>FDtab!L114</f>
        <v>Eps</v>
      </c>
    </row>
    <row r="115" spans="3:12" x14ac:dyDescent="0.35">
      <c r="C115" s="73" t="str">
        <f>FDtab!C115</f>
        <v>Oplocal</v>
      </c>
      <c r="D115" s="73" t="str">
        <f>FDtab!D115</f>
        <v>OUT</v>
      </c>
      <c r="E115" s="73" t="str">
        <f>FDtab!E115</f>
        <v>Input</v>
      </c>
      <c r="F115" s="73" t="str">
        <f>FDtab!F115</f>
        <v>pct95</v>
      </c>
      <c r="G115" s="98" t="str">
        <f>FDtab!G115</f>
        <v>Eps</v>
      </c>
      <c r="H115" s="98" t="str">
        <f>FDtab!H115</f>
        <v>Eps</v>
      </c>
      <c r="I115" s="98" t="str">
        <f>FDtab!I115</f>
        <v>Eps</v>
      </c>
      <c r="J115" s="98" t="str">
        <f>FDtab!J115</f>
        <v>Eps</v>
      </c>
      <c r="K115" s="98" t="str">
        <f>FDtab!K115</f>
        <v>Eps</v>
      </c>
      <c r="L115" s="98" t="str">
        <f>FDtab!L115</f>
        <v>Eps</v>
      </c>
    </row>
    <row r="116" spans="3:12" x14ac:dyDescent="0.35">
      <c r="C116" s="73" t="str">
        <f>FDtab!C116</f>
        <v>NOPlocal</v>
      </c>
      <c r="D116" s="73" t="str">
        <f>FDtab!D116</f>
        <v>crop</v>
      </c>
      <c r="E116" s="73" t="str">
        <f>FDtab!E116</f>
        <v>Land</v>
      </c>
      <c r="F116" s="73" t="str">
        <f>FDtab!F116</f>
        <v>mean</v>
      </c>
      <c r="G116" s="98">
        <f>FDtab!G116</f>
        <v>1.6536267304962332E-13</v>
      </c>
      <c r="H116" s="98">
        <f>FDtab!H116</f>
        <v>3.3072534609924664E-13</v>
      </c>
      <c r="I116" s="98" t="str">
        <f>FDtab!I116</f>
        <v>Eps</v>
      </c>
      <c r="J116" s="98">
        <f>FDtab!J116</f>
        <v>-1.6536267304962332E-13</v>
      </c>
      <c r="K116" s="98">
        <f>FDtab!K116</f>
        <v>3.3072534609924664E-13</v>
      </c>
      <c r="L116" s="98" t="str">
        <f>FDtab!L116</f>
        <v>Eps</v>
      </c>
    </row>
    <row r="117" spans="3:12" x14ac:dyDescent="0.35">
      <c r="C117" s="73" t="str">
        <f>FDtab!C117</f>
        <v>NOPlocal</v>
      </c>
      <c r="D117" s="73" t="str">
        <f>FDtab!D117</f>
        <v>crop</v>
      </c>
      <c r="E117" s="73" t="str">
        <f>FDtab!E117</f>
        <v>Land</v>
      </c>
      <c r="F117" s="73" t="str">
        <f>FDtab!F117</f>
        <v>stdev</v>
      </c>
      <c r="G117" s="98">
        <f>FDtab!G117</f>
        <v>9.8108992455416901E-13</v>
      </c>
      <c r="H117" s="98">
        <f>FDtab!H117</f>
        <v>1.0968918816716307E-12</v>
      </c>
      <c r="I117" s="98" t="str">
        <f>FDtab!I117</f>
        <v>Eps</v>
      </c>
      <c r="J117" s="98">
        <f>FDtab!J117</f>
        <v>5.4844594083581547E-13</v>
      </c>
      <c r="K117" s="98">
        <f>FDtab!K117</f>
        <v>7.358174434156265E-13</v>
      </c>
      <c r="L117" s="98" t="str">
        <f>FDtab!L117</f>
        <v>Eps</v>
      </c>
    </row>
    <row r="118" spans="3:12" x14ac:dyDescent="0.35">
      <c r="C118" s="73" t="str">
        <f>FDtab!C118</f>
        <v>NOPlocal</v>
      </c>
      <c r="D118" s="73" t="str">
        <f>FDtab!D118</f>
        <v>crop</v>
      </c>
      <c r="E118" s="73" t="str">
        <f>FDtab!E118</f>
        <v>Land</v>
      </c>
      <c r="F118" s="73" t="str">
        <f>FDtab!F118</f>
        <v>pct5</v>
      </c>
      <c r="G118" s="98" t="str">
        <f>FDtab!G118</f>
        <v>Eps</v>
      </c>
      <c r="H118" s="98" t="str">
        <f>FDtab!H118</f>
        <v>Eps</v>
      </c>
      <c r="I118" s="98" t="str">
        <f>FDtab!I118</f>
        <v>Eps</v>
      </c>
      <c r="J118" s="98" t="str">
        <f>FDtab!J118</f>
        <v>Eps</v>
      </c>
      <c r="K118" s="98" t="str">
        <f>FDtab!K118</f>
        <v>Eps</v>
      </c>
      <c r="L118" s="98" t="str">
        <f>FDtab!L118</f>
        <v>Eps</v>
      </c>
    </row>
    <row r="119" spans="3:12" x14ac:dyDescent="0.35">
      <c r="C119" s="73" t="str">
        <f>FDtab!C119</f>
        <v>NOPlocal</v>
      </c>
      <c r="D119" s="73" t="str">
        <f>FDtab!D119</f>
        <v>crop</v>
      </c>
      <c r="E119" s="73" t="str">
        <f>FDtab!E119</f>
        <v>Land</v>
      </c>
      <c r="F119" s="73" t="str">
        <f>FDtab!F119</f>
        <v>pct95</v>
      </c>
      <c r="G119" s="98" t="str">
        <f>FDtab!G119</f>
        <v>Eps</v>
      </c>
      <c r="H119" s="98" t="str">
        <f>FDtab!H119</f>
        <v>Eps</v>
      </c>
      <c r="I119" s="98" t="str">
        <f>FDtab!I119</f>
        <v>Eps</v>
      </c>
      <c r="J119" s="98" t="str">
        <f>FDtab!J119</f>
        <v>Eps</v>
      </c>
      <c r="K119" s="98" t="str">
        <f>FDtab!K119</f>
        <v>Eps</v>
      </c>
      <c r="L119" s="98" t="str">
        <f>FDtab!L119</f>
        <v>Eps</v>
      </c>
    </row>
    <row r="120" spans="3:12" x14ac:dyDescent="0.35">
      <c r="C120" s="73" t="str">
        <f>FDtab!C120</f>
        <v>NOPlocal</v>
      </c>
      <c r="D120" s="73" t="str">
        <f>FDtab!D120</f>
        <v>crop</v>
      </c>
      <c r="E120" s="73" t="str">
        <f>FDtab!E120</f>
        <v>Labor</v>
      </c>
      <c r="F120" s="73" t="str">
        <f>FDtab!F120</f>
        <v>mean</v>
      </c>
      <c r="G120" s="98">
        <f>FDtab!G120</f>
        <v>9.1372493550848463E-2</v>
      </c>
      <c r="H120" s="98">
        <f>FDtab!H120</f>
        <v>0.55183136966465185</v>
      </c>
      <c r="I120" s="98" t="str">
        <f>FDtab!I120</f>
        <v>Eps</v>
      </c>
      <c r="J120" s="98">
        <f>FDtab!J120</f>
        <v>-185.50167003357112</v>
      </c>
      <c r="K120" s="98">
        <f>FDtab!K120</f>
        <v>199.82472220889633</v>
      </c>
      <c r="L120" s="98" t="str">
        <f>FDtab!L120</f>
        <v>Eps</v>
      </c>
    </row>
    <row r="121" spans="3:12" x14ac:dyDescent="0.35">
      <c r="C121" s="73" t="str">
        <f>FDtab!C121</f>
        <v>NOPlocal</v>
      </c>
      <c r="D121" s="73" t="str">
        <f>FDtab!D121</f>
        <v>crop</v>
      </c>
      <c r="E121" s="73" t="str">
        <f>FDtab!E121</f>
        <v>Labor</v>
      </c>
      <c r="F121" s="73" t="str">
        <f>FDtab!F121</f>
        <v>stdev</v>
      </c>
      <c r="G121" s="98">
        <f>FDtab!G121</f>
        <v>4.2182061224841465E-2</v>
      </c>
      <c r="H121" s="98">
        <f>FDtab!H121</f>
        <v>0.25464739408545845</v>
      </c>
      <c r="I121" s="98" t="str">
        <f>FDtab!I121</f>
        <v>Eps</v>
      </c>
      <c r="J121" s="98">
        <f>FDtab!J121</f>
        <v>83.948687714956492</v>
      </c>
      <c r="K121" s="98">
        <f>FDtab!K121</f>
        <v>94.016505046198901</v>
      </c>
      <c r="L121" s="98" t="str">
        <f>FDtab!L121</f>
        <v>Eps</v>
      </c>
    </row>
    <row r="122" spans="3:12" x14ac:dyDescent="0.35">
      <c r="C122" s="73" t="str">
        <f>FDtab!C122</f>
        <v>NOPlocal</v>
      </c>
      <c r="D122" s="73" t="str">
        <f>FDtab!D122</f>
        <v>crop</v>
      </c>
      <c r="E122" s="73" t="str">
        <f>FDtab!E122</f>
        <v>Labor</v>
      </c>
      <c r="F122" s="73" t="str">
        <f>FDtab!F122</f>
        <v>pct5</v>
      </c>
      <c r="G122" s="98" t="str">
        <f>FDtab!G122</f>
        <v>Eps</v>
      </c>
      <c r="H122" s="98" t="str">
        <f>FDtab!H122</f>
        <v>Eps</v>
      </c>
      <c r="I122" s="98" t="str">
        <f>FDtab!I122</f>
        <v>Eps</v>
      </c>
      <c r="J122" s="98" t="str">
        <f>FDtab!J122</f>
        <v>Eps</v>
      </c>
      <c r="K122" s="98" t="str">
        <f>FDtab!K122</f>
        <v>Eps</v>
      </c>
      <c r="L122" s="98" t="str">
        <f>FDtab!L122</f>
        <v>Eps</v>
      </c>
    </row>
    <row r="123" spans="3:12" x14ac:dyDescent="0.35">
      <c r="C123" s="73" t="str">
        <f>FDtab!C123</f>
        <v>NOPlocal</v>
      </c>
      <c r="D123" s="73" t="str">
        <f>FDtab!D123</f>
        <v>crop</v>
      </c>
      <c r="E123" s="73" t="str">
        <f>FDtab!E123</f>
        <v>Labor</v>
      </c>
      <c r="F123" s="73" t="str">
        <f>FDtab!F123</f>
        <v>pct95</v>
      </c>
      <c r="G123" s="98" t="str">
        <f>FDtab!G123</f>
        <v>Eps</v>
      </c>
      <c r="H123" s="98" t="str">
        <f>FDtab!H123</f>
        <v>Eps</v>
      </c>
      <c r="I123" s="98" t="str">
        <f>FDtab!I123</f>
        <v>Eps</v>
      </c>
      <c r="J123" s="98" t="str">
        <f>FDtab!J123</f>
        <v>Eps</v>
      </c>
      <c r="K123" s="98" t="str">
        <f>FDtab!K123</f>
        <v>Eps</v>
      </c>
      <c r="L123" s="98" t="str">
        <f>FDtab!L123</f>
        <v>Eps</v>
      </c>
    </row>
    <row r="124" spans="3:12" x14ac:dyDescent="0.35">
      <c r="C124" s="73" t="str">
        <f>FDtab!C124</f>
        <v>NOPlocal</v>
      </c>
      <c r="D124" s="73" t="str">
        <f>FDtab!D124</f>
        <v>crop</v>
      </c>
      <c r="E124" s="73" t="str">
        <f>FDtab!E124</f>
        <v>Capital</v>
      </c>
      <c r="F124" s="73" t="str">
        <f>FDtab!F124</f>
        <v>mean</v>
      </c>
      <c r="G124" s="98" t="str">
        <f>FDtab!G124</f>
        <v>Eps</v>
      </c>
      <c r="H124" s="98" t="str">
        <f>FDtab!H124</f>
        <v>Eps</v>
      </c>
      <c r="I124" s="98" t="str">
        <f>FDtab!I124</f>
        <v>Eps</v>
      </c>
      <c r="J124" s="98" t="str">
        <f>FDtab!J124</f>
        <v>Eps</v>
      </c>
      <c r="K124" s="98" t="str">
        <f>FDtab!K124</f>
        <v>Eps</v>
      </c>
      <c r="L124" s="98" t="str">
        <f>FDtab!L124</f>
        <v>Eps</v>
      </c>
    </row>
    <row r="125" spans="3:12" x14ac:dyDescent="0.35">
      <c r="C125" s="73" t="str">
        <f>FDtab!C125</f>
        <v>NOPlocal</v>
      </c>
      <c r="D125" s="73" t="str">
        <f>FDtab!D125</f>
        <v>crop</v>
      </c>
      <c r="E125" s="73" t="str">
        <f>FDtab!E125</f>
        <v>Capital</v>
      </c>
      <c r="F125" s="73" t="str">
        <f>FDtab!F125</f>
        <v>stdev</v>
      </c>
      <c r="G125" s="98" t="str">
        <f>FDtab!G125</f>
        <v>Eps</v>
      </c>
      <c r="H125" s="98" t="str">
        <f>FDtab!H125</f>
        <v>Eps</v>
      </c>
      <c r="I125" s="98" t="str">
        <f>FDtab!I125</f>
        <v>Eps</v>
      </c>
      <c r="J125" s="98" t="str">
        <f>FDtab!J125</f>
        <v>Eps</v>
      </c>
      <c r="K125" s="98" t="str">
        <f>FDtab!K125</f>
        <v>Eps</v>
      </c>
      <c r="L125" s="98" t="str">
        <f>FDtab!L125</f>
        <v>Eps</v>
      </c>
    </row>
    <row r="126" spans="3:12" x14ac:dyDescent="0.35">
      <c r="C126" s="73" t="str">
        <f>FDtab!C126</f>
        <v>NOPlocal</v>
      </c>
      <c r="D126" s="73" t="str">
        <f>FDtab!D126</f>
        <v>crop</v>
      </c>
      <c r="E126" s="73" t="str">
        <f>FDtab!E126</f>
        <v>Capital</v>
      </c>
      <c r="F126" s="73" t="str">
        <f>FDtab!F126</f>
        <v>pct5</v>
      </c>
      <c r="G126" s="98" t="str">
        <f>FDtab!G126</f>
        <v>Eps</v>
      </c>
      <c r="H126" s="98" t="str">
        <f>FDtab!H126</f>
        <v>Eps</v>
      </c>
      <c r="I126" s="98" t="str">
        <f>FDtab!I126</f>
        <v>Eps</v>
      </c>
      <c r="J126" s="98" t="str">
        <f>FDtab!J126</f>
        <v>Eps</v>
      </c>
      <c r="K126" s="98" t="str">
        <f>FDtab!K126</f>
        <v>Eps</v>
      </c>
      <c r="L126" s="98" t="str">
        <f>FDtab!L126</f>
        <v>Eps</v>
      </c>
    </row>
    <row r="127" spans="3:12" x14ac:dyDescent="0.35">
      <c r="C127" s="73" t="str">
        <f>FDtab!C127</f>
        <v>NOPlocal</v>
      </c>
      <c r="D127" s="73" t="str">
        <f>FDtab!D127</f>
        <v>crop</v>
      </c>
      <c r="E127" s="73" t="str">
        <f>FDtab!E127</f>
        <v>Capital</v>
      </c>
      <c r="F127" s="73" t="str">
        <f>FDtab!F127</f>
        <v>pct95</v>
      </c>
      <c r="G127" s="98" t="str">
        <f>FDtab!G127</f>
        <v>Eps</v>
      </c>
      <c r="H127" s="98" t="str">
        <f>FDtab!H127</f>
        <v>Eps</v>
      </c>
      <c r="I127" s="98" t="str">
        <f>FDtab!I127</f>
        <v>Eps</v>
      </c>
      <c r="J127" s="98" t="str">
        <f>FDtab!J127</f>
        <v>Eps</v>
      </c>
      <c r="K127" s="98" t="str">
        <f>FDtab!K127</f>
        <v>Eps</v>
      </c>
      <c r="L127" s="98" t="str">
        <f>FDtab!L127</f>
        <v>Eps</v>
      </c>
    </row>
    <row r="128" spans="3:12" x14ac:dyDescent="0.35">
      <c r="C128" s="73" t="str">
        <f>FDtab!C128</f>
        <v>NOPlocal</v>
      </c>
      <c r="D128" s="73" t="str">
        <f>FDtab!D128</f>
        <v>crop</v>
      </c>
      <c r="E128" s="73" t="str">
        <f>FDtab!E128</f>
        <v>Input</v>
      </c>
      <c r="F128" s="73" t="str">
        <f>FDtab!F128</f>
        <v>mean</v>
      </c>
      <c r="G128" s="98">
        <f>FDtab!G128</f>
        <v>5.8953438172662492E-2</v>
      </c>
      <c r="H128" s="98">
        <f>FDtab!H128</f>
        <v>0.35606986473412278</v>
      </c>
      <c r="I128" s="98" t="str">
        <f>FDtab!I128</f>
        <v>Eps</v>
      </c>
      <c r="J128" s="98">
        <f>FDtab!J128</f>
        <v>-119.93039295637995</v>
      </c>
      <c r="K128" s="98">
        <f>FDtab!K128</f>
        <v>128.70398143151317</v>
      </c>
      <c r="L128" s="98" t="str">
        <f>FDtab!L128</f>
        <v>Eps</v>
      </c>
    </row>
    <row r="129" spans="3:12" x14ac:dyDescent="0.35">
      <c r="C129" s="73" t="str">
        <f>FDtab!C129</f>
        <v>NOPlocal</v>
      </c>
      <c r="D129" s="73" t="str">
        <f>FDtab!D129</f>
        <v>crop</v>
      </c>
      <c r="E129" s="73" t="str">
        <f>FDtab!E129</f>
        <v>Input</v>
      </c>
      <c r="F129" s="73" t="str">
        <f>FDtab!F129</f>
        <v>stdev</v>
      </c>
      <c r="G129" s="98">
        <f>FDtab!G129</f>
        <v>2.6969584853342884E-2</v>
      </c>
      <c r="H129" s="98">
        <f>FDtab!H129</f>
        <v>0.16284168723658538</v>
      </c>
      <c r="I129" s="98" t="str">
        <f>FDtab!I129</f>
        <v>Eps</v>
      </c>
      <c r="J129" s="98">
        <f>FDtab!J129</f>
        <v>54.160747730527063</v>
      </c>
      <c r="K129" s="98">
        <f>FDtab!K129</f>
        <v>59.681282290101947</v>
      </c>
      <c r="L129" s="98" t="str">
        <f>FDtab!L129</f>
        <v>Eps</v>
      </c>
    </row>
    <row r="130" spans="3:12" x14ac:dyDescent="0.35">
      <c r="C130" s="73" t="str">
        <f>FDtab!C130</f>
        <v>NOPlocal</v>
      </c>
      <c r="D130" s="73" t="str">
        <f>FDtab!D130</f>
        <v>crop</v>
      </c>
      <c r="E130" s="73" t="str">
        <f>FDtab!E130</f>
        <v>Input</v>
      </c>
      <c r="F130" s="73" t="str">
        <f>FDtab!F130</f>
        <v>pct5</v>
      </c>
      <c r="G130" s="98" t="str">
        <f>FDtab!G130</f>
        <v>Eps</v>
      </c>
      <c r="H130" s="98" t="str">
        <f>FDtab!H130</f>
        <v>Eps</v>
      </c>
      <c r="I130" s="98" t="str">
        <f>FDtab!I130</f>
        <v>Eps</v>
      </c>
      <c r="J130" s="98" t="str">
        <f>FDtab!J130</f>
        <v>Eps</v>
      </c>
      <c r="K130" s="98" t="str">
        <f>FDtab!K130</f>
        <v>Eps</v>
      </c>
      <c r="L130" s="98" t="str">
        <f>FDtab!L130</f>
        <v>Eps</v>
      </c>
    </row>
    <row r="131" spans="3:12" x14ac:dyDescent="0.35">
      <c r="C131" s="73" t="str">
        <f>FDtab!C131</f>
        <v>NOPlocal</v>
      </c>
      <c r="D131" s="73" t="str">
        <f>FDtab!D131</f>
        <v>crop</v>
      </c>
      <c r="E131" s="73" t="str">
        <f>FDtab!E131</f>
        <v>Input</v>
      </c>
      <c r="F131" s="73" t="str">
        <f>FDtab!F131</f>
        <v>pct95</v>
      </c>
      <c r="G131" s="98" t="str">
        <f>FDtab!G131</f>
        <v>Eps</v>
      </c>
      <c r="H131" s="98" t="str">
        <f>FDtab!H131</f>
        <v>Eps</v>
      </c>
      <c r="I131" s="98" t="str">
        <f>FDtab!I131</f>
        <v>Eps</v>
      </c>
      <c r="J131" s="98" t="str">
        <f>FDtab!J131</f>
        <v>Eps</v>
      </c>
      <c r="K131" s="98" t="str">
        <f>FDtab!K131</f>
        <v>Eps</v>
      </c>
      <c r="L131" s="98" t="str">
        <f>FDtab!L131</f>
        <v>Eps</v>
      </c>
    </row>
    <row r="132" spans="3:12" x14ac:dyDescent="0.35">
      <c r="C132" s="73" t="str">
        <f>FDtab!C132</f>
        <v>NOPlocal</v>
      </c>
      <c r="D132" s="73" t="str">
        <f>FDtab!D132</f>
        <v>meat</v>
      </c>
      <c r="E132" s="73" t="str">
        <f>FDtab!E132</f>
        <v>Land</v>
      </c>
      <c r="F132" s="73" t="str">
        <f>FDtab!F132</f>
        <v>mean</v>
      </c>
      <c r="G132" s="98">
        <f>FDtab!G132</f>
        <v>4.134066826240583E-14</v>
      </c>
      <c r="H132" s="98">
        <f>FDtab!H132</f>
        <v>1.446923389184204E-13</v>
      </c>
      <c r="I132" s="98" t="str">
        <f>FDtab!I132</f>
        <v>Eps</v>
      </c>
      <c r="J132" s="98" t="str">
        <f>FDtab!J132</f>
        <v>Eps</v>
      </c>
      <c r="K132" s="98" t="str">
        <f>FDtab!K132</f>
        <v>Eps</v>
      </c>
      <c r="L132" s="98" t="str">
        <f>FDtab!L132</f>
        <v>Eps</v>
      </c>
    </row>
    <row r="133" spans="3:12" x14ac:dyDescent="0.35">
      <c r="C133" s="73" t="str">
        <f>FDtab!C133</f>
        <v>NOPlocal</v>
      </c>
      <c r="D133" s="73" t="str">
        <f>FDtab!D133</f>
        <v>meat</v>
      </c>
      <c r="E133" s="73" t="str">
        <f>FDtab!E133</f>
        <v>Land</v>
      </c>
      <c r="F133" s="73" t="str">
        <f>FDtab!F133</f>
        <v>stdev</v>
      </c>
      <c r="G133" s="98">
        <f>FDtab!G133</f>
        <v>1.986934188392531E-13</v>
      </c>
      <c r="H133" s="98">
        <f>FDtab!H133</f>
        <v>2.9246879348356734E-13</v>
      </c>
      <c r="I133" s="98" t="str">
        <f>FDtab!I133</f>
        <v>Eps</v>
      </c>
      <c r="J133" s="98">
        <f>FDtab!J133</f>
        <v>2.033691978340166E-13</v>
      </c>
      <c r="K133" s="98" t="str">
        <f>FDtab!K133</f>
        <v>Eps</v>
      </c>
      <c r="L133" s="98" t="str">
        <f>FDtab!L133</f>
        <v>Eps</v>
      </c>
    </row>
    <row r="134" spans="3:12" x14ac:dyDescent="0.35">
      <c r="C134" s="73" t="str">
        <f>FDtab!C134</f>
        <v>NOPlocal</v>
      </c>
      <c r="D134" s="73" t="str">
        <f>FDtab!D134</f>
        <v>meat</v>
      </c>
      <c r="E134" s="73" t="str">
        <f>FDtab!E134</f>
        <v>Land</v>
      </c>
      <c r="F134" s="73" t="str">
        <f>FDtab!F134</f>
        <v>pct5</v>
      </c>
      <c r="G134" s="98" t="str">
        <f>FDtab!G134</f>
        <v>Eps</v>
      </c>
      <c r="H134" s="98" t="str">
        <f>FDtab!H134</f>
        <v>Eps</v>
      </c>
      <c r="I134" s="98" t="str">
        <f>FDtab!I134</f>
        <v>Eps</v>
      </c>
      <c r="J134" s="98" t="str">
        <f>FDtab!J134</f>
        <v>Eps</v>
      </c>
      <c r="K134" s="98" t="str">
        <f>FDtab!K134</f>
        <v>Eps</v>
      </c>
      <c r="L134" s="98" t="str">
        <f>FDtab!L134</f>
        <v>Eps</v>
      </c>
    </row>
    <row r="135" spans="3:12" x14ac:dyDescent="0.35">
      <c r="C135" s="73" t="str">
        <f>FDtab!C135</f>
        <v>NOPlocal</v>
      </c>
      <c r="D135" s="73" t="str">
        <f>FDtab!D135</f>
        <v>meat</v>
      </c>
      <c r="E135" s="73" t="str">
        <f>FDtab!E135</f>
        <v>Land</v>
      </c>
      <c r="F135" s="73" t="str">
        <f>FDtab!F135</f>
        <v>pct95</v>
      </c>
      <c r="G135" s="98" t="str">
        <f>FDtab!G135</f>
        <v>Eps</v>
      </c>
      <c r="H135" s="98" t="str">
        <f>FDtab!H135</f>
        <v>Eps</v>
      </c>
      <c r="I135" s="98" t="str">
        <f>FDtab!I135</f>
        <v>Eps</v>
      </c>
      <c r="J135" s="98" t="str">
        <f>FDtab!J135</f>
        <v>Eps</v>
      </c>
      <c r="K135" s="98" t="str">
        <f>FDtab!K135</f>
        <v>Eps</v>
      </c>
      <c r="L135" s="98" t="str">
        <f>FDtab!L135</f>
        <v>Eps</v>
      </c>
    </row>
    <row r="136" spans="3:12" x14ac:dyDescent="0.35">
      <c r="C136" s="73" t="str">
        <f>FDtab!C136</f>
        <v>NOPlocal</v>
      </c>
      <c r="D136" s="73" t="str">
        <f>FDtab!D136</f>
        <v>meat</v>
      </c>
      <c r="E136" s="73" t="str">
        <f>FDtab!E136</f>
        <v>Labor</v>
      </c>
      <c r="F136" s="73" t="str">
        <f>FDtab!F136</f>
        <v>mean</v>
      </c>
      <c r="G136" s="98">
        <f>FDtab!G136</f>
        <v>0.11323631028906013</v>
      </c>
      <c r="H136" s="98">
        <f>FDtab!H136</f>
        <v>0.68391148276069458</v>
      </c>
      <c r="I136" s="98" t="str">
        <f>FDtab!I136</f>
        <v>Eps</v>
      </c>
      <c r="J136" s="98">
        <f>FDtab!J136</f>
        <v>-231.80925488857494</v>
      </c>
      <c r="K136" s="98">
        <f>FDtab!K136</f>
        <v>245.53412815963631</v>
      </c>
      <c r="L136" s="98" t="str">
        <f>FDtab!L136</f>
        <v>Eps</v>
      </c>
    </row>
    <row r="137" spans="3:12" x14ac:dyDescent="0.35">
      <c r="C137" s="73" t="str">
        <f>FDtab!C137</f>
        <v>NOPlocal</v>
      </c>
      <c r="D137" s="73" t="str">
        <f>FDtab!D137</f>
        <v>meat</v>
      </c>
      <c r="E137" s="73" t="str">
        <f>FDtab!E137</f>
        <v>Labor</v>
      </c>
      <c r="F137" s="73" t="str">
        <f>FDtab!F137</f>
        <v>stdev</v>
      </c>
      <c r="G137" s="98">
        <f>FDtab!G137</f>
        <v>3.5498068640883375E-2</v>
      </c>
      <c r="H137" s="98">
        <f>FDtab!H137</f>
        <v>0.2142658285641961</v>
      </c>
      <c r="I137" s="98" t="str">
        <f>FDtab!I137</f>
        <v>Eps</v>
      </c>
      <c r="J137" s="98">
        <f>FDtab!J137</f>
        <v>70.54550957903318</v>
      </c>
      <c r="K137" s="98">
        <f>FDtab!K137</f>
        <v>79.132598498655085</v>
      </c>
      <c r="L137" s="98" t="str">
        <f>FDtab!L137</f>
        <v>Eps</v>
      </c>
    </row>
    <row r="138" spans="3:12" x14ac:dyDescent="0.35">
      <c r="C138" s="73" t="str">
        <f>FDtab!C138</f>
        <v>NOPlocal</v>
      </c>
      <c r="D138" s="73" t="str">
        <f>FDtab!D138</f>
        <v>meat</v>
      </c>
      <c r="E138" s="73" t="str">
        <f>FDtab!E138</f>
        <v>Labor</v>
      </c>
      <c r="F138" s="73" t="str">
        <f>FDtab!F138</f>
        <v>pct5</v>
      </c>
      <c r="G138" s="98" t="str">
        <f>FDtab!G138</f>
        <v>Eps</v>
      </c>
      <c r="H138" s="98" t="str">
        <f>FDtab!H138</f>
        <v>Eps</v>
      </c>
      <c r="I138" s="98" t="str">
        <f>FDtab!I138</f>
        <v>Eps</v>
      </c>
      <c r="J138" s="98" t="str">
        <f>FDtab!J138</f>
        <v>Eps</v>
      </c>
      <c r="K138" s="98" t="str">
        <f>FDtab!K138</f>
        <v>Eps</v>
      </c>
      <c r="L138" s="98" t="str">
        <f>FDtab!L138</f>
        <v>Eps</v>
      </c>
    </row>
    <row r="139" spans="3:12" x14ac:dyDescent="0.35">
      <c r="C139" s="73" t="str">
        <f>FDtab!C139</f>
        <v>NOPlocal</v>
      </c>
      <c r="D139" s="73" t="str">
        <f>FDtab!D139</f>
        <v>meat</v>
      </c>
      <c r="E139" s="73" t="str">
        <f>FDtab!E139</f>
        <v>Labor</v>
      </c>
      <c r="F139" s="73" t="str">
        <f>FDtab!F139</f>
        <v>pct95</v>
      </c>
      <c r="G139" s="98" t="str">
        <f>FDtab!G139</f>
        <v>Eps</v>
      </c>
      <c r="H139" s="98" t="str">
        <f>FDtab!H139</f>
        <v>Eps</v>
      </c>
      <c r="I139" s="98" t="str">
        <f>FDtab!I139</f>
        <v>Eps</v>
      </c>
      <c r="J139" s="98" t="str">
        <f>FDtab!J139</f>
        <v>Eps</v>
      </c>
      <c r="K139" s="98" t="str">
        <f>FDtab!K139</f>
        <v>Eps</v>
      </c>
      <c r="L139" s="98" t="str">
        <f>FDtab!L139</f>
        <v>Eps</v>
      </c>
    </row>
    <row r="140" spans="3:12" x14ac:dyDescent="0.35">
      <c r="C140" s="73" t="str">
        <f>FDtab!C140</f>
        <v>NOPlocal</v>
      </c>
      <c r="D140" s="73" t="str">
        <f>FDtab!D140</f>
        <v>meat</v>
      </c>
      <c r="E140" s="73" t="str">
        <f>FDtab!E140</f>
        <v>Capital</v>
      </c>
      <c r="F140" s="73" t="str">
        <f>FDtab!F140</f>
        <v>mean</v>
      </c>
      <c r="G140" s="98">
        <f>FDtab!G140</f>
        <v>-1.6536267304962332E-13</v>
      </c>
      <c r="H140" s="98">
        <f>FDtab!H140</f>
        <v>3.3072534609924664E-13</v>
      </c>
      <c r="I140" s="98" t="str">
        <f>FDtab!I140</f>
        <v>Eps</v>
      </c>
      <c r="J140" s="98">
        <f>FDtab!J140</f>
        <v>4.5474735088646412E-13</v>
      </c>
      <c r="K140" s="98">
        <f>FDtab!K140</f>
        <v>1.6536267304962332E-13</v>
      </c>
      <c r="L140" s="98" t="str">
        <f>FDtab!L140</f>
        <v>Eps</v>
      </c>
    </row>
    <row r="141" spans="3:12" x14ac:dyDescent="0.35">
      <c r="C141" s="73" t="str">
        <f>FDtab!C141</f>
        <v>NOPlocal</v>
      </c>
      <c r="D141" s="73" t="str">
        <f>FDtab!D141</f>
        <v>meat</v>
      </c>
      <c r="E141" s="73" t="str">
        <f>FDtab!E141</f>
        <v>Capital</v>
      </c>
      <c r="F141" s="73" t="str">
        <f>FDtab!F141</f>
        <v>stdev</v>
      </c>
      <c r="G141" s="98">
        <f>FDtab!G141</f>
        <v>3.679087217078133E-13</v>
      </c>
      <c r="H141" s="98">
        <f>FDtab!H141</f>
        <v>6.1318120284635545E-13</v>
      </c>
      <c r="I141" s="98" t="str">
        <f>FDtab!I141</f>
        <v>Eps</v>
      </c>
      <c r="J141" s="98">
        <f>FDtab!J141</f>
        <v>4.5474735088646412E-13</v>
      </c>
      <c r="K141" s="98">
        <f>FDtab!K141</f>
        <v>3.6790872170781325E-13</v>
      </c>
      <c r="L141" s="98" t="str">
        <f>FDtab!L141</f>
        <v>Eps</v>
      </c>
    </row>
    <row r="142" spans="3:12" x14ac:dyDescent="0.35">
      <c r="C142" s="73" t="str">
        <f>FDtab!C142</f>
        <v>NOPlocal</v>
      </c>
      <c r="D142" s="73" t="str">
        <f>FDtab!D142</f>
        <v>meat</v>
      </c>
      <c r="E142" s="73" t="str">
        <f>FDtab!E142</f>
        <v>Capital</v>
      </c>
      <c r="F142" s="73" t="str">
        <f>FDtab!F142</f>
        <v>pct5</v>
      </c>
      <c r="G142" s="98" t="str">
        <f>FDtab!G142</f>
        <v>Eps</v>
      </c>
      <c r="H142" s="98" t="str">
        <f>FDtab!H142</f>
        <v>Eps</v>
      </c>
      <c r="I142" s="98" t="str">
        <f>FDtab!I142</f>
        <v>Eps</v>
      </c>
      <c r="J142" s="98" t="str">
        <f>FDtab!J142</f>
        <v>Eps</v>
      </c>
      <c r="K142" s="98" t="str">
        <f>FDtab!K142</f>
        <v>Eps</v>
      </c>
      <c r="L142" s="98" t="str">
        <f>FDtab!L142</f>
        <v>Eps</v>
      </c>
    </row>
    <row r="143" spans="3:12" x14ac:dyDescent="0.35">
      <c r="C143" s="73" t="str">
        <f>FDtab!C143</f>
        <v>NOPlocal</v>
      </c>
      <c r="D143" s="73" t="str">
        <f>FDtab!D143</f>
        <v>meat</v>
      </c>
      <c r="E143" s="73" t="str">
        <f>FDtab!E143</f>
        <v>Capital</v>
      </c>
      <c r="F143" s="73" t="str">
        <f>FDtab!F143</f>
        <v>pct95</v>
      </c>
      <c r="G143" s="98" t="str">
        <f>FDtab!G143</f>
        <v>Eps</v>
      </c>
      <c r="H143" s="98" t="str">
        <f>FDtab!H143</f>
        <v>Eps</v>
      </c>
      <c r="I143" s="98" t="str">
        <f>FDtab!I143</f>
        <v>Eps</v>
      </c>
      <c r="J143" s="98" t="str">
        <f>FDtab!J143</f>
        <v>Eps</v>
      </c>
      <c r="K143" s="98" t="str">
        <f>FDtab!K143</f>
        <v>Eps</v>
      </c>
      <c r="L143" s="98" t="str">
        <f>FDtab!L143</f>
        <v>Eps</v>
      </c>
    </row>
    <row r="144" spans="3:12" x14ac:dyDescent="0.35">
      <c r="C144" s="73" t="str">
        <f>FDtab!C144</f>
        <v>NOPlocal</v>
      </c>
      <c r="D144" s="73" t="str">
        <f>FDtab!D144</f>
        <v>meat</v>
      </c>
      <c r="E144" s="73" t="str">
        <f>FDtab!E144</f>
        <v>Input</v>
      </c>
      <c r="F144" s="73" t="str">
        <f>FDtab!F144</f>
        <v>mean</v>
      </c>
      <c r="G144" s="98">
        <f>FDtab!G144</f>
        <v>2.0458820904309505E-2</v>
      </c>
      <c r="H144" s="98">
        <f>FDtab!H144</f>
        <v>0.12356263180472835</v>
      </c>
      <c r="I144" s="98" t="str">
        <f>FDtab!I144</f>
        <v>Eps</v>
      </c>
      <c r="J144" s="98">
        <f>FDtab!J144</f>
        <v>-41.833709490075186</v>
      </c>
      <c r="K144" s="98">
        <f>FDtab!K144</f>
        <v>44.405643377999304</v>
      </c>
      <c r="L144" s="98" t="str">
        <f>FDtab!L144</f>
        <v>Eps</v>
      </c>
    </row>
    <row r="145" spans="3:12" x14ac:dyDescent="0.35">
      <c r="C145" s="73" t="str">
        <f>FDtab!C145</f>
        <v>NOPlocal</v>
      </c>
      <c r="D145" s="73" t="str">
        <f>FDtab!D145</f>
        <v>meat</v>
      </c>
      <c r="E145" s="73" t="str">
        <f>FDtab!E145</f>
        <v>Input</v>
      </c>
      <c r="F145" s="73" t="str">
        <f>FDtab!F145</f>
        <v>stdev</v>
      </c>
      <c r="G145" s="98">
        <f>FDtab!G145</f>
        <v>1.0397580627641069E-2</v>
      </c>
      <c r="H145" s="98">
        <f>FDtab!H145</f>
        <v>6.2767446064604202E-2</v>
      </c>
      <c r="I145" s="98" t="str">
        <f>FDtab!I145</f>
        <v>Eps</v>
      </c>
      <c r="J145" s="98">
        <f>FDtab!J145</f>
        <v>20.996713732819984</v>
      </c>
      <c r="K145" s="98">
        <f>FDtab!K145</f>
        <v>22.824679553194443</v>
      </c>
      <c r="L145" s="98" t="str">
        <f>FDtab!L145</f>
        <v>Eps</v>
      </c>
    </row>
    <row r="146" spans="3:12" x14ac:dyDescent="0.35">
      <c r="C146" s="73" t="str">
        <f>FDtab!C146</f>
        <v>NOPlocal</v>
      </c>
      <c r="D146" s="73" t="str">
        <f>FDtab!D146</f>
        <v>meat</v>
      </c>
      <c r="E146" s="73" t="str">
        <f>FDtab!E146</f>
        <v>Input</v>
      </c>
      <c r="F146" s="73" t="str">
        <f>FDtab!F146</f>
        <v>pct5</v>
      </c>
      <c r="G146" s="98" t="str">
        <f>FDtab!G146</f>
        <v>Eps</v>
      </c>
      <c r="H146" s="98" t="str">
        <f>FDtab!H146</f>
        <v>Eps</v>
      </c>
      <c r="I146" s="98" t="str">
        <f>FDtab!I146</f>
        <v>Eps</v>
      </c>
      <c r="J146" s="98" t="str">
        <f>FDtab!J146</f>
        <v>Eps</v>
      </c>
      <c r="K146" s="98" t="str">
        <f>FDtab!K146</f>
        <v>Eps</v>
      </c>
      <c r="L146" s="98" t="str">
        <f>FDtab!L146</f>
        <v>Eps</v>
      </c>
    </row>
    <row r="147" spans="3:12" x14ac:dyDescent="0.35">
      <c r="C147" s="73" t="str">
        <f>FDtab!C147</f>
        <v>NOPlocal</v>
      </c>
      <c r="D147" s="73" t="str">
        <f>FDtab!D147</f>
        <v>meat</v>
      </c>
      <c r="E147" s="73" t="str">
        <f>FDtab!E147</f>
        <v>Input</v>
      </c>
      <c r="F147" s="73" t="str">
        <f>FDtab!F147</f>
        <v>pct95</v>
      </c>
      <c r="G147" s="98" t="str">
        <f>FDtab!G147</f>
        <v>Eps</v>
      </c>
      <c r="H147" s="98" t="str">
        <f>FDtab!H147</f>
        <v>Eps</v>
      </c>
      <c r="I147" s="98" t="str">
        <f>FDtab!I147</f>
        <v>Eps</v>
      </c>
      <c r="J147" s="98" t="str">
        <f>FDtab!J147</f>
        <v>Eps</v>
      </c>
      <c r="K147" s="98" t="str">
        <f>FDtab!K147</f>
        <v>Eps</v>
      </c>
      <c r="L147" s="98" t="str">
        <f>FDtab!L147</f>
        <v>Eps</v>
      </c>
    </row>
    <row r="148" spans="3:12" x14ac:dyDescent="0.35">
      <c r="C148" s="73" t="str">
        <f>FDtab!C148</f>
        <v>NOPlocal</v>
      </c>
      <c r="D148" s="73" t="str">
        <f>FDtab!D148</f>
        <v>fish</v>
      </c>
      <c r="E148" s="73" t="str">
        <f>FDtab!E148</f>
        <v>Land</v>
      </c>
      <c r="F148" s="73" t="str">
        <f>FDtab!F148</f>
        <v>mean</v>
      </c>
      <c r="G148" s="98" t="str">
        <f>FDtab!G148</f>
        <v>Eps</v>
      </c>
      <c r="H148" s="98" t="str">
        <f>FDtab!H148</f>
        <v>Eps</v>
      </c>
      <c r="I148" s="98" t="str">
        <f>FDtab!I148</f>
        <v>Eps</v>
      </c>
      <c r="J148" s="98" t="str">
        <f>FDtab!J148</f>
        <v>Eps</v>
      </c>
      <c r="K148" s="98" t="str">
        <f>FDtab!K148</f>
        <v>Eps</v>
      </c>
      <c r="L148" s="98" t="str">
        <f>FDtab!L148</f>
        <v>Eps</v>
      </c>
    </row>
    <row r="149" spans="3:12" x14ac:dyDescent="0.35">
      <c r="C149" s="73" t="str">
        <f>FDtab!C149</f>
        <v>NOPlocal</v>
      </c>
      <c r="D149" s="73" t="str">
        <f>FDtab!D149</f>
        <v>fish</v>
      </c>
      <c r="E149" s="73" t="str">
        <f>FDtab!E149</f>
        <v>Land</v>
      </c>
      <c r="F149" s="73" t="str">
        <f>FDtab!F149</f>
        <v>stdev</v>
      </c>
      <c r="G149" s="98" t="str">
        <f>FDtab!G149</f>
        <v>Eps</v>
      </c>
      <c r="H149" s="98" t="str">
        <f>FDtab!H149</f>
        <v>Eps</v>
      </c>
      <c r="I149" s="98" t="str">
        <f>FDtab!I149</f>
        <v>Eps</v>
      </c>
      <c r="J149" s="98" t="str">
        <f>FDtab!J149</f>
        <v>Eps</v>
      </c>
      <c r="K149" s="98" t="str">
        <f>FDtab!K149</f>
        <v>Eps</v>
      </c>
      <c r="L149" s="98" t="str">
        <f>FDtab!L149</f>
        <v>Eps</v>
      </c>
    </row>
    <row r="150" spans="3:12" x14ac:dyDescent="0.35">
      <c r="C150" s="73" t="str">
        <f>FDtab!C150</f>
        <v>NOPlocal</v>
      </c>
      <c r="D150" s="73" t="str">
        <f>FDtab!D150</f>
        <v>fish</v>
      </c>
      <c r="E150" s="73" t="str">
        <f>FDtab!E150</f>
        <v>Land</v>
      </c>
      <c r="F150" s="73" t="str">
        <f>FDtab!F150</f>
        <v>pct5</v>
      </c>
      <c r="G150" s="98" t="str">
        <f>FDtab!G150</f>
        <v>Eps</v>
      </c>
      <c r="H150" s="98" t="str">
        <f>FDtab!H150</f>
        <v>Eps</v>
      </c>
      <c r="I150" s="98" t="str">
        <f>FDtab!I150</f>
        <v>Eps</v>
      </c>
      <c r="J150" s="98" t="str">
        <f>FDtab!J150</f>
        <v>Eps</v>
      </c>
      <c r="K150" s="98" t="str">
        <f>FDtab!K150</f>
        <v>Eps</v>
      </c>
      <c r="L150" s="98" t="str">
        <f>FDtab!L150</f>
        <v>Eps</v>
      </c>
    </row>
    <row r="151" spans="3:12" x14ac:dyDescent="0.35">
      <c r="C151" s="73">
        <f>FDtab!C151</f>
        <v>0</v>
      </c>
      <c r="D151" s="73">
        <f>FDtab!D151</f>
        <v>0</v>
      </c>
      <c r="E151" s="73">
        <f>FDtab!E151</f>
        <v>0</v>
      </c>
      <c r="F151" s="73">
        <f>FDtab!F151</f>
        <v>0</v>
      </c>
      <c r="G151" s="98" t="str">
        <f>FDtab!G151</f>
        <v>acre1</v>
      </c>
      <c r="H151" s="98" t="str">
        <f>FDtab!H151</f>
        <v>acres</v>
      </c>
      <c r="I151" s="98" t="str">
        <f>FDtab!I151</f>
        <v>land1pct</v>
      </c>
      <c r="J151" s="98" t="str">
        <f>FDtab!J151</f>
        <v>price10</v>
      </c>
      <c r="K151" s="98" t="str">
        <f>FDtab!K151</f>
        <v>tfp10</v>
      </c>
      <c r="L151" s="98" t="str">
        <f>FDtab!L151</f>
        <v>sim6</v>
      </c>
    </row>
    <row r="152" spans="3:12" x14ac:dyDescent="0.35">
      <c r="C152" s="73" t="str">
        <f>FDtab!C152</f>
        <v>Oplocal</v>
      </c>
      <c r="D152" s="73" t="str">
        <f>FDtab!D152</f>
        <v>crop</v>
      </c>
      <c r="E152" s="73" t="str">
        <f>FDtab!E152</f>
        <v>crop</v>
      </c>
      <c r="F152" s="73" t="str">
        <f>FDtab!F152</f>
        <v>mean</v>
      </c>
      <c r="G152" s="98" t="str">
        <f>FDtab!G152</f>
        <v>Eps</v>
      </c>
      <c r="H152" s="98" t="str">
        <f>FDtab!H152</f>
        <v>Eps</v>
      </c>
      <c r="I152" s="98" t="str">
        <f>FDtab!I152</f>
        <v>Eps</v>
      </c>
      <c r="J152" s="98" t="str">
        <f>FDtab!J152</f>
        <v>Eps</v>
      </c>
      <c r="K152" s="98" t="str">
        <f>FDtab!K152</f>
        <v>Eps</v>
      </c>
      <c r="L152" s="98" t="str">
        <f>FDtab!L152</f>
        <v>Eps</v>
      </c>
    </row>
    <row r="153" spans="3:12" x14ac:dyDescent="0.35">
      <c r="C153" s="73" t="str">
        <f>FDtab!C153</f>
        <v>Oplocal</v>
      </c>
      <c r="D153" s="73" t="str">
        <f>FDtab!D153</f>
        <v>crop</v>
      </c>
      <c r="E153" s="73" t="str">
        <f>FDtab!E153</f>
        <v>crop</v>
      </c>
      <c r="F153" s="73" t="str">
        <f>FDtab!F153</f>
        <v>stdev</v>
      </c>
      <c r="G153" s="98" t="str">
        <f>FDtab!G153</f>
        <v>Eps</v>
      </c>
      <c r="H153" s="98" t="str">
        <f>FDtab!H153</f>
        <v>Eps</v>
      </c>
      <c r="I153" s="98" t="str">
        <f>FDtab!I153</f>
        <v>Eps</v>
      </c>
      <c r="J153" s="98" t="str">
        <f>FDtab!J153</f>
        <v>Eps</v>
      </c>
      <c r="K153" s="98" t="str">
        <f>FDtab!K153</f>
        <v>Eps</v>
      </c>
      <c r="L153" s="98" t="str">
        <f>FDtab!L153</f>
        <v>Eps</v>
      </c>
    </row>
    <row r="154" spans="3:12" x14ac:dyDescent="0.35">
      <c r="C154" s="73" t="str">
        <f>FDtab!C154</f>
        <v>Oplocal</v>
      </c>
      <c r="D154" s="73" t="str">
        <f>FDtab!D154</f>
        <v>crop</v>
      </c>
      <c r="E154" s="73" t="str">
        <f>FDtab!E154</f>
        <v>crop</v>
      </c>
      <c r="F154" s="73" t="str">
        <f>FDtab!F154</f>
        <v>pct5</v>
      </c>
      <c r="G154" s="98" t="str">
        <f>FDtab!G154</f>
        <v>Eps</v>
      </c>
      <c r="H154" s="98" t="str">
        <f>FDtab!H154</f>
        <v>Eps</v>
      </c>
      <c r="I154" s="98" t="str">
        <f>FDtab!I154</f>
        <v>Eps</v>
      </c>
      <c r="J154" s="98" t="str">
        <f>FDtab!J154</f>
        <v>Eps</v>
      </c>
      <c r="K154" s="98" t="str">
        <f>FDtab!K154</f>
        <v>Eps</v>
      </c>
      <c r="L154" s="98" t="str">
        <f>FDtab!L154</f>
        <v>Eps</v>
      </c>
    </row>
    <row r="155" spans="3:12" x14ac:dyDescent="0.35">
      <c r="C155" s="73" t="str">
        <f>FDtab!C155</f>
        <v>Oplocal</v>
      </c>
      <c r="D155" s="73" t="str">
        <f>FDtab!D155</f>
        <v>crop</v>
      </c>
      <c r="E155" s="73" t="str">
        <f>FDtab!E155</f>
        <v>crop</v>
      </c>
      <c r="F155" s="73" t="str">
        <f>FDtab!F155</f>
        <v>pct95</v>
      </c>
      <c r="G155" s="98" t="str">
        <f>FDtab!G155</f>
        <v>Eps</v>
      </c>
      <c r="H155" s="98" t="str">
        <f>FDtab!H155</f>
        <v>Eps</v>
      </c>
      <c r="I155" s="98" t="str">
        <f>FDtab!I155</f>
        <v>Eps</v>
      </c>
      <c r="J155" s="98" t="str">
        <f>FDtab!J155</f>
        <v>Eps</v>
      </c>
      <c r="K155" s="98" t="str">
        <f>FDtab!K155</f>
        <v>Eps</v>
      </c>
      <c r="L155" s="98" t="str">
        <f>FDtab!L155</f>
        <v>Eps</v>
      </c>
    </row>
    <row r="156" spans="3:12" x14ac:dyDescent="0.35">
      <c r="C156" s="73" t="str">
        <f>FDtab!C156</f>
        <v>Oplocal</v>
      </c>
      <c r="D156" s="73" t="str">
        <f>FDtab!D156</f>
        <v>crop</v>
      </c>
      <c r="E156" s="73" t="str">
        <f>FDtab!E156</f>
        <v>meat</v>
      </c>
      <c r="F156" s="73" t="str">
        <f>FDtab!F156</f>
        <v>mean</v>
      </c>
      <c r="G156" s="99" t="str">
        <f>FDtab!G156</f>
        <v>Eps</v>
      </c>
      <c r="H156" s="99" t="str">
        <f>FDtab!H156</f>
        <v>Eps</v>
      </c>
      <c r="I156" s="99" t="str">
        <f>FDtab!I156</f>
        <v>Eps</v>
      </c>
      <c r="J156" s="99" t="str">
        <f>FDtab!J156</f>
        <v>Eps</v>
      </c>
      <c r="K156" s="99" t="str">
        <f>FDtab!K156</f>
        <v>Eps</v>
      </c>
      <c r="L156" s="99" t="str">
        <f>FDtab!L156</f>
        <v>Eps</v>
      </c>
    </row>
    <row r="157" spans="3:12" x14ac:dyDescent="0.35">
      <c r="C157" s="73" t="str">
        <f>FDtab!C157</f>
        <v>Oplocal</v>
      </c>
      <c r="D157" s="73" t="str">
        <f>FDtab!D157</f>
        <v>crop</v>
      </c>
      <c r="E157" s="73" t="str">
        <f>FDtab!E157</f>
        <v>meat</v>
      </c>
      <c r="F157" s="73" t="str">
        <f>FDtab!F157</f>
        <v>stdev</v>
      </c>
      <c r="G157" s="99" t="str">
        <f>FDtab!G157</f>
        <v>Eps</v>
      </c>
      <c r="H157" s="99" t="str">
        <f>FDtab!H157</f>
        <v>Eps</v>
      </c>
      <c r="I157" s="99" t="str">
        <f>FDtab!I157</f>
        <v>Eps</v>
      </c>
      <c r="J157" s="99" t="str">
        <f>FDtab!J157</f>
        <v>Eps</v>
      </c>
      <c r="K157" s="99" t="str">
        <f>FDtab!K157</f>
        <v>Eps</v>
      </c>
      <c r="L157" s="99" t="str">
        <f>FDtab!L157</f>
        <v>Eps</v>
      </c>
    </row>
    <row r="158" spans="3:12" x14ac:dyDescent="0.35">
      <c r="C158" s="73" t="str">
        <f>FDtab!C158</f>
        <v>Oplocal</v>
      </c>
      <c r="D158" s="73" t="str">
        <f>FDtab!D158</f>
        <v>crop</v>
      </c>
      <c r="E158" s="73" t="str">
        <f>FDtab!E158</f>
        <v>meat</v>
      </c>
      <c r="F158" s="73" t="str">
        <f>FDtab!F158</f>
        <v>pct5</v>
      </c>
      <c r="G158" s="99" t="str">
        <f>FDtab!G158</f>
        <v>Eps</v>
      </c>
      <c r="H158" s="99" t="str">
        <f>FDtab!H158</f>
        <v>Eps</v>
      </c>
      <c r="I158" s="99" t="str">
        <f>FDtab!I158</f>
        <v>Eps</v>
      </c>
      <c r="J158" s="99" t="str">
        <f>FDtab!J158</f>
        <v>Eps</v>
      </c>
      <c r="K158" s="99" t="str">
        <f>FDtab!K158</f>
        <v>Eps</v>
      </c>
      <c r="L158" s="99" t="str">
        <f>FDtab!L158</f>
        <v>Eps</v>
      </c>
    </row>
    <row r="159" spans="3:12" x14ac:dyDescent="0.35">
      <c r="C159" s="73" t="str">
        <f>FDtab!C159</f>
        <v>Oplocal</v>
      </c>
      <c r="D159" s="73" t="str">
        <f>FDtab!D159</f>
        <v>crop</v>
      </c>
      <c r="E159" s="73" t="str">
        <f>FDtab!E159</f>
        <v>meat</v>
      </c>
      <c r="F159" s="73" t="str">
        <f>FDtab!F159</f>
        <v>pct95</v>
      </c>
      <c r="G159" s="99" t="str">
        <f>FDtab!G159</f>
        <v>Eps</v>
      </c>
      <c r="H159" s="99" t="str">
        <f>FDtab!H159</f>
        <v>Eps</v>
      </c>
      <c r="I159" s="99" t="str">
        <f>FDtab!I159</f>
        <v>Eps</v>
      </c>
      <c r="J159" s="99" t="str">
        <f>FDtab!J159</f>
        <v>Eps</v>
      </c>
      <c r="K159" s="99" t="str">
        <f>FDtab!K159</f>
        <v>Eps</v>
      </c>
      <c r="L159" s="99" t="str">
        <f>FDtab!L159</f>
        <v>Eps</v>
      </c>
    </row>
    <row r="160" spans="3:12" x14ac:dyDescent="0.35">
      <c r="C160" s="73" t="str">
        <f>FDtab!C160</f>
        <v>Oplocal</v>
      </c>
      <c r="D160" s="73" t="str">
        <f>FDtab!D160</f>
        <v>crop</v>
      </c>
      <c r="E160" s="73" t="str">
        <f>FDtab!E160</f>
        <v>fish</v>
      </c>
      <c r="F160" s="73" t="str">
        <f>FDtab!F160</f>
        <v>mean</v>
      </c>
      <c r="G160" s="98" t="str">
        <f>FDtab!G160</f>
        <v>Eps</v>
      </c>
      <c r="H160" s="98" t="str">
        <f>FDtab!H160</f>
        <v>Eps</v>
      </c>
      <c r="I160" s="98" t="str">
        <f>FDtab!I160</f>
        <v>Eps</v>
      </c>
      <c r="J160" s="98" t="str">
        <f>FDtab!J160</f>
        <v>Eps</v>
      </c>
      <c r="K160" s="98" t="str">
        <f>FDtab!K160</f>
        <v>Eps</v>
      </c>
      <c r="L160" s="98" t="str">
        <f>FDtab!L160</f>
        <v>Eps</v>
      </c>
    </row>
    <row r="161" spans="3:12" x14ac:dyDescent="0.35">
      <c r="C161" s="73" t="str">
        <f>FDtab!C161</f>
        <v>Oplocal</v>
      </c>
      <c r="D161" s="73" t="str">
        <f>FDtab!D161</f>
        <v>crop</v>
      </c>
      <c r="E161" s="73" t="str">
        <f>FDtab!E161</f>
        <v>fish</v>
      </c>
      <c r="F161" s="73" t="str">
        <f>FDtab!F161</f>
        <v>stdev</v>
      </c>
      <c r="G161" s="98" t="str">
        <f>FDtab!G161</f>
        <v>Eps</v>
      </c>
      <c r="H161" s="98" t="str">
        <f>FDtab!H161</f>
        <v>Eps</v>
      </c>
      <c r="I161" s="98" t="str">
        <f>FDtab!I161</f>
        <v>Eps</v>
      </c>
      <c r="J161" s="98" t="str">
        <f>FDtab!J161</f>
        <v>Eps</v>
      </c>
      <c r="K161" s="98" t="str">
        <f>FDtab!K161</f>
        <v>Eps</v>
      </c>
      <c r="L161" s="98" t="str">
        <f>FDtab!L161</f>
        <v>Eps</v>
      </c>
    </row>
    <row r="162" spans="3:12" x14ac:dyDescent="0.35">
      <c r="C162" s="73" t="str">
        <f>FDtab!C162</f>
        <v>Oplocal</v>
      </c>
      <c r="D162" s="73" t="str">
        <f>FDtab!D162</f>
        <v>crop</v>
      </c>
      <c r="E162" s="73" t="str">
        <f>FDtab!E162</f>
        <v>fish</v>
      </c>
      <c r="F162" s="73" t="str">
        <f>FDtab!F162</f>
        <v>pct5</v>
      </c>
      <c r="G162" s="98" t="str">
        <f>FDtab!G162</f>
        <v>Eps</v>
      </c>
      <c r="H162" s="98" t="str">
        <f>FDtab!H162</f>
        <v>Eps</v>
      </c>
      <c r="I162" s="98" t="str">
        <f>FDtab!I162</f>
        <v>Eps</v>
      </c>
      <c r="J162" s="98" t="str">
        <f>FDtab!J162</f>
        <v>Eps</v>
      </c>
      <c r="K162" s="98" t="str">
        <f>FDtab!K162</f>
        <v>Eps</v>
      </c>
      <c r="L162" s="98" t="str">
        <f>FDtab!L162</f>
        <v>Eps</v>
      </c>
    </row>
    <row r="163" spans="3:12" x14ac:dyDescent="0.35">
      <c r="C163" s="73" t="str">
        <f>FDtab!C163</f>
        <v>Oplocal</v>
      </c>
      <c r="D163" s="73" t="str">
        <f>FDtab!D163</f>
        <v>crop</v>
      </c>
      <c r="E163" s="73" t="str">
        <f>FDtab!E163</f>
        <v>fish</v>
      </c>
      <c r="F163" s="73" t="str">
        <f>FDtab!F163</f>
        <v>pct95</v>
      </c>
      <c r="G163" s="98" t="str">
        <f>FDtab!G163</f>
        <v>Eps</v>
      </c>
      <c r="H163" s="98" t="str">
        <f>FDtab!H163</f>
        <v>Eps</v>
      </c>
      <c r="I163" s="98" t="str">
        <f>FDtab!I163</f>
        <v>Eps</v>
      </c>
      <c r="J163" s="98" t="str">
        <f>FDtab!J163</f>
        <v>Eps</v>
      </c>
      <c r="K163" s="98" t="str">
        <f>FDtab!K163</f>
        <v>Eps</v>
      </c>
      <c r="L163" s="98" t="str">
        <f>FDtab!L163</f>
        <v>Eps</v>
      </c>
    </row>
    <row r="164" spans="3:12" x14ac:dyDescent="0.35">
      <c r="C164" s="73" t="str">
        <f>FDtab!C164</f>
        <v>Oplocal</v>
      </c>
      <c r="D164" s="73" t="str">
        <f>FDtab!D164</f>
        <v>crop</v>
      </c>
      <c r="E164" s="73" t="str">
        <f>FDtab!E164</f>
        <v>palmoil</v>
      </c>
      <c r="F164" s="73" t="str">
        <f>FDtab!F164</f>
        <v>mean</v>
      </c>
      <c r="G164" s="98" t="str">
        <f>FDtab!G164</f>
        <v>Eps</v>
      </c>
      <c r="H164" s="98" t="str">
        <f>FDtab!H164</f>
        <v>Eps</v>
      </c>
      <c r="I164" s="98" t="str">
        <f>FDtab!I164</f>
        <v>Eps</v>
      </c>
      <c r="J164" s="98" t="str">
        <f>FDtab!J164</f>
        <v>Eps</v>
      </c>
      <c r="K164" s="98" t="str">
        <f>FDtab!K164</f>
        <v>Eps</v>
      </c>
      <c r="L164" s="98" t="str">
        <f>FDtab!L164</f>
        <v>Eps</v>
      </c>
    </row>
    <row r="165" spans="3:12" x14ac:dyDescent="0.35">
      <c r="C165" s="73" t="str">
        <f>FDtab!C165</f>
        <v>Oplocal</v>
      </c>
      <c r="D165" s="73" t="str">
        <f>FDtab!D165</f>
        <v>crop</v>
      </c>
      <c r="E165" s="73" t="str">
        <f>FDtab!E165</f>
        <v>palmoil</v>
      </c>
      <c r="F165" s="73" t="str">
        <f>FDtab!F165</f>
        <v>stdev</v>
      </c>
      <c r="G165" s="98" t="str">
        <f>FDtab!G165</f>
        <v>Eps</v>
      </c>
      <c r="H165" s="98" t="str">
        <f>FDtab!H165</f>
        <v>Eps</v>
      </c>
      <c r="I165" s="98" t="str">
        <f>FDtab!I165</f>
        <v>Eps</v>
      </c>
      <c r="J165" s="98" t="str">
        <f>FDtab!J165</f>
        <v>Eps</v>
      </c>
      <c r="K165" s="98" t="str">
        <f>FDtab!K165</f>
        <v>Eps</v>
      </c>
      <c r="L165" s="98" t="str">
        <f>FDtab!L165</f>
        <v>Eps</v>
      </c>
    </row>
    <row r="166" spans="3:12" x14ac:dyDescent="0.35">
      <c r="C166" s="73" t="str">
        <f>FDtab!C166</f>
        <v>Oplocal</v>
      </c>
      <c r="D166" s="73" t="str">
        <f>FDtab!D166</f>
        <v>crop</v>
      </c>
      <c r="E166" s="73" t="str">
        <f>FDtab!E166</f>
        <v>palmoil</v>
      </c>
      <c r="F166" s="73" t="str">
        <f>FDtab!F166</f>
        <v>pct5</v>
      </c>
      <c r="G166" s="98" t="str">
        <f>FDtab!G166</f>
        <v>Eps</v>
      </c>
      <c r="H166" s="98" t="str">
        <f>FDtab!H166</f>
        <v>Eps</v>
      </c>
      <c r="I166" s="98" t="str">
        <f>FDtab!I166</f>
        <v>Eps</v>
      </c>
      <c r="J166" s="98" t="str">
        <f>FDtab!J166</f>
        <v>Eps</v>
      </c>
      <c r="K166" s="98" t="str">
        <f>FDtab!K166</f>
        <v>Eps</v>
      </c>
      <c r="L166" s="98" t="str">
        <f>FDtab!L166</f>
        <v>Eps</v>
      </c>
    </row>
    <row r="167" spans="3:12" x14ac:dyDescent="0.35">
      <c r="C167" s="73" t="str">
        <f>FDtab!C167</f>
        <v>Oplocal</v>
      </c>
      <c r="D167" s="73" t="str">
        <f>FDtab!D167</f>
        <v>crop</v>
      </c>
      <c r="E167" s="73" t="str">
        <f>FDtab!E167</f>
        <v>palmoil</v>
      </c>
      <c r="F167" s="73" t="str">
        <f>FDtab!F167</f>
        <v>pct95</v>
      </c>
      <c r="G167" s="98" t="str">
        <f>FDtab!G167</f>
        <v>Eps</v>
      </c>
      <c r="H167" s="98" t="str">
        <f>FDtab!H167</f>
        <v>Eps</v>
      </c>
      <c r="I167" s="98" t="str">
        <f>FDtab!I167</f>
        <v>Eps</v>
      </c>
      <c r="J167" s="98" t="str">
        <f>FDtab!J167</f>
        <v>Eps</v>
      </c>
      <c r="K167" s="98" t="str">
        <f>FDtab!K167</f>
        <v>Eps</v>
      </c>
      <c r="L167" s="98" t="str">
        <f>FDtab!L167</f>
        <v>Eps</v>
      </c>
    </row>
    <row r="168" spans="3:12" x14ac:dyDescent="0.35">
      <c r="C168" s="73" t="str">
        <f>FDtab!C168</f>
        <v>Oplocal</v>
      </c>
      <c r="D168" s="73" t="str">
        <f>FDtab!D168</f>
        <v>crop</v>
      </c>
      <c r="E168" s="73" t="str">
        <f>FDtab!E168</f>
        <v>ret</v>
      </c>
      <c r="F168" s="73" t="str">
        <f>FDtab!F168</f>
        <v>mean</v>
      </c>
      <c r="G168" s="98" t="str">
        <f>FDtab!G168</f>
        <v>Eps</v>
      </c>
      <c r="H168" s="98" t="str">
        <f>FDtab!H168</f>
        <v>Eps</v>
      </c>
      <c r="I168" s="98" t="str">
        <f>FDtab!I168</f>
        <v>Eps</v>
      </c>
      <c r="J168" s="98" t="str">
        <f>FDtab!J168</f>
        <v>Eps</v>
      </c>
      <c r="K168" s="98" t="str">
        <f>FDtab!K168</f>
        <v>Eps</v>
      </c>
      <c r="L168" s="98" t="str">
        <f>FDtab!L168</f>
        <v>Eps</v>
      </c>
    </row>
    <row r="169" spans="3:12" x14ac:dyDescent="0.35">
      <c r="C169" s="73" t="str">
        <f>FDtab!C169</f>
        <v>Oplocal</v>
      </c>
      <c r="D169" s="73" t="str">
        <f>FDtab!D169</f>
        <v>crop</v>
      </c>
      <c r="E169" s="73" t="str">
        <f>FDtab!E169</f>
        <v>ret</v>
      </c>
      <c r="F169" s="73" t="str">
        <f>FDtab!F169</f>
        <v>stdev</v>
      </c>
      <c r="G169" s="98" t="str">
        <f>FDtab!G169</f>
        <v>Eps</v>
      </c>
      <c r="H169" s="98" t="str">
        <f>FDtab!H169</f>
        <v>Eps</v>
      </c>
      <c r="I169" s="98" t="str">
        <f>FDtab!I169</f>
        <v>Eps</v>
      </c>
      <c r="J169" s="98" t="str">
        <f>FDtab!J169</f>
        <v>Eps</v>
      </c>
      <c r="K169" s="98" t="str">
        <f>FDtab!K169</f>
        <v>Eps</v>
      </c>
      <c r="L169" s="98" t="str">
        <f>FDtab!L169</f>
        <v>Eps</v>
      </c>
    </row>
    <row r="170" spans="3:12" x14ac:dyDescent="0.35">
      <c r="C170" s="73" t="str">
        <f>FDtab!C170</f>
        <v>Oplocal</v>
      </c>
      <c r="D170" s="73" t="str">
        <f>FDtab!D170</f>
        <v>crop</v>
      </c>
      <c r="E170" s="73" t="str">
        <f>FDtab!E170</f>
        <v>ret</v>
      </c>
      <c r="F170" s="73" t="str">
        <f>FDtab!F170</f>
        <v>pct5</v>
      </c>
      <c r="G170" s="98" t="str">
        <f>FDtab!G170</f>
        <v>Eps</v>
      </c>
      <c r="H170" s="98" t="str">
        <f>FDtab!H170</f>
        <v>Eps</v>
      </c>
      <c r="I170" s="98" t="str">
        <f>FDtab!I170</f>
        <v>Eps</v>
      </c>
      <c r="J170" s="98" t="str">
        <f>FDtab!J170</f>
        <v>Eps</v>
      </c>
      <c r="K170" s="98" t="str">
        <f>FDtab!K170</f>
        <v>Eps</v>
      </c>
      <c r="L170" s="98" t="str">
        <f>FDtab!L170</f>
        <v>Eps</v>
      </c>
    </row>
    <row r="171" spans="3:12" x14ac:dyDescent="0.35">
      <c r="C171" s="73" t="str">
        <f>FDtab!C171</f>
        <v>Oplocal</v>
      </c>
      <c r="D171" s="73" t="str">
        <f>FDtab!D171</f>
        <v>crop</v>
      </c>
      <c r="E171" s="73" t="str">
        <f>FDtab!E171</f>
        <v>ret</v>
      </c>
      <c r="F171" s="73" t="str">
        <f>FDtab!F171</f>
        <v>pct95</v>
      </c>
      <c r="G171" s="98" t="str">
        <f>FDtab!G171</f>
        <v>Eps</v>
      </c>
      <c r="H171" s="98" t="str">
        <f>FDtab!H171</f>
        <v>Eps</v>
      </c>
      <c r="I171" s="98" t="str">
        <f>FDtab!I171</f>
        <v>Eps</v>
      </c>
      <c r="J171" s="98" t="str">
        <f>FDtab!J171</f>
        <v>Eps</v>
      </c>
      <c r="K171" s="98" t="str">
        <f>FDtab!K171</f>
        <v>Eps</v>
      </c>
      <c r="L171" s="98" t="str">
        <f>FDtab!L171</f>
        <v>Eps</v>
      </c>
    </row>
    <row r="172" spans="3:12" x14ac:dyDescent="0.35">
      <c r="C172" s="73" t="str">
        <f>FDtab!C172</f>
        <v>Oplocal</v>
      </c>
      <c r="D172" s="73" t="str">
        <f>FDtab!D172</f>
        <v>crop</v>
      </c>
      <c r="E172" s="73" t="str">
        <f>FDtab!E172</f>
        <v>ser</v>
      </c>
      <c r="F172" s="73" t="str">
        <f>FDtab!F172</f>
        <v>mean</v>
      </c>
      <c r="G172" s="98" t="str">
        <f>FDtab!G172</f>
        <v>Eps</v>
      </c>
      <c r="H172" s="98" t="str">
        <f>FDtab!H172</f>
        <v>Eps</v>
      </c>
      <c r="I172" s="98" t="str">
        <f>FDtab!I172</f>
        <v>Eps</v>
      </c>
      <c r="J172" s="98" t="str">
        <f>FDtab!J172</f>
        <v>Eps</v>
      </c>
      <c r="K172" s="98" t="str">
        <f>FDtab!K172</f>
        <v>Eps</v>
      </c>
      <c r="L172" s="98" t="str">
        <f>FDtab!L172</f>
        <v>Eps</v>
      </c>
    </row>
    <row r="173" spans="3:12" x14ac:dyDescent="0.35">
      <c r="C173" s="73" t="str">
        <f>FDtab!C173</f>
        <v>Oplocal</v>
      </c>
      <c r="D173" s="73" t="str">
        <f>FDtab!D173</f>
        <v>crop</v>
      </c>
      <c r="E173" s="73" t="str">
        <f>FDtab!E173</f>
        <v>ser</v>
      </c>
      <c r="F173" s="73" t="str">
        <f>FDtab!F173</f>
        <v>stdev</v>
      </c>
      <c r="G173" s="98" t="str">
        <f>FDtab!G173</f>
        <v>Eps</v>
      </c>
      <c r="H173" s="98" t="str">
        <f>FDtab!H173</f>
        <v>Eps</v>
      </c>
      <c r="I173" s="98" t="str">
        <f>FDtab!I173</f>
        <v>Eps</v>
      </c>
      <c r="J173" s="98" t="str">
        <f>FDtab!J173</f>
        <v>Eps</v>
      </c>
      <c r="K173" s="98" t="str">
        <f>FDtab!K173</f>
        <v>Eps</v>
      </c>
      <c r="L173" s="98" t="str">
        <f>FDtab!L173</f>
        <v>Eps</v>
      </c>
    </row>
    <row r="174" spans="3:12" x14ac:dyDescent="0.35">
      <c r="C174" s="73" t="str">
        <f>FDtab!C174</f>
        <v>Oplocal</v>
      </c>
      <c r="D174" s="73" t="str">
        <f>FDtab!D174</f>
        <v>crop</v>
      </c>
      <c r="E174" s="73" t="str">
        <f>FDtab!E174</f>
        <v>ser</v>
      </c>
      <c r="F174" s="73" t="str">
        <f>FDtab!F174</f>
        <v>pct5</v>
      </c>
      <c r="G174" s="98" t="str">
        <f>FDtab!G174</f>
        <v>Eps</v>
      </c>
      <c r="H174" s="98" t="str">
        <f>FDtab!H174</f>
        <v>Eps</v>
      </c>
      <c r="I174" s="98" t="str">
        <f>FDtab!I174</f>
        <v>Eps</v>
      </c>
      <c r="J174" s="98" t="str">
        <f>FDtab!J174</f>
        <v>Eps</v>
      </c>
      <c r="K174" s="98" t="str">
        <f>FDtab!K174</f>
        <v>Eps</v>
      </c>
      <c r="L174" s="98" t="str">
        <f>FDtab!L174</f>
        <v>Eps</v>
      </c>
    </row>
    <row r="175" spans="3:12" x14ac:dyDescent="0.35">
      <c r="C175" s="73" t="str">
        <f>FDtab!C175</f>
        <v>Oplocal</v>
      </c>
      <c r="D175" s="73" t="str">
        <f>FDtab!D175</f>
        <v>crop</v>
      </c>
      <c r="E175" s="73" t="str">
        <f>FDtab!E175</f>
        <v>ser</v>
      </c>
      <c r="F175" s="73" t="str">
        <f>FDtab!F175</f>
        <v>pct95</v>
      </c>
      <c r="G175" s="98" t="str">
        <f>FDtab!G175</f>
        <v>Eps</v>
      </c>
      <c r="H175" s="98" t="str">
        <f>FDtab!H175</f>
        <v>Eps</v>
      </c>
      <c r="I175" s="98" t="str">
        <f>FDtab!I175</f>
        <v>Eps</v>
      </c>
      <c r="J175" s="98" t="str">
        <f>FDtab!J175</f>
        <v>Eps</v>
      </c>
      <c r="K175" s="98" t="str">
        <f>FDtab!K175</f>
        <v>Eps</v>
      </c>
      <c r="L175" s="98" t="str">
        <f>FDtab!L175</f>
        <v>Eps</v>
      </c>
    </row>
    <row r="176" spans="3:12" x14ac:dyDescent="0.35">
      <c r="C176" s="73" t="str">
        <f>FDtab!C176</f>
        <v>Oplocal</v>
      </c>
      <c r="D176" s="73" t="str">
        <f>FDtab!D176</f>
        <v>crop</v>
      </c>
      <c r="E176" s="73" t="str">
        <f>FDtab!E176</f>
        <v>OUT</v>
      </c>
      <c r="F176" s="73" t="str">
        <f>FDtab!F176</f>
        <v>mean</v>
      </c>
      <c r="G176" s="99" t="str">
        <f>FDtab!G176</f>
        <v>Eps</v>
      </c>
      <c r="H176" s="99" t="str">
        <f>FDtab!H176</f>
        <v>Eps</v>
      </c>
      <c r="I176" s="99" t="str">
        <f>FDtab!I176</f>
        <v>Eps</v>
      </c>
      <c r="J176" s="99" t="str">
        <f>FDtab!J176</f>
        <v>Eps</v>
      </c>
      <c r="K176" s="99" t="str">
        <f>FDtab!K176</f>
        <v>Eps</v>
      </c>
      <c r="L176" s="99" t="str">
        <f>FDtab!L176</f>
        <v>Eps</v>
      </c>
    </row>
    <row r="177" spans="3:12" x14ac:dyDescent="0.35">
      <c r="C177" s="73" t="str">
        <f>FDtab!C177</f>
        <v>Oplocal</v>
      </c>
      <c r="D177" s="73" t="str">
        <f>FDtab!D177</f>
        <v>crop</v>
      </c>
      <c r="E177" s="73" t="str">
        <f>FDtab!E177</f>
        <v>OUT</v>
      </c>
      <c r="F177" s="73" t="str">
        <f>FDtab!F177</f>
        <v>stdev</v>
      </c>
      <c r="G177" s="99" t="str">
        <f>FDtab!G177</f>
        <v>Eps</v>
      </c>
      <c r="H177" s="99" t="str">
        <f>FDtab!H177</f>
        <v>Eps</v>
      </c>
      <c r="I177" s="99" t="str">
        <f>FDtab!I177</f>
        <v>Eps</v>
      </c>
      <c r="J177" s="99" t="str">
        <f>FDtab!J177</f>
        <v>Eps</v>
      </c>
      <c r="K177" s="99" t="str">
        <f>FDtab!K177</f>
        <v>Eps</v>
      </c>
      <c r="L177" s="99" t="str">
        <f>FDtab!L177</f>
        <v>Eps</v>
      </c>
    </row>
    <row r="178" spans="3:12" x14ac:dyDescent="0.35">
      <c r="C178" s="73" t="str">
        <f>FDtab!C178</f>
        <v>Oplocal</v>
      </c>
      <c r="D178" s="73" t="str">
        <f>FDtab!D178</f>
        <v>crop</v>
      </c>
      <c r="E178" s="73" t="str">
        <f>FDtab!E178</f>
        <v>OUT</v>
      </c>
      <c r="F178" s="73" t="str">
        <f>FDtab!F178</f>
        <v>pct5</v>
      </c>
      <c r="G178" s="99" t="str">
        <f>FDtab!G178</f>
        <v>Eps</v>
      </c>
      <c r="H178" s="99" t="str">
        <f>FDtab!H178</f>
        <v>Eps</v>
      </c>
      <c r="I178" s="99" t="str">
        <f>FDtab!I178</f>
        <v>Eps</v>
      </c>
      <c r="J178" s="99" t="str">
        <f>FDtab!J178</f>
        <v>Eps</v>
      </c>
      <c r="K178" s="99" t="str">
        <f>FDtab!K178</f>
        <v>Eps</v>
      </c>
      <c r="L178" s="99" t="str">
        <f>FDtab!L178</f>
        <v>Eps</v>
      </c>
    </row>
    <row r="179" spans="3:12" x14ac:dyDescent="0.35">
      <c r="C179" s="73" t="str">
        <f>FDtab!C179</f>
        <v>Oplocal</v>
      </c>
      <c r="D179" s="73" t="str">
        <f>FDtab!D179</f>
        <v>crop</v>
      </c>
      <c r="E179" s="73" t="str">
        <f>FDtab!E179</f>
        <v>OUT</v>
      </c>
      <c r="F179" s="73" t="str">
        <f>FDtab!F179</f>
        <v>pct95</v>
      </c>
      <c r="G179" s="99" t="str">
        <f>FDtab!G179</f>
        <v>Eps</v>
      </c>
      <c r="H179" s="99" t="str">
        <f>FDtab!H179</f>
        <v>Eps</v>
      </c>
      <c r="I179" s="99" t="str">
        <f>FDtab!I179</f>
        <v>Eps</v>
      </c>
      <c r="J179" s="99" t="str">
        <f>FDtab!J179</f>
        <v>Eps</v>
      </c>
      <c r="K179" s="99" t="str">
        <f>FDtab!K179</f>
        <v>Eps</v>
      </c>
      <c r="L179" s="99" t="str">
        <f>FDtab!L179</f>
        <v>Eps</v>
      </c>
    </row>
    <row r="180" spans="3:12" x14ac:dyDescent="0.35">
      <c r="C180" s="73" t="str">
        <f>FDtab!C180</f>
        <v>Oplocal</v>
      </c>
      <c r="D180" s="73" t="str">
        <f>FDtab!D180</f>
        <v>meat</v>
      </c>
      <c r="E180" s="73" t="str">
        <f>FDtab!E180</f>
        <v>crop</v>
      </c>
      <c r="F180" s="73" t="str">
        <f>FDtab!F180</f>
        <v>mean</v>
      </c>
      <c r="G180" s="98" t="str">
        <f>FDtab!G180</f>
        <v>Eps</v>
      </c>
      <c r="H180" s="98" t="str">
        <f>FDtab!H180</f>
        <v>Eps</v>
      </c>
      <c r="I180" s="98" t="str">
        <f>FDtab!I180</f>
        <v>Eps</v>
      </c>
      <c r="J180" s="98" t="str">
        <f>FDtab!J180</f>
        <v>Eps</v>
      </c>
      <c r="K180" s="98" t="str">
        <f>FDtab!K180</f>
        <v>Eps</v>
      </c>
      <c r="L180" s="98" t="str">
        <f>FDtab!L180</f>
        <v>Eps</v>
      </c>
    </row>
    <row r="181" spans="3:12" x14ac:dyDescent="0.35">
      <c r="C181" s="73" t="str">
        <f>FDtab!C181</f>
        <v>Oplocal</v>
      </c>
      <c r="D181" s="73" t="str">
        <f>FDtab!D181</f>
        <v>meat</v>
      </c>
      <c r="E181" s="73" t="str">
        <f>FDtab!E181</f>
        <v>crop</v>
      </c>
      <c r="F181" s="73" t="str">
        <f>FDtab!F181</f>
        <v>stdev</v>
      </c>
      <c r="G181" s="98" t="str">
        <f>FDtab!G181</f>
        <v>Eps</v>
      </c>
      <c r="H181" s="98" t="str">
        <f>FDtab!H181</f>
        <v>Eps</v>
      </c>
      <c r="I181" s="98" t="str">
        <f>FDtab!I181</f>
        <v>Eps</v>
      </c>
      <c r="J181" s="98" t="str">
        <f>FDtab!J181</f>
        <v>Eps</v>
      </c>
      <c r="K181" s="98" t="str">
        <f>FDtab!K181</f>
        <v>Eps</v>
      </c>
      <c r="L181" s="98" t="str">
        <f>FDtab!L181</f>
        <v>Eps</v>
      </c>
    </row>
    <row r="182" spans="3:12" x14ac:dyDescent="0.35">
      <c r="C182" s="73" t="str">
        <f>FDtab!C182</f>
        <v>Oplocal</v>
      </c>
      <c r="D182" s="73" t="str">
        <f>FDtab!D182</f>
        <v>meat</v>
      </c>
      <c r="E182" s="73" t="str">
        <f>FDtab!E182</f>
        <v>crop</v>
      </c>
      <c r="F182" s="73" t="str">
        <f>FDtab!F182</f>
        <v>pct5</v>
      </c>
      <c r="G182" s="98" t="str">
        <f>FDtab!G182</f>
        <v>Eps</v>
      </c>
      <c r="H182" s="98" t="str">
        <f>FDtab!H182</f>
        <v>Eps</v>
      </c>
      <c r="I182" s="98" t="str">
        <f>FDtab!I182</f>
        <v>Eps</v>
      </c>
      <c r="J182" s="98" t="str">
        <f>FDtab!J182</f>
        <v>Eps</v>
      </c>
      <c r="K182" s="98" t="str">
        <f>FDtab!K182</f>
        <v>Eps</v>
      </c>
      <c r="L182" s="98" t="str">
        <f>FDtab!L182</f>
        <v>Eps</v>
      </c>
    </row>
    <row r="183" spans="3:12" x14ac:dyDescent="0.35">
      <c r="C183" s="73" t="str">
        <f>FDtab!C183</f>
        <v>Oplocal</v>
      </c>
      <c r="D183" s="73" t="str">
        <f>FDtab!D183</f>
        <v>meat</v>
      </c>
      <c r="E183" s="73" t="str">
        <f>FDtab!E183</f>
        <v>crop</v>
      </c>
      <c r="F183" s="73" t="str">
        <f>FDtab!F183</f>
        <v>pct95</v>
      </c>
      <c r="G183" s="98" t="str">
        <f>FDtab!G183</f>
        <v>Eps</v>
      </c>
      <c r="H183" s="98" t="str">
        <f>FDtab!H183</f>
        <v>Eps</v>
      </c>
      <c r="I183" s="98" t="str">
        <f>FDtab!I183</f>
        <v>Eps</v>
      </c>
      <c r="J183" s="98" t="str">
        <f>FDtab!J183</f>
        <v>Eps</v>
      </c>
      <c r="K183" s="98" t="str">
        <f>FDtab!K183</f>
        <v>Eps</v>
      </c>
      <c r="L183" s="98" t="str">
        <f>FDtab!L183</f>
        <v>Eps</v>
      </c>
    </row>
    <row r="184" spans="3:12" x14ac:dyDescent="0.35">
      <c r="C184" s="73" t="str">
        <f>FDtab!C184</f>
        <v>Oplocal</v>
      </c>
      <c r="D184" s="73" t="str">
        <f>FDtab!D184</f>
        <v>meat</v>
      </c>
      <c r="E184" s="73" t="str">
        <f>FDtab!E184</f>
        <v>meat</v>
      </c>
      <c r="F184" s="73" t="str">
        <f>FDtab!F184</f>
        <v>mean</v>
      </c>
      <c r="G184" s="98" t="str">
        <f>FDtab!G184</f>
        <v>Eps</v>
      </c>
      <c r="H184" s="98" t="str">
        <f>FDtab!H184</f>
        <v>Eps</v>
      </c>
      <c r="I184" s="98" t="str">
        <f>FDtab!I184</f>
        <v>Eps</v>
      </c>
      <c r="J184" s="98" t="str">
        <f>FDtab!J184</f>
        <v>Eps</v>
      </c>
      <c r="K184" s="98" t="str">
        <f>FDtab!K184</f>
        <v>Eps</v>
      </c>
      <c r="L184" s="98" t="str">
        <f>FDtab!L184</f>
        <v>Eps</v>
      </c>
    </row>
    <row r="185" spans="3:12" x14ac:dyDescent="0.35">
      <c r="C185" s="73" t="str">
        <f>FDtab!C185</f>
        <v>Oplocal</v>
      </c>
      <c r="D185" s="73" t="str">
        <f>FDtab!D185</f>
        <v>meat</v>
      </c>
      <c r="E185" s="73" t="str">
        <f>FDtab!E185</f>
        <v>meat</v>
      </c>
      <c r="F185" s="73" t="str">
        <f>FDtab!F185</f>
        <v>stdev</v>
      </c>
      <c r="G185" s="98" t="str">
        <f>FDtab!G185</f>
        <v>Eps</v>
      </c>
      <c r="H185" s="98" t="str">
        <f>FDtab!H185</f>
        <v>Eps</v>
      </c>
      <c r="I185" s="98" t="str">
        <f>FDtab!I185</f>
        <v>Eps</v>
      </c>
      <c r="J185" s="98" t="str">
        <f>FDtab!J185</f>
        <v>Eps</v>
      </c>
      <c r="K185" s="98" t="str">
        <f>FDtab!K185</f>
        <v>Eps</v>
      </c>
      <c r="L185" s="98" t="str">
        <f>FDtab!L185</f>
        <v>Eps</v>
      </c>
    </row>
    <row r="186" spans="3:12" x14ac:dyDescent="0.35">
      <c r="C186" s="73" t="str">
        <f>FDtab!C186</f>
        <v>Oplocal</v>
      </c>
      <c r="D186" s="73" t="str">
        <f>FDtab!D186</f>
        <v>meat</v>
      </c>
      <c r="E186" s="73" t="str">
        <f>FDtab!E186</f>
        <v>meat</v>
      </c>
      <c r="F186" s="73" t="str">
        <f>FDtab!F186</f>
        <v>pct5</v>
      </c>
      <c r="G186" s="98" t="str">
        <f>FDtab!G186</f>
        <v>Eps</v>
      </c>
      <c r="H186" s="98" t="str">
        <f>FDtab!H186</f>
        <v>Eps</v>
      </c>
      <c r="I186" s="98" t="str">
        <f>FDtab!I186</f>
        <v>Eps</v>
      </c>
      <c r="J186" s="98" t="str">
        <f>FDtab!J186</f>
        <v>Eps</v>
      </c>
      <c r="K186" s="98" t="str">
        <f>FDtab!K186</f>
        <v>Eps</v>
      </c>
      <c r="L186" s="98" t="str">
        <f>FDtab!L186</f>
        <v>Eps</v>
      </c>
    </row>
    <row r="187" spans="3:12" x14ac:dyDescent="0.35">
      <c r="C187" s="73" t="str">
        <f>FDtab!C187</f>
        <v>Oplocal</v>
      </c>
      <c r="D187" s="73" t="str">
        <f>FDtab!D187</f>
        <v>meat</v>
      </c>
      <c r="E187" s="73" t="str">
        <f>FDtab!E187</f>
        <v>meat</v>
      </c>
      <c r="F187" s="73" t="str">
        <f>FDtab!F187</f>
        <v>pct95</v>
      </c>
      <c r="G187" s="98" t="str">
        <f>FDtab!G187</f>
        <v>Eps</v>
      </c>
      <c r="H187" s="98" t="str">
        <f>FDtab!H187</f>
        <v>Eps</v>
      </c>
      <c r="I187" s="98" t="str">
        <f>FDtab!I187</f>
        <v>Eps</v>
      </c>
      <c r="J187" s="98" t="str">
        <f>FDtab!J187</f>
        <v>Eps</v>
      </c>
      <c r="K187" s="98" t="str">
        <f>FDtab!K187</f>
        <v>Eps</v>
      </c>
      <c r="L187" s="98" t="str">
        <f>FDtab!L187</f>
        <v>Eps</v>
      </c>
    </row>
    <row r="188" spans="3:12" x14ac:dyDescent="0.35">
      <c r="C188" s="73" t="str">
        <f>FDtab!C188</f>
        <v>Oplocal</v>
      </c>
      <c r="D188" s="73" t="str">
        <f>FDtab!D188</f>
        <v>meat</v>
      </c>
      <c r="E188" s="73" t="str">
        <f>FDtab!E188</f>
        <v>fish</v>
      </c>
      <c r="F188" s="73" t="str">
        <f>FDtab!F188</f>
        <v>mean</v>
      </c>
      <c r="G188" s="98" t="str">
        <f>FDtab!G188</f>
        <v>Eps</v>
      </c>
      <c r="H188" s="98" t="str">
        <f>FDtab!H188</f>
        <v>Eps</v>
      </c>
      <c r="I188" s="98" t="str">
        <f>FDtab!I188</f>
        <v>Eps</v>
      </c>
      <c r="J188" s="98" t="str">
        <f>FDtab!J188</f>
        <v>Eps</v>
      </c>
      <c r="K188" s="98" t="str">
        <f>FDtab!K188</f>
        <v>Eps</v>
      </c>
      <c r="L188" s="98" t="str">
        <f>FDtab!L188</f>
        <v>Eps</v>
      </c>
    </row>
    <row r="189" spans="3:12" x14ac:dyDescent="0.35">
      <c r="C189" s="73" t="str">
        <f>FDtab!C189</f>
        <v>Oplocal</v>
      </c>
      <c r="D189" s="73" t="str">
        <f>FDtab!D189</f>
        <v>meat</v>
      </c>
      <c r="E189" s="73" t="str">
        <f>FDtab!E189</f>
        <v>fish</v>
      </c>
      <c r="F189" s="73" t="str">
        <f>FDtab!F189</f>
        <v>stdev</v>
      </c>
      <c r="G189" s="98" t="str">
        <f>FDtab!G189</f>
        <v>Eps</v>
      </c>
      <c r="H189" s="98" t="str">
        <f>FDtab!H189</f>
        <v>Eps</v>
      </c>
      <c r="I189" s="98" t="str">
        <f>FDtab!I189</f>
        <v>Eps</v>
      </c>
      <c r="J189" s="98" t="str">
        <f>FDtab!J189</f>
        <v>Eps</v>
      </c>
      <c r="K189" s="98" t="str">
        <f>FDtab!K189</f>
        <v>Eps</v>
      </c>
      <c r="L189" s="98" t="str">
        <f>FDtab!L189</f>
        <v>Eps</v>
      </c>
    </row>
    <row r="190" spans="3:12" x14ac:dyDescent="0.35">
      <c r="C190" s="73" t="str">
        <f>FDtab!C190</f>
        <v>Oplocal</v>
      </c>
      <c r="D190" s="73" t="str">
        <f>FDtab!D190</f>
        <v>meat</v>
      </c>
      <c r="E190" s="73" t="str">
        <f>FDtab!E190</f>
        <v>fish</v>
      </c>
      <c r="F190" s="73" t="str">
        <f>FDtab!F190</f>
        <v>pct5</v>
      </c>
      <c r="G190" s="98" t="str">
        <f>FDtab!G190</f>
        <v>Eps</v>
      </c>
      <c r="H190" s="98" t="str">
        <f>FDtab!H190</f>
        <v>Eps</v>
      </c>
      <c r="I190" s="98" t="str">
        <f>FDtab!I190</f>
        <v>Eps</v>
      </c>
      <c r="J190" s="98" t="str">
        <f>FDtab!J190</f>
        <v>Eps</v>
      </c>
      <c r="K190" s="98" t="str">
        <f>FDtab!K190</f>
        <v>Eps</v>
      </c>
      <c r="L190" s="98" t="str">
        <f>FDtab!L190</f>
        <v>Eps</v>
      </c>
    </row>
    <row r="191" spans="3:12" x14ac:dyDescent="0.35">
      <c r="C191" s="73" t="str">
        <f>FDtab!C191</f>
        <v>Oplocal</v>
      </c>
      <c r="D191" s="73" t="str">
        <f>FDtab!D191</f>
        <v>meat</v>
      </c>
      <c r="E191" s="73" t="str">
        <f>FDtab!E191</f>
        <v>fish</v>
      </c>
      <c r="F191" s="73" t="str">
        <f>FDtab!F191</f>
        <v>pct95</v>
      </c>
      <c r="G191" s="98" t="str">
        <f>FDtab!G191</f>
        <v>Eps</v>
      </c>
      <c r="H191" s="98" t="str">
        <f>FDtab!H191</f>
        <v>Eps</v>
      </c>
      <c r="I191" s="98" t="str">
        <f>FDtab!I191</f>
        <v>Eps</v>
      </c>
      <c r="J191" s="98" t="str">
        <f>FDtab!J191</f>
        <v>Eps</v>
      </c>
      <c r="K191" s="98" t="str">
        <f>FDtab!K191</f>
        <v>Eps</v>
      </c>
      <c r="L191" s="98" t="str">
        <f>FDtab!L191</f>
        <v>Eps</v>
      </c>
    </row>
    <row r="192" spans="3:12" x14ac:dyDescent="0.35">
      <c r="C192" s="73" t="str">
        <f>FDtab!C192</f>
        <v>Oplocal</v>
      </c>
      <c r="D192" s="73" t="str">
        <f>FDtab!D192</f>
        <v>meat</v>
      </c>
      <c r="E192" s="73" t="str">
        <f>FDtab!E192</f>
        <v>palmoil</v>
      </c>
      <c r="F192" s="73" t="str">
        <f>FDtab!F192</f>
        <v>mean</v>
      </c>
      <c r="G192" s="98" t="str">
        <f>FDtab!G192</f>
        <v>Eps</v>
      </c>
      <c r="H192" s="98" t="str">
        <f>FDtab!H192</f>
        <v>Eps</v>
      </c>
      <c r="I192" s="98" t="str">
        <f>FDtab!I192</f>
        <v>Eps</v>
      </c>
      <c r="J192" s="98" t="str">
        <f>FDtab!J192</f>
        <v>Eps</v>
      </c>
      <c r="K192" s="98" t="str">
        <f>FDtab!K192</f>
        <v>Eps</v>
      </c>
      <c r="L192" s="98" t="str">
        <f>FDtab!L192</f>
        <v>Eps</v>
      </c>
    </row>
    <row r="193" spans="3:12" x14ac:dyDescent="0.35">
      <c r="C193" s="73" t="str">
        <f>FDtab!C193</f>
        <v>Oplocal</v>
      </c>
      <c r="D193" s="73" t="str">
        <f>FDtab!D193</f>
        <v>meat</v>
      </c>
      <c r="E193" s="73" t="str">
        <f>FDtab!E193</f>
        <v>palmoil</v>
      </c>
      <c r="F193" s="73" t="str">
        <f>FDtab!F193</f>
        <v>stdev</v>
      </c>
      <c r="G193" s="98" t="str">
        <f>FDtab!G193</f>
        <v>Eps</v>
      </c>
      <c r="H193" s="98" t="str">
        <f>FDtab!H193</f>
        <v>Eps</v>
      </c>
      <c r="I193" s="98" t="str">
        <f>FDtab!I193</f>
        <v>Eps</v>
      </c>
      <c r="J193" s="98" t="str">
        <f>FDtab!J193</f>
        <v>Eps</v>
      </c>
      <c r="K193" s="98" t="str">
        <f>FDtab!K193</f>
        <v>Eps</v>
      </c>
      <c r="L193" s="98" t="str">
        <f>FDtab!L193</f>
        <v>Eps</v>
      </c>
    </row>
    <row r="194" spans="3:12" x14ac:dyDescent="0.35">
      <c r="C194" s="73" t="str">
        <f>FDtab!C194</f>
        <v>Oplocal</v>
      </c>
      <c r="D194" s="73" t="str">
        <f>FDtab!D194</f>
        <v>meat</v>
      </c>
      <c r="E194" s="73" t="str">
        <f>FDtab!E194</f>
        <v>palmoil</v>
      </c>
      <c r="F194" s="73" t="str">
        <f>FDtab!F194</f>
        <v>pct5</v>
      </c>
      <c r="G194" s="98" t="str">
        <f>FDtab!G194</f>
        <v>Eps</v>
      </c>
      <c r="H194" s="98" t="str">
        <f>FDtab!H194</f>
        <v>Eps</v>
      </c>
      <c r="I194" s="98" t="str">
        <f>FDtab!I194</f>
        <v>Eps</v>
      </c>
      <c r="J194" s="98" t="str">
        <f>FDtab!J194</f>
        <v>Eps</v>
      </c>
      <c r="K194" s="98" t="str">
        <f>FDtab!K194</f>
        <v>Eps</v>
      </c>
      <c r="L194" s="98" t="str">
        <f>FDtab!L194</f>
        <v>Eps</v>
      </c>
    </row>
    <row r="195" spans="3:12" x14ac:dyDescent="0.35">
      <c r="C195" s="73" t="str">
        <f>FDtab!C195</f>
        <v>Oplocal</v>
      </c>
      <c r="D195" s="73" t="str">
        <f>FDtab!D195</f>
        <v>meat</v>
      </c>
      <c r="E195" s="73" t="str">
        <f>FDtab!E195</f>
        <v>palmoil</v>
      </c>
      <c r="F195" s="73" t="str">
        <f>FDtab!F195</f>
        <v>pct95</v>
      </c>
      <c r="G195" s="98" t="str">
        <f>FDtab!G195</f>
        <v>Eps</v>
      </c>
      <c r="H195" s="98" t="str">
        <f>FDtab!H195</f>
        <v>Eps</v>
      </c>
      <c r="I195" s="98" t="str">
        <f>FDtab!I195</f>
        <v>Eps</v>
      </c>
      <c r="J195" s="98" t="str">
        <f>FDtab!J195</f>
        <v>Eps</v>
      </c>
      <c r="K195" s="98" t="str">
        <f>FDtab!K195</f>
        <v>Eps</v>
      </c>
      <c r="L195" s="98" t="str">
        <f>FDtab!L195</f>
        <v>Eps</v>
      </c>
    </row>
    <row r="196" spans="3:12" x14ac:dyDescent="0.35">
      <c r="C196" s="73" t="str">
        <f>FDtab!C196</f>
        <v>Oplocal</v>
      </c>
      <c r="D196" s="73" t="str">
        <f>FDtab!D196</f>
        <v>meat</v>
      </c>
      <c r="E196" s="73" t="str">
        <f>FDtab!E196</f>
        <v>ret</v>
      </c>
      <c r="F196" s="73" t="str">
        <f>FDtab!F196</f>
        <v>mean</v>
      </c>
      <c r="G196" s="98" t="str">
        <f>FDtab!G196</f>
        <v>Eps</v>
      </c>
      <c r="H196" s="98" t="str">
        <f>FDtab!H196</f>
        <v>Eps</v>
      </c>
      <c r="I196" s="98" t="str">
        <f>FDtab!I196</f>
        <v>Eps</v>
      </c>
      <c r="J196" s="98" t="str">
        <f>FDtab!J196</f>
        <v>Eps</v>
      </c>
      <c r="K196" s="98" t="str">
        <f>FDtab!K196</f>
        <v>Eps</v>
      </c>
      <c r="L196" s="98" t="str">
        <f>FDtab!L196</f>
        <v>Eps</v>
      </c>
    </row>
    <row r="197" spans="3:12" x14ac:dyDescent="0.35">
      <c r="C197" s="73" t="str">
        <f>FDtab!C197</f>
        <v>Oplocal</v>
      </c>
      <c r="D197" s="73" t="str">
        <f>FDtab!D197</f>
        <v>meat</v>
      </c>
      <c r="E197" s="73" t="str">
        <f>FDtab!E197</f>
        <v>ret</v>
      </c>
      <c r="F197" s="73" t="str">
        <f>FDtab!F197</f>
        <v>stdev</v>
      </c>
      <c r="G197" s="98" t="str">
        <f>FDtab!G197</f>
        <v>Eps</v>
      </c>
      <c r="H197" s="98" t="str">
        <f>FDtab!H197</f>
        <v>Eps</v>
      </c>
      <c r="I197" s="98" t="str">
        <f>FDtab!I197</f>
        <v>Eps</v>
      </c>
      <c r="J197" s="98" t="str">
        <f>FDtab!J197</f>
        <v>Eps</v>
      </c>
      <c r="K197" s="98" t="str">
        <f>FDtab!K197</f>
        <v>Eps</v>
      </c>
      <c r="L197" s="98" t="str">
        <f>FDtab!L197</f>
        <v>Eps</v>
      </c>
    </row>
    <row r="198" spans="3:12" x14ac:dyDescent="0.35">
      <c r="C198" s="73" t="str">
        <f>FDtab!C198</f>
        <v>Oplocal</v>
      </c>
      <c r="D198" s="73" t="str">
        <f>FDtab!D198</f>
        <v>meat</v>
      </c>
      <c r="E198" s="73" t="str">
        <f>FDtab!E198</f>
        <v>ret</v>
      </c>
      <c r="F198" s="73" t="str">
        <f>FDtab!F198</f>
        <v>pct5</v>
      </c>
      <c r="G198" s="98" t="str">
        <f>FDtab!G198</f>
        <v>Eps</v>
      </c>
      <c r="H198" s="98" t="str">
        <f>FDtab!H198</f>
        <v>Eps</v>
      </c>
      <c r="I198" s="98" t="str">
        <f>FDtab!I198</f>
        <v>Eps</v>
      </c>
      <c r="J198" s="98" t="str">
        <f>FDtab!J198</f>
        <v>Eps</v>
      </c>
      <c r="K198" s="98" t="str">
        <f>FDtab!K198</f>
        <v>Eps</v>
      </c>
      <c r="L198" s="98" t="str">
        <f>FDtab!L198</f>
        <v>Eps</v>
      </c>
    </row>
    <row r="199" spans="3:12" x14ac:dyDescent="0.35">
      <c r="C199" s="73" t="str">
        <f>FDtab!C199</f>
        <v>Oplocal</v>
      </c>
      <c r="D199" s="73" t="str">
        <f>FDtab!D199</f>
        <v>meat</v>
      </c>
      <c r="E199" s="73" t="str">
        <f>FDtab!E199</f>
        <v>ret</v>
      </c>
      <c r="F199" s="73" t="str">
        <f>FDtab!F199</f>
        <v>pct95</v>
      </c>
      <c r="G199" s="98" t="str">
        <f>FDtab!G199</f>
        <v>Eps</v>
      </c>
      <c r="H199" s="98" t="str">
        <f>FDtab!H199</f>
        <v>Eps</v>
      </c>
      <c r="I199" s="98" t="str">
        <f>FDtab!I199</f>
        <v>Eps</v>
      </c>
      <c r="J199" s="98" t="str">
        <f>FDtab!J199</f>
        <v>Eps</v>
      </c>
      <c r="K199" s="98" t="str">
        <f>FDtab!K199</f>
        <v>Eps</v>
      </c>
      <c r="L199" s="98" t="str">
        <f>FDtab!L199</f>
        <v>Eps</v>
      </c>
    </row>
    <row r="200" spans="3:12" x14ac:dyDescent="0.35">
      <c r="C200" s="73" t="str">
        <f>FDtab!C200</f>
        <v>Oplocal</v>
      </c>
      <c r="D200" s="73" t="str">
        <f>FDtab!D200</f>
        <v>meat</v>
      </c>
      <c r="E200" s="73" t="str">
        <f>FDtab!E200</f>
        <v>ser</v>
      </c>
      <c r="F200" s="73" t="str">
        <f>FDtab!F200</f>
        <v>mean</v>
      </c>
      <c r="G200" s="98" t="str">
        <f>FDtab!G200</f>
        <v>Eps</v>
      </c>
      <c r="H200" s="98" t="str">
        <f>FDtab!H200</f>
        <v>Eps</v>
      </c>
      <c r="I200" s="98" t="str">
        <f>FDtab!I200</f>
        <v>Eps</v>
      </c>
      <c r="J200" s="98" t="str">
        <f>FDtab!J200</f>
        <v>Eps</v>
      </c>
      <c r="K200" s="98" t="str">
        <f>FDtab!K200</f>
        <v>Eps</v>
      </c>
      <c r="L200" s="98" t="str">
        <f>FDtab!L200</f>
        <v>Eps</v>
      </c>
    </row>
    <row r="201" spans="3:12" x14ac:dyDescent="0.35">
      <c r="C201" s="73" t="str">
        <f>FDtab!C201</f>
        <v>Oplocal</v>
      </c>
      <c r="D201" s="73" t="str">
        <f>FDtab!D201</f>
        <v>meat</v>
      </c>
      <c r="E201" s="73" t="str">
        <f>FDtab!E201</f>
        <v>ser</v>
      </c>
      <c r="F201" s="73" t="str">
        <f>FDtab!F201</f>
        <v>stdev</v>
      </c>
      <c r="G201" s="98" t="str">
        <f>FDtab!G201</f>
        <v>Eps</v>
      </c>
      <c r="H201" s="98" t="str">
        <f>FDtab!H201</f>
        <v>Eps</v>
      </c>
      <c r="I201" s="98" t="str">
        <f>FDtab!I201</f>
        <v>Eps</v>
      </c>
      <c r="J201" s="98" t="str">
        <f>FDtab!J201</f>
        <v>Eps</v>
      </c>
      <c r="K201" s="98" t="str">
        <f>FDtab!K201</f>
        <v>Eps</v>
      </c>
      <c r="L201" s="98" t="str">
        <f>FDtab!L201</f>
        <v>Eps</v>
      </c>
    </row>
    <row r="202" spans="3:12" x14ac:dyDescent="0.35">
      <c r="C202" s="73" t="str">
        <f>FDtab!C202</f>
        <v>Oplocal</v>
      </c>
      <c r="D202" s="73" t="str">
        <f>FDtab!D202</f>
        <v>meat</v>
      </c>
      <c r="E202" s="73" t="str">
        <f>FDtab!E202</f>
        <v>ser</v>
      </c>
      <c r="F202" s="73" t="str">
        <f>FDtab!F202</f>
        <v>pct5</v>
      </c>
      <c r="G202" s="98" t="str">
        <f>FDtab!G202</f>
        <v>Eps</v>
      </c>
      <c r="H202" s="98" t="str">
        <f>FDtab!H202</f>
        <v>Eps</v>
      </c>
      <c r="I202" s="98" t="str">
        <f>FDtab!I202</f>
        <v>Eps</v>
      </c>
      <c r="J202" s="98" t="str">
        <f>FDtab!J202</f>
        <v>Eps</v>
      </c>
      <c r="K202" s="98" t="str">
        <f>FDtab!K202</f>
        <v>Eps</v>
      </c>
      <c r="L202" s="98" t="str">
        <f>FDtab!L202</f>
        <v>Eps</v>
      </c>
    </row>
    <row r="203" spans="3:12" x14ac:dyDescent="0.35">
      <c r="C203" s="73" t="str">
        <f>FDtab!C203</f>
        <v>Oplocal</v>
      </c>
      <c r="D203" s="73" t="str">
        <f>FDtab!D203</f>
        <v>meat</v>
      </c>
      <c r="E203" s="73" t="str">
        <f>FDtab!E203</f>
        <v>ser</v>
      </c>
      <c r="F203" s="73" t="str">
        <f>FDtab!F203</f>
        <v>pct95</v>
      </c>
      <c r="G203" s="98" t="str">
        <f>FDtab!G203</f>
        <v>Eps</v>
      </c>
      <c r="H203" s="98" t="str">
        <f>FDtab!H203</f>
        <v>Eps</v>
      </c>
      <c r="I203" s="98" t="str">
        <f>FDtab!I203</f>
        <v>Eps</v>
      </c>
      <c r="J203" s="98" t="str">
        <f>FDtab!J203</f>
        <v>Eps</v>
      </c>
      <c r="K203" s="98" t="str">
        <f>FDtab!K203</f>
        <v>Eps</v>
      </c>
      <c r="L203" s="98" t="str">
        <f>FDtab!L203</f>
        <v>Eps</v>
      </c>
    </row>
    <row r="204" spans="3:12" x14ac:dyDescent="0.35">
      <c r="C204" s="73" t="str">
        <f>FDtab!C204</f>
        <v>Oplocal</v>
      </c>
      <c r="D204" s="73" t="str">
        <f>FDtab!D204</f>
        <v>meat</v>
      </c>
      <c r="E204" s="73" t="str">
        <f>FDtab!E204</f>
        <v>OUT</v>
      </c>
      <c r="F204" s="73" t="str">
        <f>FDtab!F204</f>
        <v>mean</v>
      </c>
      <c r="G204" s="98" t="str">
        <f>FDtab!G204</f>
        <v>Eps</v>
      </c>
      <c r="H204" s="98" t="str">
        <f>FDtab!H204</f>
        <v>Eps</v>
      </c>
      <c r="I204" s="98" t="str">
        <f>FDtab!I204</f>
        <v>Eps</v>
      </c>
      <c r="J204" s="98" t="str">
        <f>FDtab!J204</f>
        <v>Eps</v>
      </c>
      <c r="K204" s="98" t="str">
        <f>FDtab!K204</f>
        <v>Eps</v>
      </c>
      <c r="L204" s="98" t="str">
        <f>FDtab!L204</f>
        <v>Eps</v>
      </c>
    </row>
    <row r="205" spans="3:12" x14ac:dyDescent="0.35">
      <c r="C205" s="73" t="str">
        <f>FDtab!C205</f>
        <v>Oplocal</v>
      </c>
      <c r="D205" s="73" t="str">
        <f>FDtab!D205</f>
        <v>meat</v>
      </c>
      <c r="E205" s="73" t="str">
        <f>FDtab!E205</f>
        <v>OUT</v>
      </c>
      <c r="F205" s="73" t="str">
        <f>FDtab!F205</f>
        <v>stdev</v>
      </c>
      <c r="G205" s="98" t="str">
        <f>FDtab!G205</f>
        <v>Eps</v>
      </c>
      <c r="H205" s="98" t="str">
        <f>FDtab!H205</f>
        <v>Eps</v>
      </c>
      <c r="I205" s="98" t="str">
        <f>FDtab!I205</f>
        <v>Eps</v>
      </c>
      <c r="J205" s="98" t="str">
        <f>FDtab!J205</f>
        <v>Eps</v>
      </c>
      <c r="K205" s="98" t="str">
        <f>FDtab!K205</f>
        <v>Eps</v>
      </c>
      <c r="L205" s="98" t="str">
        <f>FDtab!L205</f>
        <v>Eps</v>
      </c>
    </row>
    <row r="206" spans="3:12" x14ac:dyDescent="0.35">
      <c r="C206" s="73" t="str">
        <f>FDtab!C206</f>
        <v>Oplocal</v>
      </c>
      <c r="D206" s="73" t="str">
        <f>FDtab!D206</f>
        <v>meat</v>
      </c>
      <c r="E206" s="73" t="str">
        <f>FDtab!E206</f>
        <v>OUT</v>
      </c>
      <c r="F206" s="73" t="str">
        <f>FDtab!F206</f>
        <v>pct5</v>
      </c>
      <c r="G206" s="98" t="str">
        <f>FDtab!G206</f>
        <v>Eps</v>
      </c>
      <c r="H206" s="98" t="str">
        <f>FDtab!H206</f>
        <v>Eps</v>
      </c>
      <c r="I206" s="98" t="str">
        <f>FDtab!I206</f>
        <v>Eps</v>
      </c>
      <c r="J206" s="98" t="str">
        <f>FDtab!J206</f>
        <v>Eps</v>
      </c>
      <c r="K206" s="98" t="str">
        <f>FDtab!K206</f>
        <v>Eps</v>
      </c>
      <c r="L206" s="98" t="str">
        <f>FDtab!L206</f>
        <v>Eps</v>
      </c>
    </row>
    <row r="207" spans="3:12" x14ac:dyDescent="0.35">
      <c r="C207" s="73" t="str">
        <f>FDtab!C207</f>
        <v>Oplocal</v>
      </c>
      <c r="D207" s="73" t="str">
        <f>FDtab!D207</f>
        <v>meat</v>
      </c>
      <c r="E207" s="73" t="str">
        <f>FDtab!E207</f>
        <v>OUT</v>
      </c>
      <c r="F207" s="73" t="str">
        <f>FDtab!F207</f>
        <v>pct95</v>
      </c>
      <c r="G207" s="98" t="str">
        <f>FDtab!G207</f>
        <v>Eps</v>
      </c>
      <c r="H207" s="98" t="str">
        <f>FDtab!H207</f>
        <v>Eps</v>
      </c>
      <c r="I207" s="98" t="str">
        <f>FDtab!I207</f>
        <v>Eps</v>
      </c>
      <c r="J207" s="98" t="str">
        <f>FDtab!J207</f>
        <v>Eps</v>
      </c>
      <c r="K207" s="98" t="str">
        <f>FDtab!K207</f>
        <v>Eps</v>
      </c>
      <c r="L207" s="98" t="str">
        <f>FDtab!L207</f>
        <v>Eps</v>
      </c>
    </row>
    <row r="208" spans="3:12" x14ac:dyDescent="0.35">
      <c r="C208" s="73" t="str">
        <f>FDtab!C208</f>
        <v>Oplocal</v>
      </c>
      <c r="D208" s="73" t="str">
        <f>FDtab!D208</f>
        <v>fish</v>
      </c>
      <c r="E208" s="73" t="str">
        <f>FDtab!E208</f>
        <v>crop</v>
      </c>
      <c r="F208" s="73" t="str">
        <f>FDtab!F208</f>
        <v>mean</v>
      </c>
      <c r="G208" s="98" t="str">
        <f>FDtab!G208</f>
        <v>Eps</v>
      </c>
      <c r="H208" s="98" t="str">
        <f>FDtab!H208</f>
        <v>Eps</v>
      </c>
      <c r="I208" s="98" t="str">
        <f>FDtab!I208</f>
        <v>Eps</v>
      </c>
      <c r="J208" s="98" t="str">
        <f>FDtab!J208</f>
        <v>Eps</v>
      </c>
      <c r="K208" s="98" t="str">
        <f>FDtab!K208</f>
        <v>Eps</v>
      </c>
      <c r="L208" s="98" t="str">
        <f>FDtab!L208</f>
        <v>Eps</v>
      </c>
    </row>
    <row r="209" spans="3:12" x14ac:dyDescent="0.35">
      <c r="C209" s="73" t="str">
        <f>FDtab!C209</f>
        <v>Oplocal</v>
      </c>
      <c r="D209" s="73" t="str">
        <f>FDtab!D209</f>
        <v>fish</v>
      </c>
      <c r="E209" s="73" t="str">
        <f>FDtab!E209</f>
        <v>crop</v>
      </c>
      <c r="F209" s="73" t="str">
        <f>FDtab!F209</f>
        <v>stdev</v>
      </c>
      <c r="G209" s="98" t="str">
        <f>FDtab!G209</f>
        <v>Eps</v>
      </c>
      <c r="H209" s="98" t="str">
        <f>FDtab!H209</f>
        <v>Eps</v>
      </c>
      <c r="I209" s="98" t="str">
        <f>FDtab!I209</f>
        <v>Eps</v>
      </c>
      <c r="J209" s="98" t="str">
        <f>FDtab!J209</f>
        <v>Eps</v>
      </c>
      <c r="K209" s="98" t="str">
        <f>FDtab!K209</f>
        <v>Eps</v>
      </c>
      <c r="L209" s="98" t="str">
        <f>FDtab!L209</f>
        <v>Eps</v>
      </c>
    </row>
    <row r="210" spans="3:12" x14ac:dyDescent="0.35">
      <c r="C210" s="73" t="str">
        <f>FDtab!C210</f>
        <v>Oplocal</v>
      </c>
      <c r="D210" s="73" t="str">
        <f>FDtab!D210</f>
        <v>fish</v>
      </c>
      <c r="E210" s="73" t="str">
        <f>FDtab!E210</f>
        <v>crop</v>
      </c>
      <c r="F210" s="73" t="str">
        <f>FDtab!F210</f>
        <v>pct5</v>
      </c>
      <c r="G210" s="98" t="str">
        <f>FDtab!G210</f>
        <v>Eps</v>
      </c>
      <c r="H210" s="98" t="str">
        <f>FDtab!H210</f>
        <v>Eps</v>
      </c>
      <c r="I210" s="98" t="str">
        <f>FDtab!I210</f>
        <v>Eps</v>
      </c>
      <c r="J210" s="98" t="str">
        <f>FDtab!J210</f>
        <v>Eps</v>
      </c>
      <c r="K210" s="98" t="str">
        <f>FDtab!K210</f>
        <v>Eps</v>
      </c>
      <c r="L210" s="98" t="str">
        <f>FDtab!L210</f>
        <v>Eps</v>
      </c>
    </row>
    <row r="211" spans="3:12" x14ac:dyDescent="0.35">
      <c r="C211" s="73" t="str">
        <f>FDtab!C211</f>
        <v>Oplocal</v>
      </c>
      <c r="D211" s="73" t="str">
        <f>FDtab!D211</f>
        <v>fish</v>
      </c>
      <c r="E211" s="73" t="str">
        <f>FDtab!E211</f>
        <v>crop</v>
      </c>
      <c r="F211" s="73" t="str">
        <f>FDtab!F211</f>
        <v>pct95</v>
      </c>
      <c r="G211" s="98" t="str">
        <f>FDtab!G211</f>
        <v>Eps</v>
      </c>
      <c r="H211" s="98" t="str">
        <f>FDtab!H211</f>
        <v>Eps</v>
      </c>
      <c r="I211" s="98" t="str">
        <f>FDtab!I211</f>
        <v>Eps</v>
      </c>
      <c r="J211" s="98" t="str">
        <f>FDtab!J211</f>
        <v>Eps</v>
      </c>
      <c r="K211" s="98" t="str">
        <f>FDtab!K211</f>
        <v>Eps</v>
      </c>
      <c r="L211" s="98" t="str">
        <f>FDtab!L211</f>
        <v>Eps</v>
      </c>
    </row>
    <row r="212" spans="3:12" x14ac:dyDescent="0.35">
      <c r="C212" s="73" t="str">
        <f>FDtab!C212</f>
        <v>Oplocal</v>
      </c>
      <c r="D212" s="73" t="str">
        <f>FDtab!D212</f>
        <v>fish</v>
      </c>
      <c r="E212" s="73" t="str">
        <f>FDtab!E212</f>
        <v>meat</v>
      </c>
      <c r="F212" s="73" t="str">
        <f>FDtab!F212</f>
        <v>mean</v>
      </c>
      <c r="G212" s="98" t="str">
        <f>FDtab!G212</f>
        <v>Eps</v>
      </c>
      <c r="H212" s="98" t="str">
        <f>FDtab!H212</f>
        <v>Eps</v>
      </c>
      <c r="I212" s="98" t="str">
        <f>FDtab!I212</f>
        <v>Eps</v>
      </c>
      <c r="J212" s="98" t="str">
        <f>FDtab!J212</f>
        <v>Eps</v>
      </c>
      <c r="K212" s="98" t="str">
        <f>FDtab!K212</f>
        <v>Eps</v>
      </c>
      <c r="L212" s="98" t="str">
        <f>FDtab!L212</f>
        <v>Eps</v>
      </c>
    </row>
    <row r="213" spans="3:12" x14ac:dyDescent="0.35">
      <c r="C213" s="73" t="str">
        <f>FDtab!C213</f>
        <v>Oplocal</v>
      </c>
      <c r="D213" s="73" t="str">
        <f>FDtab!D213</f>
        <v>fish</v>
      </c>
      <c r="E213" s="73" t="str">
        <f>FDtab!E213</f>
        <v>meat</v>
      </c>
      <c r="F213" s="73" t="str">
        <f>FDtab!F213</f>
        <v>stdev</v>
      </c>
      <c r="G213" s="98" t="str">
        <f>FDtab!G213</f>
        <v>Eps</v>
      </c>
      <c r="H213" s="98" t="str">
        <f>FDtab!H213</f>
        <v>Eps</v>
      </c>
      <c r="I213" s="98" t="str">
        <f>FDtab!I213</f>
        <v>Eps</v>
      </c>
      <c r="J213" s="98" t="str">
        <f>FDtab!J213</f>
        <v>Eps</v>
      </c>
      <c r="K213" s="98" t="str">
        <f>FDtab!K213</f>
        <v>Eps</v>
      </c>
      <c r="L213" s="98" t="str">
        <f>FDtab!L213</f>
        <v>Eps</v>
      </c>
    </row>
    <row r="214" spans="3:12" x14ac:dyDescent="0.35">
      <c r="C214" s="73" t="str">
        <f>FDtab!C214</f>
        <v>Oplocal</v>
      </c>
      <c r="D214" s="73" t="str">
        <f>FDtab!D214</f>
        <v>fish</v>
      </c>
      <c r="E214" s="73" t="str">
        <f>FDtab!E214</f>
        <v>meat</v>
      </c>
      <c r="F214" s="73" t="str">
        <f>FDtab!F214</f>
        <v>pct5</v>
      </c>
      <c r="G214" s="98" t="str">
        <f>FDtab!G214</f>
        <v>Eps</v>
      </c>
      <c r="H214" s="98" t="str">
        <f>FDtab!H214</f>
        <v>Eps</v>
      </c>
      <c r="I214" s="98" t="str">
        <f>FDtab!I214</f>
        <v>Eps</v>
      </c>
      <c r="J214" s="98" t="str">
        <f>FDtab!J214</f>
        <v>Eps</v>
      </c>
      <c r="K214" s="98" t="str">
        <f>FDtab!K214</f>
        <v>Eps</v>
      </c>
      <c r="L214" s="98" t="str">
        <f>FDtab!L214</f>
        <v>Eps</v>
      </c>
    </row>
    <row r="215" spans="3:12" x14ac:dyDescent="0.35">
      <c r="C215" s="73" t="str">
        <f>FDtab!C215</f>
        <v>Oplocal</v>
      </c>
      <c r="D215" s="73" t="str">
        <f>FDtab!D215</f>
        <v>fish</v>
      </c>
      <c r="E215" s="73" t="str">
        <f>FDtab!E215</f>
        <v>meat</v>
      </c>
      <c r="F215" s="73" t="str">
        <f>FDtab!F215</f>
        <v>pct95</v>
      </c>
      <c r="G215" s="98" t="str">
        <f>FDtab!G215</f>
        <v>Eps</v>
      </c>
      <c r="H215" s="98" t="str">
        <f>FDtab!H215</f>
        <v>Eps</v>
      </c>
      <c r="I215" s="98" t="str">
        <f>FDtab!I215</f>
        <v>Eps</v>
      </c>
      <c r="J215" s="98" t="str">
        <f>FDtab!J215</f>
        <v>Eps</v>
      </c>
      <c r="K215" s="98" t="str">
        <f>FDtab!K215</f>
        <v>Eps</v>
      </c>
      <c r="L215" s="98" t="str">
        <f>FDtab!L215</f>
        <v>Eps</v>
      </c>
    </row>
    <row r="216" spans="3:12" x14ac:dyDescent="0.35">
      <c r="C216" s="73" t="str">
        <f>FDtab!C216</f>
        <v>Oplocal</v>
      </c>
      <c r="D216" s="73" t="str">
        <f>FDtab!D216</f>
        <v>fish</v>
      </c>
      <c r="E216" s="73" t="str">
        <f>FDtab!E216</f>
        <v>fish</v>
      </c>
      <c r="F216" s="73" t="str">
        <f>FDtab!F216</f>
        <v>mean</v>
      </c>
      <c r="G216" s="99" t="str">
        <f>FDtab!G216</f>
        <v>Eps</v>
      </c>
      <c r="H216" s="99" t="str">
        <f>FDtab!H216</f>
        <v>Eps</v>
      </c>
      <c r="I216" s="99" t="str">
        <f>FDtab!I216</f>
        <v>Eps</v>
      </c>
      <c r="J216" s="99" t="str">
        <f>FDtab!J216</f>
        <v>Eps</v>
      </c>
      <c r="K216" s="99" t="str">
        <f>FDtab!K216</f>
        <v>Eps</v>
      </c>
      <c r="L216" s="99" t="str">
        <f>FDtab!L216</f>
        <v>Eps</v>
      </c>
    </row>
    <row r="217" spans="3:12" x14ac:dyDescent="0.35">
      <c r="C217" s="73" t="str">
        <f>FDtab!C217</f>
        <v>Oplocal</v>
      </c>
      <c r="D217" s="73" t="str">
        <f>FDtab!D217</f>
        <v>fish</v>
      </c>
      <c r="E217" s="73" t="str">
        <f>FDtab!E217</f>
        <v>fish</v>
      </c>
      <c r="F217" s="73" t="str">
        <f>FDtab!F217</f>
        <v>stdev</v>
      </c>
      <c r="G217" s="99" t="str">
        <f>FDtab!G217</f>
        <v>Eps</v>
      </c>
      <c r="H217" s="99" t="str">
        <f>FDtab!H217</f>
        <v>Eps</v>
      </c>
      <c r="I217" s="99" t="str">
        <f>FDtab!I217</f>
        <v>Eps</v>
      </c>
      <c r="J217" s="99" t="str">
        <f>FDtab!J217</f>
        <v>Eps</v>
      </c>
      <c r="K217" s="99" t="str">
        <f>FDtab!K217</f>
        <v>Eps</v>
      </c>
      <c r="L217" s="99" t="str">
        <f>FDtab!L217</f>
        <v>Eps</v>
      </c>
    </row>
    <row r="218" spans="3:12" x14ac:dyDescent="0.35">
      <c r="C218" s="73" t="str">
        <f>FDtab!C218</f>
        <v>Oplocal</v>
      </c>
      <c r="D218" s="73" t="str">
        <f>FDtab!D218</f>
        <v>fish</v>
      </c>
      <c r="E218" s="73" t="str">
        <f>FDtab!E218</f>
        <v>fish</v>
      </c>
      <c r="F218" s="73" t="str">
        <f>FDtab!F218</f>
        <v>pct5</v>
      </c>
      <c r="G218" s="99" t="str">
        <f>FDtab!G218</f>
        <v>Eps</v>
      </c>
      <c r="H218" s="99" t="str">
        <f>FDtab!H218</f>
        <v>Eps</v>
      </c>
      <c r="I218" s="101" t="str">
        <f>FDtab!I218</f>
        <v>Eps</v>
      </c>
      <c r="J218" s="99" t="str">
        <f>FDtab!J218</f>
        <v>Eps</v>
      </c>
      <c r="K218" s="99" t="str">
        <f>FDtab!K218</f>
        <v>Eps</v>
      </c>
      <c r="L218" s="99" t="str">
        <f>FDtab!L218</f>
        <v>Eps</v>
      </c>
    </row>
    <row r="219" spans="3:12" x14ac:dyDescent="0.35">
      <c r="C219" s="73" t="str">
        <f>FDtab!C219</f>
        <v>Oplocal</v>
      </c>
      <c r="D219" s="73" t="str">
        <f>FDtab!D219</f>
        <v>fish</v>
      </c>
      <c r="E219" s="73" t="str">
        <f>FDtab!E219</f>
        <v>fish</v>
      </c>
      <c r="F219" s="73" t="str">
        <f>FDtab!F219</f>
        <v>pct95</v>
      </c>
      <c r="G219" s="99" t="str">
        <f>FDtab!G219</f>
        <v>Eps</v>
      </c>
      <c r="H219" s="99" t="str">
        <f>FDtab!H219</f>
        <v>Eps</v>
      </c>
      <c r="I219" s="101" t="str">
        <f>FDtab!I219</f>
        <v>Eps</v>
      </c>
      <c r="J219" s="99" t="str">
        <f>FDtab!J219</f>
        <v>Eps</v>
      </c>
      <c r="K219" s="99" t="str">
        <f>FDtab!K219</f>
        <v>Eps</v>
      </c>
      <c r="L219" s="99" t="str">
        <f>FDtab!L219</f>
        <v>Eps</v>
      </c>
    </row>
    <row r="220" spans="3:12" x14ac:dyDescent="0.35">
      <c r="C220" s="73" t="str">
        <f>FDtab!C220</f>
        <v>Oplocal</v>
      </c>
      <c r="D220" s="73" t="str">
        <f>FDtab!D220</f>
        <v>fish</v>
      </c>
      <c r="E220" s="73" t="str">
        <f>FDtab!E220</f>
        <v>palmoil</v>
      </c>
      <c r="F220" s="73" t="str">
        <f>FDtab!F220</f>
        <v>mean</v>
      </c>
      <c r="G220" s="98" t="str">
        <f>FDtab!G220</f>
        <v>Eps</v>
      </c>
      <c r="H220" s="98" t="str">
        <f>FDtab!H220</f>
        <v>Eps</v>
      </c>
      <c r="I220" s="98" t="str">
        <f>FDtab!I220</f>
        <v>Eps</v>
      </c>
      <c r="J220" s="98" t="str">
        <f>FDtab!J220</f>
        <v>Eps</v>
      </c>
      <c r="K220" s="98" t="str">
        <f>FDtab!K220</f>
        <v>Eps</v>
      </c>
      <c r="L220" s="98" t="str">
        <f>FDtab!L220</f>
        <v>Eps</v>
      </c>
    </row>
    <row r="221" spans="3:12" x14ac:dyDescent="0.35">
      <c r="C221" s="73" t="str">
        <f>FDtab!C221</f>
        <v>Oplocal</v>
      </c>
      <c r="D221" s="73" t="str">
        <f>FDtab!D221</f>
        <v>fish</v>
      </c>
      <c r="E221" s="73" t="str">
        <f>FDtab!E221</f>
        <v>palmoil</v>
      </c>
      <c r="F221" s="73" t="str">
        <f>FDtab!F221</f>
        <v>stdev</v>
      </c>
      <c r="G221" s="98" t="str">
        <f>FDtab!G221</f>
        <v>Eps</v>
      </c>
      <c r="H221" s="98" t="str">
        <f>FDtab!H221</f>
        <v>Eps</v>
      </c>
      <c r="I221" s="98" t="str">
        <f>FDtab!I221</f>
        <v>Eps</v>
      </c>
      <c r="J221" s="98" t="str">
        <f>FDtab!J221</f>
        <v>Eps</v>
      </c>
      <c r="K221" s="98" t="str">
        <f>FDtab!K221</f>
        <v>Eps</v>
      </c>
      <c r="L221" s="98" t="str">
        <f>FDtab!L221</f>
        <v>Eps</v>
      </c>
    </row>
    <row r="222" spans="3:12" x14ac:dyDescent="0.35">
      <c r="C222" s="73" t="str">
        <f>FDtab!C222</f>
        <v>Oplocal</v>
      </c>
      <c r="D222" s="73" t="str">
        <f>FDtab!D222</f>
        <v>fish</v>
      </c>
      <c r="E222" s="73" t="str">
        <f>FDtab!E222</f>
        <v>palmoil</v>
      </c>
      <c r="F222" s="73" t="str">
        <f>FDtab!F222</f>
        <v>pct5</v>
      </c>
      <c r="G222" s="98" t="str">
        <f>FDtab!G222</f>
        <v>Eps</v>
      </c>
      <c r="H222" s="98" t="str">
        <f>FDtab!H222</f>
        <v>Eps</v>
      </c>
      <c r="I222" s="98" t="str">
        <f>FDtab!I222</f>
        <v>Eps</v>
      </c>
      <c r="J222" s="98" t="str">
        <f>FDtab!J222</f>
        <v>Eps</v>
      </c>
      <c r="K222" s="98" t="str">
        <f>FDtab!K222</f>
        <v>Eps</v>
      </c>
      <c r="L222" s="98" t="str">
        <f>FDtab!L222</f>
        <v>Eps</v>
      </c>
    </row>
    <row r="223" spans="3:12" x14ac:dyDescent="0.35">
      <c r="C223" s="73" t="str">
        <f>FDtab!C223</f>
        <v>Oplocal</v>
      </c>
      <c r="D223" s="73" t="str">
        <f>FDtab!D223</f>
        <v>fish</v>
      </c>
      <c r="E223" s="73" t="str">
        <f>FDtab!E223</f>
        <v>palmoil</v>
      </c>
      <c r="F223" s="73" t="str">
        <f>FDtab!F223</f>
        <v>pct95</v>
      </c>
      <c r="G223" s="98" t="str">
        <f>FDtab!G223</f>
        <v>Eps</v>
      </c>
      <c r="H223" s="98" t="str">
        <f>FDtab!H223</f>
        <v>Eps</v>
      </c>
      <c r="I223" s="98" t="str">
        <f>FDtab!I223</f>
        <v>Eps</v>
      </c>
      <c r="J223" s="98" t="str">
        <f>FDtab!J223</f>
        <v>Eps</v>
      </c>
      <c r="K223" s="98" t="str">
        <f>FDtab!K223</f>
        <v>Eps</v>
      </c>
      <c r="L223" s="98" t="str">
        <f>FDtab!L223</f>
        <v>Eps</v>
      </c>
    </row>
    <row r="224" spans="3:12" x14ac:dyDescent="0.35">
      <c r="C224" s="73" t="str">
        <f>FDtab!C224</f>
        <v>Oplocal</v>
      </c>
      <c r="D224" s="73" t="str">
        <f>FDtab!D224</f>
        <v>fish</v>
      </c>
      <c r="E224" s="73" t="str">
        <f>FDtab!E224</f>
        <v>ret</v>
      </c>
      <c r="F224" s="73" t="str">
        <f>FDtab!F224</f>
        <v>mean</v>
      </c>
      <c r="G224" s="98" t="str">
        <f>FDtab!G224</f>
        <v>Eps</v>
      </c>
      <c r="H224" s="98" t="str">
        <f>FDtab!H224</f>
        <v>Eps</v>
      </c>
      <c r="I224" s="98" t="str">
        <f>FDtab!I224</f>
        <v>Eps</v>
      </c>
      <c r="J224" s="98" t="str">
        <f>FDtab!J224</f>
        <v>Eps</v>
      </c>
      <c r="K224" s="98" t="str">
        <f>FDtab!K224</f>
        <v>Eps</v>
      </c>
      <c r="L224" s="98" t="str">
        <f>FDtab!L224</f>
        <v>Eps</v>
      </c>
    </row>
    <row r="225" spans="3:12" x14ac:dyDescent="0.35">
      <c r="C225" s="73" t="str">
        <f>FDtab!C225</f>
        <v>Oplocal</v>
      </c>
      <c r="D225" s="73" t="str">
        <f>FDtab!D225</f>
        <v>fish</v>
      </c>
      <c r="E225" s="73" t="str">
        <f>FDtab!E225</f>
        <v>ret</v>
      </c>
      <c r="F225" s="73" t="str">
        <f>FDtab!F225</f>
        <v>stdev</v>
      </c>
      <c r="G225" s="98" t="str">
        <f>FDtab!G225</f>
        <v>Eps</v>
      </c>
      <c r="H225" s="98" t="str">
        <f>FDtab!H225</f>
        <v>Eps</v>
      </c>
      <c r="I225" s="98" t="str">
        <f>FDtab!I225</f>
        <v>Eps</v>
      </c>
      <c r="J225" s="98" t="str">
        <f>FDtab!J225</f>
        <v>Eps</v>
      </c>
      <c r="K225" s="98" t="str">
        <f>FDtab!K225</f>
        <v>Eps</v>
      </c>
      <c r="L225" s="98" t="str">
        <f>FDtab!L225</f>
        <v>Eps</v>
      </c>
    </row>
    <row r="226" spans="3:12" x14ac:dyDescent="0.35">
      <c r="C226" s="73" t="str">
        <f>FDtab!C226</f>
        <v>Oplocal</v>
      </c>
      <c r="D226" s="73" t="str">
        <f>FDtab!D226</f>
        <v>fish</v>
      </c>
      <c r="E226" s="73" t="str">
        <f>FDtab!E226</f>
        <v>ret</v>
      </c>
      <c r="F226" s="73" t="str">
        <f>FDtab!F226</f>
        <v>pct5</v>
      </c>
      <c r="G226" s="98" t="str">
        <f>FDtab!G226</f>
        <v>Eps</v>
      </c>
      <c r="H226" s="98" t="str">
        <f>FDtab!H226</f>
        <v>Eps</v>
      </c>
      <c r="I226" s="98" t="str">
        <f>FDtab!I226</f>
        <v>Eps</v>
      </c>
      <c r="J226" s="98" t="str">
        <f>FDtab!J226</f>
        <v>Eps</v>
      </c>
      <c r="K226" s="98" t="str">
        <f>FDtab!K226</f>
        <v>Eps</v>
      </c>
      <c r="L226" s="98" t="str">
        <f>FDtab!L226</f>
        <v>Eps</v>
      </c>
    </row>
    <row r="227" spans="3:12" x14ac:dyDescent="0.35">
      <c r="C227" s="73" t="str">
        <f>FDtab!C227</f>
        <v>Oplocal</v>
      </c>
      <c r="D227" s="73" t="str">
        <f>FDtab!D227</f>
        <v>fish</v>
      </c>
      <c r="E227" s="73" t="str">
        <f>FDtab!E227</f>
        <v>ret</v>
      </c>
      <c r="F227" s="73" t="str">
        <f>FDtab!F227</f>
        <v>pct95</v>
      </c>
      <c r="G227" s="98" t="str">
        <f>FDtab!G227</f>
        <v>Eps</v>
      </c>
      <c r="H227" s="98" t="str">
        <f>FDtab!H227</f>
        <v>Eps</v>
      </c>
      <c r="I227" s="98" t="str">
        <f>FDtab!I227</f>
        <v>Eps</v>
      </c>
      <c r="J227" s="98" t="str">
        <f>FDtab!J227</f>
        <v>Eps</v>
      </c>
      <c r="K227" s="98" t="str">
        <f>FDtab!K227</f>
        <v>Eps</v>
      </c>
      <c r="L227" s="98" t="str">
        <f>FDtab!L227</f>
        <v>Eps</v>
      </c>
    </row>
    <row r="228" spans="3:12" x14ac:dyDescent="0.35">
      <c r="C228" s="73" t="str">
        <f>FDtab!C228</f>
        <v>Oplocal</v>
      </c>
      <c r="D228" s="73" t="str">
        <f>FDtab!D228</f>
        <v>fish</v>
      </c>
      <c r="E228" s="73" t="str">
        <f>FDtab!E228</f>
        <v>ser</v>
      </c>
      <c r="F228" s="73" t="str">
        <f>FDtab!F228</f>
        <v>mean</v>
      </c>
      <c r="G228" s="98" t="str">
        <f>FDtab!G228</f>
        <v>Eps</v>
      </c>
      <c r="H228" s="98" t="str">
        <f>FDtab!H228</f>
        <v>Eps</v>
      </c>
      <c r="I228" s="98" t="str">
        <f>FDtab!I228</f>
        <v>Eps</v>
      </c>
      <c r="J228" s="98" t="str">
        <f>FDtab!J228</f>
        <v>Eps</v>
      </c>
      <c r="K228" s="98" t="str">
        <f>FDtab!K228</f>
        <v>Eps</v>
      </c>
      <c r="L228" s="98" t="str">
        <f>FDtab!L228</f>
        <v>Eps</v>
      </c>
    </row>
    <row r="229" spans="3:12" x14ac:dyDescent="0.35">
      <c r="C229" s="73" t="str">
        <f>FDtab!C229</f>
        <v>Oplocal</v>
      </c>
      <c r="D229" s="73" t="str">
        <f>FDtab!D229</f>
        <v>fish</v>
      </c>
      <c r="E229" s="73" t="str">
        <f>FDtab!E229</f>
        <v>ser</v>
      </c>
      <c r="F229" s="73" t="str">
        <f>FDtab!F229</f>
        <v>stdev</v>
      </c>
      <c r="G229" s="98" t="str">
        <f>FDtab!G229</f>
        <v>Eps</v>
      </c>
      <c r="H229" s="98" t="str">
        <f>FDtab!H229</f>
        <v>Eps</v>
      </c>
      <c r="I229" s="98" t="str">
        <f>FDtab!I229</f>
        <v>Eps</v>
      </c>
      <c r="J229" s="98" t="str">
        <f>FDtab!J229</f>
        <v>Eps</v>
      </c>
      <c r="K229" s="98" t="str">
        <f>FDtab!K229</f>
        <v>Eps</v>
      </c>
      <c r="L229" s="98" t="str">
        <f>FDtab!L229</f>
        <v>Eps</v>
      </c>
    </row>
    <row r="230" spans="3:12" x14ac:dyDescent="0.35">
      <c r="C230" s="73" t="str">
        <f>FDtab!C230</f>
        <v>Oplocal</v>
      </c>
      <c r="D230" s="73" t="str">
        <f>FDtab!D230</f>
        <v>fish</v>
      </c>
      <c r="E230" s="73" t="str">
        <f>FDtab!E230</f>
        <v>ser</v>
      </c>
      <c r="F230" s="73" t="str">
        <f>FDtab!F230</f>
        <v>pct5</v>
      </c>
      <c r="G230" s="98" t="str">
        <f>FDtab!G230</f>
        <v>Eps</v>
      </c>
      <c r="H230" s="98" t="str">
        <f>FDtab!H230</f>
        <v>Eps</v>
      </c>
      <c r="I230" s="98" t="str">
        <f>FDtab!I230</f>
        <v>Eps</v>
      </c>
      <c r="J230" s="98" t="str">
        <f>FDtab!J230</f>
        <v>Eps</v>
      </c>
      <c r="K230" s="98" t="str">
        <f>FDtab!K230</f>
        <v>Eps</v>
      </c>
      <c r="L230" s="98" t="str">
        <f>FDtab!L230</f>
        <v>Eps</v>
      </c>
    </row>
    <row r="231" spans="3:12" x14ac:dyDescent="0.35">
      <c r="C231" s="73" t="str">
        <f>FDtab!C231</f>
        <v>Oplocal</v>
      </c>
      <c r="D231" s="73" t="str">
        <f>FDtab!D231</f>
        <v>fish</v>
      </c>
      <c r="E231" s="73" t="str">
        <f>FDtab!E231</f>
        <v>ser</v>
      </c>
      <c r="F231" s="73" t="str">
        <f>FDtab!F231</f>
        <v>pct95</v>
      </c>
      <c r="G231" s="98" t="str">
        <f>FDtab!G231</f>
        <v>Eps</v>
      </c>
      <c r="H231" s="98" t="str">
        <f>FDtab!H231</f>
        <v>Eps</v>
      </c>
      <c r="I231" s="98" t="str">
        <f>FDtab!I231</f>
        <v>Eps</v>
      </c>
      <c r="J231" s="98" t="str">
        <f>FDtab!J231</f>
        <v>Eps</v>
      </c>
      <c r="K231" s="98" t="str">
        <f>FDtab!K231</f>
        <v>Eps</v>
      </c>
      <c r="L231" s="98" t="str">
        <f>FDtab!L231</f>
        <v>Eps</v>
      </c>
    </row>
    <row r="232" spans="3:12" x14ac:dyDescent="0.35">
      <c r="C232" s="73" t="str">
        <f>FDtab!C232</f>
        <v>Oplocal</v>
      </c>
      <c r="D232" s="73" t="str">
        <f>FDtab!D232</f>
        <v>fish</v>
      </c>
      <c r="E232" s="73" t="str">
        <f>FDtab!E232</f>
        <v>OUT</v>
      </c>
      <c r="F232" s="73" t="str">
        <f>FDtab!F232</f>
        <v>mean</v>
      </c>
      <c r="G232" s="98" t="str">
        <f>FDtab!G232</f>
        <v>Eps</v>
      </c>
      <c r="H232" s="98" t="str">
        <f>FDtab!H232</f>
        <v>Eps</v>
      </c>
      <c r="I232" s="98" t="str">
        <f>FDtab!I232</f>
        <v>Eps</v>
      </c>
      <c r="J232" s="98" t="str">
        <f>FDtab!J232</f>
        <v>Eps</v>
      </c>
      <c r="K232" s="98" t="str">
        <f>FDtab!K232</f>
        <v>Eps</v>
      </c>
      <c r="L232" s="98" t="str">
        <f>FDtab!L232</f>
        <v>Eps</v>
      </c>
    </row>
    <row r="233" spans="3:12" x14ac:dyDescent="0.35">
      <c r="C233" s="73" t="str">
        <f>FDtab!C233</f>
        <v>Oplocal</v>
      </c>
      <c r="D233" s="73" t="str">
        <f>FDtab!D233</f>
        <v>fish</v>
      </c>
      <c r="E233" s="73" t="str">
        <f>FDtab!E233</f>
        <v>OUT</v>
      </c>
      <c r="F233" s="73" t="str">
        <f>FDtab!F233</f>
        <v>stdev</v>
      </c>
      <c r="G233" s="98" t="str">
        <f>FDtab!G233</f>
        <v>Eps</v>
      </c>
      <c r="H233" s="98" t="str">
        <f>FDtab!H233</f>
        <v>Eps</v>
      </c>
      <c r="I233" s="98" t="str">
        <f>FDtab!I233</f>
        <v>Eps</v>
      </c>
      <c r="J233" s="98" t="str">
        <f>FDtab!J233</f>
        <v>Eps</v>
      </c>
      <c r="K233" s="98" t="str">
        <f>FDtab!K233</f>
        <v>Eps</v>
      </c>
      <c r="L233" s="98" t="str">
        <f>FDtab!L233</f>
        <v>Eps</v>
      </c>
    </row>
    <row r="234" spans="3:12" x14ac:dyDescent="0.35">
      <c r="C234" s="73" t="str">
        <f>FDtab!C234</f>
        <v>Oplocal</v>
      </c>
      <c r="D234" s="73" t="str">
        <f>FDtab!D234</f>
        <v>fish</v>
      </c>
      <c r="E234" s="73" t="str">
        <f>FDtab!E234</f>
        <v>OUT</v>
      </c>
      <c r="F234" s="73" t="str">
        <f>FDtab!F234</f>
        <v>pct5</v>
      </c>
      <c r="G234" s="98" t="str">
        <f>FDtab!G234</f>
        <v>Eps</v>
      </c>
      <c r="H234" s="98" t="str">
        <f>FDtab!H234</f>
        <v>Eps</v>
      </c>
      <c r="I234" s="98" t="str">
        <f>FDtab!I234</f>
        <v>Eps</v>
      </c>
      <c r="J234" s="98" t="str">
        <f>FDtab!J234</f>
        <v>Eps</v>
      </c>
      <c r="K234" s="98" t="str">
        <f>FDtab!K234</f>
        <v>Eps</v>
      </c>
      <c r="L234" s="98" t="str">
        <f>FDtab!L234</f>
        <v>Eps</v>
      </c>
    </row>
    <row r="235" spans="3:12" x14ac:dyDescent="0.35">
      <c r="C235" s="73" t="str">
        <f>FDtab!C235</f>
        <v>Oplocal</v>
      </c>
      <c r="D235" s="73" t="str">
        <f>FDtab!D235</f>
        <v>fish</v>
      </c>
      <c r="E235" s="73" t="str">
        <f>FDtab!E235</f>
        <v>OUT</v>
      </c>
      <c r="F235" s="73" t="str">
        <f>FDtab!F235</f>
        <v>pct95</v>
      </c>
      <c r="G235" s="98" t="str">
        <f>FDtab!G235</f>
        <v>Eps</v>
      </c>
      <c r="H235" s="98" t="str">
        <f>FDtab!H235</f>
        <v>Eps</v>
      </c>
      <c r="I235" s="98" t="str">
        <f>FDtab!I235</f>
        <v>Eps</v>
      </c>
      <c r="J235" s="98" t="str">
        <f>FDtab!J235</f>
        <v>Eps</v>
      </c>
      <c r="K235" s="98" t="str">
        <f>FDtab!K235</f>
        <v>Eps</v>
      </c>
      <c r="L235" s="98" t="str">
        <f>FDtab!L235</f>
        <v>Eps</v>
      </c>
    </row>
    <row r="236" spans="3:12" x14ac:dyDescent="0.35">
      <c r="C236" s="73" t="str">
        <f>FDtab!C236</f>
        <v>Oplocal</v>
      </c>
      <c r="D236" s="73" t="str">
        <f>FDtab!D236</f>
        <v>palmoil</v>
      </c>
      <c r="E236" s="73" t="str">
        <f>FDtab!E236</f>
        <v>crop</v>
      </c>
      <c r="F236" s="73" t="str">
        <f>FDtab!F236</f>
        <v>mean</v>
      </c>
      <c r="G236" s="98" t="str">
        <f>FDtab!G236</f>
        <v>Eps</v>
      </c>
      <c r="H236" s="98" t="str">
        <f>FDtab!H236</f>
        <v>Eps</v>
      </c>
      <c r="I236" s="98" t="str">
        <f>FDtab!I236</f>
        <v>Eps</v>
      </c>
      <c r="J236" s="98" t="str">
        <f>FDtab!J236</f>
        <v>Eps</v>
      </c>
      <c r="K236" s="98" t="str">
        <f>FDtab!K236</f>
        <v>Eps</v>
      </c>
      <c r="L236" s="98" t="str">
        <f>FDtab!L236</f>
        <v>Eps</v>
      </c>
    </row>
    <row r="237" spans="3:12" x14ac:dyDescent="0.35">
      <c r="C237" s="73" t="str">
        <f>FDtab!C237</f>
        <v>Oplocal</v>
      </c>
      <c r="D237" s="73" t="str">
        <f>FDtab!D237</f>
        <v>palmoil</v>
      </c>
      <c r="E237" s="73" t="str">
        <f>FDtab!E237</f>
        <v>crop</v>
      </c>
      <c r="F237" s="73" t="str">
        <f>FDtab!F237</f>
        <v>stdev</v>
      </c>
      <c r="G237" s="98" t="str">
        <f>FDtab!G237</f>
        <v>Eps</v>
      </c>
      <c r="H237" s="98" t="str">
        <f>FDtab!H237</f>
        <v>Eps</v>
      </c>
      <c r="I237" s="98" t="str">
        <f>FDtab!I237</f>
        <v>Eps</v>
      </c>
      <c r="J237" s="98" t="str">
        <f>FDtab!J237</f>
        <v>Eps</v>
      </c>
      <c r="K237" s="98" t="str">
        <f>FDtab!K237</f>
        <v>Eps</v>
      </c>
      <c r="L237" s="98" t="str">
        <f>FDtab!L237</f>
        <v>Eps</v>
      </c>
    </row>
    <row r="238" spans="3:12" x14ac:dyDescent="0.35">
      <c r="C238" s="73" t="str">
        <f>FDtab!C238</f>
        <v>Oplocal</v>
      </c>
      <c r="D238" s="73" t="str">
        <f>FDtab!D238</f>
        <v>palmoil</v>
      </c>
      <c r="E238" s="73" t="str">
        <f>FDtab!E238</f>
        <v>crop</v>
      </c>
      <c r="F238" s="73" t="str">
        <f>FDtab!F238</f>
        <v>pct5</v>
      </c>
      <c r="G238" s="98" t="str">
        <f>FDtab!G238</f>
        <v>Eps</v>
      </c>
      <c r="H238" s="98" t="str">
        <f>FDtab!H238</f>
        <v>Eps</v>
      </c>
      <c r="I238" s="98" t="str">
        <f>FDtab!I238</f>
        <v>Eps</v>
      </c>
      <c r="J238" s="98" t="str">
        <f>FDtab!J238</f>
        <v>Eps</v>
      </c>
      <c r="K238" s="98" t="str">
        <f>FDtab!K238</f>
        <v>Eps</v>
      </c>
      <c r="L238" s="98" t="str">
        <f>FDtab!L238</f>
        <v>Eps</v>
      </c>
    </row>
    <row r="239" spans="3:12" x14ac:dyDescent="0.35">
      <c r="C239" s="73" t="str">
        <f>FDtab!C239</f>
        <v>Oplocal</v>
      </c>
      <c r="D239" s="73" t="str">
        <f>FDtab!D239</f>
        <v>palmoil</v>
      </c>
      <c r="E239" s="73" t="str">
        <f>FDtab!E239</f>
        <v>crop</v>
      </c>
      <c r="F239" s="73" t="str">
        <f>FDtab!F239</f>
        <v>pct95</v>
      </c>
      <c r="G239" s="98" t="str">
        <f>FDtab!G239</f>
        <v>Eps</v>
      </c>
      <c r="H239" s="98" t="str">
        <f>FDtab!H239</f>
        <v>Eps</v>
      </c>
      <c r="I239" s="98" t="str">
        <f>FDtab!I239</f>
        <v>Eps</v>
      </c>
      <c r="J239" s="98" t="str">
        <f>FDtab!J239</f>
        <v>Eps</v>
      </c>
      <c r="K239" s="98" t="str">
        <f>FDtab!K239</f>
        <v>Eps</v>
      </c>
      <c r="L239" s="98" t="str">
        <f>FDtab!L239</f>
        <v>Eps</v>
      </c>
    </row>
    <row r="240" spans="3:12" x14ac:dyDescent="0.35">
      <c r="C240" s="73" t="str">
        <f>FDtab!C240</f>
        <v>Oplocal</v>
      </c>
      <c r="D240" s="73" t="str">
        <f>FDtab!D240</f>
        <v>palmoil</v>
      </c>
      <c r="E240" s="73" t="str">
        <f>FDtab!E240</f>
        <v>meat</v>
      </c>
      <c r="F240" s="73" t="str">
        <f>FDtab!F240</f>
        <v>mean</v>
      </c>
      <c r="G240" s="98" t="str">
        <f>FDtab!G240</f>
        <v>Eps</v>
      </c>
      <c r="H240" s="98" t="str">
        <f>FDtab!H240</f>
        <v>Eps</v>
      </c>
      <c r="I240" s="98" t="str">
        <f>FDtab!I240</f>
        <v>Eps</v>
      </c>
      <c r="J240" s="98" t="str">
        <f>FDtab!J240</f>
        <v>Eps</v>
      </c>
      <c r="K240" s="98" t="str">
        <f>FDtab!K240</f>
        <v>Eps</v>
      </c>
      <c r="L240" s="98" t="str">
        <f>FDtab!L240</f>
        <v>Eps</v>
      </c>
    </row>
    <row r="241" spans="3:12" x14ac:dyDescent="0.35">
      <c r="C241" s="73" t="str">
        <f>FDtab!C241</f>
        <v>Oplocal</v>
      </c>
      <c r="D241" s="73" t="str">
        <f>FDtab!D241</f>
        <v>palmoil</v>
      </c>
      <c r="E241" s="73" t="str">
        <f>FDtab!E241</f>
        <v>meat</v>
      </c>
      <c r="F241" s="73" t="str">
        <f>FDtab!F241</f>
        <v>stdev</v>
      </c>
      <c r="G241" s="98" t="str">
        <f>FDtab!G241</f>
        <v>Eps</v>
      </c>
      <c r="H241" s="98" t="str">
        <f>FDtab!H241</f>
        <v>Eps</v>
      </c>
      <c r="I241" s="98" t="str">
        <f>FDtab!I241</f>
        <v>Eps</v>
      </c>
      <c r="J241" s="98" t="str">
        <f>FDtab!J241</f>
        <v>Eps</v>
      </c>
      <c r="K241" s="98" t="str">
        <f>FDtab!K241</f>
        <v>Eps</v>
      </c>
      <c r="L241" s="98" t="str">
        <f>FDtab!L241</f>
        <v>Eps</v>
      </c>
    </row>
    <row r="242" spans="3:12" x14ac:dyDescent="0.35">
      <c r="C242" s="73" t="str">
        <f>FDtab!C242</f>
        <v>Oplocal</v>
      </c>
      <c r="D242" s="73" t="str">
        <f>FDtab!D242</f>
        <v>palmoil</v>
      </c>
      <c r="E242" s="73" t="str">
        <f>FDtab!E242</f>
        <v>meat</v>
      </c>
      <c r="F242" s="73" t="str">
        <f>FDtab!F242</f>
        <v>pct5</v>
      </c>
      <c r="G242" s="98" t="str">
        <f>FDtab!G242</f>
        <v>Eps</v>
      </c>
      <c r="H242" s="98" t="str">
        <f>FDtab!H242</f>
        <v>Eps</v>
      </c>
      <c r="I242" s="98" t="str">
        <f>FDtab!I242</f>
        <v>Eps</v>
      </c>
      <c r="J242" s="98" t="str">
        <f>FDtab!J242</f>
        <v>Eps</v>
      </c>
      <c r="K242" s="98" t="str">
        <f>FDtab!K242</f>
        <v>Eps</v>
      </c>
      <c r="L242" s="98" t="str">
        <f>FDtab!L242</f>
        <v>Eps</v>
      </c>
    </row>
    <row r="243" spans="3:12" x14ac:dyDescent="0.35">
      <c r="C243" s="73" t="str">
        <f>FDtab!C243</f>
        <v>Oplocal</v>
      </c>
      <c r="D243" s="73" t="str">
        <f>FDtab!D243</f>
        <v>palmoil</v>
      </c>
      <c r="E243" s="73" t="str">
        <f>FDtab!E243</f>
        <v>meat</v>
      </c>
      <c r="F243" s="73" t="str">
        <f>FDtab!F243</f>
        <v>pct95</v>
      </c>
      <c r="G243" s="98" t="str">
        <f>FDtab!G243</f>
        <v>Eps</v>
      </c>
      <c r="H243" s="98" t="str">
        <f>FDtab!H243</f>
        <v>Eps</v>
      </c>
      <c r="I243" s="98" t="str">
        <f>FDtab!I243</f>
        <v>Eps</v>
      </c>
      <c r="J243" s="98" t="str">
        <f>FDtab!J243</f>
        <v>Eps</v>
      </c>
      <c r="K243" s="98" t="str">
        <f>FDtab!K243</f>
        <v>Eps</v>
      </c>
      <c r="L243" s="98" t="str">
        <f>FDtab!L243</f>
        <v>Eps</v>
      </c>
    </row>
    <row r="244" spans="3:12" x14ac:dyDescent="0.35">
      <c r="C244" s="73" t="str">
        <f>FDtab!C244</f>
        <v>Oplocal</v>
      </c>
      <c r="D244" s="73" t="str">
        <f>FDtab!D244</f>
        <v>palmoil</v>
      </c>
      <c r="E244" s="73" t="str">
        <f>FDtab!E244</f>
        <v>fish</v>
      </c>
      <c r="F244" s="73" t="str">
        <f>FDtab!F244</f>
        <v>mean</v>
      </c>
      <c r="G244" s="98" t="str">
        <f>FDtab!G244</f>
        <v>Eps</v>
      </c>
      <c r="H244" s="98" t="str">
        <f>FDtab!H244</f>
        <v>Eps</v>
      </c>
      <c r="I244" s="98" t="str">
        <f>FDtab!I244</f>
        <v>Eps</v>
      </c>
      <c r="J244" s="98" t="str">
        <f>FDtab!J244</f>
        <v>Eps</v>
      </c>
      <c r="K244" s="98" t="str">
        <f>FDtab!K244</f>
        <v>Eps</v>
      </c>
      <c r="L244" s="98" t="str">
        <f>FDtab!L244</f>
        <v>Eps</v>
      </c>
    </row>
    <row r="245" spans="3:12" x14ac:dyDescent="0.35">
      <c r="C245" s="73" t="str">
        <f>FDtab!C245</f>
        <v>Oplocal</v>
      </c>
      <c r="D245" s="73" t="str">
        <f>FDtab!D245</f>
        <v>palmoil</v>
      </c>
      <c r="E245" s="73" t="str">
        <f>FDtab!E245</f>
        <v>fish</v>
      </c>
      <c r="F245" s="73" t="str">
        <f>FDtab!F245</f>
        <v>stdev</v>
      </c>
      <c r="G245" s="98" t="str">
        <f>FDtab!G245</f>
        <v>Eps</v>
      </c>
      <c r="H245" s="98" t="str">
        <f>FDtab!H245</f>
        <v>Eps</v>
      </c>
      <c r="I245" s="98" t="str">
        <f>FDtab!I245</f>
        <v>Eps</v>
      </c>
      <c r="J245" s="98" t="str">
        <f>FDtab!J245</f>
        <v>Eps</v>
      </c>
      <c r="K245" s="98" t="str">
        <f>FDtab!K245</f>
        <v>Eps</v>
      </c>
      <c r="L245" s="98" t="str">
        <f>FDtab!L245</f>
        <v>Eps</v>
      </c>
    </row>
    <row r="246" spans="3:12" x14ac:dyDescent="0.35">
      <c r="C246" s="73" t="str">
        <f>FDtab!C246</f>
        <v>Oplocal</v>
      </c>
      <c r="D246" s="73" t="str">
        <f>FDtab!D246</f>
        <v>palmoil</v>
      </c>
      <c r="E246" s="73" t="str">
        <f>FDtab!E246</f>
        <v>fish</v>
      </c>
      <c r="F246" s="73" t="str">
        <f>FDtab!F246</f>
        <v>pct5</v>
      </c>
      <c r="G246" s="98" t="str">
        <f>FDtab!G246</f>
        <v>Eps</v>
      </c>
      <c r="H246" s="98" t="str">
        <f>FDtab!H246</f>
        <v>Eps</v>
      </c>
      <c r="I246" s="98" t="str">
        <f>FDtab!I246</f>
        <v>Eps</v>
      </c>
      <c r="J246" s="98" t="str">
        <f>FDtab!J246</f>
        <v>Eps</v>
      </c>
      <c r="K246" s="98" t="str">
        <f>FDtab!K246</f>
        <v>Eps</v>
      </c>
      <c r="L246" s="98" t="str">
        <f>FDtab!L246</f>
        <v>Eps</v>
      </c>
    </row>
    <row r="247" spans="3:12" x14ac:dyDescent="0.35">
      <c r="C247" s="73" t="str">
        <f>FDtab!C247</f>
        <v>Oplocal</v>
      </c>
      <c r="D247" s="73" t="str">
        <f>FDtab!D247</f>
        <v>palmoil</v>
      </c>
      <c r="E247" s="73" t="str">
        <f>FDtab!E247</f>
        <v>fish</v>
      </c>
      <c r="F247" s="73" t="str">
        <f>FDtab!F247</f>
        <v>pct95</v>
      </c>
      <c r="G247" s="98" t="str">
        <f>FDtab!G247</f>
        <v>Eps</v>
      </c>
      <c r="H247" s="98" t="str">
        <f>FDtab!H247</f>
        <v>Eps</v>
      </c>
      <c r="I247" s="98" t="str">
        <f>FDtab!I247</f>
        <v>Eps</v>
      </c>
      <c r="J247" s="98" t="str">
        <f>FDtab!J247</f>
        <v>Eps</v>
      </c>
      <c r="K247" s="98" t="str">
        <f>FDtab!K247</f>
        <v>Eps</v>
      </c>
      <c r="L247" s="98" t="str">
        <f>FDtab!L247</f>
        <v>Eps</v>
      </c>
    </row>
    <row r="248" spans="3:12" x14ac:dyDescent="0.35">
      <c r="C248" s="73" t="str">
        <f>FDtab!C248</f>
        <v>Oplocal</v>
      </c>
      <c r="D248" s="73" t="str">
        <f>FDtab!D248</f>
        <v>palmoil</v>
      </c>
      <c r="E248" s="73" t="str">
        <f>FDtab!E248</f>
        <v>palmoil</v>
      </c>
      <c r="F248" s="73" t="str">
        <f>FDtab!F248</f>
        <v>mean</v>
      </c>
      <c r="G248" s="98" t="str">
        <f>FDtab!G248</f>
        <v>Eps</v>
      </c>
      <c r="H248" s="98" t="str">
        <f>FDtab!H248</f>
        <v>Eps</v>
      </c>
      <c r="I248" s="98" t="str">
        <f>FDtab!I248</f>
        <v>Eps</v>
      </c>
      <c r="J248" s="98" t="str">
        <f>FDtab!J248</f>
        <v>Eps</v>
      </c>
      <c r="K248" s="98" t="str">
        <f>FDtab!K248</f>
        <v>Eps</v>
      </c>
      <c r="L248" s="98" t="str">
        <f>FDtab!L248</f>
        <v>Eps</v>
      </c>
    </row>
    <row r="249" spans="3:12" x14ac:dyDescent="0.35">
      <c r="C249" s="73" t="str">
        <f>FDtab!C249</f>
        <v>Oplocal</v>
      </c>
      <c r="D249" s="73" t="str">
        <f>FDtab!D249</f>
        <v>palmoil</v>
      </c>
      <c r="E249" s="73" t="str">
        <f>FDtab!E249</f>
        <v>palmoil</v>
      </c>
      <c r="F249" s="73" t="str">
        <f>FDtab!F249</f>
        <v>stdev</v>
      </c>
      <c r="G249" s="98" t="str">
        <f>FDtab!G249</f>
        <v>Eps</v>
      </c>
      <c r="H249" s="98" t="str">
        <f>FDtab!H249</f>
        <v>Eps</v>
      </c>
      <c r="I249" s="98" t="str">
        <f>FDtab!I249</f>
        <v>Eps</v>
      </c>
      <c r="J249" s="98" t="str">
        <f>FDtab!J249</f>
        <v>Eps</v>
      </c>
      <c r="K249" s="98" t="str">
        <f>FDtab!K249</f>
        <v>Eps</v>
      </c>
      <c r="L249" s="98" t="str">
        <f>FDtab!L249</f>
        <v>Eps</v>
      </c>
    </row>
    <row r="250" spans="3:12" x14ac:dyDescent="0.35">
      <c r="C250" s="73" t="str">
        <f>FDtab!C250</f>
        <v>Oplocal</v>
      </c>
      <c r="D250" s="73" t="str">
        <f>FDtab!D250</f>
        <v>palmoil</v>
      </c>
      <c r="E250" s="73" t="str">
        <f>FDtab!E250</f>
        <v>palmoil</v>
      </c>
      <c r="F250" s="73" t="str">
        <f>FDtab!F250</f>
        <v>pct5</v>
      </c>
      <c r="G250" s="98" t="str">
        <f>FDtab!G250</f>
        <v>Eps</v>
      </c>
      <c r="H250" s="98" t="str">
        <f>FDtab!H250</f>
        <v>Eps</v>
      </c>
      <c r="I250" s="98" t="str">
        <f>FDtab!I250</f>
        <v>Eps</v>
      </c>
      <c r="J250" s="98" t="str">
        <f>FDtab!J250</f>
        <v>Eps</v>
      </c>
      <c r="K250" s="98" t="str">
        <f>FDtab!K250</f>
        <v>Eps</v>
      </c>
      <c r="L250" s="98" t="str">
        <f>FDtab!L250</f>
        <v>Eps</v>
      </c>
    </row>
    <row r="251" spans="3:12" x14ac:dyDescent="0.35">
      <c r="C251" s="73" t="str">
        <f>FDtab!C251</f>
        <v>Oplocal</v>
      </c>
      <c r="D251" s="73" t="str">
        <f>FDtab!D251</f>
        <v>palmoil</v>
      </c>
      <c r="E251" s="73" t="str">
        <f>FDtab!E251</f>
        <v>palmoil</v>
      </c>
      <c r="F251" s="73" t="str">
        <f>FDtab!F251</f>
        <v>pct95</v>
      </c>
      <c r="G251" s="98" t="str">
        <f>FDtab!G251</f>
        <v>Eps</v>
      </c>
      <c r="H251" s="98" t="str">
        <f>FDtab!H251</f>
        <v>Eps</v>
      </c>
      <c r="I251" s="98" t="str">
        <f>FDtab!I251</f>
        <v>Eps</v>
      </c>
      <c r="J251" s="98" t="str">
        <f>FDtab!J251</f>
        <v>Eps</v>
      </c>
      <c r="K251" s="98" t="str">
        <f>FDtab!K251</f>
        <v>Eps</v>
      </c>
      <c r="L251" s="98" t="str">
        <f>FDtab!L251</f>
        <v>Eps</v>
      </c>
    </row>
    <row r="252" spans="3:12" x14ac:dyDescent="0.35">
      <c r="C252" s="73" t="str">
        <f>FDtab!C252</f>
        <v>Oplocal</v>
      </c>
      <c r="D252" s="73" t="str">
        <f>FDtab!D252</f>
        <v>palmoil</v>
      </c>
      <c r="E252" s="73" t="str">
        <f>FDtab!E252</f>
        <v>ret</v>
      </c>
      <c r="F252" s="73" t="str">
        <f>FDtab!F252</f>
        <v>mean</v>
      </c>
      <c r="G252" s="98" t="str">
        <f>FDtab!G252</f>
        <v>Eps</v>
      </c>
      <c r="H252" s="98" t="str">
        <f>FDtab!H252</f>
        <v>Eps</v>
      </c>
      <c r="I252" s="98" t="str">
        <f>FDtab!I252</f>
        <v>Eps</v>
      </c>
      <c r="J252" s="98" t="str">
        <f>FDtab!J252</f>
        <v>Eps</v>
      </c>
      <c r="K252" s="98" t="str">
        <f>FDtab!K252</f>
        <v>Eps</v>
      </c>
      <c r="L252" s="98" t="str">
        <f>FDtab!L252</f>
        <v>Eps</v>
      </c>
    </row>
    <row r="253" spans="3:12" x14ac:dyDescent="0.35">
      <c r="C253" s="73" t="str">
        <f>FDtab!C253</f>
        <v>Oplocal</v>
      </c>
      <c r="D253" s="73" t="str">
        <f>FDtab!D253</f>
        <v>palmoil</v>
      </c>
      <c r="E253" s="73" t="str">
        <f>FDtab!E253</f>
        <v>ret</v>
      </c>
      <c r="F253" s="73" t="str">
        <f>FDtab!F253</f>
        <v>stdev</v>
      </c>
      <c r="G253" s="98" t="str">
        <f>FDtab!G253</f>
        <v>Eps</v>
      </c>
      <c r="H253" s="98" t="str">
        <f>FDtab!H253</f>
        <v>Eps</v>
      </c>
      <c r="I253" s="98" t="str">
        <f>FDtab!I253</f>
        <v>Eps</v>
      </c>
      <c r="J253" s="98" t="str">
        <f>FDtab!J253</f>
        <v>Eps</v>
      </c>
      <c r="K253" s="98" t="str">
        <f>FDtab!K253</f>
        <v>Eps</v>
      </c>
      <c r="L253" s="98" t="str">
        <f>FDtab!L253</f>
        <v>Eps</v>
      </c>
    </row>
    <row r="254" spans="3:12" x14ac:dyDescent="0.35">
      <c r="C254" s="73" t="str">
        <f>FDtab!C254</f>
        <v>Oplocal</v>
      </c>
      <c r="D254" s="73" t="str">
        <f>FDtab!D254</f>
        <v>palmoil</v>
      </c>
      <c r="E254" s="73" t="str">
        <f>FDtab!E254</f>
        <v>ret</v>
      </c>
      <c r="F254" s="73" t="str">
        <f>FDtab!F254</f>
        <v>pct5</v>
      </c>
      <c r="G254" s="98" t="str">
        <f>FDtab!G254</f>
        <v>Eps</v>
      </c>
      <c r="H254" s="98" t="str">
        <f>FDtab!H254</f>
        <v>Eps</v>
      </c>
      <c r="I254" s="98" t="str">
        <f>FDtab!I254</f>
        <v>Eps</v>
      </c>
      <c r="J254" s="98" t="str">
        <f>FDtab!J254</f>
        <v>Eps</v>
      </c>
      <c r="K254" s="98" t="str">
        <f>FDtab!K254</f>
        <v>Eps</v>
      </c>
      <c r="L254" s="98" t="str">
        <f>FDtab!L254</f>
        <v>Eps</v>
      </c>
    </row>
    <row r="255" spans="3:12" x14ac:dyDescent="0.35">
      <c r="C255" s="73" t="str">
        <f>FDtab!C255</f>
        <v>Oplocal</v>
      </c>
      <c r="D255" s="73" t="str">
        <f>FDtab!D255</f>
        <v>palmoil</v>
      </c>
      <c r="E255" s="73" t="str">
        <f>FDtab!E255</f>
        <v>ret</v>
      </c>
      <c r="F255" s="73" t="str">
        <f>FDtab!F255</f>
        <v>pct95</v>
      </c>
      <c r="G255" s="98" t="str">
        <f>FDtab!G255</f>
        <v>Eps</v>
      </c>
      <c r="H255" s="98" t="str">
        <f>FDtab!H255</f>
        <v>Eps</v>
      </c>
      <c r="I255" s="98" t="str">
        <f>FDtab!I255</f>
        <v>Eps</v>
      </c>
      <c r="J255" s="98" t="str">
        <f>FDtab!J255</f>
        <v>Eps</v>
      </c>
      <c r="K255" s="98" t="str">
        <f>FDtab!K255</f>
        <v>Eps</v>
      </c>
      <c r="L255" s="98" t="str">
        <f>FDtab!L255</f>
        <v>Eps</v>
      </c>
    </row>
    <row r="256" spans="3:12" x14ac:dyDescent="0.35">
      <c r="C256" s="73" t="str">
        <f>FDtab!C256</f>
        <v>Oplocal</v>
      </c>
      <c r="D256" s="73" t="str">
        <f>FDtab!D256</f>
        <v>palmoil</v>
      </c>
      <c r="E256" s="73" t="str">
        <f>FDtab!E256</f>
        <v>ser</v>
      </c>
      <c r="F256" s="73" t="str">
        <f>FDtab!F256</f>
        <v>mean</v>
      </c>
      <c r="G256" s="98" t="str">
        <f>FDtab!G256</f>
        <v>Eps</v>
      </c>
      <c r="H256" s="98" t="str">
        <f>FDtab!H256</f>
        <v>Eps</v>
      </c>
      <c r="I256" s="98" t="str">
        <f>FDtab!I256</f>
        <v>Eps</v>
      </c>
      <c r="J256" s="98" t="str">
        <f>FDtab!J256</f>
        <v>Eps</v>
      </c>
      <c r="K256" s="98" t="str">
        <f>FDtab!K256</f>
        <v>Eps</v>
      </c>
      <c r="L256" s="98" t="str">
        <f>FDtab!L256</f>
        <v>Eps</v>
      </c>
    </row>
    <row r="257" spans="3:12" x14ac:dyDescent="0.35">
      <c r="C257" s="73" t="str">
        <f>FDtab!C257</f>
        <v>Oplocal</v>
      </c>
      <c r="D257" s="73" t="str">
        <f>FDtab!D257</f>
        <v>palmoil</v>
      </c>
      <c r="E257" s="73" t="str">
        <f>FDtab!E257</f>
        <v>ser</v>
      </c>
      <c r="F257" s="73" t="str">
        <f>FDtab!F257</f>
        <v>stdev</v>
      </c>
      <c r="G257" s="98" t="str">
        <f>FDtab!G257</f>
        <v>Eps</v>
      </c>
      <c r="H257" s="98" t="str">
        <f>FDtab!H257</f>
        <v>Eps</v>
      </c>
      <c r="I257" s="98" t="str">
        <f>FDtab!I257</f>
        <v>Eps</v>
      </c>
      <c r="J257" s="98" t="str">
        <f>FDtab!J257</f>
        <v>Eps</v>
      </c>
      <c r="K257" s="98" t="str">
        <f>FDtab!K257</f>
        <v>Eps</v>
      </c>
      <c r="L257" s="98" t="str">
        <f>FDtab!L257</f>
        <v>Eps</v>
      </c>
    </row>
    <row r="258" spans="3:12" x14ac:dyDescent="0.35">
      <c r="C258" s="73" t="str">
        <f>FDtab!C258</f>
        <v>Oplocal</v>
      </c>
      <c r="D258" s="73" t="str">
        <f>FDtab!D258</f>
        <v>palmoil</v>
      </c>
      <c r="E258" s="73" t="str">
        <f>FDtab!E258</f>
        <v>ser</v>
      </c>
      <c r="F258" s="73" t="str">
        <f>FDtab!F258</f>
        <v>pct5</v>
      </c>
      <c r="G258" s="98" t="str">
        <f>FDtab!G258</f>
        <v>Eps</v>
      </c>
      <c r="H258" s="98" t="str">
        <f>FDtab!H258</f>
        <v>Eps</v>
      </c>
      <c r="I258" s="98" t="str">
        <f>FDtab!I258</f>
        <v>Eps</v>
      </c>
      <c r="J258" s="98" t="str">
        <f>FDtab!J258</f>
        <v>Eps</v>
      </c>
      <c r="K258" s="98" t="str">
        <f>FDtab!K258</f>
        <v>Eps</v>
      </c>
      <c r="L258" s="98" t="str">
        <f>FDtab!L258</f>
        <v>Eps</v>
      </c>
    </row>
    <row r="259" spans="3:12" x14ac:dyDescent="0.35">
      <c r="C259" s="73" t="str">
        <f>FDtab!C259</f>
        <v>Oplocal</v>
      </c>
      <c r="D259" s="73" t="str">
        <f>FDtab!D259</f>
        <v>palmoil</v>
      </c>
      <c r="E259" s="73" t="str">
        <f>FDtab!E259</f>
        <v>ser</v>
      </c>
      <c r="F259" s="73" t="str">
        <f>FDtab!F259</f>
        <v>pct95</v>
      </c>
      <c r="G259" s="98" t="str">
        <f>FDtab!G259</f>
        <v>Eps</v>
      </c>
      <c r="H259" s="98" t="str">
        <f>FDtab!H259</f>
        <v>Eps</v>
      </c>
      <c r="I259" s="98" t="str">
        <f>FDtab!I259</f>
        <v>Eps</v>
      </c>
      <c r="J259" s="98" t="str">
        <f>FDtab!J259</f>
        <v>Eps</v>
      </c>
      <c r="K259" s="98" t="str">
        <f>FDtab!K259</f>
        <v>Eps</v>
      </c>
      <c r="L259" s="98" t="str">
        <f>FDtab!L259</f>
        <v>Eps</v>
      </c>
    </row>
    <row r="260" spans="3:12" x14ac:dyDescent="0.35">
      <c r="C260" s="73" t="str">
        <f>FDtab!C260</f>
        <v>Oplocal</v>
      </c>
      <c r="D260" s="73" t="str">
        <f>FDtab!D260</f>
        <v>palmoil</v>
      </c>
      <c r="E260" s="73" t="str">
        <f>FDtab!E260</f>
        <v>OUT</v>
      </c>
      <c r="F260" s="73" t="str">
        <f>FDtab!F260</f>
        <v>mean</v>
      </c>
      <c r="G260" s="98" t="str">
        <f>FDtab!G260</f>
        <v>Eps</v>
      </c>
      <c r="H260" s="98" t="str">
        <f>FDtab!H260</f>
        <v>Eps</v>
      </c>
      <c r="I260" s="98" t="str">
        <f>FDtab!I260</f>
        <v>Eps</v>
      </c>
      <c r="J260" s="98" t="str">
        <f>FDtab!J260</f>
        <v>Eps</v>
      </c>
      <c r="K260" s="98" t="str">
        <f>FDtab!K260</f>
        <v>Eps</v>
      </c>
      <c r="L260" s="98" t="str">
        <f>FDtab!L260</f>
        <v>Eps</v>
      </c>
    </row>
    <row r="261" spans="3:12" x14ac:dyDescent="0.35">
      <c r="C261" s="73" t="str">
        <f>FDtab!C261</f>
        <v>Oplocal</v>
      </c>
      <c r="D261" s="73" t="str">
        <f>FDtab!D261</f>
        <v>palmoil</v>
      </c>
      <c r="E261" s="73" t="str">
        <f>FDtab!E261</f>
        <v>OUT</v>
      </c>
      <c r="F261" s="73" t="str">
        <f>FDtab!F261</f>
        <v>stdev</v>
      </c>
      <c r="G261" s="98" t="str">
        <f>FDtab!G261</f>
        <v>Eps</v>
      </c>
      <c r="H261" s="98" t="str">
        <f>FDtab!H261</f>
        <v>Eps</v>
      </c>
      <c r="I261" s="98" t="str">
        <f>FDtab!I261</f>
        <v>Eps</v>
      </c>
      <c r="J261" s="98" t="str">
        <f>FDtab!J261</f>
        <v>Eps</v>
      </c>
      <c r="K261" s="98" t="str">
        <f>FDtab!K261</f>
        <v>Eps</v>
      </c>
      <c r="L261" s="98" t="str">
        <f>FDtab!L261</f>
        <v>Eps</v>
      </c>
    </row>
    <row r="262" spans="3:12" x14ac:dyDescent="0.35">
      <c r="C262" s="73" t="str">
        <f>FDtab!C262</f>
        <v>Oplocal</v>
      </c>
      <c r="D262" s="73" t="str">
        <f>FDtab!D262</f>
        <v>palmoil</v>
      </c>
      <c r="E262" s="73" t="str">
        <f>FDtab!E262</f>
        <v>OUT</v>
      </c>
      <c r="F262" s="73" t="str">
        <f>FDtab!F262</f>
        <v>pct5</v>
      </c>
      <c r="G262" s="98" t="str">
        <f>FDtab!G262</f>
        <v>Eps</v>
      </c>
      <c r="H262" s="98" t="str">
        <f>FDtab!H262</f>
        <v>Eps</v>
      </c>
      <c r="I262" s="98" t="str">
        <f>FDtab!I262</f>
        <v>Eps</v>
      </c>
      <c r="J262" s="98" t="str">
        <f>FDtab!J262</f>
        <v>Eps</v>
      </c>
      <c r="K262" s="98" t="str">
        <f>FDtab!K262</f>
        <v>Eps</v>
      </c>
      <c r="L262" s="98" t="str">
        <f>FDtab!L262</f>
        <v>Eps</v>
      </c>
    </row>
    <row r="263" spans="3:12" x14ac:dyDescent="0.35">
      <c r="C263" s="73" t="str">
        <f>FDtab!C263</f>
        <v>Oplocal</v>
      </c>
      <c r="D263" s="73" t="str">
        <f>FDtab!D263</f>
        <v>palmoil</v>
      </c>
      <c r="E263" s="73" t="str">
        <f>FDtab!E263</f>
        <v>OUT</v>
      </c>
      <c r="F263" s="73" t="str">
        <f>FDtab!F263</f>
        <v>pct95</v>
      </c>
      <c r="G263" s="98" t="str">
        <f>FDtab!G263</f>
        <v>Eps</v>
      </c>
      <c r="H263" s="98" t="str">
        <f>FDtab!H263</f>
        <v>Eps</v>
      </c>
      <c r="I263" s="98" t="str">
        <f>FDtab!I263</f>
        <v>Eps</v>
      </c>
      <c r="J263" s="98" t="str">
        <f>FDtab!J263</f>
        <v>Eps</v>
      </c>
      <c r="K263" s="98" t="str">
        <f>FDtab!K263</f>
        <v>Eps</v>
      </c>
      <c r="L263" s="98" t="str">
        <f>FDtab!L263</f>
        <v>Eps</v>
      </c>
    </row>
    <row r="264" spans="3:12" x14ac:dyDescent="0.35">
      <c r="C264" s="73" t="str">
        <f>FDtab!C264</f>
        <v>Oplocal</v>
      </c>
      <c r="D264" s="73" t="str">
        <f>FDtab!D264</f>
        <v>ret</v>
      </c>
      <c r="E264" s="73" t="str">
        <f>FDtab!E264</f>
        <v>crop</v>
      </c>
      <c r="F264" s="73" t="str">
        <f>FDtab!F264</f>
        <v>mean</v>
      </c>
      <c r="G264" s="98">
        <f>FDtab!G264</f>
        <v>8.6173859029760151E-3</v>
      </c>
      <c r="H264" s="98">
        <f>FDtab!H264</f>
        <v>5.2046157842829129E-2</v>
      </c>
      <c r="I264" s="98" t="str">
        <f>FDtab!I264</f>
        <v>Eps</v>
      </c>
      <c r="J264" s="98">
        <f>FDtab!J264</f>
        <v>-17.620837969603389</v>
      </c>
      <c r="K264" s="98">
        <f>FDtab!K264</f>
        <v>18.722050173053088</v>
      </c>
      <c r="L264" s="98" t="str">
        <f>FDtab!L264</f>
        <v>Eps</v>
      </c>
    </row>
    <row r="265" spans="3:12" x14ac:dyDescent="0.35">
      <c r="C265" s="73" t="str">
        <f>FDtab!C265</f>
        <v>Oplocal</v>
      </c>
      <c r="D265" s="73" t="str">
        <f>FDtab!D265</f>
        <v>ret</v>
      </c>
      <c r="E265" s="73" t="str">
        <f>FDtab!E265</f>
        <v>crop</v>
      </c>
      <c r="F265" s="73" t="str">
        <f>FDtab!F265</f>
        <v>stdev</v>
      </c>
      <c r="G265" s="98">
        <f>FDtab!G265</f>
        <v>3.5871324560348204E-3</v>
      </c>
      <c r="H265" s="98">
        <f>FDtab!H265</f>
        <v>2.1664314981264123E-2</v>
      </c>
      <c r="I265" s="98" t="str">
        <f>FDtab!I265</f>
        <v>Eps</v>
      </c>
      <c r="J265" s="98">
        <f>FDtab!J265</f>
        <v>6.8529551316018251</v>
      </c>
      <c r="K265" s="98">
        <f>FDtab!K265</f>
        <v>8.3123105117801419</v>
      </c>
      <c r="L265" s="98" t="str">
        <f>FDtab!L265</f>
        <v>Eps</v>
      </c>
    </row>
    <row r="266" spans="3:12" x14ac:dyDescent="0.35">
      <c r="C266" s="73" t="str">
        <f>FDtab!C266</f>
        <v>Oplocal</v>
      </c>
      <c r="D266" s="73" t="str">
        <f>FDtab!D266</f>
        <v>ret</v>
      </c>
      <c r="E266" s="73" t="str">
        <f>FDtab!E266</f>
        <v>crop</v>
      </c>
      <c r="F266" s="73" t="str">
        <f>FDtab!F266</f>
        <v>pct5</v>
      </c>
      <c r="G266" s="98" t="str">
        <f>FDtab!G266</f>
        <v>Eps</v>
      </c>
      <c r="H266" s="98" t="str">
        <f>FDtab!H266</f>
        <v>Eps</v>
      </c>
      <c r="I266" s="98" t="str">
        <f>FDtab!I266</f>
        <v>Eps</v>
      </c>
      <c r="J266" s="98" t="str">
        <f>FDtab!J266</f>
        <v>Eps</v>
      </c>
      <c r="K266" s="98" t="str">
        <f>FDtab!K266</f>
        <v>Eps</v>
      </c>
      <c r="L266" s="98" t="str">
        <f>FDtab!L266</f>
        <v>Eps</v>
      </c>
    </row>
    <row r="267" spans="3:12" x14ac:dyDescent="0.35">
      <c r="C267" s="73" t="str">
        <f>FDtab!C267</f>
        <v>Oplocal</v>
      </c>
      <c r="D267" s="73" t="str">
        <f>FDtab!D267</f>
        <v>ret</v>
      </c>
      <c r="E267" s="73" t="str">
        <f>FDtab!E267</f>
        <v>crop</v>
      </c>
      <c r="F267" s="73" t="str">
        <f>FDtab!F267</f>
        <v>pct95</v>
      </c>
      <c r="G267" s="98" t="str">
        <f>FDtab!G267</f>
        <v>Eps</v>
      </c>
      <c r="H267" s="98" t="str">
        <f>FDtab!H267</f>
        <v>Eps</v>
      </c>
      <c r="I267" s="98" t="str">
        <f>FDtab!I267</f>
        <v>Eps</v>
      </c>
      <c r="J267" s="98" t="str">
        <f>FDtab!J267</f>
        <v>Eps</v>
      </c>
      <c r="K267" s="98" t="str">
        <f>FDtab!K267</f>
        <v>Eps</v>
      </c>
      <c r="L267" s="98" t="str">
        <f>FDtab!L267</f>
        <v>Eps</v>
      </c>
    </row>
    <row r="268" spans="3:12" x14ac:dyDescent="0.35">
      <c r="C268" s="73" t="str">
        <f>FDtab!C268</f>
        <v>Oplocal</v>
      </c>
      <c r="D268" s="73" t="str">
        <f>FDtab!D268</f>
        <v>ret</v>
      </c>
      <c r="E268" s="73" t="str">
        <f>FDtab!E268</f>
        <v>meat</v>
      </c>
      <c r="F268" s="73" t="str">
        <f>FDtab!F268</f>
        <v>mean</v>
      </c>
      <c r="G268" s="98">
        <f>FDtab!G268</f>
        <v>1.0643122437544021E-3</v>
      </c>
      <c r="H268" s="98">
        <f>FDtab!H268</f>
        <v>6.428093583868714E-3</v>
      </c>
      <c r="I268" s="98" t="str">
        <f>FDtab!I268</f>
        <v>Eps</v>
      </c>
      <c r="J268" s="98">
        <f>FDtab!J268</f>
        <v>-2.1763065745769525</v>
      </c>
      <c r="K268" s="98">
        <f>FDtab!K268</f>
        <v>2.3123145988551439</v>
      </c>
      <c r="L268" s="98" t="str">
        <f>FDtab!L268</f>
        <v>Eps</v>
      </c>
    </row>
    <row r="269" spans="3:12" x14ac:dyDescent="0.35">
      <c r="C269" s="73" t="str">
        <f>FDtab!C269</f>
        <v>Oplocal</v>
      </c>
      <c r="D269" s="73" t="str">
        <f>FDtab!D269</f>
        <v>ret</v>
      </c>
      <c r="E269" s="73" t="str">
        <f>FDtab!E269</f>
        <v>meat</v>
      </c>
      <c r="F269" s="73" t="str">
        <f>FDtab!F269</f>
        <v>stdev</v>
      </c>
      <c r="G269" s="98">
        <f>FDtab!G269</f>
        <v>4.4303795094278743E-4</v>
      </c>
      <c r="H269" s="98">
        <f>FDtab!H269</f>
        <v>2.6757065247843019E-3</v>
      </c>
      <c r="I269" s="98" t="str">
        <f>FDtab!I269</f>
        <v>Eps</v>
      </c>
      <c r="J269" s="98">
        <f>FDtab!J269</f>
        <v>0.84639171723350182</v>
      </c>
      <c r="K269" s="98">
        <f>FDtab!K269</f>
        <v>1.0266331287943506</v>
      </c>
      <c r="L269" s="98" t="str">
        <f>FDtab!L269</f>
        <v>Eps</v>
      </c>
    </row>
    <row r="270" spans="3:12" x14ac:dyDescent="0.35">
      <c r="C270" s="73" t="str">
        <f>FDtab!C270</f>
        <v>Oplocal</v>
      </c>
      <c r="D270" s="73" t="str">
        <f>FDtab!D270</f>
        <v>ret</v>
      </c>
      <c r="E270" s="73" t="str">
        <f>FDtab!E270</f>
        <v>meat</v>
      </c>
      <c r="F270" s="73" t="str">
        <f>FDtab!F270</f>
        <v>pct5</v>
      </c>
      <c r="G270" s="98" t="str">
        <f>FDtab!G270</f>
        <v>Eps</v>
      </c>
      <c r="H270" s="98" t="str">
        <f>FDtab!H270</f>
        <v>Eps</v>
      </c>
      <c r="I270" s="98" t="str">
        <f>FDtab!I270</f>
        <v>Eps</v>
      </c>
      <c r="J270" s="98" t="str">
        <f>FDtab!J270</f>
        <v>Eps</v>
      </c>
      <c r="K270" s="98" t="str">
        <f>FDtab!K270</f>
        <v>Eps</v>
      </c>
      <c r="L270" s="98" t="str">
        <f>FDtab!L270</f>
        <v>Eps</v>
      </c>
    </row>
    <row r="271" spans="3:12" x14ac:dyDescent="0.35">
      <c r="C271" s="73" t="str">
        <f>FDtab!C271</f>
        <v>Oplocal</v>
      </c>
      <c r="D271" s="73" t="str">
        <f>FDtab!D271</f>
        <v>ret</v>
      </c>
      <c r="E271" s="73" t="str">
        <f>FDtab!E271</f>
        <v>meat</v>
      </c>
      <c r="F271" s="73" t="str">
        <f>FDtab!F271</f>
        <v>pct95</v>
      </c>
      <c r="G271" s="98" t="str">
        <f>FDtab!G271</f>
        <v>Eps</v>
      </c>
      <c r="H271" s="98" t="str">
        <f>FDtab!H271</f>
        <v>Eps</v>
      </c>
      <c r="I271" s="98" t="str">
        <f>FDtab!I271</f>
        <v>Eps</v>
      </c>
      <c r="J271" s="98" t="str">
        <f>FDtab!J271</f>
        <v>Eps</v>
      </c>
      <c r="K271" s="98" t="str">
        <f>FDtab!K271</f>
        <v>Eps</v>
      </c>
      <c r="L271" s="98" t="str">
        <f>FDtab!L271</f>
        <v>Eps</v>
      </c>
    </row>
    <row r="272" spans="3:12" x14ac:dyDescent="0.35">
      <c r="C272" s="73" t="str">
        <f>FDtab!C272</f>
        <v>Oplocal</v>
      </c>
      <c r="D272" s="73" t="str">
        <f>FDtab!D272</f>
        <v>ret</v>
      </c>
      <c r="E272" s="73" t="str">
        <f>FDtab!E272</f>
        <v>fish</v>
      </c>
      <c r="F272" s="73" t="str">
        <f>FDtab!F272</f>
        <v>mean</v>
      </c>
      <c r="G272" s="98">
        <f>FDtab!G272</f>
        <v>7.1783130934461269E-4</v>
      </c>
      <c r="H272" s="98">
        <f>FDtab!H272</f>
        <v>4.3354634515989946E-3</v>
      </c>
      <c r="I272" s="98" t="str">
        <f>FDtab!I272</f>
        <v>Eps</v>
      </c>
      <c r="J272" s="98">
        <f>FDtab!J272</f>
        <v>-1.4678220673744873</v>
      </c>
      <c r="K272" s="98">
        <f>FDtab!K272</f>
        <v>1.5595534354214495</v>
      </c>
      <c r="L272" s="98" t="str">
        <f>FDtab!L272</f>
        <v>Eps</v>
      </c>
    </row>
    <row r="273" spans="3:12" x14ac:dyDescent="0.35">
      <c r="C273" s="73" t="str">
        <f>FDtab!C273</f>
        <v>Oplocal</v>
      </c>
      <c r="D273" s="73" t="str">
        <f>FDtab!D273</f>
        <v>ret</v>
      </c>
      <c r="E273" s="73" t="str">
        <f>FDtab!E273</f>
        <v>fish</v>
      </c>
      <c r="F273" s="73" t="str">
        <f>FDtab!F273</f>
        <v>stdev</v>
      </c>
      <c r="G273" s="98">
        <f>FDtab!G273</f>
        <v>2.9880940887384757E-4</v>
      </c>
      <c r="H273" s="98">
        <f>FDtab!H273</f>
        <v>1.8046451399705145E-3</v>
      </c>
      <c r="I273" s="98" t="str">
        <f>FDtab!I273</f>
        <v>Eps</v>
      </c>
      <c r="J273" s="98">
        <f>FDtab!J273</f>
        <v>0.57085359880412134</v>
      </c>
      <c r="K273" s="98">
        <f>FDtab!K273</f>
        <v>0.69241842079854465</v>
      </c>
      <c r="L273" s="98" t="str">
        <f>FDtab!L273</f>
        <v>Eps</v>
      </c>
    </row>
    <row r="274" spans="3:12" x14ac:dyDescent="0.35">
      <c r="C274" s="73" t="str">
        <f>FDtab!C274</f>
        <v>Oplocal</v>
      </c>
      <c r="D274" s="73" t="str">
        <f>FDtab!D274</f>
        <v>ret</v>
      </c>
      <c r="E274" s="73" t="str">
        <f>FDtab!E274</f>
        <v>fish</v>
      </c>
      <c r="F274" s="73" t="str">
        <f>FDtab!F274</f>
        <v>pct5</v>
      </c>
      <c r="G274" s="98" t="str">
        <f>FDtab!G274</f>
        <v>Eps</v>
      </c>
      <c r="H274" s="98" t="str">
        <f>FDtab!H274</f>
        <v>Eps</v>
      </c>
      <c r="I274" s="98" t="str">
        <f>FDtab!I274</f>
        <v>Eps</v>
      </c>
      <c r="J274" s="98" t="str">
        <f>FDtab!J274</f>
        <v>Eps</v>
      </c>
      <c r="K274" s="98" t="str">
        <f>FDtab!K274</f>
        <v>Eps</v>
      </c>
      <c r="L274" s="98" t="str">
        <f>FDtab!L274</f>
        <v>Eps</v>
      </c>
    </row>
    <row r="275" spans="3:12" x14ac:dyDescent="0.35">
      <c r="C275" s="73" t="str">
        <f>FDtab!C275</f>
        <v>Oplocal</v>
      </c>
      <c r="D275" s="73" t="str">
        <f>FDtab!D275</f>
        <v>ret</v>
      </c>
      <c r="E275" s="73" t="str">
        <f>FDtab!E275</f>
        <v>fish</v>
      </c>
      <c r="F275" s="73" t="str">
        <f>FDtab!F275</f>
        <v>pct95</v>
      </c>
      <c r="G275" s="98" t="str">
        <f>FDtab!G275</f>
        <v>Eps</v>
      </c>
      <c r="H275" s="98" t="str">
        <f>FDtab!H275</f>
        <v>Eps</v>
      </c>
      <c r="I275" s="98" t="str">
        <f>FDtab!I275</f>
        <v>Eps</v>
      </c>
      <c r="J275" s="98" t="str">
        <f>FDtab!J275</f>
        <v>Eps</v>
      </c>
      <c r="K275" s="98" t="str">
        <f>FDtab!K275</f>
        <v>Eps</v>
      </c>
      <c r="L275" s="98" t="str">
        <f>FDtab!L275</f>
        <v>Eps</v>
      </c>
    </row>
    <row r="276" spans="3:12" x14ac:dyDescent="0.35">
      <c r="C276" s="73" t="str">
        <f>FDtab!C276</f>
        <v>Oplocal</v>
      </c>
      <c r="D276" s="73" t="str">
        <f>FDtab!D276</f>
        <v>ret</v>
      </c>
      <c r="E276" s="73" t="str">
        <f>FDtab!E276</f>
        <v>palmoil</v>
      </c>
      <c r="F276" s="73" t="str">
        <f>FDtab!F276</f>
        <v>mean</v>
      </c>
      <c r="G276" s="98" t="str">
        <f>FDtab!G276</f>
        <v>Eps</v>
      </c>
      <c r="H276" s="98" t="str">
        <f>FDtab!H276</f>
        <v>Eps</v>
      </c>
      <c r="I276" s="98" t="str">
        <f>FDtab!I276</f>
        <v>Eps</v>
      </c>
      <c r="J276" s="98" t="str">
        <f>FDtab!J276</f>
        <v>Eps</v>
      </c>
      <c r="K276" s="98" t="str">
        <f>FDtab!K276</f>
        <v>Eps</v>
      </c>
      <c r="L276" s="98" t="str">
        <f>FDtab!L276</f>
        <v>Eps</v>
      </c>
    </row>
    <row r="277" spans="3:12" x14ac:dyDescent="0.35">
      <c r="C277" s="73" t="str">
        <f>FDtab!C277</f>
        <v>Oplocal</v>
      </c>
      <c r="D277" s="73" t="str">
        <f>FDtab!D277</f>
        <v>ret</v>
      </c>
      <c r="E277" s="73" t="str">
        <f>FDtab!E277</f>
        <v>palmoil</v>
      </c>
      <c r="F277" s="73" t="str">
        <f>FDtab!F277</f>
        <v>stdev</v>
      </c>
      <c r="G277" s="98" t="str">
        <f>FDtab!G277</f>
        <v>Eps</v>
      </c>
      <c r="H277" s="98" t="str">
        <f>FDtab!H277</f>
        <v>Eps</v>
      </c>
      <c r="I277" s="98" t="str">
        <f>FDtab!I277</f>
        <v>Eps</v>
      </c>
      <c r="J277" s="98" t="str">
        <f>FDtab!J277</f>
        <v>Eps</v>
      </c>
      <c r="K277" s="98" t="str">
        <f>FDtab!K277</f>
        <v>Eps</v>
      </c>
      <c r="L277" s="98" t="str">
        <f>FDtab!L277</f>
        <v>Eps</v>
      </c>
    </row>
    <row r="278" spans="3:12" x14ac:dyDescent="0.35">
      <c r="C278" s="73" t="str">
        <f>FDtab!C278</f>
        <v>Oplocal</v>
      </c>
      <c r="D278" s="73" t="str">
        <f>FDtab!D278</f>
        <v>ret</v>
      </c>
      <c r="E278" s="73" t="str">
        <f>FDtab!E278</f>
        <v>palmoil</v>
      </c>
      <c r="F278" s="73" t="str">
        <f>FDtab!F278</f>
        <v>pct5</v>
      </c>
      <c r="G278" s="98" t="str">
        <f>FDtab!G278</f>
        <v>Eps</v>
      </c>
      <c r="H278" s="98" t="str">
        <f>FDtab!H278</f>
        <v>Eps</v>
      </c>
      <c r="I278" s="98" t="str">
        <f>FDtab!I278</f>
        <v>Eps</v>
      </c>
      <c r="J278" s="98" t="str">
        <f>FDtab!J278</f>
        <v>Eps</v>
      </c>
      <c r="K278" s="98" t="str">
        <f>FDtab!K278</f>
        <v>Eps</v>
      </c>
      <c r="L278" s="98" t="str">
        <f>FDtab!L278</f>
        <v>Eps</v>
      </c>
    </row>
    <row r="279" spans="3:12" x14ac:dyDescent="0.35">
      <c r="C279" s="73" t="str">
        <f>FDtab!C279</f>
        <v>Oplocal</v>
      </c>
      <c r="D279" s="73" t="str">
        <f>FDtab!D279</f>
        <v>ret</v>
      </c>
      <c r="E279" s="73" t="str">
        <f>FDtab!E279</f>
        <v>palmoil</v>
      </c>
      <c r="F279" s="73" t="str">
        <f>FDtab!F279</f>
        <v>pct95</v>
      </c>
      <c r="G279" s="98" t="str">
        <f>FDtab!G279</f>
        <v>Eps</v>
      </c>
      <c r="H279" s="98" t="str">
        <f>FDtab!H279</f>
        <v>Eps</v>
      </c>
      <c r="I279" s="98" t="str">
        <f>FDtab!I279</f>
        <v>Eps</v>
      </c>
      <c r="J279" s="98" t="str">
        <f>FDtab!J279</f>
        <v>Eps</v>
      </c>
      <c r="K279" s="98" t="str">
        <f>FDtab!K279</f>
        <v>Eps</v>
      </c>
      <c r="L279" s="98" t="str">
        <f>FDtab!L279</f>
        <v>Eps</v>
      </c>
    </row>
    <row r="280" spans="3:12" x14ac:dyDescent="0.35">
      <c r="C280" s="73" t="str">
        <f>FDtab!C280</f>
        <v>Oplocal</v>
      </c>
      <c r="D280" s="73" t="str">
        <f>FDtab!D280</f>
        <v>ret</v>
      </c>
      <c r="E280" s="73" t="str">
        <f>FDtab!E280</f>
        <v>ret</v>
      </c>
      <c r="F280" s="73" t="str">
        <f>FDtab!F280</f>
        <v>mean</v>
      </c>
      <c r="G280" s="98">
        <f>FDtab!G280</f>
        <v>3.7107312364345162E-2</v>
      </c>
      <c r="H280" s="98">
        <f>FDtab!H280</f>
        <v>0.22411588133401106</v>
      </c>
      <c r="I280" s="98" t="str">
        <f>FDtab!I280</f>
        <v>Eps</v>
      </c>
      <c r="J280" s="98">
        <f>FDtab!J280</f>
        <v>-75.877063650458325</v>
      </c>
      <c r="K280" s="98">
        <f>FDtab!K280</f>
        <v>80.61899184921657</v>
      </c>
      <c r="L280" s="98" t="str">
        <f>FDtab!L280</f>
        <v>Eps</v>
      </c>
    </row>
    <row r="281" spans="3:12" x14ac:dyDescent="0.35">
      <c r="C281" s="73" t="str">
        <f>FDtab!C281</f>
        <v>Oplocal</v>
      </c>
      <c r="D281" s="73" t="str">
        <f>FDtab!D281</f>
        <v>ret</v>
      </c>
      <c r="E281" s="73" t="str">
        <f>FDtab!E281</f>
        <v>ret</v>
      </c>
      <c r="F281" s="73" t="str">
        <f>FDtab!F281</f>
        <v>stdev</v>
      </c>
      <c r="G281" s="98">
        <f>FDtab!G281</f>
        <v>1.5446545627340701E-2</v>
      </c>
      <c r="H281" s="98">
        <f>FDtab!H281</f>
        <v>9.3288673876500097E-2</v>
      </c>
      <c r="I281" s="98" t="str">
        <f>FDtab!I281</f>
        <v>Eps</v>
      </c>
      <c r="J281" s="98">
        <f>FDtab!J281</f>
        <v>29.509499696397778</v>
      </c>
      <c r="K281" s="98">
        <f>FDtab!K281</f>
        <v>35.793627685171373</v>
      </c>
      <c r="L281" s="98" t="str">
        <f>FDtab!L281</f>
        <v>Eps</v>
      </c>
    </row>
    <row r="282" spans="3:12" x14ac:dyDescent="0.35">
      <c r="C282" s="73" t="str">
        <f>FDtab!C282</f>
        <v>Oplocal</v>
      </c>
      <c r="D282" s="73" t="str">
        <f>FDtab!D282</f>
        <v>ret</v>
      </c>
      <c r="E282" s="73" t="str">
        <f>FDtab!E282</f>
        <v>ret</v>
      </c>
      <c r="F282" s="73" t="str">
        <f>FDtab!F282</f>
        <v>pct5</v>
      </c>
      <c r="G282" s="98" t="str">
        <f>FDtab!G282</f>
        <v>Eps</v>
      </c>
      <c r="H282" s="98" t="str">
        <f>FDtab!H282</f>
        <v>Eps</v>
      </c>
      <c r="I282" s="98" t="str">
        <f>FDtab!I282</f>
        <v>Eps</v>
      </c>
      <c r="J282" s="98" t="str">
        <f>FDtab!J282</f>
        <v>Eps</v>
      </c>
      <c r="K282" s="98" t="str">
        <f>FDtab!K282</f>
        <v>Eps</v>
      </c>
      <c r="L282" s="98" t="str">
        <f>FDtab!L282</f>
        <v>Eps</v>
      </c>
    </row>
    <row r="283" spans="3:12" x14ac:dyDescent="0.35">
      <c r="C283" s="73" t="str">
        <f>FDtab!C283</f>
        <v>Oplocal</v>
      </c>
      <c r="D283" s="73" t="str">
        <f>FDtab!D283</f>
        <v>ret</v>
      </c>
      <c r="E283" s="73" t="str">
        <f>FDtab!E283</f>
        <v>ret</v>
      </c>
      <c r="F283" s="73" t="str">
        <f>FDtab!F283</f>
        <v>pct95</v>
      </c>
      <c r="G283" s="98" t="str">
        <f>FDtab!G283</f>
        <v>Eps</v>
      </c>
      <c r="H283" s="98" t="str">
        <f>FDtab!H283</f>
        <v>Eps</v>
      </c>
      <c r="I283" s="98" t="str">
        <f>FDtab!I283</f>
        <v>Eps</v>
      </c>
      <c r="J283" s="98" t="str">
        <f>FDtab!J283</f>
        <v>Eps</v>
      </c>
      <c r="K283" s="98" t="str">
        <f>FDtab!K283</f>
        <v>Eps</v>
      </c>
      <c r="L283" s="98" t="str">
        <f>FDtab!L283</f>
        <v>Eps</v>
      </c>
    </row>
    <row r="284" spans="3:12" x14ac:dyDescent="0.35">
      <c r="C284" s="73" t="str">
        <f>FDtab!C284</f>
        <v>Oplocal</v>
      </c>
      <c r="D284" s="73" t="str">
        <f>FDtab!D284</f>
        <v>ret</v>
      </c>
      <c r="E284" s="73" t="str">
        <f>FDtab!E284</f>
        <v>ser</v>
      </c>
      <c r="F284" s="73" t="str">
        <f>FDtab!F284</f>
        <v>mean</v>
      </c>
      <c r="G284" s="98">
        <f>FDtab!G284</f>
        <v>4.2718795254813813E-2</v>
      </c>
      <c r="H284" s="98">
        <f>FDtab!H284</f>
        <v>0.25800738016424807</v>
      </c>
      <c r="I284" s="98" t="str">
        <f>FDtab!I284</f>
        <v>Eps</v>
      </c>
      <c r="J284" s="98">
        <f>FDtab!J284</f>
        <v>-87.35142860238733</v>
      </c>
      <c r="K284" s="98">
        <f>FDtab!K284</f>
        <v>92.810445893826454</v>
      </c>
      <c r="L284" s="98" t="str">
        <f>FDtab!L284</f>
        <v>Eps</v>
      </c>
    </row>
    <row r="285" spans="3:12" x14ac:dyDescent="0.35">
      <c r="C285" s="73" t="str">
        <f>FDtab!C285</f>
        <v>Oplocal</v>
      </c>
      <c r="D285" s="73" t="str">
        <f>FDtab!D285</f>
        <v>ret</v>
      </c>
      <c r="E285" s="73" t="str">
        <f>FDtab!E285</f>
        <v>ser</v>
      </c>
      <c r="F285" s="73" t="str">
        <f>FDtab!F285</f>
        <v>stdev</v>
      </c>
      <c r="G285" s="98">
        <f>FDtab!G285</f>
        <v>1.7782420175509295E-2</v>
      </c>
      <c r="H285" s="98">
        <f>FDtab!H285</f>
        <v>0.10739607654133483</v>
      </c>
      <c r="I285" s="98" t="str">
        <f>FDtab!I285</f>
        <v>Eps</v>
      </c>
      <c r="J285" s="98">
        <f>FDtab!J285</f>
        <v>33.972017785199228</v>
      </c>
      <c r="K285" s="98">
        <f>FDtab!K285</f>
        <v>41.206451103129844</v>
      </c>
      <c r="L285" s="98" t="str">
        <f>FDtab!L285</f>
        <v>Eps</v>
      </c>
    </row>
    <row r="286" spans="3:12" x14ac:dyDescent="0.35">
      <c r="C286" s="73" t="str">
        <f>FDtab!C286</f>
        <v>Oplocal</v>
      </c>
      <c r="D286" s="73" t="str">
        <f>FDtab!D286</f>
        <v>ret</v>
      </c>
      <c r="E286" s="73" t="str">
        <f>FDtab!E286</f>
        <v>ser</v>
      </c>
      <c r="F286" s="73" t="str">
        <f>FDtab!F286</f>
        <v>pct5</v>
      </c>
      <c r="G286" s="98" t="str">
        <f>FDtab!G286</f>
        <v>Eps</v>
      </c>
      <c r="H286" s="98" t="str">
        <f>FDtab!H286</f>
        <v>Eps</v>
      </c>
      <c r="I286" s="98" t="str">
        <f>FDtab!I286</f>
        <v>Eps</v>
      </c>
      <c r="J286" s="98" t="str">
        <f>FDtab!J286</f>
        <v>Eps</v>
      </c>
      <c r="K286" s="98" t="str">
        <f>FDtab!K286</f>
        <v>Eps</v>
      </c>
      <c r="L286" s="98" t="str">
        <f>FDtab!L286</f>
        <v>Eps</v>
      </c>
    </row>
    <row r="287" spans="3:12" x14ac:dyDescent="0.35">
      <c r="C287" s="73" t="str">
        <f>FDtab!C287</f>
        <v>Oplocal</v>
      </c>
      <c r="D287" s="73" t="str">
        <f>FDtab!D287</f>
        <v>ret</v>
      </c>
      <c r="E287" s="73" t="str">
        <f>FDtab!E287</f>
        <v>ser</v>
      </c>
      <c r="F287" s="73" t="str">
        <f>FDtab!F287</f>
        <v>pct95</v>
      </c>
      <c r="G287" s="98" t="str">
        <f>FDtab!G287</f>
        <v>Eps</v>
      </c>
      <c r="H287" s="98" t="str">
        <f>FDtab!H287</f>
        <v>Eps</v>
      </c>
      <c r="I287" s="98" t="str">
        <f>FDtab!I287</f>
        <v>Eps</v>
      </c>
      <c r="J287" s="98" t="str">
        <f>FDtab!J287</f>
        <v>Eps</v>
      </c>
      <c r="K287" s="98" t="str">
        <f>FDtab!K287</f>
        <v>Eps</v>
      </c>
      <c r="L287" s="98" t="str">
        <f>FDtab!L287</f>
        <v>Eps</v>
      </c>
    </row>
    <row r="288" spans="3:12" x14ac:dyDescent="0.35">
      <c r="C288" s="73" t="str">
        <f>FDtab!C288</f>
        <v>Oplocal</v>
      </c>
      <c r="D288" s="73" t="str">
        <f>FDtab!D288</f>
        <v>ret</v>
      </c>
      <c r="E288" s="73" t="str">
        <f>FDtab!E288</f>
        <v>OUT</v>
      </c>
      <c r="F288" s="73" t="str">
        <f>FDtab!F288</f>
        <v>mean</v>
      </c>
      <c r="G288" s="98">
        <f>FDtab!G288</f>
        <v>7.5272809738469892E-2</v>
      </c>
      <c r="H288" s="98">
        <f>FDtab!H288</f>
        <v>0.45462284942149461</v>
      </c>
      <c r="I288" s="98" t="str">
        <f>FDtab!I288</f>
        <v>Eps</v>
      </c>
      <c r="J288" s="98">
        <f>FDtab!J288</f>
        <v>-153.91790486243801</v>
      </c>
      <c r="K288" s="98">
        <f>FDtab!K288</f>
        <v>163.53698628491145</v>
      </c>
      <c r="L288" s="98" t="str">
        <f>FDtab!L288</f>
        <v>Eps</v>
      </c>
    </row>
    <row r="289" spans="3:12" x14ac:dyDescent="0.35">
      <c r="C289" s="73" t="str">
        <f>FDtab!C289</f>
        <v>Oplocal</v>
      </c>
      <c r="D289" s="73" t="str">
        <f>FDtab!D289</f>
        <v>ret</v>
      </c>
      <c r="E289" s="73" t="str">
        <f>FDtab!E289</f>
        <v>OUT</v>
      </c>
      <c r="F289" s="73" t="str">
        <f>FDtab!F289</f>
        <v>stdev</v>
      </c>
      <c r="G289" s="98">
        <f>FDtab!G289</f>
        <v>3.1333578424162942E-2</v>
      </c>
      <c r="H289" s="98">
        <f>FDtab!H289</f>
        <v>0.18923764997596043</v>
      </c>
      <c r="I289" s="98" t="str">
        <f>FDtab!I289</f>
        <v>Eps</v>
      </c>
      <c r="J289" s="98">
        <f>FDtab!J289</f>
        <v>59.860518426588271</v>
      </c>
      <c r="K289" s="98">
        <f>FDtab!K289</f>
        <v>72.607978164510186</v>
      </c>
      <c r="L289" s="98" t="str">
        <f>FDtab!L289</f>
        <v>Eps</v>
      </c>
    </row>
    <row r="290" spans="3:12" x14ac:dyDescent="0.35">
      <c r="C290" s="73" t="str">
        <f>FDtab!C290</f>
        <v>Oplocal</v>
      </c>
      <c r="D290" s="73" t="str">
        <f>FDtab!D290</f>
        <v>ret</v>
      </c>
      <c r="E290" s="73" t="str">
        <f>FDtab!E290</f>
        <v>OUT</v>
      </c>
      <c r="F290" s="73" t="str">
        <f>FDtab!F290</f>
        <v>pct5</v>
      </c>
      <c r="G290" s="98" t="str">
        <f>FDtab!G290</f>
        <v>Eps</v>
      </c>
      <c r="H290" s="98" t="str">
        <f>FDtab!H290</f>
        <v>Eps</v>
      </c>
      <c r="I290" s="98" t="str">
        <f>FDtab!I290</f>
        <v>Eps</v>
      </c>
      <c r="J290" s="98" t="str">
        <f>FDtab!J290</f>
        <v>Eps</v>
      </c>
      <c r="K290" s="98" t="str">
        <f>FDtab!K290</f>
        <v>Eps</v>
      </c>
      <c r="L290" s="98" t="str">
        <f>FDtab!L290</f>
        <v>Eps</v>
      </c>
    </row>
    <row r="291" spans="3:12" x14ac:dyDescent="0.35">
      <c r="C291" s="73" t="str">
        <f>FDtab!C291</f>
        <v>Oplocal</v>
      </c>
      <c r="D291" s="73" t="str">
        <f>FDtab!D291</f>
        <v>ret</v>
      </c>
      <c r="E291" s="73" t="str">
        <f>FDtab!E291</f>
        <v>OUT</v>
      </c>
      <c r="F291" s="73" t="str">
        <f>FDtab!F291</f>
        <v>pct95</v>
      </c>
      <c r="G291" s="98" t="str">
        <f>FDtab!G291</f>
        <v>Eps</v>
      </c>
      <c r="H291" s="98" t="str">
        <f>FDtab!H291</f>
        <v>Eps</v>
      </c>
      <c r="I291" s="98" t="str">
        <f>FDtab!I291</f>
        <v>Eps</v>
      </c>
      <c r="J291" s="98" t="str">
        <f>FDtab!J291</f>
        <v>Eps</v>
      </c>
      <c r="K291" s="98" t="str">
        <f>FDtab!K291</f>
        <v>Eps</v>
      </c>
      <c r="L291" s="98" t="str">
        <f>FDtab!L291</f>
        <v>Eps</v>
      </c>
    </row>
    <row r="292" spans="3:12" x14ac:dyDescent="0.35">
      <c r="C292" s="73" t="str">
        <f>FDtab!C292</f>
        <v>Oplocal</v>
      </c>
      <c r="D292" s="73" t="str">
        <f>FDtab!D292</f>
        <v>ser</v>
      </c>
      <c r="E292" s="73" t="str">
        <f>FDtab!E292</f>
        <v>crop</v>
      </c>
      <c r="F292" s="73" t="str">
        <f>FDtab!F292</f>
        <v>mean</v>
      </c>
      <c r="G292" s="98">
        <f>FDtab!G292</f>
        <v>4.0107807479304565E-3</v>
      </c>
      <c r="H292" s="98">
        <f>FDtab!H292</f>
        <v>2.4223143807365555E-2</v>
      </c>
      <c r="I292" s="98" t="str">
        <f>FDtab!I292</f>
        <v>Eps</v>
      </c>
      <c r="J292" s="98">
        <f>FDtab!J292</f>
        <v>-8.18255875235422</v>
      </c>
      <c r="K292" s="98">
        <f>FDtab!K292</f>
        <v>8.7294296642486078</v>
      </c>
      <c r="L292" s="98" t="str">
        <f>FDtab!L292</f>
        <v>Eps</v>
      </c>
    </row>
    <row r="293" spans="3:12" x14ac:dyDescent="0.35">
      <c r="C293" s="73" t="str">
        <f>FDtab!C293</f>
        <v>Oplocal</v>
      </c>
      <c r="D293" s="73" t="str">
        <f>FDtab!D293</f>
        <v>ser</v>
      </c>
      <c r="E293" s="73" t="str">
        <f>FDtab!E293</f>
        <v>crop</v>
      </c>
      <c r="F293" s="73" t="str">
        <f>FDtab!F293</f>
        <v>stdev</v>
      </c>
      <c r="G293" s="98">
        <f>FDtab!G293</f>
        <v>3.6205642924144301E-3</v>
      </c>
      <c r="H293" s="98">
        <f>FDtab!H293</f>
        <v>2.1866966428787313E-2</v>
      </c>
      <c r="I293" s="98" t="str">
        <f>FDtab!I293</f>
        <v>Eps</v>
      </c>
      <c r="J293" s="98">
        <f>FDtab!J293</f>
        <v>7.0263318160723793</v>
      </c>
      <c r="K293" s="98">
        <f>FDtab!K293</f>
        <v>8.264025668763324</v>
      </c>
      <c r="L293" s="98" t="str">
        <f>FDtab!L293</f>
        <v>Eps</v>
      </c>
    </row>
    <row r="294" spans="3:12" x14ac:dyDescent="0.35">
      <c r="C294" s="73" t="str">
        <f>FDtab!C294</f>
        <v>Oplocal</v>
      </c>
      <c r="D294" s="73" t="str">
        <f>FDtab!D294</f>
        <v>ser</v>
      </c>
      <c r="E294" s="73" t="str">
        <f>FDtab!E294</f>
        <v>crop</v>
      </c>
      <c r="F294" s="73" t="str">
        <f>FDtab!F294</f>
        <v>pct5</v>
      </c>
      <c r="G294" s="98" t="str">
        <f>FDtab!G294</f>
        <v>Eps</v>
      </c>
      <c r="H294" s="98" t="str">
        <f>FDtab!H294</f>
        <v>Eps</v>
      </c>
      <c r="I294" s="98" t="str">
        <f>FDtab!I294</f>
        <v>Eps</v>
      </c>
      <c r="J294" s="98" t="str">
        <f>FDtab!J294</f>
        <v>Eps</v>
      </c>
      <c r="K294" s="98" t="str">
        <f>FDtab!K294</f>
        <v>Eps</v>
      </c>
      <c r="L294" s="98" t="str">
        <f>FDtab!L294</f>
        <v>Eps</v>
      </c>
    </row>
    <row r="295" spans="3:12" x14ac:dyDescent="0.35">
      <c r="C295" s="73" t="str">
        <f>FDtab!C295</f>
        <v>Oplocal</v>
      </c>
      <c r="D295" s="73" t="str">
        <f>FDtab!D295</f>
        <v>ser</v>
      </c>
      <c r="E295" s="73" t="str">
        <f>FDtab!E295</f>
        <v>crop</v>
      </c>
      <c r="F295" s="73" t="str">
        <f>FDtab!F295</f>
        <v>pct95</v>
      </c>
      <c r="G295" s="98" t="str">
        <f>FDtab!G295</f>
        <v>Eps</v>
      </c>
      <c r="H295" s="98" t="str">
        <f>FDtab!H295</f>
        <v>Eps</v>
      </c>
      <c r="I295" s="98" t="str">
        <f>FDtab!I295</f>
        <v>Eps</v>
      </c>
      <c r="J295" s="98" t="str">
        <f>FDtab!J295</f>
        <v>Eps</v>
      </c>
      <c r="K295" s="98" t="str">
        <f>FDtab!K295</f>
        <v>Eps</v>
      </c>
      <c r="L295" s="98" t="str">
        <f>FDtab!L295</f>
        <v>Eps</v>
      </c>
    </row>
    <row r="296" spans="3:12" x14ac:dyDescent="0.35">
      <c r="C296" s="73" t="str">
        <f>FDtab!C296</f>
        <v>Oplocal</v>
      </c>
      <c r="D296" s="73" t="str">
        <f>FDtab!D296</f>
        <v>ser</v>
      </c>
      <c r="E296" s="73" t="str">
        <f>FDtab!E296</f>
        <v>meat</v>
      </c>
      <c r="F296" s="73" t="str">
        <f>FDtab!F296</f>
        <v>mean</v>
      </c>
      <c r="G296" s="98">
        <f>FDtab!G296</f>
        <v>1.1361291412700066E-3</v>
      </c>
      <c r="H296" s="98">
        <f>FDtab!H296</f>
        <v>6.8616614326140798E-3</v>
      </c>
      <c r="I296" s="98" t="str">
        <f>FDtab!I296</f>
        <v>Eps</v>
      </c>
      <c r="J296" s="98">
        <f>FDtab!J296</f>
        <v>-2.3178637858755091</v>
      </c>
      <c r="K296" s="98">
        <f>FDtab!K296</f>
        <v>2.4727752653517752</v>
      </c>
      <c r="L296" s="98" t="str">
        <f>FDtab!L296</f>
        <v>Eps</v>
      </c>
    </row>
    <row r="297" spans="3:12" x14ac:dyDescent="0.35">
      <c r="C297" s="73" t="str">
        <f>FDtab!C297</f>
        <v>Oplocal</v>
      </c>
      <c r="D297" s="73" t="str">
        <f>FDtab!D297</f>
        <v>ser</v>
      </c>
      <c r="E297" s="73" t="str">
        <f>FDtab!E297</f>
        <v>meat</v>
      </c>
      <c r="F297" s="73" t="str">
        <f>FDtab!F297</f>
        <v>stdev</v>
      </c>
      <c r="G297" s="98">
        <f>FDtab!G297</f>
        <v>1.0255929852511884E-3</v>
      </c>
      <c r="H297" s="98">
        <f>FDtab!H297</f>
        <v>6.1942298401051216E-3</v>
      </c>
      <c r="I297" s="98" t="str">
        <f>FDtab!I297</f>
        <v>Eps</v>
      </c>
      <c r="J297" s="98">
        <f>FDtab!J297</f>
        <v>1.9903407426599102</v>
      </c>
      <c r="K297" s="98">
        <f>FDtab!K297</f>
        <v>2.3409408233898774</v>
      </c>
      <c r="L297" s="98" t="str">
        <f>FDtab!L297</f>
        <v>Eps</v>
      </c>
    </row>
    <row r="298" spans="3:12" x14ac:dyDescent="0.35">
      <c r="C298" s="73" t="str">
        <f>FDtab!C298</f>
        <v>Oplocal</v>
      </c>
      <c r="D298" s="73" t="str">
        <f>FDtab!D298</f>
        <v>ser</v>
      </c>
      <c r="E298" s="73" t="str">
        <f>FDtab!E298</f>
        <v>meat</v>
      </c>
      <c r="F298" s="73" t="str">
        <f>FDtab!F298</f>
        <v>pct5</v>
      </c>
      <c r="G298" s="98" t="str">
        <f>FDtab!G298</f>
        <v>Eps</v>
      </c>
      <c r="H298" s="98" t="str">
        <f>FDtab!H298</f>
        <v>Eps</v>
      </c>
      <c r="I298" s="98" t="str">
        <f>FDtab!I298</f>
        <v>Eps</v>
      </c>
      <c r="J298" s="98" t="str">
        <f>FDtab!J298</f>
        <v>Eps</v>
      </c>
      <c r="K298" s="98" t="str">
        <f>FDtab!K298</f>
        <v>Eps</v>
      </c>
      <c r="L298" s="98" t="str">
        <f>FDtab!L298</f>
        <v>Eps</v>
      </c>
    </row>
    <row r="299" spans="3:12" x14ac:dyDescent="0.35">
      <c r="C299" s="73" t="str">
        <f>FDtab!C299</f>
        <v>Oplocal</v>
      </c>
      <c r="D299" s="73" t="str">
        <f>FDtab!D299</f>
        <v>ser</v>
      </c>
      <c r="E299" s="73" t="str">
        <f>FDtab!E299</f>
        <v>meat</v>
      </c>
      <c r="F299" s="73" t="str">
        <f>FDtab!F299</f>
        <v>pct95</v>
      </c>
      <c r="G299" s="98" t="str">
        <f>FDtab!G299</f>
        <v>Eps</v>
      </c>
      <c r="H299" s="98" t="str">
        <f>FDtab!H299</f>
        <v>Eps</v>
      </c>
      <c r="I299" s="98" t="str">
        <f>FDtab!I299</f>
        <v>Eps</v>
      </c>
      <c r="J299" s="98" t="str">
        <f>FDtab!J299</f>
        <v>Eps</v>
      </c>
      <c r="K299" s="98" t="str">
        <f>FDtab!K299</f>
        <v>Eps</v>
      </c>
      <c r="L299" s="98" t="str">
        <f>FDtab!L299</f>
        <v>Eps</v>
      </c>
    </row>
    <row r="300" spans="3:12" x14ac:dyDescent="0.35">
      <c r="C300" s="73" t="str">
        <f>FDtab!C300</f>
        <v>Oplocal</v>
      </c>
      <c r="D300" s="73" t="str">
        <f>FDtab!D300</f>
        <v>ser</v>
      </c>
      <c r="E300" s="73" t="str">
        <f>FDtab!E300</f>
        <v>fish</v>
      </c>
      <c r="F300" s="73" t="str">
        <f>FDtab!F300</f>
        <v>mean</v>
      </c>
      <c r="G300" s="98">
        <f>FDtab!G300</f>
        <v>1.3887464717476726E-3</v>
      </c>
      <c r="H300" s="98">
        <f>FDtab!H300</f>
        <v>8.3873459087804095E-3</v>
      </c>
      <c r="I300" s="98" t="str">
        <f>FDtab!I300</f>
        <v>Eps</v>
      </c>
      <c r="J300" s="98">
        <f>FDtab!J300</f>
        <v>-2.8332387909968855</v>
      </c>
      <c r="K300" s="98">
        <f>FDtab!K300</f>
        <v>3.0225947037547622</v>
      </c>
      <c r="L300" s="98" t="str">
        <f>FDtab!L300</f>
        <v>Eps</v>
      </c>
    </row>
    <row r="301" spans="3:12" x14ac:dyDescent="0.35">
      <c r="C301" s="73" t="str">
        <f>FDtab!C301</f>
        <v>Oplocal</v>
      </c>
      <c r="D301" s="73" t="str">
        <f>FDtab!D301</f>
        <v>ser</v>
      </c>
      <c r="E301" s="73" t="str">
        <f>FDtab!E301</f>
        <v>fish</v>
      </c>
      <c r="F301" s="73" t="str">
        <f>FDtab!F301</f>
        <v>stdev</v>
      </c>
      <c r="G301" s="98">
        <f>FDtab!G301</f>
        <v>1.2536326971806313E-3</v>
      </c>
      <c r="H301" s="98">
        <f>FDtab!H301</f>
        <v>7.5715114797883457E-3</v>
      </c>
      <c r="I301" s="98" t="str">
        <f>FDtab!I301</f>
        <v>Eps</v>
      </c>
      <c r="J301" s="98">
        <f>FDtab!J301</f>
        <v>2.4328912828134976</v>
      </c>
      <c r="K301" s="98">
        <f>FDtab!K301</f>
        <v>2.8614469878138982</v>
      </c>
      <c r="L301" s="98" t="str">
        <f>FDtab!L301</f>
        <v>Eps</v>
      </c>
    </row>
    <row r="302" spans="3:12" x14ac:dyDescent="0.35">
      <c r="C302" s="73" t="str">
        <f>FDtab!C302</f>
        <v>Oplocal</v>
      </c>
      <c r="D302" s="73" t="str">
        <f>FDtab!D302</f>
        <v>ser</v>
      </c>
      <c r="E302" s="73" t="str">
        <f>FDtab!E302</f>
        <v>fish</v>
      </c>
      <c r="F302" s="73" t="str">
        <f>FDtab!F302</f>
        <v>pct5</v>
      </c>
      <c r="G302" s="98" t="str">
        <f>FDtab!G302</f>
        <v>Eps</v>
      </c>
      <c r="H302" s="98" t="str">
        <f>FDtab!H302</f>
        <v>Eps</v>
      </c>
      <c r="I302" s="98" t="str">
        <f>FDtab!I302</f>
        <v>Eps</v>
      </c>
      <c r="J302" s="98" t="str">
        <f>FDtab!J302</f>
        <v>Eps</v>
      </c>
      <c r="K302" s="98" t="str">
        <f>FDtab!K302</f>
        <v>Eps</v>
      </c>
      <c r="L302" s="98" t="str">
        <f>FDtab!L302</f>
        <v>Eps</v>
      </c>
    </row>
    <row r="303" spans="3:12" x14ac:dyDescent="0.35">
      <c r="C303" s="73" t="str">
        <f>FDtab!C303</f>
        <v>Oplocal</v>
      </c>
      <c r="D303" s="73" t="str">
        <f>FDtab!D303</f>
        <v>ser</v>
      </c>
      <c r="E303" s="73" t="str">
        <f>FDtab!E303</f>
        <v>fish</v>
      </c>
      <c r="F303" s="73" t="str">
        <f>FDtab!F303</f>
        <v>pct95</v>
      </c>
      <c r="G303" s="98" t="str">
        <f>FDtab!G303</f>
        <v>Eps</v>
      </c>
      <c r="H303" s="98" t="str">
        <f>FDtab!H303</f>
        <v>Eps</v>
      </c>
      <c r="I303" s="98" t="str">
        <f>FDtab!I303</f>
        <v>Eps</v>
      </c>
      <c r="J303" s="98" t="str">
        <f>FDtab!J303</f>
        <v>Eps</v>
      </c>
      <c r="K303" s="98" t="str">
        <f>FDtab!K303</f>
        <v>Eps</v>
      </c>
      <c r="L303" s="98" t="str">
        <f>FDtab!L303</f>
        <v>Eps</v>
      </c>
    </row>
    <row r="304" spans="3:12" x14ac:dyDescent="0.35">
      <c r="C304" s="73" t="str">
        <f>FDtab!C304</f>
        <v>Oplocal</v>
      </c>
      <c r="D304" s="73" t="str">
        <f>FDtab!D304</f>
        <v>ser</v>
      </c>
      <c r="E304" s="73" t="str">
        <f>FDtab!E304</f>
        <v>palmoil</v>
      </c>
      <c r="F304" s="73" t="str">
        <f>FDtab!F304</f>
        <v>mean</v>
      </c>
      <c r="G304" s="98" t="str">
        <f>FDtab!G304</f>
        <v>Eps</v>
      </c>
      <c r="H304" s="98" t="str">
        <f>FDtab!H304</f>
        <v>Eps</v>
      </c>
      <c r="I304" s="98" t="str">
        <f>FDtab!I304</f>
        <v>Eps</v>
      </c>
      <c r="J304" s="98" t="str">
        <f>FDtab!J304</f>
        <v>Eps</v>
      </c>
      <c r="K304" s="98" t="str">
        <f>FDtab!K304</f>
        <v>Eps</v>
      </c>
      <c r="L304" s="98" t="str">
        <f>FDtab!L304</f>
        <v>Eps</v>
      </c>
    </row>
    <row r="305" spans="3:12" x14ac:dyDescent="0.35">
      <c r="C305" s="73" t="str">
        <f>FDtab!C305</f>
        <v>Oplocal</v>
      </c>
      <c r="D305" s="73" t="str">
        <f>FDtab!D305</f>
        <v>ser</v>
      </c>
      <c r="E305" s="73" t="str">
        <f>FDtab!E305</f>
        <v>palmoil</v>
      </c>
      <c r="F305" s="73" t="str">
        <f>FDtab!F305</f>
        <v>stdev</v>
      </c>
      <c r="G305" s="98" t="str">
        <f>FDtab!G305</f>
        <v>Eps</v>
      </c>
      <c r="H305" s="98" t="str">
        <f>FDtab!H305</f>
        <v>Eps</v>
      </c>
      <c r="I305" s="98" t="str">
        <f>FDtab!I305</f>
        <v>Eps</v>
      </c>
      <c r="J305" s="98" t="str">
        <f>FDtab!J305</f>
        <v>Eps</v>
      </c>
      <c r="K305" s="98" t="str">
        <f>FDtab!K305</f>
        <v>Eps</v>
      </c>
      <c r="L305" s="98" t="str">
        <f>FDtab!L305</f>
        <v>Eps</v>
      </c>
    </row>
    <row r="306" spans="3:12" x14ac:dyDescent="0.35">
      <c r="C306" s="73" t="str">
        <f>FDtab!C306</f>
        <v>Oplocal</v>
      </c>
      <c r="D306" s="73" t="str">
        <f>FDtab!D306</f>
        <v>ser</v>
      </c>
      <c r="E306" s="73" t="str">
        <f>FDtab!E306</f>
        <v>palmoil</v>
      </c>
      <c r="F306" s="73" t="str">
        <f>FDtab!F306</f>
        <v>pct5</v>
      </c>
      <c r="G306" s="98" t="str">
        <f>FDtab!G306</f>
        <v>Eps</v>
      </c>
      <c r="H306" s="98" t="str">
        <f>FDtab!H306</f>
        <v>Eps</v>
      </c>
      <c r="I306" s="98" t="str">
        <f>FDtab!I306</f>
        <v>Eps</v>
      </c>
      <c r="J306" s="98" t="str">
        <f>FDtab!J306</f>
        <v>Eps</v>
      </c>
      <c r="K306" s="98" t="str">
        <f>FDtab!K306</f>
        <v>Eps</v>
      </c>
      <c r="L306" s="98" t="str">
        <f>FDtab!L306</f>
        <v>Eps</v>
      </c>
    </row>
    <row r="307" spans="3:12" x14ac:dyDescent="0.35">
      <c r="C307" s="73" t="str">
        <f>FDtab!C307</f>
        <v>Oplocal</v>
      </c>
      <c r="D307" s="73" t="str">
        <f>FDtab!D307</f>
        <v>ser</v>
      </c>
      <c r="E307" s="73" t="str">
        <f>FDtab!E307</f>
        <v>palmoil</v>
      </c>
      <c r="F307" s="73" t="str">
        <f>FDtab!F307</f>
        <v>pct95</v>
      </c>
      <c r="G307" s="98" t="str">
        <f>FDtab!G307</f>
        <v>Eps</v>
      </c>
      <c r="H307" s="98" t="str">
        <f>FDtab!H307</f>
        <v>Eps</v>
      </c>
      <c r="I307" s="98" t="str">
        <f>FDtab!I307</f>
        <v>Eps</v>
      </c>
      <c r="J307" s="98" t="str">
        <f>FDtab!J307</f>
        <v>Eps</v>
      </c>
      <c r="K307" s="98" t="str">
        <f>FDtab!K307</f>
        <v>Eps</v>
      </c>
      <c r="L307" s="98" t="str">
        <f>FDtab!L307</f>
        <v>Eps</v>
      </c>
    </row>
    <row r="308" spans="3:12" x14ac:dyDescent="0.35">
      <c r="C308" s="73" t="str">
        <f>FDtab!C308</f>
        <v>Oplocal</v>
      </c>
      <c r="D308" s="73" t="str">
        <f>FDtab!D308</f>
        <v>ser</v>
      </c>
      <c r="E308" s="73" t="str">
        <f>FDtab!E308</f>
        <v>ret</v>
      </c>
      <c r="F308" s="73" t="str">
        <f>FDtab!F308</f>
        <v>mean</v>
      </c>
      <c r="G308" s="98">
        <f>FDtab!G308</f>
        <v>4.1390455633456273E-2</v>
      </c>
      <c r="H308" s="98">
        <f>FDtab!H308</f>
        <v>0.24997800230793968</v>
      </c>
      <c r="I308" s="98" t="str">
        <f>FDtab!I308</f>
        <v>Eps</v>
      </c>
      <c r="J308" s="98">
        <f>FDtab!J308</f>
        <v>-84.442370773480263</v>
      </c>
      <c r="K308" s="98">
        <f>FDtab!K308</f>
        <v>90.08596927427061</v>
      </c>
      <c r="L308" s="98" t="str">
        <f>FDtab!L308</f>
        <v>Eps</v>
      </c>
    </row>
    <row r="309" spans="3:12" x14ac:dyDescent="0.35">
      <c r="C309" s="73" t="str">
        <f>FDtab!C309</f>
        <v>Oplocal</v>
      </c>
      <c r="D309" s="73" t="str">
        <f>FDtab!D309</f>
        <v>ser</v>
      </c>
      <c r="E309" s="73" t="str">
        <f>FDtab!E309</f>
        <v>ret</v>
      </c>
      <c r="F309" s="73" t="str">
        <f>FDtab!F309</f>
        <v>stdev</v>
      </c>
      <c r="G309" s="98">
        <f>FDtab!G309</f>
        <v>3.7363499810105699E-2</v>
      </c>
      <c r="H309" s="98">
        <f>FDtab!H309</f>
        <v>0.22566272271988783</v>
      </c>
      <c r="I309" s="98" t="str">
        <f>FDtab!I309</f>
        <v>Eps</v>
      </c>
      <c r="J309" s="98">
        <f>FDtab!J309</f>
        <v>72.510339900654998</v>
      </c>
      <c r="K309" s="98">
        <f>FDtab!K309</f>
        <v>85.283093067006192</v>
      </c>
      <c r="L309" s="98" t="str">
        <f>FDtab!L309</f>
        <v>Eps</v>
      </c>
    </row>
    <row r="310" spans="3:12" x14ac:dyDescent="0.35">
      <c r="C310" s="73" t="str">
        <f>FDtab!C310</f>
        <v>Oplocal</v>
      </c>
      <c r="D310" s="73" t="str">
        <f>FDtab!D310</f>
        <v>ser</v>
      </c>
      <c r="E310" s="73" t="str">
        <f>FDtab!E310</f>
        <v>ret</v>
      </c>
      <c r="F310" s="73" t="str">
        <f>FDtab!F310</f>
        <v>pct5</v>
      </c>
      <c r="G310" s="98" t="str">
        <f>FDtab!G310</f>
        <v>Eps</v>
      </c>
      <c r="H310" s="98" t="str">
        <f>FDtab!H310</f>
        <v>Eps</v>
      </c>
      <c r="I310" s="98" t="str">
        <f>FDtab!I310</f>
        <v>Eps</v>
      </c>
      <c r="J310" s="98" t="str">
        <f>FDtab!J310</f>
        <v>Eps</v>
      </c>
      <c r="K310" s="98" t="str">
        <f>FDtab!K310</f>
        <v>Eps</v>
      </c>
      <c r="L310" s="98" t="str">
        <f>FDtab!L310</f>
        <v>Eps</v>
      </c>
    </row>
    <row r="311" spans="3:12" x14ac:dyDescent="0.35">
      <c r="C311" s="73" t="str">
        <f>FDtab!C311</f>
        <v>Oplocal</v>
      </c>
      <c r="D311" s="73" t="str">
        <f>FDtab!D311</f>
        <v>ser</v>
      </c>
      <c r="E311" s="73" t="str">
        <f>FDtab!E311</f>
        <v>ret</v>
      </c>
      <c r="F311" s="73" t="str">
        <f>FDtab!F311</f>
        <v>pct95</v>
      </c>
      <c r="G311" s="98" t="str">
        <f>FDtab!G311</f>
        <v>Eps</v>
      </c>
      <c r="H311" s="98" t="str">
        <f>FDtab!H311</f>
        <v>Eps</v>
      </c>
      <c r="I311" s="98" t="str">
        <f>FDtab!I311</f>
        <v>Eps</v>
      </c>
      <c r="J311" s="98" t="str">
        <f>FDtab!J311</f>
        <v>Eps</v>
      </c>
      <c r="K311" s="98" t="str">
        <f>FDtab!K311</f>
        <v>Eps</v>
      </c>
      <c r="L311" s="98" t="str">
        <f>FDtab!L311</f>
        <v>Eps</v>
      </c>
    </row>
    <row r="312" spans="3:12" x14ac:dyDescent="0.35">
      <c r="C312" s="73" t="str">
        <f>FDtab!C312</f>
        <v>Oplocal</v>
      </c>
      <c r="D312" s="73" t="str">
        <f>FDtab!D312</f>
        <v>ser</v>
      </c>
      <c r="E312" s="73" t="str">
        <f>FDtab!E312</f>
        <v>ser</v>
      </c>
      <c r="F312" s="73" t="str">
        <f>FDtab!F312</f>
        <v>mean</v>
      </c>
      <c r="G312" s="98">
        <f>FDtab!G312</f>
        <v>3.7850376526876062E-2</v>
      </c>
      <c r="H312" s="98">
        <f>FDtab!H312</f>
        <v>0.22859766499176326</v>
      </c>
      <c r="I312" s="98" t="str">
        <f>FDtab!I312</f>
        <v>Eps</v>
      </c>
      <c r="J312" s="98">
        <f>FDtab!J312</f>
        <v>-77.22010979750651</v>
      </c>
      <c r="K312" s="98">
        <f>FDtab!K312</f>
        <v>82.381017667480307</v>
      </c>
      <c r="L312" s="98" t="str">
        <f>FDtab!L312</f>
        <v>Eps</v>
      </c>
    </row>
    <row r="313" spans="3:12" x14ac:dyDescent="0.35">
      <c r="C313" s="73" t="str">
        <f>FDtab!C313</f>
        <v>Oplocal</v>
      </c>
      <c r="D313" s="73" t="str">
        <f>FDtab!D313</f>
        <v>ser</v>
      </c>
      <c r="E313" s="73" t="str">
        <f>FDtab!E313</f>
        <v>ser</v>
      </c>
      <c r="F313" s="73" t="str">
        <f>FDtab!F313</f>
        <v>stdev</v>
      </c>
      <c r="G313" s="98">
        <f>FDtab!G313</f>
        <v>3.4167841704596198E-2</v>
      </c>
      <c r="H313" s="98">
        <f>FDtab!H313</f>
        <v>0.20636204391250704</v>
      </c>
      <c r="I313" s="98" t="str">
        <f>FDtab!I313</f>
        <v>Eps</v>
      </c>
      <c r="J313" s="98">
        <f>FDtab!J313</f>
        <v>66.308612101895122</v>
      </c>
      <c r="K313" s="98">
        <f>FDtab!K313</f>
        <v>77.988926059066003</v>
      </c>
      <c r="L313" s="98" t="str">
        <f>FDtab!L313</f>
        <v>Eps</v>
      </c>
    </row>
    <row r="314" spans="3:12" x14ac:dyDescent="0.35">
      <c r="C314" s="73" t="str">
        <f>FDtab!C314</f>
        <v>Oplocal</v>
      </c>
      <c r="D314" s="73" t="str">
        <f>FDtab!D314</f>
        <v>ser</v>
      </c>
      <c r="E314" s="73" t="str">
        <f>FDtab!E314</f>
        <v>ser</v>
      </c>
      <c r="F314" s="73" t="str">
        <f>FDtab!F314</f>
        <v>pct5</v>
      </c>
      <c r="G314" s="98" t="str">
        <f>FDtab!G314</f>
        <v>Eps</v>
      </c>
      <c r="H314" s="98" t="str">
        <f>FDtab!H314</f>
        <v>Eps</v>
      </c>
      <c r="I314" s="98" t="str">
        <f>FDtab!I314</f>
        <v>Eps</v>
      </c>
      <c r="J314" s="98" t="str">
        <f>FDtab!J314</f>
        <v>Eps</v>
      </c>
      <c r="K314" s="98" t="str">
        <f>FDtab!K314</f>
        <v>Eps</v>
      </c>
      <c r="L314" s="98" t="str">
        <f>FDtab!L314</f>
        <v>Eps</v>
      </c>
    </row>
    <row r="315" spans="3:12" x14ac:dyDescent="0.35">
      <c r="C315" s="73" t="str">
        <f>FDtab!C315</f>
        <v>Oplocal</v>
      </c>
      <c r="D315" s="73" t="str">
        <f>FDtab!D315</f>
        <v>ser</v>
      </c>
      <c r="E315" s="73" t="str">
        <f>FDtab!E315</f>
        <v>ser</v>
      </c>
      <c r="F315" s="73" t="str">
        <f>FDtab!F315</f>
        <v>pct95</v>
      </c>
      <c r="G315" s="98" t="str">
        <f>FDtab!G315</f>
        <v>Eps</v>
      </c>
      <c r="H315" s="98" t="str">
        <f>FDtab!H315</f>
        <v>Eps</v>
      </c>
      <c r="I315" s="98" t="str">
        <f>FDtab!I315</f>
        <v>Eps</v>
      </c>
      <c r="J315" s="98" t="str">
        <f>FDtab!J315</f>
        <v>Eps</v>
      </c>
      <c r="K315" s="98" t="str">
        <f>FDtab!K315</f>
        <v>Eps</v>
      </c>
      <c r="L315" s="98" t="str">
        <f>FDtab!L315</f>
        <v>Eps</v>
      </c>
    </row>
    <row r="316" spans="3:12" x14ac:dyDescent="0.35">
      <c r="C316" s="73" t="str">
        <f>FDtab!C316</f>
        <v>Oplocal</v>
      </c>
      <c r="D316" s="73" t="str">
        <f>FDtab!D316</f>
        <v>ser</v>
      </c>
      <c r="E316" s="73" t="str">
        <f>FDtab!E316</f>
        <v>OUT</v>
      </c>
      <c r="F316" s="73" t="str">
        <f>FDtab!F316</f>
        <v>mean</v>
      </c>
      <c r="G316" s="98">
        <f>FDtab!G316</f>
        <v>2.5799458047655124E-2</v>
      </c>
      <c r="H316" s="98">
        <f>FDtab!H316</f>
        <v>0.15581604233974841</v>
      </c>
      <c r="I316" s="98" t="str">
        <f>FDtab!I316</f>
        <v>Eps</v>
      </c>
      <c r="J316" s="98">
        <f>FDtab!J316</f>
        <v>-52.634535435584532</v>
      </c>
      <c r="K316" s="98">
        <f>FDtab!K316</f>
        <v>56.152297698153127</v>
      </c>
      <c r="L316" s="98" t="str">
        <f>FDtab!L316</f>
        <v>Eps</v>
      </c>
    </row>
    <row r="317" spans="3:12" x14ac:dyDescent="0.35">
      <c r="C317" s="73" t="str">
        <f>FDtab!C317</f>
        <v>Oplocal</v>
      </c>
      <c r="D317" s="73" t="str">
        <f>FDtab!D317</f>
        <v>ser</v>
      </c>
      <c r="E317" s="73" t="str">
        <f>FDtab!E317</f>
        <v>OUT</v>
      </c>
      <c r="F317" s="73" t="str">
        <f>FDtab!F317</f>
        <v>stdev</v>
      </c>
      <c r="G317" s="98">
        <f>FDtab!G317</f>
        <v>2.3289379875756511E-2</v>
      </c>
      <c r="H317" s="98">
        <f>FDtab!H317</f>
        <v>0.14065986617997192</v>
      </c>
      <c r="I317" s="98" t="str">
        <f>FDtab!I317</f>
        <v>Eps</v>
      </c>
      <c r="J317" s="98">
        <f>FDtab!J317</f>
        <v>45.197073696340794</v>
      </c>
      <c r="K317" s="98">
        <f>FDtab!K317</f>
        <v>53.158573627999459</v>
      </c>
      <c r="L317" s="98" t="str">
        <f>FDtab!L317</f>
        <v>Eps</v>
      </c>
    </row>
    <row r="318" spans="3:12" x14ac:dyDescent="0.35">
      <c r="C318" s="73" t="str">
        <f>FDtab!C318</f>
        <v>Oplocal</v>
      </c>
      <c r="D318" s="73" t="str">
        <f>FDtab!D318</f>
        <v>ser</v>
      </c>
      <c r="E318" s="73" t="str">
        <f>FDtab!E318</f>
        <v>OUT</v>
      </c>
      <c r="F318" s="73" t="str">
        <f>FDtab!F318</f>
        <v>pct5</v>
      </c>
      <c r="G318" s="98" t="str">
        <f>FDtab!G318</f>
        <v>Eps</v>
      </c>
      <c r="H318" s="98" t="str">
        <f>FDtab!H318</f>
        <v>Eps</v>
      </c>
      <c r="I318" s="98" t="str">
        <f>FDtab!I318</f>
        <v>Eps</v>
      </c>
      <c r="J318" s="98" t="str">
        <f>FDtab!J318</f>
        <v>Eps</v>
      </c>
      <c r="K318" s="98" t="str">
        <f>FDtab!K318</f>
        <v>Eps</v>
      </c>
      <c r="L318" s="98" t="str">
        <f>FDtab!L318</f>
        <v>Eps</v>
      </c>
    </row>
    <row r="319" spans="3:12" x14ac:dyDescent="0.35">
      <c r="C319" s="73" t="str">
        <f>FDtab!C319</f>
        <v>Oplocal</v>
      </c>
      <c r="D319" s="73" t="str">
        <f>FDtab!D319</f>
        <v>ser</v>
      </c>
      <c r="E319" s="73" t="str">
        <f>FDtab!E319</f>
        <v>OUT</v>
      </c>
      <c r="F319" s="73" t="str">
        <f>FDtab!F319</f>
        <v>pct95</v>
      </c>
      <c r="G319" s="98" t="str">
        <f>FDtab!G319</f>
        <v>Eps</v>
      </c>
      <c r="H319" s="98" t="str">
        <f>FDtab!H319</f>
        <v>Eps</v>
      </c>
      <c r="I319" s="98" t="str">
        <f>FDtab!I319</f>
        <v>Eps</v>
      </c>
      <c r="J319" s="98" t="str">
        <f>FDtab!J319</f>
        <v>Eps</v>
      </c>
      <c r="K319" s="98" t="str">
        <f>FDtab!K319</f>
        <v>Eps</v>
      </c>
      <c r="L319" s="98" t="str">
        <f>FDtab!L319</f>
        <v>Eps</v>
      </c>
    </row>
    <row r="320" spans="3:12" x14ac:dyDescent="0.35">
      <c r="C320" s="73" t="str">
        <f>FDtab!C320</f>
        <v>Oplocal</v>
      </c>
      <c r="D320" s="73" t="str">
        <f>FDtab!D320</f>
        <v>OUT</v>
      </c>
      <c r="E320" s="73" t="str">
        <f>FDtab!E320</f>
        <v>crop</v>
      </c>
      <c r="F320" s="73" t="str">
        <f>FDtab!F320</f>
        <v>mean</v>
      </c>
      <c r="G320" s="98" t="str">
        <f>FDtab!G320</f>
        <v>Eps</v>
      </c>
      <c r="H320" s="98" t="str">
        <f>FDtab!H320</f>
        <v>Eps</v>
      </c>
      <c r="I320" s="98" t="str">
        <f>FDtab!I320</f>
        <v>Eps</v>
      </c>
      <c r="J320" s="98" t="str">
        <f>FDtab!J320</f>
        <v>Eps</v>
      </c>
      <c r="K320" s="98" t="str">
        <f>FDtab!K320</f>
        <v>Eps</v>
      </c>
      <c r="L320" s="98" t="str">
        <f>FDtab!L320</f>
        <v>Eps</v>
      </c>
    </row>
    <row r="321" spans="3:12" x14ac:dyDescent="0.35">
      <c r="C321" s="73" t="str">
        <f>FDtab!C321</f>
        <v>Oplocal</v>
      </c>
      <c r="D321" s="73" t="str">
        <f>FDtab!D321</f>
        <v>OUT</v>
      </c>
      <c r="E321" s="73" t="str">
        <f>FDtab!E321</f>
        <v>crop</v>
      </c>
      <c r="F321" s="73" t="str">
        <f>FDtab!F321</f>
        <v>stdev</v>
      </c>
      <c r="G321" s="98" t="str">
        <f>FDtab!G321</f>
        <v>Eps</v>
      </c>
      <c r="H321" s="98" t="str">
        <f>FDtab!H321</f>
        <v>Eps</v>
      </c>
      <c r="I321" s="98" t="str">
        <f>FDtab!I321</f>
        <v>Eps</v>
      </c>
      <c r="J321" s="98" t="str">
        <f>FDtab!J321</f>
        <v>Eps</v>
      </c>
      <c r="K321" s="98" t="str">
        <f>FDtab!K321</f>
        <v>Eps</v>
      </c>
      <c r="L321" s="98" t="str">
        <f>FDtab!L321</f>
        <v>Eps</v>
      </c>
    </row>
    <row r="322" spans="3:12" x14ac:dyDescent="0.35">
      <c r="C322" s="73" t="str">
        <f>FDtab!C322</f>
        <v>Oplocal</v>
      </c>
      <c r="D322" s="73" t="str">
        <f>FDtab!D322</f>
        <v>OUT</v>
      </c>
      <c r="E322" s="73" t="str">
        <f>FDtab!E322</f>
        <v>crop</v>
      </c>
      <c r="F322" s="73" t="str">
        <f>FDtab!F322</f>
        <v>pct5</v>
      </c>
      <c r="G322" s="98" t="str">
        <f>FDtab!G322</f>
        <v>Eps</v>
      </c>
      <c r="H322" s="98" t="str">
        <f>FDtab!H322</f>
        <v>Eps</v>
      </c>
      <c r="I322" s="98" t="str">
        <f>FDtab!I322</f>
        <v>Eps</v>
      </c>
      <c r="J322" s="98" t="str">
        <f>FDtab!J322</f>
        <v>Eps</v>
      </c>
      <c r="K322" s="98" t="str">
        <f>FDtab!K322</f>
        <v>Eps</v>
      </c>
      <c r="L322" s="98" t="str">
        <f>FDtab!L322</f>
        <v>Eps</v>
      </c>
    </row>
    <row r="323" spans="3:12" x14ac:dyDescent="0.35">
      <c r="C323" s="73" t="str">
        <f>FDtab!C323</f>
        <v>Oplocal</v>
      </c>
      <c r="D323" s="73" t="str">
        <f>FDtab!D323</f>
        <v>OUT</v>
      </c>
      <c r="E323" s="73" t="str">
        <f>FDtab!E323</f>
        <v>crop</v>
      </c>
      <c r="F323" s="73" t="str">
        <f>FDtab!F323</f>
        <v>pct95</v>
      </c>
      <c r="G323" s="98" t="str">
        <f>FDtab!G323</f>
        <v>Eps</v>
      </c>
      <c r="H323" s="98" t="str">
        <f>FDtab!H323</f>
        <v>Eps</v>
      </c>
      <c r="I323" s="98" t="str">
        <f>FDtab!I323</f>
        <v>Eps</v>
      </c>
      <c r="J323" s="98" t="str">
        <f>FDtab!J323</f>
        <v>Eps</v>
      </c>
      <c r="K323" s="98" t="str">
        <f>FDtab!K323</f>
        <v>Eps</v>
      </c>
      <c r="L323" s="98" t="str">
        <f>FDtab!L323</f>
        <v>Eps</v>
      </c>
    </row>
    <row r="324" spans="3:12" x14ac:dyDescent="0.35">
      <c r="C324" s="73" t="str">
        <f>FDtab!C324</f>
        <v>Oplocal</v>
      </c>
      <c r="D324" s="73" t="str">
        <f>FDtab!D324</f>
        <v>OUT</v>
      </c>
      <c r="E324" s="73" t="str">
        <f>FDtab!E324</f>
        <v>meat</v>
      </c>
      <c r="F324" s="73" t="str">
        <f>FDtab!F324</f>
        <v>mean</v>
      </c>
      <c r="G324" s="98" t="str">
        <f>FDtab!G324</f>
        <v>Eps</v>
      </c>
      <c r="H324" s="98" t="str">
        <f>FDtab!H324</f>
        <v>Eps</v>
      </c>
      <c r="I324" s="98" t="str">
        <f>FDtab!I324</f>
        <v>Eps</v>
      </c>
      <c r="J324" s="98" t="str">
        <f>FDtab!J324</f>
        <v>Eps</v>
      </c>
      <c r="K324" s="98" t="str">
        <f>FDtab!K324</f>
        <v>Eps</v>
      </c>
      <c r="L324" s="98" t="str">
        <f>FDtab!L324</f>
        <v>Eps</v>
      </c>
    </row>
    <row r="325" spans="3:12" x14ac:dyDescent="0.35">
      <c r="C325" s="73" t="str">
        <f>FDtab!C325</f>
        <v>Oplocal</v>
      </c>
      <c r="D325" s="73" t="str">
        <f>FDtab!D325</f>
        <v>OUT</v>
      </c>
      <c r="E325" s="73" t="str">
        <f>FDtab!E325</f>
        <v>meat</v>
      </c>
      <c r="F325" s="73" t="str">
        <f>FDtab!F325</f>
        <v>stdev</v>
      </c>
      <c r="G325" s="98" t="str">
        <f>FDtab!G325</f>
        <v>Eps</v>
      </c>
      <c r="H325" s="98" t="str">
        <f>FDtab!H325</f>
        <v>Eps</v>
      </c>
      <c r="I325" s="98" t="str">
        <f>FDtab!I325</f>
        <v>Eps</v>
      </c>
      <c r="J325" s="98" t="str">
        <f>FDtab!J325</f>
        <v>Eps</v>
      </c>
      <c r="K325" s="98" t="str">
        <f>FDtab!K325</f>
        <v>Eps</v>
      </c>
      <c r="L325" s="98" t="str">
        <f>FDtab!L325</f>
        <v>Eps</v>
      </c>
    </row>
    <row r="326" spans="3:12" x14ac:dyDescent="0.35">
      <c r="C326" s="73" t="str">
        <f>FDtab!C326</f>
        <v>Oplocal</v>
      </c>
      <c r="D326" s="73" t="str">
        <f>FDtab!D326</f>
        <v>OUT</v>
      </c>
      <c r="E326" s="73" t="str">
        <f>FDtab!E326</f>
        <v>meat</v>
      </c>
      <c r="F326" s="73" t="str">
        <f>FDtab!F326</f>
        <v>pct5</v>
      </c>
      <c r="G326" s="98" t="str">
        <f>FDtab!G326</f>
        <v>Eps</v>
      </c>
      <c r="H326" s="98" t="str">
        <f>FDtab!H326</f>
        <v>Eps</v>
      </c>
      <c r="I326" s="98" t="str">
        <f>FDtab!I326</f>
        <v>Eps</v>
      </c>
      <c r="J326" s="98" t="str">
        <f>FDtab!J326</f>
        <v>Eps</v>
      </c>
      <c r="K326" s="98" t="str">
        <f>FDtab!K326</f>
        <v>Eps</v>
      </c>
      <c r="L326" s="98" t="str">
        <f>FDtab!L326</f>
        <v>Eps</v>
      </c>
    </row>
    <row r="327" spans="3:12" x14ac:dyDescent="0.35">
      <c r="C327" s="73" t="str">
        <f>FDtab!C327</f>
        <v>Oplocal</v>
      </c>
      <c r="D327" s="73" t="str">
        <f>FDtab!D327</f>
        <v>OUT</v>
      </c>
      <c r="E327" s="73" t="str">
        <f>FDtab!E327</f>
        <v>meat</v>
      </c>
      <c r="F327" s="73" t="str">
        <f>FDtab!F327</f>
        <v>pct95</v>
      </c>
      <c r="G327" s="98" t="str">
        <f>FDtab!G327</f>
        <v>Eps</v>
      </c>
      <c r="H327" s="98" t="str">
        <f>FDtab!H327</f>
        <v>Eps</v>
      </c>
      <c r="I327" s="98" t="str">
        <f>FDtab!I327</f>
        <v>Eps</v>
      </c>
      <c r="J327" s="98" t="str">
        <f>FDtab!J327</f>
        <v>Eps</v>
      </c>
      <c r="K327" s="98" t="str">
        <f>FDtab!K327</f>
        <v>Eps</v>
      </c>
      <c r="L327" s="98" t="str">
        <f>FDtab!L327</f>
        <v>Eps</v>
      </c>
    </row>
    <row r="328" spans="3:12" x14ac:dyDescent="0.35">
      <c r="C328" s="73" t="str">
        <f>FDtab!C328</f>
        <v>Oplocal</v>
      </c>
      <c r="D328" s="73" t="str">
        <f>FDtab!D328</f>
        <v>OUT</v>
      </c>
      <c r="E328" s="73" t="str">
        <f>FDtab!E328</f>
        <v>fish</v>
      </c>
      <c r="F328" s="73" t="str">
        <f>FDtab!F328</f>
        <v>mean</v>
      </c>
      <c r="G328" s="98" t="str">
        <f>FDtab!G328</f>
        <v>Eps</v>
      </c>
      <c r="H328" s="98" t="str">
        <f>FDtab!H328</f>
        <v>Eps</v>
      </c>
      <c r="I328" s="98" t="str">
        <f>FDtab!I328</f>
        <v>Eps</v>
      </c>
      <c r="J328" s="98" t="str">
        <f>FDtab!J328</f>
        <v>Eps</v>
      </c>
      <c r="K328" s="98" t="str">
        <f>FDtab!K328</f>
        <v>Eps</v>
      </c>
      <c r="L328" s="98" t="str">
        <f>FDtab!L328</f>
        <v>Eps</v>
      </c>
    </row>
    <row r="329" spans="3:12" x14ac:dyDescent="0.35">
      <c r="C329" s="73" t="str">
        <f>FDtab!C329</f>
        <v>Oplocal</v>
      </c>
      <c r="D329" s="73" t="str">
        <f>FDtab!D329</f>
        <v>OUT</v>
      </c>
      <c r="E329" s="73" t="str">
        <f>FDtab!E329</f>
        <v>fish</v>
      </c>
      <c r="F329" s="73" t="str">
        <f>FDtab!F329</f>
        <v>stdev</v>
      </c>
      <c r="G329" s="98" t="str">
        <f>FDtab!G329</f>
        <v>Eps</v>
      </c>
      <c r="H329" s="98" t="str">
        <f>FDtab!H329</f>
        <v>Eps</v>
      </c>
      <c r="I329" s="98" t="str">
        <f>FDtab!I329</f>
        <v>Eps</v>
      </c>
      <c r="J329" s="98" t="str">
        <f>FDtab!J329</f>
        <v>Eps</v>
      </c>
      <c r="K329" s="98" t="str">
        <f>FDtab!K329</f>
        <v>Eps</v>
      </c>
      <c r="L329" s="98" t="str">
        <f>FDtab!L329</f>
        <v>Eps</v>
      </c>
    </row>
    <row r="330" spans="3:12" x14ac:dyDescent="0.35">
      <c r="C330" s="73" t="str">
        <f>FDtab!C330</f>
        <v>Oplocal</v>
      </c>
      <c r="D330" s="73" t="str">
        <f>FDtab!D330</f>
        <v>OUT</v>
      </c>
      <c r="E330" s="73" t="str">
        <f>FDtab!E330</f>
        <v>fish</v>
      </c>
      <c r="F330" s="73" t="str">
        <f>FDtab!F330</f>
        <v>pct5</v>
      </c>
      <c r="G330" s="98" t="str">
        <f>FDtab!G330</f>
        <v>Eps</v>
      </c>
      <c r="H330" s="98" t="str">
        <f>FDtab!H330</f>
        <v>Eps</v>
      </c>
      <c r="I330" s="98" t="str">
        <f>FDtab!I330</f>
        <v>Eps</v>
      </c>
      <c r="J330" s="98" t="str">
        <f>FDtab!J330</f>
        <v>Eps</v>
      </c>
      <c r="K330" s="98" t="str">
        <f>FDtab!K330</f>
        <v>Eps</v>
      </c>
      <c r="L330" s="98" t="str">
        <f>FDtab!L330</f>
        <v>Eps</v>
      </c>
    </row>
    <row r="331" spans="3:12" x14ac:dyDescent="0.35">
      <c r="C331" s="73" t="str">
        <f>FDtab!C331</f>
        <v>Oplocal</v>
      </c>
      <c r="D331" s="73" t="str">
        <f>FDtab!D331</f>
        <v>OUT</v>
      </c>
      <c r="E331" s="73" t="str">
        <f>FDtab!E331</f>
        <v>fish</v>
      </c>
      <c r="F331" s="73" t="str">
        <f>FDtab!F331</f>
        <v>pct95</v>
      </c>
      <c r="G331" s="98" t="str">
        <f>FDtab!G331</f>
        <v>Eps</v>
      </c>
      <c r="H331" s="98" t="str">
        <f>FDtab!H331</f>
        <v>Eps</v>
      </c>
      <c r="I331" s="98" t="str">
        <f>FDtab!I331</f>
        <v>Eps</v>
      </c>
      <c r="J331" s="98" t="str">
        <f>FDtab!J331</f>
        <v>Eps</v>
      </c>
      <c r="K331" s="98" t="str">
        <f>FDtab!K331</f>
        <v>Eps</v>
      </c>
      <c r="L331" s="98" t="str">
        <f>FDtab!L331</f>
        <v>Eps</v>
      </c>
    </row>
    <row r="332" spans="3:12" x14ac:dyDescent="0.35">
      <c r="C332" s="73" t="str">
        <f>FDtab!C332</f>
        <v>Oplocal</v>
      </c>
      <c r="D332" s="73" t="str">
        <f>FDtab!D332</f>
        <v>OUT</v>
      </c>
      <c r="E332" s="73" t="str">
        <f>FDtab!E332</f>
        <v>palmoil</v>
      </c>
      <c r="F332" s="73" t="str">
        <f>FDtab!F332</f>
        <v>mean</v>
      </c>
      <c r="G332" s="98" t="str">
        <f>FDtab!G332</f>
        <v>Eps</v>
      </c>
      <c r="H332" s="98" t="str">
        <f>FDtab!H332</f>
        <v>Eps</v>
      </c>
      <c r="I332" s="98" t="str">
        <f>FDtab!I332</f>
        <v>Eps</v>
      </c>
      <c r="J332" s="98" t="str">
        <f>FDtab!J332</f>
        <v>Eps</v>
      </c>
      <c r="K332" s="98" t="str">
        <f>FDtab!K332</f>
        <v>Eps</v>
      </c>
      <c r="L332" s="98" t="str">
        <f>FDtab!L332</f>
        <v>Eps</v>
      </c>
    </row>
    <row r="333" spans="3:12" x14ac:dyDescent="0.35">
      <c r="C333" s="73" t="str">
        <f>FDtab!C333</f>
        <v>Oplocal</v>
      </c>
      <c r="D333" s="73" t="str">
        <f>FDtab!D333</f>
        <v>OUT</v>
      </c>
      <c r="E333" s="73" t="str">
        <f>FDtab!E333</f>
        <v>palmoil</v>
      </c>
      <c r="F333" s="73" t="str">
        <f>FDtab!F333</f>
        <v>stdev</v>
      </c>
      <c r="G333" s="98" t="str">
        <f>FDtab!G333</f>
        <v>Eps</v>
      </c>
      <c r="H333" s="98" t="str">
        <f>FDtab!H333</f>
        <v>Eps</v>
      </c>
      <c r="I333" s="98" t="str">
        <f>FDtab!I333</f>
        <v>Eps</v>
      </c>
      <c r="J333" s="98" t="str">
        <f>FDtab!J333</f>
        <v>Eps</v>
      </c>
      <c r="K333" s="98" t="str">
        <f>FDtab!K333</f>
        <v>Eps</v>
      </c>
      <c r="L333" s="98" t="str">
        <f>FDtab!L333</f>
        <v>Eps</v>
      </c>
    </row>
    <row r="334" spans="3:12" x14ac:dyDescent="0.35">
      <c r="C334" s="73" t="str">
        <f>FDtab!C334</f>
        <v>Oplocal</v>
      </c>
      <c r="D334" s="73" t="str">
        <f>FDtab!D334</f>
        <v>OUT</v>
      </c>
      <c r="E334" s="73" t="str">
        <f>FDtab!E334</f>
        <v>palmoil</v>
      </c>
      <c r="F334" s="73" t="str">
        <f>FDtab!F334</f>
        <v>pct5</v>
      </c>
      <c r="G334" s="98" t="str">
        <f>FDtab!G334</f>
        <v>Eps</v>
      </c>
      <c r="H334" s="98" t="str">
        <f>FDtab!H334</f>
        <v>Eps</v>
      </c>
      <c r="I334" s="98" t="str">
        <f>FDtab!I334</f>
        <v>Eps</v>
      </c>
      <c r="J334" s="98" t="str">
        <f>FDtab!J334</f>
        <v>Eps</v>
      </c>
      <c r="K334" s="98" t="str">
        <f>FDtab!K334</f>
        <v>Eps</v>
      </c>
      <c r="L334" s="98" t="str">
        <f>FDtab!L334</f>
        <v>Eps</v>
      </c>
    </row>
    <row r="335" spans="3:12" x14ac:dyDescent="0.35">
      <c r="C335" s="73" t="str">
        <f>FDtab!C335</f>
        <v>Oplocal</v>
      </c>
      <c r="D335" s="73" t="str">
        <f>FDtab!D335</f>
        <v>OUT</v>
      </c>
      <c r="E335" s="73" t="str">
        <f>FDtab!E335</f>
        <v>palmoil</v>
      </c>
      <c r="F335" s="73" t="str">
        <f>FDtab!F335</f>
        <v>pct95</v>
      </c>
      <c r="G335" s="98" t="str">
        <f>FDtab!G335</f>
        <v>Eps</v>
      </c>
      <c r="H335" s="98" t="str">
        <f>FDtab!H335</f>
        <v>Eps</v>
      </c>
      <c r="I335" s="98" t="str">
        <f>FDtab!I335</f>
        <v>Eps</v>
      </c>
      <c r="J335" s="98" t="str">
        <f>FDtab!J335</f>
        <v>Eps</v>
      </c>
      <c r="K335" s="98" t="str">
        <f>FDtab!K335</f>
        <v>Eps</v>
      </c>
      <c r="L335" s="98" t="str">
        <f>FDtab!L335</f>
        <v>Eps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8"/>
  <sheetViews>
    <sheetView topLeftCell="A4" workbookViewId="0">
      <selection activeCell="C16" sqref="C16"/>
    </sheetView>
  </sheetViews>
  <sheetFormatPr defaultRowHeight="14.5" x14ac:dyDescent="0.35"/>
  <cols>
    <col min="1" max="1" width="29.453125" customWidth="1"/>
    <col min="3" max="3" width="13.7265625" customWidth="1"/>
  </cols>
  <sheetData>
    <row r="4" spans="1:12" x14ac:dyDescent="0.35">
      <c r="A4" t="s">
        <v>70</v>
      </c>
      <c r="B4" t="s">
        <v>27</v>
      </c>
      <c r="C4" t="s">
        <v>71</v>
      </c>
    </row>
    <row r="5" spans="1:12" x14ac:dyDescent="0.35">
      <c r="D5" s="22" t="s">
        <v>250</v>
      </c>
      <c r="E5" s="22" t="s">
        <v>251</v>
      </c>
      <c r="F5" s="22" t="s">
        <v>252</v>
      </c>
      <c r="G5" s="22"/>
      <c r="H5" s="22"/>
      <c r="L5" s="74"/>
    </row>
    <row r="6" spans="1:12" x14ac:dyDescent="0.35">
      <c r="B6" s="22" t="s">
        <v>27</v>
      </c>
      <c r="C6" s="22" t="s">
        <v>74</v>
      </c>
      <c r="D6" s="67">
        <v>0.77035104089434447</v>
      </c>
      <c r="E6" s="67">
        <v>0.7410509826741678</v>
      </c>
      <c r="F6" s="67">
        <v>0.77915351889007856</v>
      </c>
      <c r="G6" s="67"/>
      <c r="H6" s="67"/>
      <c r="L6" s="72"/>
    </row>
    <row r="7" spans="1:12" x14ac:dyDescent="0.35">
      <c r="B7" s="22" t="s">
        <v>27</v>
      </c>
      <c r="C7" s="22" t="s">
        <v>75</v>
      </c>
      <c r="D7" s="67">
        <v>0.14197162185838993</v>
      </c>
      <c r="E7" s="67">
        <v>0.15748309101157823</v>
      </c>
      <c r="F7" s="67">
        <v>0.1271231843453412</v>
      </c>
      <c r="G7" s="67"/>
      <c r="H7" s="67"/>
      <c r="L7" s="72"/>
    </row>
    <row r="8" spans="1:12" x14ac:dyDescent="0.35">
      <c r="B8" s="22" t="s">
        <v>27</v>
      </c>
      <c r="C8" s="22" t="s">
        <v>77</v>
      </c>
      <c r="D8" s="67">
        <v>8.7677337247265355E-2</v>
      </c>
      <c r="E8" s="67">
        <v>0.10146592631425397</v>
      </c>
      <c r="F8" s="67">
        <v>9.372329676458023E-2</v>
      </c>
      <c r="G8" s="67"/>
      <c r="H8" s="67"/>
      <c r="L8" s="72"/>
    </row>
    <row r="9" spans="1:12" x14ac:dyDescent="0.35">
      <c r="B9" s="22" t="s">
        <v>48</v>
      </c>
      <c r="C9" s="22" t="s">
        <v>74</v>
      </c>
      <c r="D9" s="67">
        <v>7.5655421428317535E-2</v>
      </c>
      <c r="E9" s="67">
        <v>8.1338291977199495E-2</v>
      </c>
      <c r="F9" s="67">
        <v>6.6759310611719122E-2</v>
      </c>
      <c r="G9" s="67"/>
      <c r="H9" s="67"/>
      <c r="L9" s="72"/>
    </row>
    <row r="10" spans="1:12" x14ac:dyDescent="0.35">
      <c r="B10" s="70" t="s">
        <v>48</v>
      </c>
      <c r="C10" s="70" t="s">
        <v>75</v>
      </c>
      <c r="D10" s="71">
        <v>0.55742559498085698</v>
      </c>
      <c r="E10" s="71">
        <v>0.56718229312756252</v>
      </c>
      <c r="F10" s="71">
        <v>0.59602040831835079</v>
      </c>
      <c r="G10" s="71"/>
      <c r="H10" s="71"/>
      <c r="L10" s="72"/>
    </row>
    <row r="11" spans="1:12" x14ac:dyDescent="0.35">
      <c r="B11" s="70" t="s">
        <v>48</v>
      </c>
      <c r="C11" s="70" t="s">
        <v>76</v>
      </c>
      <c r="D11" s="71">
        <v>0.28236485926027577</v>
      </c>
      <c r="E11" s="71">
        <v>0.25101052347187908</v>
      </c>
      <c r="F11" s="71">
        <v>0.24066625713307463</v>
      </c>
      <c r="G11" s="71"/>
      <c r="H11" s="71"/>
      <c r="L11" s="72"/>
    </row>
    <row r="12" spans="1:12" x14ac:dyDescent="0.35">
      <c r="B12" s="70" t="s">
        <v>48</v>
      </c>
      <c r="C12" s="70" t="s">
        <v>77</v>
      </c>
      <c r="D12" s="71">
        <v>8.4554124330549735E-2</v>
      </c>
      <c r="E12" s="71">
        <v>0.10046889142335887</v>
      </c>
      <c r="F12" s="71">
        <v>9.6554023936855596E-2</v>
      </c>
      <c r="G12" s="71"/>
      <c r="H12" s="71"/>
      <c r="L12" s="78"/>
    </row>
    <row r="13" spans="1:12" x14ac:dyDescent="0.35">
      <c r="B13" s="70" t="s">
        <v>28</v>
      </c>
      <c r="C13" s="70" t="s">
        <v>75</v>
      </c>
      <c r="D13" s="71">
        <v>0.30303432919775741</v>
      </c>
      <c r="E13" s="71">
        <v>0.31423014650718978</v>
      </c>
      <c r="F13" s="71">
        <v>0.32743042667610811</v>
      </c>
      <c r="G13" s="71"/>
      <c r="H13" s="71"/>
    </row>
    <row r="14" spans="1:12" x14ac:dyDescent="0.35">
      <c r="B14" s="22" t="s">
        <v>28</v>
      </c>
      <c r="C14" s="22" t="s">
        <v>76</v>
      </c>
      <c r="D14" s="67">
        <v>0.69696567080224259</v>
      </c>
      <c r="E14" s="67">
        <v>0.68576985349281017</v>
      </c>
      <c r="F14" s="67">
        <v>0.67256957332389189</v>
      </c>
      <c r="G14" s="67"/>
      <c r="H14" s="67"/>
    </row>
    <row r="15" spans="1:12" x14ac:dyDescent="0.35">
      <c r="B15" s="22" t="s">
        <v>253</v>
      </c>
      <c r="C15" s="22" t="s">
        <v>74</v>
      </c>
      <c r="D15" s="67">
        <v>0.58365903900709304</v>
      </c>
      <c r="E15" s="67"/>
      <c r="F15" s="67"/>
      <c r="G15" s="67"/>
      <c r="H15" s="67"/>
    </row>
    <row r="16" spans="1:12" x14ac:dyDescent="0.35">
      <c r="B16" s="22" t="s">
        <v>253</v>
      </c>
      <c r="C16" s="22" t="s">
        <v>75</v>
      </c>
      <c r="D16" s="67">
        <v>0.35481088022348811</v>
      </c>
      <c r="E16" s="67"/>
      <c r="F16" s="67"/>
      <c r="G16" s="67"/>
      <c r="H16" s="67"/>
    </row>
    <row r="17" spans="1:8" x14ac:dyDescent="0.35">
      <c r="B17" s="22" t="s">
        <v>253</v>
      </c>
      <c r="C17" s="22" t="s">
        <v>77</v>
      </c>
      <c r="D17" s="67">
        <v>6.1530080769418898E-2</v>
      </c>
      <c r="E17" s="67"/>
      <c r="F17" s="67"/>
      <c r="G17" s="67"/>
      <c r="H17" s="67"/>
    </row>
    <row r="18" spans="1:8" x14ac:dyDescent="0.35">
      <c r="B18" s="70" t="s">
        <v>29</v>
      </c>
      <c r="C18" s="70" t="s">
        <v>75</v>
      </c>
      <c r="D18" s="71">
        <v>0.13940271464301116</v>
      </c>
      <c r="E18" s="71">
        <v>0.12420386449506574</v>
      </c>
      <c r="F18" s="71"/>
      <c r="G18" s="71"/>
      <c r="H18" s="71"/>
    </row>
    <row r="19" spans="1:8" x14ac:dyDescent="0.35">
      <c r="B19" s="70" t="s">
        <v>29</v>
      </c>
      <c r="C19" s="70" t="s">
        <v>76</v>
      </c>
      <c r="D19" s="71">
        <v>0.19588808378458669</v>
      </c>
      <c r="E19" s="71">
        <v>0.1810115597357862</v>
      </c>
      <c r="F19" s="71"/>
      <c r="G19" s="71"/>
      <c r="H19" s="71"/>
    </row>
    <row r="20" spans="1:8" x14ac:dyDescent="0.35">
      <c r="B20" s="22" t="s">
        <v>29</v>
      </c>
      <c r="C20" s="22" t="s">
        <v>77</v>
      </c>
      <c r="D20" s="67">
        <v>0.6647092015724021</v>
      </c>
      <c r="E20" s="67">
        <v>0.69478457576914809</v>
      </c>
      <c r="F20" s="67"/>
      <c r="G20" s="67"/>
      <c r="H20" s="67"/>
    </row>
    <row r="21" spans="1:8" x14ac:dyDescent="0.35">
      <c r="B21" s="22" t="s">
        <v>30</v>
      </c>
      <c r="C21" s="22" t="s">
        <v>75</v>
      </c>
      <c r="D21" s="67">
        <v>0.12974428901695365</v>
      </c>
      <c r="E21" s="67">
        <v>0.15193659501987875</v>
      </c>
      <c r="F21" s="67"/>
      <c r="G21" s="67"/>
      <c r="H21" s="67"/>
    </row>
    <row r="22" spans="1:8" x14ac:dyDescent="0.35">
      <c r="B22" s="22" t="s">
        <v>30</v>
      </c>
      <c r="C22" s="22" t="s">
        <v>76</v>
      </c>
      <c r="D22" s="67">
        <v>0.18825642602923054</v>
      </c>
      <c r="E22" s="67">
        <v>0.12550626865045653</v>
      </c>
      <c r="F22" s="67"/>
      <c r="G22" s="67"/>
      <c r="H22" s="67"/>
    </row>
    <row r="23" spans="1:8" x14ac:dyDescent="0.35">
      <c r="B23" s="22" t="s">
        <v>30</v>
      </c>
      <c r="C23" s="22" t="s">
        <v>77</v>
      </c>
      <c r="D23" s="67">
        <v>0.68199928495381579</v>
      </c>
      <c r="E23" s="67">
        <v>0.72255713632966467</v>
      </c>
      <c r="F23" s="67"/>
      <c r="G23" s="67"/>
      <c r="H23" s="67"/>
    </row>
    <row r="27" spans="1:8" x14ac:dyDescent="0.35">
      <c r="A27" s="66" t="s">
        <v>78</v>
      </c>
      <c r="B27" s="66"/>
      <c r="D27" s="66"/>
      <c r="E27" s="66"/>
      <c r="F27" s="66"/>
      <c r="G27" s="66"/>
      <c r="H27" s="66"/>
    </row>
    <row r="28" spans="1:8" x14ac:dyDescent="0.35">
      <c r="B28" s="66"/>
      <c r="C28" s="66"/>
      <c r="D28" s="66"/>
      <c r="E28" s="66"/>
      <c r="F28" s="66"/>
      <c r="G28" s="66"/>
      <c r="H28" s="66"/>
    </row>
    <row r="29" spans="1:8" x14ac:dyDescent="0.35">
      <c r="B29" s="66"/>
      <c r="C29" s="66"/>
      <c r="D29" s="22" t="s">
        <v>250</v>
      </c>
      <c r="E29" s="22" t="s">
        <v>251</v>
      </c>
      <c r="F29" s="22" t="s">
        <v>252</v>
      </c>
      <c r="G29" s="22"/>
      <c r="H29" s="22"/>
    </row>
    <row r="30" spans="1:8" x14ac:dyDescent="0.35">
      <c r="B30" s="22" t="s">
        <v>27</v>
      </c>
      <c r="C30" s="22" t="s">
        <v>74</v>
      </c>
      <c r="D30" s="67">
        <v>4.1836900413345986E-2</v>
      </c>
      <c r="E30" s="67">
        <v>3.9736538661937569E-2</v>
      </c>
      <c r="F30" s="67">
        <v>5.5735006698946571E-2</v>
      </c>
      <c r="G30" s="67"/>
      <c r="H30" s="67"/>
    </row>
    <row r="31" spans="1:8" x14ac:dyDescent="0.35">
      <c r="B31" s="22" t="s">
        <v>27</v>
      </c>
      <c r="C31" s="22" t="s">
        <v>75</v>
      </c>
      <c r="D31" s="67">
        <v>4.6103594136262659E-2</v>
      </c>
      <c r="E31" s="67">
        <v>4.5979747987967133E-2</v>
      </c>
      <c r="F31" s="67">
        <v>4.7436779084315969E-2</v>
      </c>
      <c r="G31" s="67"/>
      <c r="H31" s="67"/>
    </row>
    <row r="32" spans="1:8" x14ac:dyDescent="0.35">
      <c r="B32" s="22" t="s">
        <v>27</v>
      </c>
      <c r="C32" s="22" t="s">
        <v>77</v>
      </c>
      <c r="D32" s="67">
        <v>1.1605595126116482E-2</v>
      </c>
      <c r="E32" s="67">
        <v>2.817083382895046E-2</v>
      </c>
      <c r="F32" s="67">
        <v>1.6963258314896253E-2</v>
      </c>
      <c r="G32" s="67"/>
      <c r="H32" s="67"/>
    </row>
    <row r="33" spans="2:8" x14ac:dyDescent="0.35">
      <c r="B33" s="22" t="s">
        <v>48</v>
      </c>
      <c r="C33" s="22" t="s">
        <v>74</v>
      </c>
      <c r="D33" s="67">
        <v>1.8145321773949223E-2</v>
      </c>
      <c r="E33" s="67">
        <v>2.7352942824506964E-2</v>
      </c>
      <c r="F33" s="67">
        <v>1.7351517643627329E-2</v>
      </c>
      <c r="G33" s="67"/>
      <c r="H33" s="67"/>
    </row>
    <row r="34" spans="2:8" x14ac:dyDescent="0.35">
      <c r="B34" s="70" t="s">
        <v>48</v>
      </c>
      <c r="C34" s="70" t="s">
        <v>75</v>
      </c>
      <c r="D34" s="71">
        <v>4.2503718977535583E-2</v>
      </c>
      <c r="E34" s="71">
        <v>5.87885499847835E-2</v>
      </c>
      <c r="F34" s="71">
        <v>5.7098958570565482E-2</v>
      </c>
      <c r="G34" s="71"/>
      <c r="H34" s="71"/>
    </row>
    <row r="35" spans="2:8" x14ac:dyDescent="0.35">
      <c r="B35" s="70" t="s">
        <v>48</v>
      </c>
      <c r="C35" s="70" t="s">
        <v>76</v>
      </c>
      <c r="D35" s="71">
        <v>4.5226619161376699E-2</v>
      </c>
      <c r="E35" s="71">
        <v>5.5179043532885254E-2</v>
      </c>
      <c r="F35" s="71">
        <v>4.3526564355178599E-2</v>
      </c>
      <c r="G35" s="71"/>
      <c r="H35" s="71"/>
    </row>
    <row r="36" spans="2:8" x14ac:dyDescent="0.35">
      <c r="B36" s="70" t="s">
        <v>48</v>
      </c>
      <c r="C36" s="70" t="s">
        <v>77</v>
      </c>
      <c r="D36" s="71">
        <v>3.9458025025806628E-2</v>
      </c>
      <c r="E36" s="71">
        <v>3.4925997775888118E-2</v>
      </c>
      <c r="F36" s="71">
        <v>3.7883587334416553E-2</v>
      </c>
      <c r="G36" s="71"/>
      <c r="H36" s="71"/>
    </row>
    <row r="37" spans="2:8" x14ac:dyDescent="0.35">
      <c r="B37" s="70" t="s">
        <v>28</v>
      </c>
      <c r="C37" s="70" t="s">
        <v>75</v>
      </c>
      <c r="D37" s="71">
        <v>6.0412463719404751E-2</v>
      </c>
      <c r="E37" s="71">
        <v>7.5288672571108009E-2</v>
      </c>
      <c r="F37" s="71">
        <v>7.2973990572334377E-2</v>
      </c>
      <c r="G37" s="71"/>
      <c r="H37" s="71"/>
    </row>
    <row r="38" spans="2:8" x14ac:dyDescent="0.35">
      <c r="B38" s="22" t="s">
        <v>28</v>
      </c>
      <c r="C38" s="22" t="s">
        <v>76</v>
      </c>
      <c r="D38" s="67">
        <v>6.041246371940473E-2</v>
      </c>
      <c r="E38" s="67">
        <v>7.5288672571108037E-2</v>
      </c>
      <c r="F38" s="67">
        <v>7.2973990572334405E-2</v>
      </c>
      <c r="G38" s="67"/>
      <c r="H38" s="67"/>
    </row>
    <row r="39" spans="2:8" x14ac:dyDescent="0.35">
      <c r="B39" s="22" t="s">
        <v>253</v>
      </c>
      <c r="C39" s="22" t="s">
        <v>74</v>
      </c>
      <c r="D39" s="67">
        <v>0.1458128031274965</v>
      </c>
      <c r="E39" s="67"/>
      <c r="F39" s="67"/>
      <c r="G39" s="67"/>
      <c r="H39" s="67"/>
    </row>
    <row r="40" spans="2:8" x14ac:dyDescent="0.35">
      <c r="B40" s="22" t="s">
        <v>253</v>
      </c>
      <c r="C40" s="22" t="s">
        <v>75</v>
      </c>
      <c r="D40" s="67">
        <v>0.1428057918172872</v>
      </c>
      <c r="E40" s="67"/>
      <c r="F40" s="67"/>
      <c r="G40" s="67"/>
      <c r="H40" s="67"/>
    </row>
    <row r="41" spans="2:8" x14ac:dyDescent="0.35">
      <c r="B41" s="22" t="s">
        <v>253</v>
      </c>
      <c r="C41" s="22" t="s">
        <v>77</v>
      </c>
      <c r="D41" s="67">
        <v>2.6270572282935216E-2</v>
      </c>
      <c r="E41" s="67"/>
      <c r="F41" s="67"/>
      <c r="G41" s="67"/>
      <c r="H41" s="67"/>
    </row>
    <row r="42" spans="2:8" x14ac:dyDescent="0.35">
      <c r="B42" s="70" t="s">
        <v>29</v>
      </c>
      <c r="C42" s="70" t="s">
        <v>75</v>
      </c>
      <c r="D42" s="71">
        <v>5.4657635219828964E-2</v>
      </c>
      <c r="E42" s="71">
        <v>7.2940114915261367E-2</v>
      </c>
      <c r="F42" s="71"/>
      <c r="G42" s="71"/>
      <c r="H42" s="71"/>
    </row>
    <row r="43" spans="2:8" x14ac:dyDescent="0.35">
      <c r="B43" s="70" t="s">
        <v>29</v>
      </c>
      <c r="C43" s="70" t="s">
        <v>76</v>
      </c>
      <c r="D43" s="71">
        <v>5.3486833489499001E-2</v>
      </c>
      <c r="E43" s="71">
        <v>4.0064549145624559E-2</v>
      </c>
      <c r="F43" s="71"/>
      <c r="G43" s="71"/>
      <c r="H43" s="71"/>
    </row>
    <row r="44" spans="2:8" x14ac:dyDescent="0.35">
      <c r="B44" s="22" t="s">
        <v>29</v>
      </c>
      <c r="C44" s="22" t="s">
        <v>77</v>
      </c>
      <c r="D44" s="67">
        <v>5.0090430196516017E-2</v>
      </c>
      <c r="E44" s="67">
        <v>6.4597342645779765E-2</v>
      </c>
      <c r="F44" s="67"/>
      <c r="G44" s="67"/>
      <c r="H44" s="67"/>
    </row>
    <row r="45" spans="2:8" x14ac:dyDescent="0.35">
      <c r="B45" s="22" t="s">
        <v>30</v>
      </c>
      <c r="C45" s="22" t="s">
        <v>75</v>
      </c>
      <c r="D45" s="67">
        <v>4.5418997260910136E-2</v>
      </c>
      <c r="E45" s="67">
        <v>4.8097829688654566E-2</v>
      </c>
      <c r="F45" s="67"/>
      <c r="G45" s="67"/>
      <c r="H45" s="67"/>
    </row>
    <row r="46" spans="2:8" x14ac:dyDescent="0.35">
      <c r="B46" s="22" t="s">
        <v>30</v>
      </c>
      <c r="C46" s="22" t="s">
        <v>76</v>
      </c>
      <c r="D46" s="67">
        <v>4.5691298437604715E-2</v>
      </c>
      <c r="E46" s="67">
        <v>5.579429758229721E-2</v>
      </c>
      <c r="F46" s="67"/>
      <c r="G46" s="67"/>
      <c r="H46" s="67"/>
    </row>
    <row r="47" spans="2:8" x14ac:dyDescent="0.35">
      <c r="B47" s="22" t="s">
        <v>30</v>
      </c>
      <c r="C47" s="22" t="s">
        <v>77</v>
      </c>
      <c r="D47" s="67">
        <v>5.3168057626939505E-2</v>
      </c>
      <c r="E47" s="67">
        <v>5.5735034329135874E-2</v>
      </c>
      <c r="F47" s="67"/>
      <c r="G47" s="67"/>
      <c r="H47" s="67"/>
    </row>
    <row r="50" spans="1:8" x14ac:dyDescent="0.35">
      <c r="A50" s="66" t="s">
        <v>82</v>
      </c>
    </row>
    <row r="51" spans="1:8" x14ac:dyDescent="0.35">
      <c r="D51" s="22" t="s">
        <v>250</v>
      </c>
      <c r="E51" s="22" t="s">
        <v>251</v>
      </c>
      <c r="F51" s="22"/>
      <c r="G51" s="22"/>
      <c r="H51" s="22"/>
    </row>
    <row r="52" spans="1:8" x14ac:dyDescent="0.35">
      <c r="B52" s="22" t="s">
        <v>29</v>
      </c>
      <c r="C52" s="22" t="s">
        <v>27</v>
      </c>
      <c r="D52" s="67">
        <v>3.1081499999999998E-2</v>
      </c>
      <c r="E52" s="67">
        <v>3.1081499999999998E-2</v>
      </c>
      <c r="F52" s="67"/>
      <c r="G52" s="67"/>
      <c r="H52" s="67"/>
    </row>
    <row r="53" spans="1:8" x14ac:dyDescent="0.35">
      <c r="B53" s="22" t="s">
        <v>29</v>
      </c>
      <c r="C53" s="22" t="s">
        <v>48</v>
      </c>
      <c r="D53">
        <v>3.8388000000000007E-3</v>
      </c>
      <c r="E53">
        <v>3.8388000000000007E-3</v>
      </c>
    </row>
    <row r="54" spans="1:8" x14ac:dyDescent="0.35">
      <c r="B54" s="22" t="s">
        <v>29</v>
      </c>
      <c r="C54" s="22" t="s">
        <v>28</v>
      </c>
      <c r="D54" s="67">
        <v>2.5891E-3</v>
      </c>
      <c r="E54" s="67">
        <v>2.5891E-3</v>
      </c>
      <c r="F54" s="67"/>
      <c r="G54" s="67"/>
      <c r="H54" s="67"/>
    </row>
    <row r="55" spans="1:8" x14ac:dyDescent="0.35">
      <c r="B55" s="22" t="s">
        <v>29</v>
      </c>
      <c r="C55" s="22" t="s">
        <v>29</v>
      </c>
      <c r="D55" s="67">
        <v>0.13383999999999999</v>
      </c>
      <c r="E55" s="67">
        <v>0.13383999999999999</v>
      </c>
      <c r="F55" s="67"/>
      <c r="G55" s="67"/>
      <c r="H55" s="67"/>
    </row>
    <row r="56" spans="1:8" x14ac:dyDescent="0.35">
      <c r="B56" s="22" t="s">
        <v>29</v>
      </c>
      <c r="C56" s="22" t="s">
        <v>30</v>
      </c>
      <c r="D56" s="67">
        <v>0.15407970000000001</v>
      </c>
      <c r="E56" s="67">
        <v>0.15407970000000001</v>
      </c>
      <c r="F56" s="67"/>
      <c r="G56" s="67"/>
      <c r="H56" s="67"/>
    </row>
    <row r="57" spans="1:8" x14ac:dyDescent="0.35">
      <c r="B57" s="22" t="s">
        <v>29</v>
      </c>
      <c r="C57" s="22" t="s">
        <v>49</v>
      </c>
      <c r="D57" s="67">
        <v>0.27149670000000004</v>
      </c>
      <c r="E57" s="67">
        <v>0.27149670000000004</v>
      </c>
      <c r="F57" s="67"/>
      <c r="G57" s="67"/>
      <c r="H57" s="67"/>
    </row>
    <row r="58" spans="1:8" x14ac:dyDescent="0.35">
      <c r="B58" s="22" t="s">
        <v>30</v>
      </c>
      <c r="C58" s="22" t="s">
        <v>27</v>
      </c>
      <c r="D58" s="67">
        <v>1.6689800000000001E-2</v>
      </c>
      <c r="E58" s="67">
        <v>1.6689800000000001E-2</v>
      </c>
      <c r="F58" s="67"/>
      <c r="G58" s="67"/>
      <c r="H58" s="67"/>
    </row>
    <row r="59" spans="1:8" x14ac:dyDescent="0.35">
      <c r="B59" s="22" t="s">
        <v>30</v>
      </c>
      <c r="C59" s="22" t="s">
        <v>48</v>
      </c>
      <c r="D59" s="67">
        <v>4.7277000000000005E-3</v>
      </c>
      <c r="E59" s="67">
        <v>4.7277000000000005E-3</v>
      </c>
      <c r="F59" s="67"/>
      <c r="G59" s="67"/>
      <c r="H59" s="67"/>
    </row>
    <row r="60" spans="1:8" x14ac:dyDescent="0.35">
      <c r="B60" s="22" t="s">
        <v>30</v>
      </c>
      <c r="C60" s="22" t="s">
        <v>28</v>
      </c>
      <c r="D60" s="67">
        <v>5.7789000000000009E-3</v>
      </c>
      <c r="E60" s="67">
        <v>5.7789000000000009E-3</v>
      </c>
      <c r="F60" s="67"/>
      <c r="G60" s="67"/>
      <c r="H60" s="67"/>
    </row>
    <row r="61" spans="1:8" x14ac:dyDescent="0.35">
      <c r="B61" s="22" t="s">
        <v>30</v>
      </c>
      <c r="C61" s="22" t="s">
        <v>29</v>
      </c>
      <c r="D61" s="67">
        <v>0.17223539999999996</v>
      </c>
      <c r="E61" s="67">
        <v>0.17223539999999996</v>
      </c>
      <c r="F61" s="67"/>
      <c r="G61" s="67"/>
      <c r="H61" s="67"/>
    </row>
    <row r="62" spans="1:8" x14ac:dyDescent="0.35">
      <c r="B62" s="22" t="s">
        <v>30</v>
      </c>
      <c r="C62" s="22" t="s">
        <v>30</v>
      </c>
      <c r="D62" s="67">
        <v>0.15750430000000001</v>
      </c>
      <c r="E62" s="67">
        <v>0.15750430000000001</v>
      </c>
      <c r="F62" s="67"/>
      <c r="G62" s="67"/>
      <c r="H62" s="67"/>
    </row>
    <row r="63" spans="1:8" x14ac:dyDescent="0.35">
      <c r="B63" s="22" t="s">
        <v>30</v>
      </c>
      <c r="C63" s="22" t="s">
        <v>49</v>
      </c>
      <c r="D63">
        <v>0.10735760000000004</v>
      </c>
      <c r="E63">
        <v>0.10735760000000004</v>
      </c>
    </row>
    <row r="70" spans="1:8" x14ac:dyDescent="0.35">
      <c r="A70" s="66" t="s">
        <v>83</v>
      </c>
    </row>
    <row r="71" spans="1:8" x14ac:dyDescent="0.35">
      <c r="D71" s="22" t="s">
        <v>250</v>
      </c>
      <c r="E71" s="22" t="s">
        <v>251</v>
      </c>
      <c r="F71" s="22"/>
      <c r="G71" s="22"/>
      <c r="H71" s="22"/>
    </row>
    <row r="72" spans="1:8" x14ac:dyDescent="0.35">
      <c r="B72" s="22" t="s">
        <v>29</v>
      </c>
      <c r="C72" s="22" t="s">
        <v>27</v>
      </c>
      <c r="D72" s="67">
        <v>3.6387866614659135E-18</v>
      </c>
      <c r="E72" s="67">
        <v>3.6387866614659135E-18</v>
      </c>
      <c r="F72" s="67"/>
      <c r="G72" s="67"/>
      <c r="H72" s="67"/>
    </row>
    <row r="73" spans="1:8" x14ac:dyDescent="0.35">
      <c r="B73" s="22" t="s">
        <v>29</v>
      </c>
      <c r="C73" s="22" t="s">
        <v>48</v>
      </c>
      <c r="D73" s="67">
        <v>9.0969666536647838E-19</v>
      </c>
      <c r="E73" s="67">
        <v>9.0969666536647838E-19</v>
      </c>
      <c r="F73" s="67"/>
      <c r="G73" s="67"/>
      <c r="H73" s="67"/>
    </row>
    <row r="74" spans="1:8" x14ac:dyDescent="0.35">
      <c r="B74" s="22" t="s">
        <v>29</v>
      </c>
      <c r="C74" s="22" t="s">
        <v>30</v>
      </c>
      <c r="D74" s="67">
        <v>2.9110293291727308E-17</v>
      </c>
      <c r="E74" s="67">
        <v>2.9110293291727308E-17</v>
      </c>
      <c r="F74" s="67"/>
      <c r="G74" s="67"/>
      <c r="H74" s="67"/>
    </row>
    <row r="75" spans="1:8" x14ac:dyDescent="0.35">
      <c r="B75" s="22" t="s">
        <v>29</v>
      </c>
      <c r="C75" s="22" t="s">
        <v>49</v>
      </c>
      <c r="D75" s="67">
        <v>5.8220586583454616E-17</v>
      </c>
      <c r="E75" s="67">
        <v>5.8220586583454616E-17</v>
      </c>
      <c r="F75" s="67"/>
      <c r="G75" s="67"/>
      <c r="H75" s="67"/>
    </row>
    <row r="76" spans="1:8" x14ac:dyDescent="0.35">
      <c r="B76" s="22" t="s">
        <v>30</v>
      </c>
      <c r="C76" s="22" t="s">
        <v>48</v>
      </c>
      <c r="D76" s="67">
        <v>9.0969666536647838E-19</v>
      </c>
      <c r="E76" s="67">
        <v>9.0969666536647838E-19</v>
      </c>
      <c r="F76" s="67"/>
      <c r="G76" s="67"/>
      <c r="H76" s="67"/>
    </row>
    <row r="77" spans="1:8" x14ac:dyDescent="0.35">
      <c r="B77" s="22" t="s">
        <v>30</v>
      </c>
      <c r="C77" s="22" t="s">
        <v>28</v>
      </c>
      <c r="D77" s="67">
        <v>9.0969666536647838E-19</v>
      </c>
      <c r="E77" s="67">
        <v>9.0969666536647838E-19</v>
      </c>
      <c r="F77" s="67"/>
      <c r="G77" s="67"/>
      <c r="H77" s="67"/>
    </row>
    <row r="78" spans="1:8" x14ac:dyDescent="0.35">
      <c r="B78" s="22" t="s">
        <v>30</v>
      </c>
      <c r="C78" s="22" t="s">
        <v>29</v>
      </c>
      <c r="D78" s="67">
        <v>5.8220586583454616E-17</v>
      </c>
      <c r="E78" s="67">
        <v>5.8220586583454616E-17</v>
      </c>
      <c r="F78" s="67"/>
      <c r="G78" s="67"/>
      <c r="H78" s="67"/>
    </row>
    <row r="79" spans="1:8" x14ac:dyDescent="0.35">
      <c r="B79" s="22" t="s">
        <v>30</v>
      </c>
      <c r="C79" s="22" t="s">
        <v>49</v>
      </c>
      <c r="D79" s="67">
        <v>4.3665439937590962E-17</v>
      </c>
      <c r="E79" s="67">
        <v>4.3665439937590962E-17</v>
      </c>
      <c r="F79" s="67"/>
      <c r="G79" s="67"/>
      <c r="H79" s="67"/>
    </row>
    <row r="80" spans="1:8" x14ac:dyDescent="0.35">
      <c r="B80" s="22"/>
      <c r="C80" s="22"/>
    </row>
    <row r="81" spans="1:7" x14ac:dyDescent="0.35">
      <c r="B81" s="22"/>
      <c r="C81" s="22"/>
    </row>
    <row r="82" spans="1:7" x14ac:dyDescent="0.35">
      <c r="B82" s="22"/>
      <c r="C82" s="22"/>
    </row>
    <row r="90" spans="1:7" x14ac:dyDescent="0.35">
      <c r="A90" t="s">
        <v>81</v>
      </c>
    </row>
    <row r="91" spans="1:7" x14ac:dyDescent="0.35">
      <c r="C91" s="22" t="s">
        <v>250</v>
      </c>
      <c r="D91" s="22" t="s">
        <v>251</v>
      </c>
      <c r="E91" s="22" t="s">
        <v>252</v>
      </c>
      <c r="F91" s="22"/>
      <c r="G91" s="22"/>
    </row>
    <row r="92" spans="1:7" x14ac:dyDescent="0.35">
      <c r="B92" s="22" t="s">
        <v>27</v>
      </c>
      <c r="C92" s="67">
        <v>8.9534565625048551E-2</v>
      </c>
      <c r="D92" s="67">
        <v>5.7039178600774613E-2</v>
      </c>
      <c r="E92" s="67">
        <v>0.12710950090560388</v>
      </c>
      <c r="F92" s="67"/>
      <c r="G92" s="67"/>
    </row>
    <row r="93" spans="1:7" x14ac:dyDescent="0.35">
      <c r="B93" s="22" t="s">
        <v>48</v>
      </c>
      <c r="C93" s="67">
        <v>1.8986883023763671E-2</v>
      </c>
      <c r="D93" s="67">
        <v>4.7432806017807153E-2</v>
      </c>
      <c r="E93" s="67">
        <v>7.8093200740317351E-2</v>
      </c>
      <c r="F93" s="67"/>
      <c r="G93" s="67"/>
    </row>
    <row r="94" spans="1:7" x14ac:dyDescent="0.35">
      <c r="B94" s="22" t="s">
        <v>28</v>
      </c>
      <c r="C94" s="67">
        <v>0.23904073636788278</v>
      </c>
      <c r="D94" s="67">
        <v>0.1953278188898292</v>
      </c>
      <c r="E94" s="67">
        <v>0.21136609708865886</v>
      </c>
      <c r="F94" s="67"/>
      <c r="G94" s="67"/>
    </row>
    <row r="95" spans="1:7" x14ac:dyDescent="0.35">
      <c r="B95" s="22" t="s">
        <v>29</v>
      </c>
      <c r="C95" s="67">
        <v>0.31614810593780673</v>
      </c>
      <c r="D95" s="67">
        <v>0.27113293200234417</v>
      </c>
      <c r="E95" s="67">
        <v>0.23585059831749342</v>
      </c>
      <c r="F95" s="67"/>
      <c r="G95" s="67"/>
    </row>
    <row r="96" spans="1:7" x14ac:dyDescent="0.35">
      <c r="B96" s="22" t="s">
        <v>30</v>
      </c>
      <c r="C96" s="67">
        <v>0.12553930095268287</v>
      </c>
      <c r="D96" s="67">
        <v>0.25490421771787847</v>
      </c>
      <c r="E96" s="67">
        <v>0.16443270698005574</v>
      </c>
      <c r="F96" s="67"/>
      <c r="G96" s="67"/>
    </row>
    <row r="97" spans="1:7" x14ac:dyDescent="0.35">
      <c r="B97" s="22" t="s">
        <v>49</v>
      </c>
      <c r="C97" s="67">
        <v>0.21075040809281537</v>
      </c>
      <c r="D97" s="67">
        <v>0.17416304677136643</v>
      </c>
      <c r="E97" s="67">
        <v>0.18314789596787068</v>
      </c>
      <c r="F97" s="67"/>
      <c r="G97" s="67"/>
    </row>
    <row r="98" spans="1:7" x14ac:dyDescent="0.35">
      <c r="B98" s="22"/>
      <c r="C98" s="67"/>
      <c r="D98" s="67"/>
      <c r="E98" s="67"/>
      <c r="F98" s="67"/>
      <c r="G98" s="67"/>
    </row>
    <row r="100" spans="1:7" x14ac:dyDescent="0.35">
      <c r="A100" t="s">
        <v>84</v>
      </c>
    </row>
    <row r="101" spans="1:7" x14ac:dyDescent="0.35">
      <c r="C101" s="22" t="s">
        <v>250</v>
      </c>
      <c r="D101" s="22" t="s">
        <v>251</v>
      </c>
      <c r="E101" s="22" t="s">
        <v>252</v>
      </c>
      <c r="F101" s="22"/>
      <c r="G101" s="22"/>
    </row>
    <row r="102" spans="1:7" x14ac:dyDescent="0.35">
      <c r="B102" s="22" t="s">
        <v>27</v>
      </c>
      <c r="C102" s="67">
        <v>1.4930898006739714E-2</v>
      </c>
      <c r="D102" s="67">
        <v>3.324831372945623E-3</v>
      </c>
      <c r="E102" s="67">
        <v>1.5344747383886501E-2</v>
      </c>
      <c r="F102" s="67"/>
      <c r="G102" s="67"/>
    </row>
    <row r="103" spans="1:7" x14ac:dyDescent="0.35">
      <c r="B103" s="22" t="s">
        <v>48</v>
      </c>
      <c r="C103" s="67">
        <v>8.3624679801087651E-3</v>
      </c>
      <c r="D103" s="67">
        <v>7.6113890408428782E-3</v>
      </c>
      <c r="E103" s="67">
        <v>8.1585880008494711E-3</v>
      </c>
      <c r="F103" s="67"/>
      <c r="G103" s="67"/>
    </row>
    <row r="104" spans="1:7" x14ac:dyDescent="0.35">
      <c r="B104" s="22" t="s">
        <v>28</v>
      </c>
      <c r="C104" s="67">
        <v>2.3832656066839819E-2</v>
      </c>
      <c r="D104" s="67">
        <v>1.4196654192916616E-2</v>
      </c>
      <c r="E104" s="67">
        <v>2.9615908860216953E-2</v>
      </c>
      <c r="F104" s="67"/>
      <c r="G104" s="67"/>
    </row>
    <row r="105" spans="1:7" x14ac:dyDescent="0.35">
      <c r="B105" s="22" t="s">
        <v>29</v>
      </c>
      <c r="C105" s="67">
        <v>3.0476344583745742E-2</v>
      </c>
      <c r="D105" s="67">
        <v>8.5433090258913939E-3</v>
      </c>
      <c r="E105" s="67">
        <v>2.2804309765431918E-2</v>
      </c>
      <c r="F105" s="67"/>
      <c r="G105" s="67"/>
    </row>
    <row r="106" spans="1:7" x14ac:dyDescent="0.35">
      <c r="B106" s="22" t="s">
        <v>30</v>
      </c>
      <c r="C106" s="67">
        <v>2.5902207189605005E-2</v>
      </c>
      <c r="D106" s="67">
        <v>7.7054581408592896E-3</v>
      </c>
      <c r="E106" s="67">
        <v>1.1417714575236586E-2</v>
      </c>
      <c r="F106" s="67"/>
      <c r="G106" s="67"/>
    </row>
    <row r="107" spans="1:7" x14ac:dyDescent="0.35">
      <c r="B107" s="22" t="s">
        <v>49</v>
      </c>
      <c r="C107" s="67">
        <v>7.6542686753612752E-3</v>
      </c>
      <c r="D107" s="67">
        <v>6.2017988886952863E-3</v>
      </c>
      <c r="E107" s="67">
        <v>7.9278599860010748E-3</v>
      </c>
      <c r="F107" s="67"/>
      <c r="G107" s="67"/>
    </row>
    <row r="108" spans="1:7" x14ac:dyDescent="0.35">
      <c r="B108" s="22"/>
      <c r="C108" s="67"/>
      <c r="D108" s="67"/>
      <c r="E108" s="67"/>
      <c r="F108" s="67"/>
      <c r="G108" s="6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8"/>
  <sheetViews>
    <sheetView topLeftCell="W1" workbookViewId="0">
      <selection activeCell="AF6" sqref="AF6:AJ24"/>
    </sheetView>
  </sheetViews>
  <sheetFormatPr defaultColWidth="9.1796875" defaultRowHeight="14.5" x14ac:dyDescent="0.35"/>
  <cols>
    <col min="1" max="1" width="28.26953125" style="73" customWidth="1"/>
    <col min="2" max="2" width="9.1796875" style="73"/>
    <col min="3" max="3" width="13.7265625" style="73" customWidth="1"/>
    <col min="4" max="11" width="9.1796875" style="73"/>
    <col min="12" max="12" width="18.54296875" style="73" customWidth="1"/>
    <col min="13" max="17" width="9.1796875" style="73"/>
    <col min="18" max="18" width="27.81640625" style="73" customWidth="1"/>
    <col min="19" max="22" width="9.54296875" style="73" customWidth="1"/>
    <col min="23" max="23" width="9.1796875" style="73"/>
    <col min="24" max="24" width="20.453125" style="73" customWidth="1"/>
    <col min="25" max="31" width="9.1796875" style="73"/>
    <col min="32" max="32" width="11.7265625" style="73" customWidth="1"/>
    <col min="33" max="33" width="9.1796875" style="73"/>
    <col min="34" max="34" width="13.36328125" style="73" customWidth="1"/>
    <col min="35" max="16384" width="9.1796875" style="73"/>
  </cols>
  <sheetData>
    <row r="2" spans="1:36" x14ac:dyDescent="0.35">
      <c r="AE2" s="73" t="s">
        <v>222</v>
      </c>
    </row>
    <row r="4" spans="1:36" ht="14.25" customHeight="1" x14ac:dyDescent="0.35">
      <c r="A4" s="73" t="s">
        <v>70</v>
      </c>
      <c r="B4" s="73" t="s">
        <v>27</v>
      </c>
      <c r="C4" s="73" t="s">
        <v>71</v>
      </c>
      <c r="M4" s="73" t="s">
        <v>94</v>
      </c>
      <c r="S4" s="73" t="s">
        <v>93</v>
      </c>
      <c r="X4" s="81"/>
      <c r="Y4" s="81" t="s">
        <v>138</v>
      </c>
      <c r="Z4" s="81"/>
      <c r="AA4" s="81"/>
      <c r="AB4" s="81"/>
    </row>
    <row r="5" spans="1:36" ht="15.75" customHeight="1" x14ac:dyDescent="0.35">
      <c r="B5" s="73">
        <f>input_pars!B5</f>
        <v>0</v>
      </c>
      <c r="C5" s="73">
        <f>input_pars!C5</f>
        <v>0</v>
      </c>
      <c r="D5" s="73" t="str">
        <f>input_pars!D5</f>
        <v>Oplocal</v>
      </c>
      <c r="E5" s="73" t="str">
        <f>input_pars!E5</f>
        <v>NOPlocal</v>
      </c>
      <c r="F5" s="73" t="str">
        <f>input_pars!F5</f>
        <v>Mig</v>
      </c>
      <c r="G5" s="73">
        <f>input_pars!G5</f>
        <v>0</v>
      </c>
      <c r="H5" s="73">
        <f>input_pars!H5</f>
        <v>0</v>
      </c>
      <c r="L5" s="74"/>
      <c r="M5" s="75" t="s">
        <v>95</v>
      </c>
      <c r="N5" s="75" t="s">
        <v>96</v>
      </c>
      <c r="O5" s="73" t="s">
        <v>97</v>
      </c>
      <c r="P5" s="75" t="s">
        <v>103</v>
      </c>
      <c r="R5" s="73" t="s">
        <v>104</v>
      </c>
      <c r="S5" s="75" t="s">
        <v>95</v>
      </c>
      <c r="T5" s="75" t="s">
        <v>96</v>
      </c>
      <c r="U5" s="73" t="s">
        <v>97</v>
      </c>
      <c r="V5" s="75" t="s">
        <v>103</v>
      </c>
      <c r="X5" s="81"/>
      <c r="Y5" s="81"/>
      <c r="Z5" s="81"/>
      <c r="AA5" s="81"/>
      <c r="AB5" s="81"/>
    </row>
    <row r="6" spans="1:36" x14ac:dyDescent="0.35">
      <c r="B6" s="22" t="str">
        <f>input_pars!B6</f>
        <v>crop</v>
      </c>
      <c r="C6" s="22" t="str">
        <f>input_pars!C6</f>
        <v>Land</v>
      </c>
      <c r="D6" s="67">
        <f>input_pars!D6</f>
        <v>0.77035104089434447</v>
      </c>
      <c r="E6" s="67">
        <f>input_pars!E6</f>
        <v>0.7410509826741678</v>
      </c>
      <c r="F6" s="67">
        <f>input_pars!F6</f>
        <v>0.77915351889007856</v>
      </c>
      <c r="G6" s="67">
        <f>input_pars!G6</f>
        <v>0</v>
      </c>
      <c r="H6" s="67">
        <f>input_pars!H6</f>
        <v>0</v>
      </c>
      <c r="L6" s="76" t="s">
        <v>98</v>
      </c>
      <c r="M6" s="77">
        <f>D10</f>
        <v>0.55742559498085698</v>
      </c>
      <c r="N6" s="77">
        <f>E10</f>
        <v>0.56718229312756252</v>
      </c>
      <c r="O6" s="77">
        <f t="shared" ref="O6:P9" si="0">F6</f>
        <v>0.77915351889007856</v>
      </c>
      <c r="P6" s="77">
        <f t="shared" si="0"/>
        <v>0</v>
      </c>
      <c r="R6" s="77" t="str">
        <f>L6</f>
        <v xml:space="preserve">land </v>
      </c>
      <c r="S6" s="72">
        <f>M6</f>
        <v>0.55742559498085698</v>
      </c>
      <c r="T6" s="72">
        <f t="shared" ref="T6:V9" si="1">N6</f>
        <v>0.56718229312756252</v>
      </c>
      <c r="U6" s="72">
        <f t="shared" si="1"/>
        <v>0.77915351889007856</v>
      </c>
      <c r="V6" s="72">
        <f t="shared" si="1"/>
        <v>0</v>
      </c>
      <c r="X6" s="81" t="s">
        <v>139</v>
      </c>
      <c r="Y6" s="82">
        <f>S6/(1+SUM(S$12+S$13))</f>
        <v>0.49050626649815371</v>
      </c>
      <c r="Z6" s="82">
        <f t="shared" ref="Z6:AB9" si="2">T6/(1+SUM(T$12+T$13))</f>
        <v>0.49909166627954399</v>
      </c>
      <c r="AA6" s="82">
        <f t="shared" si="2"/>
        <v>0.77915351889007856</v>
      </c>
      <c r="AB6" s="82">
        <f t="shared" si="2"/>
        <v>0</v>
      </c>
      <c r="AF6" s="73" t="s">
        <v>223</v>
      </c>
      <c r="AG6" s="73" t="s">
        <v>244</v>
      </c>
      <c r="AH6" s="73" t="s">
        <v>245</v>
      </c>
      <c r="AI6" s="73" t="s">
        <v>242</v>
      </c>
      <c r="AJ6" s="73" t="s">
        <v>243</v>
      </c>
    </row>
    <row r="7" spans="1:36" x14ac:dyDescent="0.35">
      <c r="B7" s="22" t="str">
        <f>input_pars!B7</f>
        <v>crop</v>
      </c>
      <c r="C7" s="22" t="str">
        <f>input_pars!C7</f>
        <v>Labor</v>
      </c>
      <c r="D7" s="67">
        <f>input_pars!D7</f>
        <v>0.14197162185838993</v>
      </c>
      <c r="E7" s="67">
        <f>input_pars!E7</f>
        <v>0.15748309101157823</v>
      </c>
      <c r="F7" s="67">
        <f>input_pars!F7</f>
        <v>0.1271231843453412</v>
      </c>
      <c r="G7" s="67">
        <f>input_pars!G7</f>
        <v>0</v>
      </c>
      <c r="H7" s="67">
        <f>input_pars!H7</f>
        <v>0</v>
      </c>
      <c r="L7" s="76" t="s">
        <v>99</v>
      </c>
      <c r="M7" s="77">
        <f t="shared" ref="M7:N9" si="3">D11</f>
        <v>0.28236485926027577</v>
      </c>
      <c r="N7" s="77">
        <f t="shared" si="3"/>
        <v>0.25101052347187908</v>
      </c>
      <c r="O7" s="77">
        <f t="shared" si="0"/>
        <v>0.1271231843453412</v>
      </c>
      <c r="P7" s="77">
        <f t="shared" si="0"/>
        <v>0</v>
      </c>
      <c r="R7" s="77" t="str">
        <f t="shared" ref="R7:R9" si="4">L7</f>
        <v>labor</v>
      </c>
      <c r="S7" s="72">
        <f t="shared" ref="S7:S9" si="5">M7</f>
        <v>0.28236485926027577</v>
      </c>
      <c r="T7" s="72">
        <f t="shared" si="1"/>
        <v>0.25101052347187908</v>
      </c>
      <c r="U7" s="72">
        <f t="shared" si="1"/>
        <v>0.1271231843453412</v>
      </c>
      <c r="V7" s="72">
        <f t="shared" si="1"/>
        <v>0</v>
      </c>
      <c r="X7" s="81"/>
      <c r="Y7" s="82">
        <f t="shared" ref="Y7:Y9" si="6">S7/(1+SUM(S$12+S$13))</f>
        <v>0.24846676247578997</v>
      </c>
      <c r="Z7" s="82">
        <f t="shared" si="2"/>
        <v>0.22087653639974467</v>
      </c>
      <c r="AA7" s="82">
        <f t="shared" si="2"/>
        <v>0.1271231843453412</v>
      </c>
      <c r="AB7" s="82">
        <f t="shared" si="2"/>
        <v>0</v>
      </c>
      <c r="AF7" s="73" t="s">
        <v>246</v>
      </c>
    </row>
    <row r="8" spans="1:36" x14ac:dyDescent="0.35">
      <c r="B8" s="22" t="str">
        <f>input_pars!B8</f>
        <v>crop</v>
      </c>
      <c r="C8" s="22" t="str">
        <f>input_pars!C8</f>
        <v>Input</v>
      </c>
      <c r="D8" s="67">
        <f>input_pars!D8</f>
        <v>8.7677337247265355E-2</v>
      </c>
      <c r="E8" s="67">
        <f>input_pars!E8</f>
        <v>0.10146592631425397</v>
      </c>
      <c r="F8" s="67">
        <f>input_pars!F8</f>
        <v>9.372329676458023E-2</v>
      </c>
      <c r="G8" s="67">
        <f>input_pars!G8</f>
        <v>0</v>
      </c>
      <c r="H8" s="67">
        <f>input_pars!H8</f>
        <v>0</v>
      </c>
      <c r="L8" s="76" t="s">
        <v>100</v>
      </c>
      <c r="M8" s="77">
        <f t="shared" si="3"/>
        <v>8.4554124330549735E-2</v>
      </c>
      <c r="N8" s="77">
        <f t="shared" si="3"/>
        <v>0.10046889142335887</v>
      </c>
      <c r="O8" s="77">
        <f t="shared" si="0"/>
        <v>9.372329676458023E-2</v>
      </c>
      <c r="P8" s="77">
        <f t="shared" si="0"/>
        <v>0</v>
      </c>
      <c r="R8" s="77" t="str">
        <f t="shared" si="4"/>
        <v>capital</v>
      </c>
      <c r="S8" s="72">
        <f t="shared" si="5"/>
        <v>8.4554124330549735E-2</v>
      </c>
      <c r="T8" s="72">
        <f t="shared" si="1"/>
        <v>0.10046889142335887</v>
      </c>
      <c r="U8" s="72">
        <f t="shared" si="1"/>
        <v>9.372329676458023E-2</v>
      </c>
      <c r="V8" s="72">
        <f t="shared" si="1"/>
        <v>0</v>
      </c>
      <c r="X8" s="81"/>
      <c r="Y8" s="82">
        <f t="shared" si="6"/>
        <v>7.4403343183089679E-2</v>
      </c>
      <c r="Z8" s="82">
        <f t="shared" si="2"/>
        <v>8.8407531471482795E-2</v>
      </c>
      <c r="AA8" s="82">
        <f t="shared" si="2"/>
        <v>9.372329676458023E-2</v>
      </c>
      <c r="AB8" s="82">
        <f t="shared" si="2"/>
        <v>0</v>
      </c>
      <c r="AF8" s="73" t="s">
        <v>75</v>
      </c>
      <c r="AG8" s="63">
        <v>0.1707275</v>
      </c>
      <c r="AH8" s="63">
        <v>2.7781799999999999E-2</v>
      </c>
      <c r="AI8" s="63">
        <v>0.17399999999999999</v>
      </c>
      <c r="AJ8" s="97" t="s">
        <v>236</v>
      </c>
    </row>
    <row r="9" spans="1:36" x14ac:dyDescent="0.35">
      <c r="B9" s="22" t="str">
        <f>input_pars!B9</f>
        <v>meat</v>
      </c>
      <c r="C9" s="22" t="str">
        <f>input_pars!C9</f>
        <v>Land</v>
      </c>
      <c r="D9" s="67">
        <f>input_pars!D9</f>
        <v>7.5655421428317535E-2</v>
      </c>
      <c r="E9" s="67">
        <f>input_pars!E9</f>
        <v>8.1338291977199495E-2</v>
      </c>
      <c r="F9" s="67">
        <f>input_pars!F9</f>
        <v>6.6759310611719122E-2</v>
      </c>
      <c r="G9" s="67">
        <f>input_pars!G9</f>
        <v>0</v>
      </c>
      <c r="H9" s="67">
        <f>input_pars!H9</f>
        <v>0</v>
      </c>
      <c r="L9" s="76" t="s">
        <v>101</v>
      </c>
      <c r="M9" s="77">
        <f t="shared" si="3"/>
        <v>0.30303432919775741</v>
      </c>
      <c r="N9" s="77">
        <f t="shared" si="3"/>
        <v>0.31423014650718978</v>
      </c>
      <c r="O9" s="77">
        <f t="shared" si="0"/>
        <v>6.6759310611719122E-2</v>
      </c>
      <c r="P9" s="77">
        <f t="shared" si="0"/>
        <v>0</v>
      </c>
      <c r="R9" s="77" t="str">
        <f t="shared" si="4"/>
        <v>commercial inputs</v>
      </c>
      <c r="S9" s="72">
        <f t="shared" si="5"/>
        <v>0.30303432919775741</v>
      </c>
      <c r="T9" s="72">
        <f t="shared" si="1"/>
        <v>0.31423014650718978</v>
      </c>
      <c r="U9" s="72">
        <f t="shared" si="1"/>
        <v>6.6759310611719122E-2</v>
      </c>
      <c r="V9" s="72">
        <f t="shared" si="1"/>
        <v>0</v>
      </c>
      <c r="X9" s="81"/>
      <c r="Y9" s="82">
        <f t="shared" si="6"/>
        <v>0.26665484824152902</v>
      </c>
      <c r="Z9" s="82">
        <f t="shared" si="2"/>
        <v>0.27650659993411802</v>
      </c>
      <c r="AA9" s="82">
        <f t="shared" si="2"/>
        <v>6.6759310611719122E-2</v>
      </c>
      <c r="AB9" s="82">
        <f t="shared" si="2"/>
        <v>0</v>
      </c>
      <c r="AG9" s="63">
        <v>8.7745199999999995E-2</v>
      </c>
      <c r="AH9" s="63">
        <v>0.10309219999999999</v>
      </c>
      <c r="AI9" s="63">
        <v>-0.12</v>
      </c>
      <c r="AJ9" s="73">
        <v>-0.04</v>
      </c>
    </row>
    <row r="10" spans="1:36" x14ac:dyDescent="0.35">
      <c r="B10" s="70" t="str">
        <f>input_pars!B10</f>
        <v>meat</v>
      </c>
      <c r="C10" s="70" t="str">
        <f>input_pars!C10</f>
        <v>Labor</v>
      </c>
      <c r="D10" s="71">
        <f>input_pars!D10</f>
        <v>0.55742559498085698</v>
      </c>
      <c r="E10" s="71">
        <f>input_pars!E10</f>
        <v>0.56718229312756252</v>
      </c>
      <c r="F10" s="71">
        <f>input_pars!F10</f>
        <v>0.59602040831835079</v>
      </c>
      <c r="G10" s="71">
        <f>input_pars!G10</f>
        <v>0</v>
      </c>
      <c r="H10" s="71">
        <f>input_pars!H10</f>
        <v>0</v>
      </c>
      <c r="L10" s="76" t="s">
        <v>41</v>
      </c>
      <c r="M10" s="72">
        <f>D54</f>
        <v>2.5891E-3</v>
      </c>
      <c r="N10" s="72">
        <f>E54</f>
        <v>2.5891E-3</v>
      </c>
      <c r="O10" s="72">
        <f>F56</f>
        <v>0</v>
      </c>
      <c r="P10" s="72">
        <f>D52</f>
        <v>3.1081499999999998E-2</v>
      </c>
      <c r="S10" s="72"/>
      <c r="V10" s="72"/>
      <c r="X10" s="81" t="s">
        <v>140</v>
      </c>
      <c r="Y10" s="82">
        <f t="shared" ref="Y10:AB11" si="7">S12/(1+SUM(S$12+S$13))</f>
        <v>2.2782767530328115E-3</v>
      </c>
      <c r="Z10" s="82">
        <f t="shared" si="7"/>
        <v>2.2782767530328115E-3</v>
      </c>
      <c r="AA10" s="82">
        <f t="shared" si="7"/>
        <v>0</v>
      </c>
      <c r="AB10" s="82">
        <f t="shared" si="7"/>
        <v>3.0032747449248023E-2</v>
      </c>
      <c r="AF10" s="73" t="s">
        <v>74</v>
      </c>
      <c r="AG10" s="109" t="s">
        <v>230</v>
      </c>
      <c r="AH10" s="97" t="s">
        <v>229</v>
      </c>
      <c r="AI10" s="97" t="s">
        <v>228</v>
      </c>
      <c r="AJ10" s="97" t="s">
        <v>225</v>
      </c>
    </row>
    <row r="11" spans="1:36" x14ac:dyDescent="0.35">
      <c r="B11" s="70" t="str">
        <f>input_pars!B11</f>
        <v>meat</v>
      </c>
      <c r="C11" s="70" t="str">
        <f>input_pars!C11</f>
        <v>Capital</v>
      </c>
      <c r="D11" s="71">
        <f>input_pars!D11</f>
        <v>0.28236485926027577</v>
      </c>
      <c r="E11" s="71">
        <f>input_pars!E11</f>
        <v>0.25101052347187908</v>
      </c>
      <c r="F11" s="71">
        <f>input_pars!F11</f>
        <v>0.24066625713307463</v>
      </c>
      <c r="G11" s="71">
        <f>input_pars!G11</f>
        <v>0</v>
      </c>
      <c r="H11" s="71">
        <f>input_pars!H11</f>
        <v>0</v>
      </c>
      <c r="L11" s="76" t="s">
        <v>102</v>
      </c>
      <c r="M11" s="72">
        <f>D55</f>
        <v>0.13383999999999999</v>
      </c>
      <c r="N11" s="72">
        <f>E55</f>
        <v>0.13383999999999999</v>
      </c>
      <c r="O11" s="72">
        <f>F57</f>
        <v>0</v>
      </c>
      <c r="P11" s="72">
        <f>D53</f>
        <v>3.8388000000000007E-3</v>
      </c>
      <c r="R11" s="73" t="s">
        <v>105</v>
      </c>
      <c r="V11" s="72"/>
      <c r="X11" s="81"/>
      <c r="Y11" s="82">
        <f t="shared" si="7"/>
        <v>0.11777241536669554</v>
      </c>
      <c r="Z11" s="82">
        <f t="shared" si="7"/>
        <v>0.11777241536669554</v>
      </c>
      <c r="AA11" s="82">
        <f t="shared" si="7"/>
        <v>0</v>
      </c>
      <c r="AB11" s="82">
        <f t="shared" si="7"/>
        <v>3.7092711390432679E-3</v>
      </c>
      <c r="AG11" s="63">
        <v>8.8287599999999994E-2</v>
      </c>
      <c r="AH11" s="63">
        <v>9.7593600000000003E-2</v>
      </c>
      <c r="AI11" s="63">
        <v>-0.17899999999999999</v>
      </c>
      <c r="AJ11" s="63">
        <v>-9.9299999999999999E-2</v>
      </c>
    </row>
    <row r="12" spans="1:36" x14ac:dyDescent="0.35">
      <c r="B12" s="70" t="str">
        <f>input_pars!B12</f>
        <v>meat</v>
      </c>
      <c r="C12" s="70" t="str">
        <f>input_pars!C12</f>
        <v>Input</v>
      </c>
      <c r="D12" s="71">
        <f>input_pars!D12</f>
        <v>8.4554124330549735E-2</v>
      </c>
      <c r="E12" s="71">
        <f>input_pars!E12</f>
        <v>0.10046889142335887</v>
      </c>
      <c r="F12" s="71">
        <f>input_pars!F12</f>
        <v>9.6554023936855596E-2</v>
      </c>
      <c r="G12" s="71">
        <f>input_pars!G12</f>
        <v>0</v>
      </c>
      <c r="H12" s="71">
        <f>input_pars!H12</f>
        <v>0</v>
      </c>
      <c r="R12" s="79" t="str">
        <f t="shared" ref="R12:R13" si="8">L10</f>
        <v>fish seed</v>
      </c>
      <c r="S12" s="72">
        <f>M10</f>
        <v>2.5891E-3</v>
      </c>
      <c r="T12" s="72">
        <f t="shared" ref="T12:V12" si="9">N10</f>
        <v>2.5891E-3</v>
      </c>
      <c r="U12" s="72">
        <f t="shared" si="9"/>
        <v>0</v>
      </c>
      <c r="V12" s="72">
        <f t="shared" si="9"/>
        <v>3.1081499999999998E-2</v>
      </c>
      <c r="Y12" s="67">
        <f>SUM(Y6:Y11)</f>
        <v>1.2000819125182907</v>
      </c>
      <c r="Z12" s="67">
        <f t="shared" ref="Z12:AB12" si="10">SUM(Z6:Z11)</f>
        <v>1.2049330262046176</v>
      </c>
      <c r="AA12" s="67">
        <f t="shared" si="10"/>
        <v>1.066759310611719</v>
      </c>
      <c r="AB12" s="67">
        <f t="shared" si="10"/>
        <v>3.3742018588291289E-2</v>
      </c>
      <c r="AF12" s="73" t="s">
        <v>76</v>
      </c>
      <c r="AG12" s="63">
        <v>-4.2695200000000003E-2</v>
      </c>
      <c r="AH12" s="63">
        <v>7.3137300000000002E-2</v>
      </c>
      <c r="AI12" s="63">
        <v>3.1E-2</v>
      </c>
      <c r="AJ12" s="73" t="s">
        <v>239</v>
      </c>
    </row>
    <row r="13" spans="1:36" x14ac:dyDescent="0.35">
      <c r="B13" s="70" t="str">
        <f>input_pars!B13</f>
        <v>fish</v>
      </c>
      <c r="C13" s="70" t="str">
        <f>input_pars!C13</f>
        <v>Labor</v>
      </c>
      <c r="D13" s="71">
        <f>input_pars!D13</f>
        <v>0.30303432919775741</v>
      </c>
      <c r="E13" s="71">
        <f>input_pars!E13</f>
        <v>0.31423014650718978</v>
      </c>
      <c r="F13" s="71">
        <f>input_pars!F13</f>
        <v>0.32743042667610811</v>
      </c>
      <c r="G13" s="71">
        <f>input_pars!G13</f>
        <v>0</v>
      </c>
      <c r="H13" s="71">
        <f>input_pars!H13</f>
        <v>0</v>
      </c>
      <c r="R13" s="79" t="str">
        <f t="shared" si="8"/>
        <v>other costs</v>
      </c>
      <c r="S13" s="72">
        <f>M11</f>
        <v>0.13383999999999999</v>
      </c>
      <c r="T13" s="72">
        <f t="shared" ref="T13" si="11">N11</f>
        <v>0.13383999999999999</v>
      </c>
      <c r="U13" s="72">
        <f t="shared" ref="U13" si="12">O11</f>
        <v>0</v>
      </c>
      <c r="V13" s="72">
        <f t="shared" ref="V13" si="13">P11</f>
        <v>3.8388000000000007E-3</v>
      </c>
      <c r="AG13" s="63">
        <v>4.1310800000000002E-2</v>
      </c>
      <c r="AH13" s="63">
        <v>4.4894900000000001E-2</v>
      </c>
      <c r="AI13" s="63">
        <v>-0.155</v>
      </c>
      <c r="AJ13" s="63">
        <v>-6.7599999999999993E-2</v>
      </c>
    </row>
    <row r="14" spans="1:36" x14ac:dyDescent="0.35">
      <c r="B14" s="22" t="str">
        <f>input_pars!B14</f>
        <v>fish</v>
      </c>
      <c r="C14" s="22" t="str">
        <f>input_pars!C14</f>
        <v>Capital</v>
      </c>
      <c r="D14" s="67">
        <f>input_pars!D14</f>
        <v>0.69696567080224259</v>
      </c>
      <c r="E14" s="67">
        <f>input_pars!E14</f>
        <v>0.68576985349281017</v>
      </c>
      <c r="F14" s="67">
        <f>input_pars!F14</f>
        <v>0.67256957332389189</v>
      </c>
      <c r="G14" s="67">
        <f>input_pars!G14</f>
        <v>0</v>
      </c>
      <c r="H14" s="67">
        <f>input_pars!H14</f>
        <v>0</v>
      </c>
      <c r="AF14" s="73" t="s">
        <v>247</v>
      </c>
      <c r="AG14" s="109" t="s">
        <v>231</v>
      </c>
      <c r="AH14" s="97" t="s">
        <v>226</v>
      </c>
      <c r="AI14" s="97" t="s">
        <v>227</v>
      </c>
      <c r="AJ14" s="97" t="s">
        <v>237</v>
      </c>
    </row>
    <row r="15" spans="1:36" x14ac:dyDescent="0.35">
      <c r="B15" s="22" t="str">
        <f>input_pars!B15</f>
        <v>palmoil</v>
      </c>
      <c r="C15" s="22" t="str">
        <f>input_pars!C15</f>
        <v>Land</v>
      </c>
      <c r="D15" s="67">
        <f>input_pars!D15</f>
        <v>0.58365903900709304</v>
      </c>
      <c r="E15" s="67">
        <f>input_pars!E15</f>
        <v>0</v>
      </c>
      <c r="F15" s="67">
        <f>input_pars!F15</f>
        <v>0</v>
      </c>
      <c r="G15" s="67">
        <f>input_pars!G15</f>
        <v>0</v>
      </c>
      <c r="H15" s="67">
        <f>input_pars!H15</f>
        <v>0</v>
      </c>
      <c r="AG15" s="63">
        <v>7.2264999999999996E-2</v>
      </c>
      <c r="AH15" s="63">
        <v>6.1518900000000001E-2</v>
      </c>
      <c r="AI15" s="63">
        <v>-0.217</v>
      </c>
      <c r="AJ15" s="63" t="s">
        <v>238</v>
      </c>
    </row>
    <row r="16" spans="1:36" x14ac:dyDescent="0.35">
      <c r="B16" s="22" t="str">
        <f>input_pars!B16</f>
        <v>palmoil</v>
      </c>
      <c r="C16" s="22" t="str">
        <f>input_pars!C16</f>
        <v>Labor</v>
      </c>
      <c r="D16" s="67">
        <f>input_pars!D16</f>
        <v>0.35481088022348811</v>
      </c>
      <c r="E16" s="67">
        <f>input_pars!E16</f>
        <v>0</v>
      </c>
      <c r="F16" s="67">
        <f>input_pars!F16</f>
        <v>0</v>
      </c>
      <c r="G16" s="67">
        <f>input_pars!G16</f>
        <v>0</v>
      </c>
      <c r="H16" s="67">
        <f>input_pars!H16</f>
        <v>0</v>
      </c>
      <c r="AF16" s="73" t="s">
        <v>224</v>
      </c>
      <c r="AG16" s="97" t="s">
        <v>232</v>
      </c>
      <c r="AH16" s="97" t="s">
        <v>233</v>
      </c>
      <c r="AI16" s="97" t="s">
        <v>234</v>
      </c>
      <c r="AJ16" s="97" t="s">
        <v>235</v>
      </c>
    </row>
    <row r="17" spans="1:36" x14ac:dyDescent="0.35">
      <c r="B17" s="22" t="str">
        <f>input_pars!B17</f>
        <v>palmoil</v>
      </c>
      <c r="C17" s="22" t="str">
        <f>input_pars!C17</f>
        <v>Input</v>
      </c>
      <c r="D17" s="67">
        <f>input_pars!D17</f>
        <v>6.1530080769418898E-2</v>
      </c>
      <c r="E17" s="67">
        <f>input_pars!E17</f>
        <v>0</v>
      </c>
      <c r="F17" s="67">
        <f>input_pars!F17</f>
        <v>0</v>
      </c>
      <c r="G17" s="67">
        <f>input_pars!G17</f>
        <v>0</v>
      </c>
      <c r="H17" s="67">
        <f>input_pars!H17</f>
        <v>0</v>
      </c>
      <c r="M17" s="75"/>
      <c r="N17" s="75"/>
      <c r="O17" s="75"/>
      <c r="P17" s="75"/>
      <c r="AG17" s="63">
        <v>0.2020199</v>
      </c>
      <c r="AH17" s="63">
        <v>0.17037140000000001</v>
      </c>
      <c r="AI17" s="63">
        <v>-0.39800000000000002</v>
      </c>
      <c r="AJ17" s="63">
        <v>-0.9</v>
      </c>
    </row>
    <row r="18" spans="1:36" x14ac:dyDescent="0.35">
      <c r="B18" s="70" t="str">
        <f>input_pars!B18</f>
        <v>ret</v>
      </c>
      <c r="C18" s="70" t="str">
        <f>input_pars!C18</f>
        <v>Labor</v>
      </c>
      <c r="D18" s="71">
        <f>input_pars!D18</f>
        <v>0.13940271464301116</v>
      </c>
      <c r="E18" s="71">
        <f>input_pars!E18</f>
        <v>0.12420386449506574</v>
      </c>
      <c r="F18" s="71">
        <f>input_pars!F18</f>
        <v>0</v>
      </c>
      <c r="G18" s="71">
        <f>input_pars!G18</f>
        <v>0</v>
      </c>
      <c r="H18" s="71">
        <f>input_pars!H18</f>
        <v>0</v>
      </c>
      <c r="M18" s="72"/>
      <c r="N18" s="72"/>
      <c r="O18" s="72"/>
      <c r="P18" s="72"/>
    </row>
    <row r="19" spans="1:36" x14ac:dyDescent="0.35">
      <c r="B19" s="70" t="str">
        <f>input_pars!B19</f>
        <v>ret</v>
      </c>
      <c r="C19" s="70" t="str">
        <f>input_pars!C19</f>
        <v>Capital</v>
      </c>
      <c r="D19" s="71">
        <f>input_pars!D19</f>
        <v>0.19588808378458669</v>
      </c>
      <c r="E19" s="71">
        <f>input_pars!E19</f>
        <v>0.1810115597357862</v>
      </c>
      <c r="F19" s="71">
        <f>input_pars!F19</f>
        <v>0</v>
      </c>
      <c r="G19" s="71">
        <f>input_pars!G19</f>
        <v>0</v>
      </c>
      <c r="H19" s="71">
        <f>input_pars!H19</f>
        <v>0</v>
      </c>
      <c r="M19" s="72"/>
      <c r="N19" s="72"/>
      <c r="O19" s="72"/>
      <c r="P19" s="72"/>
      <c r="AF19" s="73" t="s">
        <v>241</v>
      </c>
      <c r="AG19" s="68">
        <v>46</v>
      </c>
      <c r="AH19" s="68">
        <v>79</v>
      </c>
      <c r="AI19" s="68">
        <v>55</v>
      </c>
      <c r="AJ19" s="68">
        <v>70</v>
      </c>
    </row>
    <row r="20" spans="1:36" x14ac:dyDescent="0.35">
      <c r="B20" s="22" t="str">
        <f>input_pars!B20</f>
        <v>ret</v>
      </c>
      <c r="C20" s="22" t="str">
        <f>input_pars!C20</f>
        <v>Input</v>
      </c>
      <c r="D20" s="67">
        <f>input_pars!D20</f>
        <v>0.6647092015724021</v>
      </c>
      <c r="E20" s="67">
        <f>input_pars!E20</f>
        <v>0.69478457576914809</v>
      </c>
      <c r="F20" s="67">
        <f>input_pars!F20</f>
        <v>0</v>
      </c>
      <c r="G20" s="67">
        <f>input_pars!G20</f>
        <v>0</v>
      </c>
      <c r="H20" s="67">
        <f>input_pars!H20</f>
        <v>0</v>
      </c>
      <c r="M20" s="72"/>
      <c r="N20" s="72"/>
      <c r="O20" s="72"/>
      <c r="P20" s="72"/>
      <c r="AF20" s="73" t="s">
        <v>240</v>
      </c>
      <c r="AG20" s="73">
        <v>41.8</v>
      </c>
      <c r="AH20" s="73">
        <v>154.5</v>
      </c>
      <c r="AI20" s="73">
        <v>17.600000000000001</v>
      </c>
      <c r="AJ20" s="73">
        <v>185.6</v>
      </c>
    </row>
    <row r="21" spans="1:36" x14ac:dyDescent="0.35">
      <c r="B21" s="22" t="str">
        <f>input_pars!B21</f>
        <v>ser</v>
      </c>
      <c r="C21" s="22" t="str">
        <f>input_pars!C21</f>
        <v>Labor</v>
      </c>
      <c r="D21" s="67">
        <f>input_pars!D21</f>
        <v>0.12974428901695365</v>
      </c>
      <c r="E21" s="67">
        <f>input_pars!E21</f>
        <v>0.15193659501987875</v>
      </c>
      <c r="F21" s="67">
        <f>input_pars!F21</f>
        <v>0</v>
      </c>
      <c r="G21" s="67">
        <f>input_pars!G21</f>
        <v>0</v>
      </c>
      <c r="H21" s="67">
        <f>input_pars!H21</f>
        <v>0</v>
      </c>
      <c r="M21" s="72"/>
      <c r="N21" s="72"/>
      <c r="O21" s="72"/>
      <c r="P21" s="72"/>
    </row>
    <row r="22" spans="1:36" x14ac:dyDescent="0.35">
      <c r="B22" s="22" t="str">
        <f>input_pars!B22</f>
        <v>ser</v>
      </c>
      <c r="C22" s="22" t="str">
        <f>input_pars!C22</f>
        <v>Capital</v>
      </c>
      <c r="D22" s="67">
        <f>input_pars!D22</f>
        <v>0.18825642602923054</v>
      </c>
      <c r="E22" s="67">
        <f>input_pars!E22</f>
        <v>0.12550626865045653</v>
      </c>
      <c r="F22" s="67">
        <f>input_pars!F22</f>
        <v>0</v>
      </c>
      <c r="G22" s="67">
        <f>input_pars!G22</f>
        <v>0</v>
      </c>
      <c r="H22" s="67">
        <f>input_pars!H22</f>
        <v>0</v>
      </c>
      <c r="M22" s="72" t="s">
        <v>106</v>
      </c>
      <c r="N22" s="72"/>
      <c r="O22" s="72"/>
      <c r="P22" s="72"/>
      <c r="AF22" s="73" t="s">
        <v>248</v>
      </c>
    </row>
    <row r="23" spans="1:36" x14ac:dyDescent="0.35">
      <c r="B23" s="22" t="str">
        <f>input_pars!B23</f>
        <v>ser</v>
      </c>
      <c r="C23" s="22" t="str">
        <f>input_pars!C23</f>
        <v>Input</v>
      </c>
      <c r="D23" s="67">
        <f>input_pars!D23</f>
        <v>0.68199928495381579</v>
      </c>
      <c r="E23" s="67">
        <f>input_pars!E23</f>
        <v>0.72255713632966467</v>
      </c>
      <c r="F23" s="67">
        <f>input_pars!F23</f>
        <v>0</v>
      </c>
      <c r="G23" s="67">
        <f>input_pars!G23</f>
        <v>0</v>
      </c>
      <c r="H23" s="67">
        <f>input_pars!H23</f>
        <v>0</v>
      </c>
      <c r="M23" s="72" t="str">
        <f>C91</f>
        <v>Oplocal</v>
      </c>
      <c r="N23" s="72" t="str">
        <f t="shared" ref="N23:Q23" si="14">D91</f>
        <v>NOPlocal</v>
      </c>
      <c r="O23" s="72" t="str">
        <f t="shared" si="14"/>
        <v>Mig</v>
      </c>
      <c r="P23" s="72">
        <f t="shared" si="14"/>
        <v>0</v>
      </c>
      <c r="Q23" s="72">
        <f t="shared" si="14"/>
        <v>0</v>
      </c>
      <c r="S23" s="73" t="s">
        <v>114</v>
      </c>
      <c r="T23" s="73" t="s">
        <v>115</v>
      </c>
      <c r="U23" s="73" t="s">
        <v>116</v>
      </c>
      <c r="V23" s="73" t="s">
        <v>117</v>
      </c>
      <c r="W23" s="73" t="s">
        <v>8</v>
      </c>
      <c r="AF23" s="73" t="s">
        <v>191</v>
      </c>
      <c r="AG23" s="67">
        <f>Y10</f>
        <v>2.2782767530328115E-3</v>
      </c>
      <c r="AH23" s="67">
        <f t="shared" ref="AH23:AJ23" si="15">Z10</f>
        <v>2.2782767530328115E-3</v>
      </c>
      <c r="AI23" s="67">
        <f t="shared" si="15"/>
        <v>0</v>
      </c>
      <c r="AJ23" s="67">
        <f t="shared" si="15"/>
        <v>3.0032747449248023E-2</v>
      </c>
    </row>
    <row r="24" spans="1:36" x14ac:dyDescent="0.35">
      <c r="B24" s="73">
        <f>input_pars!B24</f>
        <v>0</v>
      </c>
      <c r="C24" s="73">
        <f>input_pars!C24</f>
        <v>0</v>
      </c>
      <c r="D24" s="73">
        <f>input_pars!D24</f>
        <v>0</v>
      </c>
      <c r="E24" s="73">
        <f>input_pars!E24</f>
        <v>0</v>
      </c>
      <c r="F24" s="73">
        <f>input_pars!F24</f>
        <v>0</v>
      </c>
      <c r="G24" s="73">
        <f>input_pars!G24</f>
        <v>0</v>
      </c>
      <c r="H24" s="73">
        <f>input_pars!H24</f>
        <v>0</v>
      </c>
      <c r="L24" s="72" t="str">
        <f t="shared" ref="L24:M30" si="16">B92</f>
        <v>crop</v>
      </c>
      <c r="M24" s="72">
        <f t="shared" si="16"/>
        <v>8.9534565625048551E-2</v>
      </c>
      <c r="N24" s="72">
        <f t="shared" ref="N24:N30" si="17">D92</f>
        <v>5.7039178600774613E-2</v>
      </c>
      <c r="O24" s="72">
        <f t="shared" ref="O24:O30" si="18">E92</f>
        <v>0.12710950090560388</v>
      </c>
      <c r="P24" s="72">
        <f t="shared" ref="P24:P30" si="19">F92</f>
        <v>0</v>
      </c>
      <c r="Q24" s="72">
        <f t="shared" ref="Q24:Q30" si="20">G92</f>
        <v>0</v>
      </c>
      <c r="R24" s="73" t="s">
        <v>107</v>
      </c>
      <c r="S24" s="72">
        <f>M24</f>
        <v>8.9534565625048551E-2</v>
      </c>
      <c r="T24" s="72">
        <f>N24</f>
        <v>5.7039178600774613E-2</v>
      </c>
      <c r="U24" s="72">
        <f>O24</f>
        <v>0.12710950090560388</v>
      </c>
      <c r="V24" s="72">
        <f>P24</f>
        <v>0</v>
      </c>
      <c r="W24" s="72">
        <f>Q24</f>
        <v>0</v>
      </c>
      <c r="AF24" s="73" t="s">
        <v>249</v>
      </c>
      <c r="AG24" s="67">
        <f>Y11</f>
        <v>0.11777241536669554</v>
      </c>
      <c r="AH24" s="67">
        <f t="shared" ref="AH24:AJ24" si="21">Z11</f>
        <v>0.11777241536669554</v>
      </c>
      <c r="AI24" s="67">
        <f t="shared" si="21"/>
        <v>0</v>
      </c>
      <c r="AJ24" s="67">
        <f t="shared" si="21"/>
        <v>3.7092711390432679E-3</v>
      </c>
    </row>
    <row r="25" spans="1:36" x14ac:dyDescent="0.35">
      <c r="B25" s="73">
        <f>input_pars!B25</f>
        <v>0</v>
      </c>
      <c r="C25" s="73">
        <f>input_pars!C25</f>
        <v>0</v>
      </c>
      <c r="D25" s="73">
        <f>input_pars!D25</f>
        <v>0</v>
      </c>
      <c r="E25" s="73">
        <f>input_pars!E25</f>
        <v>0</v>
      </c>
      <c r="F25" s="73">
        <f>input_pars!F25</f>
        <v>0</v>
      </c>
      <c r="G25" s="73">
        <f>input_pars!G25</f>
        <v>0</v>
      </c>
      <c r="H25" s="73">
        <f>input_pars!H25</f>
        <v>0</v>
      </c>
      <c r="L25" s="72" t="str">
        <f t="shared" si="16"/>
        <v>meat</v>
      </c>
      <c r="M25" s="72">
        <f t="shared" si="16"/>
        <v>1.8986883023763671E-2</v>
      </c>
      <c r="N25" s="72">
        <f t="shared" si="17"/>
        <v>4.7432806017807153E-2</v>
      </c>
      <c r="O25" s="72">
        <f t="shared" si="18"/>
        <v>7.8093200740317351E-2</v>
      </c>
      <c r="P25" s="72">
        <f t="shared" si="19"/>
        <v>0</v>
      </c>
      <c r="Q25" s="72">
        <f t="shared" si="20"/>
        <v>0</v>
      </c>
      <c r="S25" s="108">
        <f>M35</f>
        <v>1.4930898006739714E-2</v>
      </c>
      <c r="T25" s="108">
        <f t="shared" ref="T25:W25" si="22">N35</f>
        <v>3.324831372945623E-3</v>
      </c>
      <c r="U25" s="108">
        <f t="shared" si="22"/>
        <v>1.5344747383886501E-2</v>
      </c>
      <c r="V25" s="108">
        <f t="shared" si="22"/>
        <v>0</v>
      </c>
      <c r="W25" s="108">
        <f t="shared" si="22"/>
        <v>0</v>
      </c>
    </row>
    <row r="26" spans="1:36" x14ac:dyDescent="0.35">
      <c r="B26" s="73">
        <f>input_pars!B26</f>
        <v>0</v>
      </c>
      <c r="C26" s="73">
        <f>input_pars!C26</f>
        <v>0</v>
      </c>
      <c r="D26" s="73">
        <f>input_pars!D26</f>
        <v>0</v>
      </c>
      <c r="E26" s="73">
        <f>input_pars!E26</f>
        <v>0</v>
      </c>
      <c r="F26" s="73">
        <f>input_pars!F26</f>
        <v>0</v>
      </c>
      <c r="G26" s="73">
        <f>input_pars!G26</f>
        <v>0</v>
      </c>
      <c r="H26" s="73">
        <f>input_pars!H26</f>
        <v>0</v>
      </c>
      <c r="L26" s="72" t="str">
        <f t="shared" si="16"/>
        <v>fish</v>
      </c>
      <c r="M26" s="72">
        <f t="shared" si="16"/>
        <v>0.23904073636788278</v>
      </c>
      <c r="N26" s="72">
        <f t="shared" si="17"/>
        <v>0.1953278188898292</v>
      </c>
      <c r="O26" s="72">
        <f t="shared" si="18"/>
        <v>0.21136609708865886</v>
      </c>
      <c r="P26" s="72">
        <f t="shared" si="19"/>
        <v>0</v>
      </c>
      <c r="Q26" s="72">
        <f t="shared" si="20"/>
        <v>0</v>
      </c>
      <c r="R26" s="73" t="s">
        <v>108</v>
      </c>
      <c r="S26" s="72">
        <f>M25</f>
        <v>1.8986883023763671E-2</v>
      </c>
      <c r="T26" s="72">
        <f>N25</f>
        <v>4.7432806017807153E-2</v>
      </c>
      <c r="U26" s="72">
        <f>O25</f>
        <v>7.8093200740317351E-2</v>
      </c>
      <c r="V26" s="72">
        <f>P25</f>
        <v>0</v>
      </c>
      <c r="W26" s="72">
        <f>Q25</f>
        <v>0</v>
      </c>
    </row>
    <row r="27" spans="1:36" x14ac:dyDescent="0.35">
      <c r="A27" s="73" t="s">
        <v>78</v>
      </c>
      <c r="B27" s="73">
        <f>input_pars!B27</f>
        <v>0</v>
      </c>
      <c r="C27" s="73">
        <f>input_pars!C27</f>
        <v>0</v>
      </c>
      <c r="D27" s="73">
        <f>input_pars!D27</f>
        <v>0</v>
      </c>
      <c r="E27" s="73">
        <f>input_pars!E27</f>
        <v>0</v>
      </c>
      <c r="F27" s="73">
        <f>input_pars!F27</f>
        <v>0</v>
      </c>
      <c r="G27" s="73">
        <f>input_pars!G27</f>
        <v>0</v>
      </c>
      <c r="H27" s="73">
        <f>input_pars!H27</f>
        <v>0</v>
      </c>
      <c r="L27" s="72" t="str">
        <f t="shared" si="16"/>
        <v>ret</v>
      </c>
      <c r="M27" s="72">
        <f t="shared" si="16"/>
        <v>0.31614810593780673</v>
      </c>
      <c r="N27" s="72">
        <f t="shared" si="17"/>
        <v>0.27113293200234417</v>
      </c>
      <c r="O27" s="72">
        <f t="shared" si="18"/>
        <v>0.23585059831749342</v>
      </c>
      <c r="P27" s="72">
        <f t="shared" si="19"/>
        <v>0</v>
      </c>
      <c r="Q27" s="72">
        <f t="shared" si="20"/>
        <v>0</v>
      </c>
      <c r="S27" s="106">
        <f>M36</f>
        <v>8.3624679801087651E-3</v>
      </c>
      <c r="T27" s="106">
        <f t="shared" ref="T27:W27" si="23">N36</f>
        <v>7.6113890408428782E-3</v>
      </c>
      <c r="U27" s="106">
        <f t="shared" si="23"/>
        <v>8.1585880008494711E-3</v>
      </c>
      <c r="V27" s="106">
        <f t="shared" si="23"/>
        <v>0</v>
      </c>
      <c r="W27" s="106">
        <f t="shared" si="23"/>
        <v>0</v>
      </c>
    </row>
    <row r="28" spans="1:36" x14ac:dyDescent="0.35">
      <c r="B28" s="73">
        <f>input_pars!B28</f>
        <v>0</v>
      </c>
      <c r="C28" s="73">
        <f>input_pars!C28</f>
        <v>0</v>
      </c>
      <c r="D28" s="73">
        <f>input_pars!D28</f>
        <v>0</v>
      </c>
      <c r="E28" s="73">
        <f>input_pars!E28</f>
        <v>0</v>
      </c>
      <c r="F28" s="73">
        <f>input_pars!F28</f>
        <v>0</v>
      </c>
      <c r="G28" s="73">
        <f>input_pars!G28</f>
        <v>0</v>
      </c>
      <c r="H28" s="73">
        <f>input_pars!H28</f>
        <v>0</v>
      </c>
      <c r="L28" s="72" t="str">
        <f t="shared" si="16"/>
        <v>ser</v>
      </c>
      <c r="M28" s="72">
        <f t="shared" si="16"/>
        <v>0.12553930095268287</v>
      </c>
      <c r="N28" s="72">
        <f t="shared" si="17"/>
        <v>0.25490421771787847</v>
      </c>
      <c r="O28" s="72">
        <f t="shared" si="18"/>
        <v>0.16443270698005574</v>
      </c>
      <c r="P28" s="72">
        <f t="shared" si="19"/>
        <v>0</v>
      </c>
      <c r="Q28" s="72">
        <f t="shared" si="20"/>
        <v>0</v>
      </c>
      <c r="R28" s="73" t="s">
        <v>109</v>
      </c>
      <c r="S28" s="72">
        <f>M26</f>
        <v>0.23904073636788278</v>
      </c>
      <c r="T28" s="72">
        <f>N26</f>
        <v>0.1953278188898292</v>
      </c>
      <c r="U28" s="72">
        <f>O26</f>
        <v>0.21136609708865886</v>
      </c>
      <c r="V28" s="72">
        <f>P26</f>
        <v>0</v>
      </c>
      <c r="W28" s="72">
        <f>Q26</f>
        <v>0</v>
      </c>
    </row>
    <row r="29" spans="1:36" x14ac:dyDescent="0.35">
      <c r="B29" s="73">
        <f>input_pars!B29</f>
        <v>0</v>
      </c>
      <c r="C29" s="73">
        <f>input_pars!C29</f>
        <v>0</v>
      </c>
      <c r="D29" s="22" t="str">
        <f>input_pars!D29</f>
        <v>Oplocal</v>
      </c>
      <c r="E29" s="22" t="str">
        <f>input_pars!E29</f>
        <v>NOPlocal</v>
      </c>
      <c r="F29" s="22" t="str">
        <f>input_pars!F29</f>
        <v>Mig</v>
      </c>
      <c r="G29" s="22">
        <f>input_pars!G29</f>
        <v>0</v>
      </c>
      <c r="H29" s="22">
        <f>input_pars!H29</f>
        <v>0</v>
      </c>
      <c r="L29" s="72" t="str">
        <f t="shared" si="16"/>
        <v>OUT</v>
      </c>
      <c r="M29" s="72">
        <f t="shared" si="16"/>
        <v>0.21075040809281537</v>
      </c>
      <c r="N29" s="72">
        <f t="shared" si="17"/>
        <v>0.17416304677136643</v>
      </c>
      <c r="O29" s="72">
        <f t="shared" si="18"/>
        <v>0.18314789596787068</v>
      </c>
      <c r="P29" s="72">
        <f t="shared" si="19"/>
        <v>0</v>
      </c>
      <c r="Q29" s="72">
        <f t="shared" si="20"/>
        <v>0</v>
      </c>
      <c r="S29" s="106">
        <f>M37</f>
        <v>2.3832656066839819E-2</v>
      </c>
      <c r="T29" s="106">
        <f t="shared" ref="T29:W29" si="24">N37</f>
        <v>1.4196654192916616E-2</v>
      </c>
      <c r="U29" s="106">
        <f t="shared" si="24"/>
        <v>2.9615908860216953E-2</v>
      </c>
      <c r="V29" s="106">
        <f t="shared" si="24"/>
        <v>0</v>
      </c>
      <c r="W29" s="106">
        <f t="shared" si="24"/>
        <v>0</v>
      </c>
    </row>
    <row r="30" spans="1:36" x14ac:dyDescent="0.35">
      <c r="B30" s="22" t="str">
        <f>input_pars!B30</f>
        <v>crop</v>
      </c>
      <c r="C30" s="22" t="str">
        <f>input_pars!C30</f>
        <v>Land</v>
      </c>
      <c r="D30" s="67">
        <f>input_pars!D30</f>
        <v>4.1836900413345986E-2</v>
      </c>
      <c r="E30" s="67">
        <f>input_pars!E30</f>
        <v>3.9736538661937569E-2</v>
      </c>
      <c r="F30" s="67">
        <f>input_pars!F30</f>
        <v>5.5735006698946571E-2</v>
      </c>
      <c r="G30" s="67">
        <f>input_pars!G30</f>
        <v>0</v>
      </c>
      <c r="H30" s="67">
        <f>input_pars!H30</f>
        <v>0</v>
      </c>
      <c r="L30" s="72">
        <f t="shared" si="16"/>
        <v>0</v>
      </c>
      <c r="M30" s="72">
        <f t="shared" si="16"/>
        <v>0</v>
      </c>
      <c r="N30" s="72">
        <f t="shared" si="17"/>
        <v>0</v>
      </c>
      <c r="O30" s="72">
        <f t="shared" si="18"/>
        <v>0</v>
      </c>
      <c r="P30" s="72">
        <f t="shared" si="19"/>
        <v>0</v>
      </c>
      <c r="Q30" s="72">
        <f t="shared" si="20"/>
        <v>0</v>
      </c>
      <c r="R30" s="73" t="s">
        <v>113</v>
      </c>
      <c r="S30" s="72">
        <f>M27</f>
        <v>0.31614810593780673</v>
      </c>
      <c r="T30" s="72">
        <f>N27</f>
        <v>0.27113293200234417</v>
      </c>
      <c r="U30" s="72">
        <f>O27</f>
        <v>0.23585059831749342</v>
      </c>
      <c r="V30" s="72">
        <f>P27</f>
        <v>0</v>
      </c>
      <c r="W30" s="72">
        <f>Q27</f>
        <v>0</v>
      </c>
    </row>
    <row r="31" spans="1:36" x14ac:dyDescent="0.35">
      <c r="B31" s="22" t="str">
        <f>input_pars!B31</f>
        <v>crop</v>
      </c>
      <c r="C31" s="22" t="str">
        <f>input_pars!C31</f>
        <v>Labor</v>
      </c>
      <c r="D31" s="67">
        <f>input_pars!D31</f>
        <v>4.6103594136262659E-2</v>
      </c>
      <c r="E31" s="67">
        <f>input_pars!E31</f>
        <v>4.5979747987967133E-2</v>
      </c>
      <c r="F31" s="67">
        <f>input_pars!F31</f>
        <v>4.7436779084315969E-2</v>
      </c>
      <c r="G31" s="67">
        <f>input_pars!G31</f>
        <v>0</v>
      </c>
      <c r="H31" s="67">
        <f>input_pars!H31</f>
        <v>0</v>
      </c>
      <c r="L31" s="72"/>
      <c r="M31" s="72">
        <f>SUM(M24:M30)</f>
        <v>1</v>
      </c>
      <c r="N31" s="72">
        <f t="shared" ref="N31:Q31" si="25">SUM(N24:N30)</f>
        <v>1</v>
      </c>
      <c r="O31" s="72">
        <f t="shared" si="25"/>
        <v>1</v>
      </c>
      <c r="P31" s="72">
        <f t="shared" si="25"/>
        <v>0</v>
      </c>
      <c r="Q31" s="72">
        <f t="shared" si="25"/>
        <v>0</v>
      </c>
      <c r="S31" s="107">
        <f>M38</f>
        <v>3.0476344583745742E-2</v>
      </c>
      <c r="T31" s="107">
        <f t="shared" ref="T31:W31" si="26">N38</f>
        <v>8.5433090258913939E-3</v>
      </c>
      <c r="U31" s="107">
        <f t="shared" si="26"/>
        <v>2.2804309765431918E-2</v>
      </c>
      <c r="V31" s="107">
        <f t="shared" si="26"/>
        <v>0</v>
      </c>
      <c r="W31" s="107">
        <f t="shared" si="26"/>
        <v>0</v>
      </c>
    </row>
    <row r="32" spans="1:36" x14ac:dyDescent="0.35">
      <c r="B32" s="22" t="str">
        <f>input_pars!B32</f>
        <v>crop</v>
      </c>
      <c r="C32" s="22" t="str">
        <f>input_pars!C32</f>
        <v>Input</v>
      </c>
      <c r="D32" s="67">
        <f>input_pars!D32</f>
        <v>1.1605595126116482E-2</v>
      </c>
      <c r="E32" s="67">
        <f>input_pars!E32</f>
        <v>2.817083382895046E-2</v>
      </c>
      <c r="F32" s="67">
        <f>input_pars!F32</f>
        <v>1.6963258314896253E-2</v>
      </c>
      <c r="G32" s="67">
        <f>input_pars!G32</f>
        <v>0</v>
      </c>
      <c r="H32" s="67">
        <f>input_pars!H32</f>
        <v>0</v>
      </c>
      <c r="R32" s="73" t="s">
        <v>111</v>
      </c>
      <c r="S32" s="67">
        <f>M28</f>
        <v>0.12553930095268287</v>
      </c>
      <c r="T32" s="72">
        <f>N28</f>
        <v>0.25490421771787847</v>
      </c>
      <c r="U32" s="72">
        <f>O28</f>
        <v>0.16443270698005574</v>
      </c>
      <c r="V32" s="72">
        <f>P28</f>
        <v>0</v>
      </c>
      <c r="W32" s="72">
        <f>Q28</f>
        <v>0</v>
      </c>
    </row>
    <row r="33" spans="2:23" x14ac:dyDescent="0.35">
      <c r="B33" s="22" t="str">
        <f>input_pars!B33</f>
        <v>meat</v>
      </c>
      <c r="C33" s="22" t="str">
        <f>input_pars!C33</f>
        <v>Land</v>
      </c>
      <c r="D33" s="67">
        <f>input_pars!D33</f>
        <v>1.8145321773949223E-2</v>
      </c>
      <c r="E33" s="67">
        <f>input_pars!E33</f>
        <v>2.7352942824506964E-2</v>
      </c>
      <c r="F33" s="67">
        <f>input_pars!F33</f>
        <v>1.7351517643627329E-2</v>
      </c>
      <c r="G33" s="67">
        <f>input_pars!G33</f>
        <v>0</v>
      </c>
      <c r="H33" s="67">
        <f>input_pars!H33</f>
        <v>0</v>
      </c>
      <c r="L33" s="73" t="s">
        <v>122</v>
      </c>
      <c r="S33" s="107">
        <f>M39</f>
        <v>2.5902207189605005E-2</v>
      </c>
      <c r="T33" s="107">
        <f t="shared" ref="T33:W33" si="27">N39</f>
        <v>7.7054581408592896E-3</v>
      </c>
      <c r="U33" s="107">
        <f t="shared" si="27"/>
        <v>1.1417714575236586E-2</v>
      </c>
      <c r="V33" s="107">
        <f t="shared" si="27"/>
        <v>0</v>
      </c>
      <c r="W33" s="107">
        <f t="shared" si="27"/>
        <v>0</v>
      </c>
    </row>
    <row r="34" spans="2:23" x14ac:dyDescent="0.35">
      <c r="B34" s="70" t="str">
        <f>input_pars!B34</f>
        <v>meat</v>
      </c>
      <c r="C34" s="70" t="str">
        <f>input_pars!C34</f>
        <v>Labor</v>
      </c>
      <c r="D34" s="71">
        <f>input_pars!D34</f>
        <v>4.2503718977535583E-2</v>
      </c>
      <c r="E34" s="71">
        <f>input_pars!E34</f>
        <v>5.87885499847835E-2</v>
      </c>
      <c r="F34" s="71">
        <f>input_pars!F34</f>
        <v>5.7098958570565482E-2</v>
      </c>
      <c r="G34" s="71">
        <f>input_pars!G34</f>
        <v>0</v>
      </c>
      <c r="H34" s="71">
        <f>input_pars!H34</f>
        <v>0</v>
      </c>
      <c r="L34" s="73">
        <f>B101</f>
        <v>0</v>
      </c>
      <c r="M34" s="73" t="str">
        <f>C101</f>
        <v>Oplocal</v>
      </c>
      <c r="N34" s="73" t="str">
        <f t="shared" ref="N34:Q34" si="28">D101</f>
        <v>NOPlocal</v>
      </c>
      <c r="O34" s="73" t="str">
        <f t="shared" si="28"/>
        <v>Mig</v>
      </c>
      <c r="P34" s="73">
        <f t="shared" si="28"/>
        <v>0</v>
      </c>
      <c r="Q34" s="73">
        <f t="shared" si="28"/>
        <v>0</v>
      </c>
      <c r="R34" s="73" t="s">
        <v>112</v>
      </c>
      <c r="S34" s="67">
        <f>M29</f>
        <v>0.21075040809281537</v>
      </c>
      <c r="T34" s="72">
        <f>N29</f>
        <v>0.17416304677136643</v>
      </c>
      <c r="U34" s="72">
        <f>O29</f>
        <v>0.18314789596787068</v>
      </c>
      <c r="V34" s="72">
        <f>P29</f>
        <v>0</v>
      </c>
      <c r="W34" s="72">
        <f>Q29</f>
        <v>0</v>
      </c>
    </row>
    <row r="35" spans="2:23" x14ac:dyDescent="0.35">
      <c r="B35" s="70" t="str">
        <f>input_pars!B35</f>
        <v>meat</v>
      </c>
      <c r="C35" s="70" t="str">
        <f>input_pars!C35</f>
        <v>Capital</v>
      </c>
      <c r="D35" s="71">
        <f>input_pars!D35</f>
        <v>4.5226619161376699E-2</v>
      </c>
      <c r="E35" s="71">
        <f>input_pars!E35</f>
        <v>5.5179043532885254E-2</v>
      </c>
      <c r="F35" s="71">
        <f>input_pars!F35</f>
        <v>4.3526564355178599E-2</v>
      </c>
      <c r="G35" s="71">
        <f>input_pars!G35</f>
        <v>0</v>
      </c>
      <c r="H35" s="71">
        <f>input_pars!H35</f>
        <v>0</v>
      </c>
      <c r="L35" s="73" t="str">
        <f t="shared" ref="L35:M35" si="29">B102</f>
        <v>crop</v>
      </c>
      <c r="M35" s="73">
        <f t="shared" si="29"/>
        <v>1.4930898006739714E-2</v>
      </c>
      <c r="N35" s="73">
        <f t="shared" ref="N35:N42" si="30">D102</f>
        <v>3.324831372945623E-3</v>
      </c>
      <c r="O35" s="73">
        <f t="shared" ref="O35:O42" si="31">E102</f>
        <v>1.5344747383886501E-2</v>
      </c>
      <c r="P35" s="73">
        <f t="shared" ref="P35:P42" si="32">F102</f>
        <v>0</v>
      </c>
      <c r="Q35" s="73">
        <f t="shared" ref="Q35:Q42" si="33">G102</f>
        <v>0</v>
      </c>
      <c r="S35" s="107">
        <f>M40</f>
        <v>7.6542686753612752E-3</v>
      </c>
      <c r="T35" s="107">
        <f t="shared" ref="T35:W35" si="34">N40</f>
        <v>6.2017988886952863E-3</v>
      </c>
      <c r="U35" s="107">
        <f t="shared" si="34"/>
        <v>7.9278599860010748E-3</v>
      </c>
      <c r="V35" s="107">
        <f t="shared" si="34"/>
        <v>0</v>
      </c>
      <c r="W35" s="107">
        <f t="shared" si="34"/>
        <v>0</v>
      </c>
    </row>
    <row r="36" spans="2:23" x14ac:dyDescent="0.35">
      <c r="B36" s="70" t="str">
        <f>input_pars!B36</f>
        <v>meat</v>
      </c>
      <c r="C36" s="70" t="str">
        <f>input_pars!C36</f>
        <v>Input</v>
      </c>
      <c r="D36" s="71">
        <f>input_pars!D36</f>
        <v>3.9458025025806628E-2</v>
      </c>
      <c r="E36" s="71">
        <f>input_pars!E36</f>
        <v>3.4925997775888118E-2</v>
      </c>
      <c r="F36" s="71">
        <f>input_pars!F36</f>
        <v>3.7883587334416553E-2</v>
      </c>
      <c r="G36" s="71">
        <f>input_pars!G36</f>
        <v>0</v>
      </c>
      <c r="H36" s="71">
        <f>input_pars!H36</f>
        <v>0</v>
      </c>
      <c r="L36" s="73" t="str">
        <f t="shared" ref="L36:M36" si="35">B103</f>
        <v>meat</v>
      </c>
      <c r="M36" s="73">
        <f t="shared" si="35"/>
        <v>8.3624679801087651E-3</v>
      </c>
      <c r="N36" s="73">
        <f t="shared" si="30"/>
        <v>7.6113890408428782E-3</v>
      </c>
      <c r="O36" s="73">
        <f t="shared" si="31"/>
        <v>8.1585880008494711E-3</v>
      </c>
      <c r="P36" s="73">
        <f t="shared" si="32"/>
        <v>0</v>
      </c>
      <c r="Q36" s="73">
        <f t="shared" si="33"/>
        <v>0</v>
      </c>
      <c r="R36" s="73" t="s">
        <v>110</v>
      </c>
      <c r="S36" s="67">
        <f>M30</f>
        <v>0</v>
      </c>
      <c r="T36" s="72">
        <f>N30</f>
        <v>0</v>
      </c>
      <c r="U36" s="72">
        <f>O30</f>
        <v>0</v>
      </c>
      <c r="V36" s="72">
        <f>P30</f>
        <v>0</v>
      </c>
      <c r="W36" s="72">
        <f>Q30</f>
        <v>0</v>
      </c>
    </row>
    <row r="37" spans="2:23" x14ac:dyDescent="0.35">
      <c r="B37" s="70" t="str">
        <f>input_pars!B37</f>
        <v>fish</v>
      </c>
      <c r="C37" s="70" t="str">
        <f>input_pars!C37</f>
        <v>Labor</v>
      </c>
      <c r="D37" s="71">
        <f>input_pars!D37</f>
        <v>6.0412463719404751E-2</v>
      </c>
      <c r="E37" s="71">
        <f>input_pars!E37</f>
        <v>7.5288672571108009E-2</v>
      </c>
      <c r="F37" s="71">
        <f>input_pars!F37</f>
        <v>7.2973990572334377E-2</v>
      </c>
      <c r="G37" s="71">
        <f>input_pars!G37</f>
        <v>0</v>
      </c>
      <c r="H37" s="71">
        <f>input_pars!H37</f>
        <v>0</v>
      </c>
      <c r="L37" s="73" t="str">
        <f t="shared" ref="L37:M37" si="36">B104</f>
        <v>fish</v>
      </c>
      <c r="M37" s="73">
        <f t="shared" si="36"/>
        <v>2.3832656066839819E-2</v>
      </c>
      <c r="N37" s="73">
        <f t="shared" si="30"/>
        <v>1.4196654192916616E-2</v>
      </c>
      <c r="O37" s="73">
        <f t="shared" si="31"/>
        <v>2.9615908860216953E-2</v>
      </c>
      <c r="P37" s="73">
        <f t="shared" si="32"/>
        <v>0</v>
      </c>
      <c r="Q37" s="73">
        <f t="shared" si="33"/>
        <v>0</v>
      </c>
      <c r="S37" s="107">
        <f>M41</f>
        <v>0</v>
      </c>
      <c r="T37" s="107">
        <f t="shared" ref="T37:W37" si="37">N41</f>
        <v>0</v>
      </c>
      <c r="U37" s="107">
        <f t="shared" si="37"/>
        <v>0</v>
      </c>
      <c r="V37" s="107">
        <f t="shared" si="37"/>
        <v>0</v>
      </c>
      <c r="W37" s="107">
        <f t="shared" si="37"/>
        <v>0</v>
      </c>
    </row>
    <row r="38" spans="2:23" x14ac:dyDescent="0.35">
      <c r="B38" s="22" t="str">
        <f>input_pars!B38</f>
        <v>fish</v>
      </c>
      <c r="C38" s="22" t="str">
        <f>input_pars!C38</f>
        <v>Capital</v>
      </c>
      <c r="D38" s="67">
        <f>input_pars!D38</f>
        <v>6.041246371940473E-2</v>
      </c>
      <c r="E38" s="67">
        <f>input_pars!E38</f>
        <v>7.5288672571108037E-2</v>
      </c>
      <c r="F38" s="67">
        <f>input_pars!F38</f>
        <v>7.2973990572334405E-2</v>
      </c>
      <c r="G38" s="67">
        <f>input_pars!G38</f>
        <v>0</v>
      </c>
      <c r="H38" s="67">
        <f>input_pars!H38</f>
        <v>0</v>
      </c>
      <c r="L38" s="73" t="str">
        <f t="shared" ref="L38:M38" si="38">B105</f>
        <v>ret</v>
      </c>
      <c r="M38" s="73">
        <f t="shared" si="38"/>
        <v>3.0476344583745742E-2</v>
      </c>
      <c r="N38" s="73">
        <f t="shared" si="30"/>
        <v>8.5433090258913939E-3</v>
      </c>
      <c r="O38" s="73">
        <f t="shared" si="31"/>
        <v>2.2804309765431918E-2</v>
      </c>
      <c r="P38" s="73">
        <f t="shared" si="32"/>
        <v>0</v>
      </c>
      <c r="Q38" s="73">
        <f t="shared" si="33"/>
        <v>0</v>
      </c>
    </row>
    <row r="39" spans="2:23" x14ac:dyDescent="0.35">
      <c r="B39" s="22" t="str">
        <f>input_pars!B39</f>
        <v>palmoil</v>
      </c>
      <c r="C39" s="22" t="str">
        <f>input_pars!C39</f>
        <v>Land</v>
      </c>
      <c r="D39" s="67">
        <f>input_pars!D39</f>
        <v>0.1458128031274965</v>
      </c>
      <c r="E39" s="67">
        <f>input_pars!E39</f>
        <v>0</v>
      </c>
      <c r="F39" s="67">
        <f>input_pars!F39</f>
        <v>0</v>
      </c>
      <c r="G39" s="67">
        <f>input_pars!G39</f>
        <v>0</v>
      </c>
      <c r="H39" s="67">
        <f>input_pars!H39</f>
        <v>0</v>
      </c>
      <c r="L39" s="73" t="str">
        <f t="shared" ref="L39:M39" si="39">B106</f>
        <v>ser</v>
      </c>
      <c r="M39" s="73">
        <f t="shared" si="39"/>
        <v>2.5902207189605005E-2</v>
      </c>
      <c r="N39" s="73">
        <f t="shared" si="30"/>
        <v>7.7054581408592896E-3</v>
      </c>
      <c r="O39" s="73">
        <f t="shared" si="31"/>
        <v>1.1417714575236586E-2</v>
      </c>
      <c r="P39" s="73">
        <f t="shared" si="32"/>
        <v>0</v>
      </c>
      <c r="Q39" s="73">
        <f t="shared" si="33"/>
        <v>0</v>
      </c>
    </row>
    <row r="40" spans="2:23" x14ac:dyDescent="0.35">
      <c r="B40" s="22" t="str">
        <f>input_pars!B40</f>
        <v>palmoil</v>
      </c>
      <c r="C40" s="22" t="str">
        <f>input_pars!C40</f>
        <v>Labor</v>
      </c>
      <c r="D40" s="67">
        <f>input_pars!D40</f>
        <v>0.1428057918172872</v>
      </c>
      <c r="E40" s="67">
        <f>input_pars!E40</f>
        <v>0</v>
      </c>
      <c r="F40" s="67">
        <f>input_pars!F40</f>
        <v>0</v>
      </c>
      <c r="G40" s="67">
        <f>input_pars!G40</f>
        <v>0</v>
      </c>
      <c r="H40" s="67">
        <f>input_pars!H40</f>
        <v>0</v>
      </c>
      <c r="L40" s="73" t="str">
        <f t="shared" ref="L40:M40" si="40">B107</f>
        <v>OUT</v>
      </c>
      <c r="M40" s="73">
        <f t="shared" si="40"/>
        <v>7.6542686753612752E-3</v>
      </c>
      <c r="N40" s="73">
        <f t="shared" si="30"/>
        <v>6.2017988886952863E-3</v>
      </c>
      <c r="O40" s="73">
        <f t="shared" si="31"/>
        <v>7.9278599860010748E-3</v>
      </c>
      <c r="P40" s="73">
        <f t="shared" si="32"/>
        <v>0</v>
      </c>
      <c r="Q40" s="73">
        <f t="shared" si="33"/>
        <v>0</v>
      </c>
    </row>
    <row r="41" spans="2:23" x14ac:dyDescent="0.35">
      <c r="B41" s="22" t="str">
        <f>input_pars!B41</f>
        <v>palmoil</v>
      </c>
      <c r="C41" s="22" t="str">
        <f>input_pars!C41</f>
        <v>Input</v>
      </c>
      <c r="D41" s="67">
        <f>input_pars!D41</f>
        <v>2.6270572282935216E-2</v>
      </c>
      <c r="E41" s="67">
        <f>input_pars!E41</f>
        <v>0</v>
      </c>
      <c r="F41" s="67">
        <f>input_pars!F41</f>
        <v>0</v>
      </c>
      <c r="G41" s="67">
        <f>input_pars!G41</f>
        <v>0</v>
      </c>
      <c r="H41" s="67">
        <f>input_pars!H41</f>
        <v>0</v>
      </c>
      <c r="L41" s="73">
        <f t="shared" ref="L41:M41" si="41">B108</f>
        <v>0</v>
      </c>
      <c r="M41" s="73">
        <f t="shared" si="41"/>
        <v>0</v>
      </c>
      <c r="N41" s="73">
        <f t="shared" si="30"/>
        <v>0</v>
      </c>
      <c r="O41" s="73">
        <f t="shared" si="31"/>
        <v>0</v>
      </c>
      <c r="P41" s="73">
        <f t="shared" si="32"/>
        <v>0</v>
      </c>
      <c r="Q41" s="73">
        <f t="shared" si="33"/>
        <v>0</v>
      </c>
    </row>
    <row r="42" spans="2:23" x14ac:dyDescent="0.35">
      <c r="B42" s="70" t="str">
        <f>input_pars!B42</f>
        <v>ret</v>
      </c>
      <c r="C42" s="70" t="str">
        <f>input_pars!C42</f>
        <v>Labor</v>
      </c>
      <c r="D42" s="71">
        <f>input_pars!D42</f>
        <v>5.4657635219828964E-2</v>
      </c>
      <c r="E42" s="71">
        <f>input_pars!E42</f>
        <v>7.2940114915261367E-2</v>
      </c>
      <c r="F42" s="71">
        <f>input_pars!F42</f>
        <v>0</v>
      </c>
      <c r="G42" s="71">
        <f>input_pars!G42</f>
        <v>0</v>
      </c>
      <c r="H42" s="71">
        <f>input_pars!H42</f>
        <v>0</v>
      </c>
      <c r="L42" s="73">
        <f t="shared" ref="L42:M42" si="42">B109</f>
        <v>0</v>
      </c>
      <c r="M42" s="73">
        <f t="shared" si="42"/>
        <v>0</v>
      </c>
      <c r="N42" s="73">
        <f t="shared" si="30"/>
        <v>0</v>
      </c>
      <c r="O42" s="73">
        <f t="shared" si="31"/>
        <v>0</v>
      </c>
      <c r="P42" s="73">
        <f t="shared" si="32"/>
        <v>0</v>
      </c>
      <c r="Q42" s="73">
        <f t="shared" si="33"/>
        <v>0</v>
      </c>
    </row>
    <row r="43" spans="2:23" x14ac:dyDescent="0.35">
      <c r="B43" s="70" t="str">
        <f>input_pars!B43</f>
        <v>ret</v>
      </c>
      <c r="C43" s="70" t="str">
        <f>input_pars!C43</f>
        <v>Capital</v>
      </c>
      <c r="D43" s="71">
        <f>input_pars!D43</f>
        <v>5.3486833489499001E-2</v>
      </c>
      <c r="E43" s="71">
        <f>input_pars!E43</f>
        <v>4.0064549145624559E-2</v>
      </c>
      <c r="F43" s="71">
        <f>input_pars!F43</f>
        <v>0</v>
      </c>
      <c r="G43" s="71">
        <f>input_pars!G43</f>
        <v>0</v>
      </c>
      <c r="H43" s="71">
        <f>input_pars!H43</f>
        <v>0</v>
      </c>
    </row>
    <row r="44" spans="2:23" x14ac:dyDescent="0.35">
      <c r="B44" s="22" t="str">
        <f>input_pars!B44</f>
        <v>ret</v>
      </c>
      <c r="C44" s="22" t="str">
        <f>input_pars!C44</f>
        <v>Input</v>
      </c>
      <c r="D44" s="67">
        <f>input_pars!D44</f>
        <v>5.0090430196516017E-2</v>
      </c>
      <c r="E44" s="67">
        <f>input_pars!E44</f>
        <v>6.4597342645779765E-2</v>
      </c>
      <c r="F44" s="67">
        <f>input_pars!F44</f>
        <v>0</v>
      </c>
      <c r="G44" s="67">
        <f>input_pars!G44</f>
        <v>0</v>
      </c>
      <c r="H44" s="67">
        <f>input_pars!H44</f>
        <v>0</v>
      </c>
    </row>
    <row r="45" spans="2:23" x14ac:dyDescent="0.35">
      <c r="B45" s="22" t="str">
        <f>input_pars!B45</f>
        <v>ser</v>
      </c>
      <c r="C45" s="22" t="str">
        <f>input_pars!C45</f>
        <v>Labor</v>
      </c>
      <c r="D45" s="67">
        <f>input_pars!D45</f>
        <v>4.5418997260910136E-2</v>
      </c>
      <c r="E45" s="67">
        <f>input_pars!E45</f>
        <v>4.8097829688654566E-2</v>
      </c>
      <c r="F45" s="67">
        <f>input_pars!F45</f>
        <v>0</v>
      </c>
      <c r="G45" s="67">
        <f>input_pars!G45</f>
        <v>0</v>
      </c>
      <c r="H45" s="67">
        <f>input_pars!H45</f>
        <v>0</v>
      </c>
    </row>
    <row r="46" spans="2:23" x14ac:dyDescent="0.35">
      <c r="B46" s="22" t="str">
        <f>input_pars!B46</f>
        <v>ser</v>
      </c>
      <c r="C46" s="22" t="str">
        <f>input_pars!C46</f>
        <v>Capital</v>
      </c>
      <c r="D46" s="67">
        <f>input_pars!D46</f>
        <v>4.5691298437604715E-2</v>
      </c>
      <c r="E46" s="67">
        <f>input_pars!E46</f>
        <v>5.579429758229721E-2</v>
      </c>
      <c r="F46" s="67">
        <f>input_pars!F46</f>
        <v>0</v>
      </c>
      <c r="G46" s="67">
        <f>input_pars!G46</f>
        <v>0</v>
      </c>
      <c r="H46" s="67">
        <f>input_pars!H46</f>
        <v>0</v>
      </c>
    </row>
    <row r="47" spans="2:23" x14ac:dyDescent="0.35">
      <c r="B47" s="22" t="str">
        <f>input_pars!B47</f>
        <v>ser</v>
      </c>
      <c r="C47" s="22" t="str">
        <f>input_pars!C47</f>
        <v>Input</v>
      </c>
      <c r="D47" s="67">
        <f>input_pars!D47</f>
        <v>5.3168057626939505E-2</v>
      </c>
      <c r="E47" s="67">
        <f>input_pars!E47</f>
        <v>5.5735034329135874E-2</v>
      </c>
      <c r="F47" s="67">
        <f>input_pars!F47</f>
        <v>0</v>
      </c>
      <c r="G47" s="67">
        <f>input_pars!G47</f>
        <v>0</v>
      </c>
      <c r="H47" s="67">
        <f>input_pars!H47</f>
        <v>0</v>
      </c>
    </row>
    <row r="48" spans="2:23" x14ac:dyDescent="0.35">
      <c r="B48" s="73">
        <f>input_pars!B48</f>
        <v>0</v>
      </c>
      <c r="C48" s="73">
        <f>input_pars!C48</f>
        <v>0</v>
      </c>
      <c r="D48" s="73">
        <f>input_pars!D48</f>
        <v>0</v>
      </c>
      <c r="E48" s="73">
        <f>input_pars!E48</f>
        <v>0</v>
      </c>
      <c r="F48" s="73">
        <f>input_pars!F48</f>
        <v>0</v>
      </c>
      <c r="G48" s="73">
        <f>input_pars!G48</f>
        <v>0</v>
      </c>
      <c r="H48" s="73">
        <f>input_pars!H48</f>
        <v>0</v>
      </c>
    </row>
    <row r="49" spans="1:8" x14ac:dyDescent="0.35">
      <c r="B49" s="73">
        <f>input_pars!B49</f>
        <v>0</v>
      </c>
      <c r="C49" s="73">
        <f>input_pars!C49</f>
        <v>0</v>
      </c>
      <c r="D49" s="73">
        <f>input_pars!D49</f>
        <v>0</v>
      </c>
      <c r="E49" s="73">
        <f>input_pars!E49</f>
        <v>0</v>
      </c>
      <c r="F49" s="73">
        <f>input_pars!F49</f>
        <v>0</v>
      </c>
      <c r="G49" s="73">
        <f>input_pars!G49</f>
        <v>0</v>
      </c>
      <c r="H49" s="73">
        <f>input_pars!H49</f>
        <v>0</v>
      </c>
    </row>
    <row r="50" spans="1:8" x14ac:dyDescent="0.35">
      <c r="A50" s="73" t="s">
        <v>82</v>
      </c>
      <c r="B50" s="73">
        <f>input_pars!B50</f>
        <v>0</v>
      </c>
      <c r="C50" s="73">
        <f>input_pars!C50</f>
        <v>0</v>
      </c>
      <c r="D50" s="73">
        <f>input_pars!D50</f>
        <v>0</v>
      </c>
      <c r="E50" s="73">
        <f>input_pars!E50</f>
        <v>0</v>
      </c>
      <c r="F50" s="73">
        <f>input_pars!F50</f>
        <v>0</v>
      </c>
      <c r="G50" s="73">
        <f>input_pars!G50</f>
        <v>0</v>
      </c>
      <c r="H50" s="73">
        <f>input_pars!H50</f>
        <v>0</v>
      </c>
    </row>
    <row r="51" spans="1:8" x14ac:dyDescent="0.35">
      <c r="B51" s="73">
        <f>input_pars!B51</f>
        <v>0</v>
      </c>
      <c r="C51" s="73">
        <f>input_pars!C51</f>
        <v>0</v>
      </c>
      <c r="D51" s="22" t="str">
        <f>input_pars!D51</f>
        <v>Oplocal</v>
      </c>
      <c r="E51" s="22" t="str">
        <f>input_pars!E51</f>
        <v>NOPlocal</v>
      </c>
      <c r="F51" s="22">
        <f>input_pars!F51</f>
        <v>0</v>
      </c>
      <c r="G51" s="22">
        <f>input_pars!G51</f>
        <v>0</v>
      </c>
      <c r="H51" s="22">
        <f>input_pars!H51</f>
        <v>0</v>
      </c>
    </row>
    <row r="52" spans="1:8" x14ac:dyDescent="0.35">
      <c r="B52" s="22" t="str">
        <f>input_pars!B52</f>
        <v>ret</v>
      </c>
      <c r="C52" s="22" t="str">
        <f>input_pars!C52</f>
        <v>crop</v>
      </c>
      <c r="D52" s="22">
        <f>input_pars!D52</f>
        <v>3.1081499999999998E-2</v>
      </c>
      <c r="E52" s="22">
        <f>input_pars!E52</f>
        <v>3.1081499999999998E-2</v>
      </c>
      <c r="F52" s="22">
        <f>input_pars!F52</f>
        <v>0</v>
      </c>
      <c r="G52" s="22">
        <f>input_pars!G52</f>
        <v>0</v>
      </c>
      <c r="H52" s="22">
        <f>input_pars!H52</f>
        <v>0</v>
      </c>
    </row>
    <row r="53" spans="1:8" x14ac:dyDescent="0.35">
      <c r="B53" s="22" t="str">
        <f>input_pars!B53</f>
        <v>ret</v>
      </c>
      <c r="C53" s="22" t="str">
        <f>input_pars!C53</f>
        <v>meat</v>
      </c>
      <c r="D53" s="22">
        <f>input_pars!D53</f>
        <v>3.8388000000000007E-3</v>
      </c>
      <c r="E53" s="22">
        <f>input_pars!E53</f>
        <v>3.8388000000000007E-3</v>
      </c>
      <c r="F53" s="22">
        <f>input_pars!F53</f>
        <v>0</v>
      </c>
      <c r="G53" s="22">
        <f>input_pars!G53</f>
        <v>0</v>
      </c>
      <c r="H53" s="22">
        <f>input_pars!H53</f>
        <v>0</v>
      </c>
    </row>
    <row r="54" spans="1:8" x14ac:dyDescent="0.35">
      <c r="B54" s="22" t="str">
        <f>input_pars!B54</f>
        <v>ret</v>
      </c>
      <c r="C54" s="22" t="str">
        <f>input_pars!C54</f>
        <v>fish</v>
      </c>
      <c r="D54" s="22">
        <f>input_pars!D54</f>
        <v>2.5891E-3</v>
      </c>
      <c r="E54" s="22">
        <f>input_pars!E54</f>
        <v>2.5891E-3</v>
      </c>
      <c r="F54" s="22">
        <f>input_pars!F54</f>
        <v>0</v>
      </c>
      <c r="G54" s="22">
        <f>input_pars!G54</f>
        <v>0</v>
      </c>
      <c r="H54" s="22">
        <f>input_pars!H54</f>
        <v>0</v>
      </c>
    </row>
    <row r="55" spans="1:8" x14ac:dyDescent="0.35">
      <c r="B55" s="22" t="str">
        <f>input_pars!B55</f>
        <v>ret</v>
      </c>
      <c r="C55" s="22" t="str">
        <f>input_pars!C55</f>
        <v>ret</v>
      </c>
      <c r="D55" s="22">
        <f>input_pars!D55</f>
        <v>0.13383999999999999</v>
      </c>
      <c r="E55" s="22">
        <f>input_pars!E55</f>
        <v>0.13383999999999999</v>
      </c>
      <c r="F55" s="22">
        <f>input_pars!F55</f>
        <v>0</v>
      </c>
      <c r="G55" s="22">
        <f>input_pars!G55</f>
        <v>0</v>
      </c>
      <c r="H55" s="22">
        <f>input_pars!H55</f>
        <v>0</v>
      </c>
    </row>
    <row r="56" spans="1:8" x14ac:dyDescent="0.35">
      <c r="B56" s="22" t="str">
        <f>input_pars!B56</f>
        <v>ret</v>
      </c>
      <c r="C56" s="22" t="str">
        <f>input_pars!C56</f>
        <v>ser</v>
      </c>
      <c r="D56" s="22">
        <f>input_pars!D56</f>
        <v>0.15407970000000001</v>
      </c>
      <c r="E56" s="22">
        <f>input_pars!E56</f>
        <v>0.15407970000000001</v>
      </c>
      <c r="F56" s="22">
        <f>input_pars!F56</f>
        <v>0</v>
      </c>
      <c r="G56" s="22">
        <f>input_pars!G56</f>
        <v>0</v>
      </c>
      <c r="H56" s="22">
        <f>input_pars!H56</f>
        <v>0</v>
      </c>
    </row>
    <row r="57" spans="1:8" x14ac:dyDescent="0.35">
      <c r="B57" s="22" t="str">
        <f>input_pars!B57</f>
        <v>ret</v>
      </c>
      <c r="C57" s="22" t="str">
        <f>input_pars!C57</f>
        <v>OUT</v>
      </c>
      <c r="D57" s="22">
        <f>input_pars!D57</f>
        <v>0.27149670000000004</v>
      </c>
      <c r="E57" s="22">
        <f>input_pars!E57</f>
        <v>0.27149670000000004</v>
      </c>
      <c r="F57" s="22">
        <f>input_pars!F57</f>
        <v>0</v>
      </c>
      <c r="G57" s="22">
        <f>input_pars!G57</f>
        <v>0</v>
      </c>
      <c r="H57" s="22">
        <f>input_pars!H57</f>
        <v>0</v>
      </c>
    </row>
    <row r="58" spans="1:8" x14ac:dyDescent="0.35">
      <c r="B58" s="22" t="str">
        <f>input_pars!B58</f>
        <v>ser</v>
      </c>
      <c r="C58" s="22" t="str">
        <f>input_pars!C58</f>
        <v>crop</v>
      </c>
      <c r="D58" s="22">
        <f>input_pars!D58</f>
        <v>1.6689800000000001E-2</v>
      </c>
      <c r="E58" s="22">
        <f>input_pars!E58</f>
        <v>1.6689800000000001E-2</v>
      </c>
      <c r="F58" s="22">
        <f>input_pars!F58</f>
        <v>0</v>
      </c>
      <c r="G58" s="22">
        <f>input_pars!G58</f>
        <v>0</v>
      </c>
      <c r="H58" s="22">
        <f>input_pars!H58</f>
        <v>0</v>
      </c>
    </row>
    <row r="59" spans="1:8" x14ac:dyDescent="0.35">
      <c r="B59" s="22" t="str">
        <f>input_pars!B59</f>
        <v>ser</v>
      </c>
      <c r="C59" s="22" t="str">
        <f>input_pars!C59</f>
        <v>meat</v>
      </c>
      <c r="D59" s="22">
        <f>input_pars!D59</f>
        <v>4.7277000000000005E-3</v>
      </c>
      <c r="E59" s="22">
        <f>input_pars!E59</f>
        <v>4.7277000000000005E-3</v>
      </c>
      <c r="F59" s="22">
        <f>input_pars!F59</f>
        <v>0</v>
      </c>
      <c r="G59" s="22">
        <f>input_pars!G59</f>
        <v>0</v>
      </c>
      <c r="H59" s="22">
        <f>input_pars!H59</f>
        <v>0</v>
      </c>
    </row>
    <row r="60" spans="1:8" x14ac:dyDescent="0.35">
      <c r="B60" s="22" t="str">
        <f>input_pars!B60</f>
        <v>ser</v>
      </c>
      <c r="C60" s="22" t="str">
        <f>input_pars!C60</f>
        <v>fish</v>
      </c>
      <c r="D60" s="22">
        <f>input_pars!D60</f>
        <v>5.7789000000000009E-3</v>
      </c>
      <c r="E60" s="22">
        <f>input_pars!E60</f>
        <v>5.7789000000000009E-3</v>
      </c>
      <c r="F60" s="22">
        <f>input_pars!F60</f>
        <v>0</v>
      </c>
      <c r="G60" s="22">
        <f>input_pars!G60</f>
        <v>0</v>
      </c>
      <c r="H60" s="22">
        <f>input_pars!H60</f>
        <v>0</v>
      </c>
    </row>
    <row r="61" spans="1:8" x14ac:dyDescent="0.35">
      <c r="B61" s="22" t="str">
        <f>input_pars!B61</f>
        <v>ser</v>
      </c>
      <c r="C61" s="22" t="str">
        <f>input_pars!C61</f>
        <v>ret</v>
      </c>
      <c r="D61" s="22">
        <f>input_pars!D61</f>
        <v>0.17223539999999996</v>
      </c>
      <c r="E61" s="22">
        <f>input_pars!E61</f>
        <v>0.17223539999999996</v>
      </c>
      <c r="F61" s="22">
        <f>input_pars!F61</f>
        <v>0</v>
      </c>
      <c r="G61" s="22">
        <f>input_pars!G61</f>
        <v>0</v>
      </c>
      <c r="H61" s="22">
        <f>input_pars!H61</f>
        <v>0</v>
      </c>
    </row>
    <row r="62" spans="1:8" x14ac:dyDescent="0.35">
      <c r="B62" s="22" t="str">
        <f>input_pars!B62</f>
        <v>ser</v>
      </c>
      <c r="C62" s="22" t="str">
        <f>input_pars!C62</f>
        <v>ser</v>
      </c>
      <c r="D62" s="22">
        <f>input_pars!D62</f>
        <v>0.15750430000000001</v>
      </c>
      <c r="E62" s="22">
        <f>input_pars!E62</f>
        <v>0.15750430000000001</v>
      </c>
      <c r="F62" s="22">
        <f>input_pars!F62</f>
        <v>0</v>
      </c>
      <c r="G62" s="22">
        <f>input_pars!G62</f>
        <v>0</v>
      </c>
      <c r="H62" s="22">
        <f>input_pars!H62</f>
        <v>0</v>
      </c>
    </row>
    <row r="63" spans="1:8" x14ac:dyDescent="0.35">
      <c r="B63" s="22" t="str">
        <f>input_pars!B63</f>
        <v>ser</v>
      </c>
      <c r="C63" s="22" t="str">
        <f>input_pars!C63</f>
        <v>OUT</v>
      </c>
      <c r="D63" s="22">
        <f>input_pars!D63</f>
        <v>0.10735760000000004</v>
      </c>
      <c r="E63" s="22">
        <f>input_pars!E63</f>
        <v>0.10735760000000004</v>
      </c>
      <c r="F63" s="22">
        <f>input_pars!F63</f>
        <v>0</v>
      </c>
      <c r="G63" s="22">
        <f>input_pars!G63</f>
        <v>0</v>
      </c>
      <c r="H63" s="22">
        <f>input_pars!H63</f>
        <v>0</v>
      </c>
    </row>
    <row r="64" spans="1:8" x14ac:dyDescent="0.35">
      <c r="B64" s="22">
        <f>input_pars!B64</f>
        <v>0</v>
      </c>
      <c r="C64" s="22">
        <f>input_pars!C64</f>
        <v>0</v>
      </c>
      <c r="D64" s="22">
        <f>input_pars!D64</f>
        <v>0</v>
      </c>
      <c r="E64" s="22">
        <f>input_pars!E64</f>
        <v>0</v>
      </c>
      <c r="F64" s="22">
        <f>input_pars!F64</f>
        <v>0</v>
      </c>
      <c r="G64" s="22">
        <f>input_pars!G64</f>
        <v>0</v>
      </c>
      <c r="H64" s="22">
        <f>input_pars!H64</f>
        <v>0</v>
      </c>
    </row>
    <row r="65" spans="1:8" x14ac:dyDescent="0.35">
      <c r="B65" s="22">
        <f>input_pars!B65</f>
        <v>0</v>
      </c>
      <c r="C65" s="22">
        <f>input_pars!C65</f>
        <v>0</v>
      </c>
      <c r="D65" s="22">
        <f>input_pars!D65</f>
        <v>0</v>
      </c>
      <c r="E65" s="22">
        <f>input_pars!E65</f>
        <v>0</v>
      </c>
      <c r="F65" s="22">
        <f>input_pars!F65</f>
        <v>0</v>
      </c>
      <c r="G65" s="22">
        <f>input_pars!G65</f>
        <v>0</v>
      </c>
      <c r="H65" s="22">
        <f>input_pars!H65</f>
        <v>0</v>
      </c>
    </row>
    <row r="66" spans="1:8" x14ac:dyDescent="0.35">
      <c r="B66" s="22">
        <f>input_pars!B66</f>
        <v>0</v>
      </c>
      <c r="C66" s="22">
        <f>input_pars!C66</f>
        <v>0</v>
      </c>
      <c r="D66" s="22">
        <f>input_pars!D66</f>
        <v>0</v>
      </c>
      <c r="E66" s="22">
        <f>input_pars!E66</f>
        <v>0</v>
      </c>
      <c r="F66" s="22">
        <f>input_pars!F66</f>
        <v>0</v>
      </c>
      <c r="G66" s="22">
        <f>input_pars!G66</f>
        <v>0</v>
      </c>
      <c r="H66" s="22">
        <f>input_pars!H66</f>
        <v>0</v>
      </c>
    </row>
    <row r="67" spans="1:8" x14ac:dyDescent="0.35">
      <c r="B67" s="22">
        <f>input_pars!B67</f>
        <v>0</v>
      </c>
      <c r="C67" s="22">
        <f>input_pars!C67</f>
        <v>0</v>
      </c>
      <c r="D67" s="22">
        <f>input_pars!D67</f>
        <v>0</v>
      </c>
      <c r="E67" s="22">
        <f>input_pars!E67</f>
        <v>0</v>
      </c>
      <c r="F67" s="22">
        <f>input_pars!F67</f>
        <v>0</v>
      </c>
      <c r="G67" s="22">
        <f>input_pars!G67</f>
        <v>0</v>
      </c>
      <c r="H67" s="22">
        <f>input_pars!H67</f>
        <v>0</v>
      </c>
    </row>
    <row r="68" spans="1:8" x14ac:dyDescent="0.35">
      <c r="B68" s="22">
        <f>input_pars!B68</f>
        <v>0</v>
      </c>
      <c r="C68" s="22">
        <f>input_pars!C68</f>
        <v>0</v>
      </c>
      <c r="D68" s="22">
        <f>input_pars!D68</f>
        <v>0</v>
      </c>
      <c r="E68" s="22">
        <f>input_pars!E68</f>
        <v>0</v>
      </c>
      <c r="F68" s="22">
        <f>input_pars!F68</f>
        <v>0</v>
      </c>
      <c r="G68" s="22">
        <f>input_pars!G68</f>
        <v>0</v>
      </c>
      <c r="H68" s="22">
        <f>input_pars!H68</f>
        <v>0</v>
      </c>
    </row>
    <row r="69" spans="1:8" x14ac:dyDescent="0.35">
      <c r="B69" s="22">
        <f>input_pars!B69</f>
        <v>0</v>
      </c>
      <c r="C69" s="22">
        <f>input_pars!C69</f>
        <v>0</v>
      </c>
      <c r="D69" s="22">
        <f>input_pars!D69</f>
        <v>0</v>
      </c>
      <c r="E69" s="22">
        <f>input_pars!E69</f>
        <v>0</v>
      </c>
      <c r="F69" s="22">
        <f>input_pars!F69</f>
        <v>0</v>
      </c>
      <c r="G69" s="22">
        <f>input_pars!G69</f>
        <v>0</v>
      </c>
      <c r="H69" s="22">
        <f>input_pars!H69</f>
        <v>0</v>
      </c>
    </row>
    <row r="70" spans="1:8" x14ac:dyDescent="0.35">
      <c r="A70" s="73" t="s">
        <v>83</v>
      </c>
      <c r="B70" s="73">
        <f>input_pars!B70</f>
        <v>0</v>
      </c>
      <c r="C70" s="73">
        <f>input_pars!C70</f>
        <v>0</v>
      </c>
      <c r="D70" s="73">
        <f>input_pars!D70</f>
        <v>0</v>
      </c>
      <c r="E70" s="73">
        <f>input_pars!E70</f>
        <v>0</v>
      </c>
      <c r="F70" s="73">
        <f>input_pars!F70</f>
        <v>0</v>
      </c>
      <c r="G70" s="73">
        <f>input_pars!G70</f>
        <v>0</v>
      </c>
      <c r="H70" s="73">
        <f>input_pars!H70</f>
        <v>0</v>
      </c>
    </row>
    <row r="71" spans="1:8" x14ac:dyDescent="0.35">
      <c r="B71" s="73">
        <f>input_pars!B71</f>
        <v>0</v>
      </c>
      <c r="C71" s="73">
        <f>input_pars!C71</f>
        <v>0</v>
      </c>
      <c r="D71" s="22" t="str">
        <f>input_pars!D71</f>
        <v>Oplocal</v>
      </c>
      <c r="E71" s="22" t="str">
        <f>input_pars!E71</f>
        <v>NOPlocal</v>
      </c>
      <c r="F71" s="22">
        <f>input_pars!F71</f>
        <v>0</v>
      </c>
      <c r="G71" s="22">
        <f>input_pars!G71</f>
        <v>0</v>
      </c>
      <c r="H71" s="22">
        <f>input_pars!H71</f>
        <v>0</v>
      </c>
    </row>
    <row r="72" spans="1:8" x14ac:dyDescent="0.35">
      <c r="B72" s="22" t="str">
        <f>input_pars!B72</f>
        <v>ret</v>
      </c>
      <c r="C72" s="22" t="str">
        <f>input_pars!C72</f>
        <v>crop</v>
      </c>
      <c r="D72" s="67">
        <f>input_pars!D72</f>
        <v>3.6387866614659135E-18</v>
      </c>
      <c r="E72" s="67">
        <f>input_pars!E72</f>
        <v>3.6387866614659135E-18</v>
      </c>
      <c r="F72" s="67">
        <f>input_pars!F72</f>
        <v>0</v>
      </c>
      <c r="G72" s="67">
        <f>input_pars!G72</f>
        <v>0</v>
      </c>
      <c r="H72" s="67">
        <f>input_pars!H72</f>
        <v>0</v>
      </c>
    </row>
    <row r="73" spans="1:8" x14ac:dyDescent="0.35">
      <c r="B73" s="22" t="str">
        <f>input_pars!B73</f>
        <v>ret</v>
      </c>
      <c r="C73" s="22" t="str">
        <f>input_pars!C73</f>
        <v>meat</v>
      </c>
      <c r="D73" s="67">
        <f>input_pars!D73</f>
        <v>9.0969666536647838E-19</v>
      </c>
      <c r="E73" s="67">
        <f>input_pars!E73</f>
        <v>9.0969666536647838E-19</v>
      </c>
      <c r="F73" s="67">
        <f>input_pars!F73</f>
        <v>0</v>
      </c>
      <c r="G73" s="67">
        <f>input_pars!G73</f>
        <v>0</v>
      </c>
      <c r="H73" s="67">
        <f>input_pars!H73</f>
        <v>0</v>
      </c>
    </row>
    <row r="74" spans="1:8" x14ac:dyDescent="0.35">
      <c r="B74" s="22" t="str">
        <f>input_pars!B74</f>
        <v>ret</v>
      </c>
      <c r="C74" s="22" t="str">
        <f>input_pars!C74</f>
        <v>ser</v>
      </c>
      <c r="D74" s="67">
        <f>input_pars!D74</f>
        <v>2.9110293291727308E-17</v>
      </c>
      <c r="E74" s="67">
        <f>input_pars!E74</f>
        <v>2.9110293291727308E-17</v>
      </c>
      <c r="F74" s="67">
        <f>input_pars!F74</f>
        <v>0</v>
      </c>
      <c r="G74" s="67">
        <f>input_pars!G74</f>
        <v>0</v>
      </c>
      <c r="H74" s="67">
        <f>input_pars!H74</f>
        <v>0</v>
      </c>
    </row>
    <row r="75" spans="1:8" x14ac:dyDescent="0.35">
      <c r="B75" s="22" t="str">
        <f>input_pars!B75</f>
        <v>ret</v>
      </c>
      <c r="C75" s="22" t="str">
        <f>input_pars!C75</f>
        <v>OUT</v>
      </c>
      <c r="D75" s="67">
        <f>input_pars!D75</f>
        <v>5.8220586583454616E-17</v>
      </c>
      <c r="E75" s="67">
        <f>input_pars!E75</f>
        <v>5.8220586583454616E-17</v>
      </c>
      <c r="F75" s="67">
        <f>input_pars!F75</f>
        <v>0</v>
      </c>
      <c r="G75" s="67">
        <f>input_pars!G75</f>
        <v>0</v>
      </c>
      <c r="H75" s="67">
        <f>input_pars!H75</f>
        <v>0</v>
      </c>
    </row>
    <row r="76" spans="1:8" x14ac:dyDescent="0.35">
      <c r="B76" s="22" t="str">
        <f>input_pars!B76</f>
        <v>ser</v>
      </c>
      <c r="C76" s="22" t="str">
        <f>input_pars!C76</f>
        <v>meat</v>
      </c>
      <c r="D76" s="67">
        <f>input_pars!D76</f>
        <v>9.0969666536647838E-19</v>
      </c>
      <c r="E76" s="67">
        <f>input_pars!E76</f>
        <v>9.0969666536647838E-19</v>
      </c>
      <c r="F76" s="67">
        <f>input_pars!F76</f>
        <v>0</v>
      </c>
      <c r="G76" s="67">
        <f>input_pars!G76</f>
        <v>0</v>
      </c>
      <c r="H76" s="67">
        <f>input_pars!H76</f>
        <v>0</v>
      </c>
    </row>
    <row r="77" spans="1:8" x14ac:dyDescent="0.35">
      <c r="B77" s="22" t="str">
        <f>input_pars!B77</f>
        <v>ser</v>
      </c>
      <c r="C77" s="22" t="str">
        <f>input_pars!C77</f>
        <v>fish</v>
      </c>
      <c r="D77" s="67">
        <f>input_pars!D77</f>
        <v>9.0969666536647838E-19</v>
      </c>
      <c r="E77" s="67">
        <f>input_pars!E77</f>
        <v>9.0969666536647838E-19</v>
      </c>
      <c r="F77" s="67">
        <f>input_pars!F77</f>
        <v>0</v>
      </c>
      <c r="G77" s="67">
        <f>input_pars!G77</f>
        <v>0</v>
      </c>
      <c r="H77" s="67">
        <f>input_pars!H77</f>
        <v>0</v>
      </c>
    </row>
    <row r="78" spans="1:8" x14ac:dyDescent="0.35">
      <c r="B78" s="22" t="str">
        <f>input_pars!B78</f>
        <v>ser</v>
      </c>
      <c r="C78" s="22" t="str">
        <f>input_pars!C78</f>
        <v>ret</v>
      </c>
      <c r="D78" s="67">
        <f>input_pars!D78</f>
        <v>5.8220586583454616E-17</v>
      </c>
      <c r="E78" s="67">
        <f>input_pars!E78</f>
        <v>5.8220586583454616E-17</v>
      </c>
      <c r="F78" s="67">
        <f>input_pars!F78</f>
        <v>0</v>
      </c>
      <c r="G78" s="67">
        <f>input_pars!G78</f>
        <v>0</v>
      </c>
      <c r="H78" s="67">
        <f>input_pars!H78</f>
        <v>0</v>
      </c>
    </row>
    <row r="79" spans="1:8" x14ac:dyDescent="0.35">
      <c r="B79" s="22" t="str">
        <f>input_pars!B79</f>
        <v>ser</v>
      </c>
      <c r="C79" s="22" t="str">
        <f>input_pars!C79</f>
        <v>OUT</v>
      </c>
      <c r="D79" s="67">
        <f>input_pars!D79</f>
        <v>4.3665439937590962E-17</v>
      </c>
      <c r="E79" s="67">
        <f>input_pars!E79</f>
        <v>4.3665439937590962E-17</v>
      </c>
      <c r="F79" s="67">
        <f>input_pars!F79</f>
        <v>0</v>
      </c>
      <c r="G79" s="67">
        <f>input_pars!G79</f>
        <v>0</v>
      </c>
      <c r="H79" s="67">
        <f>input_pars!H79</f>
        <v>0</v>
      </c>
    </row>
    <row r="80" spans="1:8" x14ac:dyDescent="0.35">
      <c r="B80" s="22">
        <f>input_pars!B80</f>
        <v>0</v>
      </c>
      <c r="C80" s="22">
        <f>input_pars!C80</f>
        <v>0</v>
      </c>
      <c r="D80" s="73">
        <f>input_pars!D80</f>
        <v>0</v>
      </c>
      <c r="E80" s="73">
        <f>input_pars!E80</f>
        <v>0</v>
      </c>
      <c r="F80" s="73">
        <f>input_pars!F80</f>
        <v>0</v>
      </c>
      <c r="G80" s="73">
        <f>input_pars!G80</f>
        <v>0</v>
      </c>
      <c r="H80" s="73">
        <f>input_pars!H80</f>
        <v>0</v>
      </c>
    </row>
    <row r="81" spans="1:8" x14ac:dyDescent="0.35">
      <c r="B81" s="73">
        <f>input_pars!B81</f>
        <v>0</v>
      </c>
      <c r="C81" s="73">
        <f>input_pars!C81</f>
        <v>0</v>
      </c>
      <c r="D81" s="73">
        <f>input_pars!D81</f>
        <v>0</v>
      </c>
      <c r="E81" s="73">
        <f>input_pars!E81</f>
        <v>0</v>
      </c>
      <c r="F81" s="73">
        <f>input_pars!F81</f>
        <v>0</v>
      </c>
      <c r="G81" s="73">
        <f>input_pars!G81</f>
        <v>0</v>
      </c>
      <c r="H81" s="73">
        <f>input_pars!H81</f>
        <v>0</v>
      </c>
    </row>
    <row r="82" spans="1:8" x14ac:dyDescent="0.35">
      <c r="B82" s="73">
        <f>input_pars!B82</f>
        <v>0</v>
      </c>
      <c r="C82" s="73">
        <f>input_pars!C82</f>
        <v>0</v>
      </c>
      <c r="D82" s="73">
        <f>input_pars!D82</f>
        <v>0</v>
      </c>
      <c r="E82" s="73">
        <f>input_pars!E82</f>
        <v>0</v>
      </c>
      <c r="F82" s="73">
        <f>input_pars!F82</f>
        <v>0</v>
      </c>
      <c r="G82" s="73">
        <f>input_pars!G82</f>
        <v>0</v>
      </c>
      <c r="H82" s="73">
        <f>input_pars!H82</f>
        <v>0</v>
      </c>
    </row>
    <row r="83" spans="1:8" x14ac:dyDescent="0.35">
      <c r="B83" s="73">
        <f>input_pars!B83</f>
        <v>0</v>
      </c>
      <c r="C83" s="73">
        <f>input_pars!C83</f>
        <v>0</v>
      </c>
      <c r="D83" s="73">
        <f>input_pars!D83</f>
        <v>0</v>
      </c>
      <c r="E83" s="73">
        <f>input_pars!E83</f>
        <v>0</v>
      </c>
      <c r="F83" s="73">
        <f>input_pars!F83</f>
        <v>0</v>
      </c>
      <c r="G83" s="73">
        <f>input_pars!G83</f>
        <v>0</v>
      </c>
      <c r="H83" s="73">
        <f>input_pars!H83</f>
        <v>0</v>
      </c>
    </row>
    <row r="84" spans="1:8" x14ac:dyDescent="0.35">
      <c r="B84" s="73">
        <f>input_pars!B84</f>
        <v>0</v>
      </c>
      <c r="C84" s="73">
        <f>input_pars!C84</f>
        <v>0</v>
      </c>
      <c r="D84" s="73">
        <f>input_pars!D84</f>
        <v>0</v>
      </c>
      <c r="E84" s="73">
        <f>input_pars!E84</f>
        <v>0</v>
      </c>
      <c r="F84" s="73">
        <f>input_pars!F84</f>
        <v>0</v>
      </c>
      <c r="G84" s="73">
        <f>input_pars!G84</f>
        <v>0</v>
      </c>
      <c r="H84" s="73">
        <f>input_pars!H84</f>
        <v>0</v>
      </c>
    </row>
    <row r="85" spans="1:8" x14ac:dyDescent="0.35">
      <c r="B85" s="73">
        <f>input_pars!B85</f>
        <v>0</v>
      </c>
      <c r="C85" s="73">
        <f>input_pars!C85</f>
        <v>0</v>
      </c>
      <c r="D85" s="73">
        <f>input_pars!D85</f>
        <v>0</v>
      </c>
      <c r="E85" s="73">
        <f>input_pars!E85</f>
        <v>0</v>
      </c>
      <c r="F85" s="73">
        <f>input_pars!F85</f>
        <v>0</v>
      </c>
      <c r="G85" s="73">
        <f>input_pars!G85</f>
        <v>0</v>
      </c>
      <c r="H85" s="73">
        <f>input_pars!H85</f>
        <v>0</v>
      </c>
    </row>
    <row r="86" spans="1:8" x14ac:dyDescent="0.35">
      <c r="B86" s="73">
        <f>input_pars!B86</f>
        <v>0</v>
      </c>
      <c r="C86" s="73">
        <f>input_pars!C86</f>
        <v>0</v>
      </c>
      <c r="D86" s="73">
        <f>input_pars!D86</f>
        <v>0</v>
      </c>
      <c r="E86" s="73">
        <f>input_pars!E86</f>
        <v>0</v>
      </c>
      <c r="F86" s="73">
        <f>input_pars!F86</f>
        <v>0</v>
      </c>
      <c r="G86" s="73">
        <f>input_pars!G86</f>
        <v>0</v>
      </c>
      <c r="H86" s="73">
        <f>input_pars!H86</f>
        <v>0</v>
      </c>
    </row>
    <row r="87" spans="1:8" x14ac:dyDescent="0.35">
      <c r="B87" s="73">
        <f>input_pars!B87</f>
        <v>0</v>
      </c>
      <c r="C87" s="73">
        <f>input_pars!C87</f>
        <v>0</v>
      </c>
      <c r="D87" s="73">
        <f>input_pars!D87</f>
        <v>0</v>
      </c>
      <c r="E87" s="73">
        <f>input_pars!E87</f>
        <v>0</v>
      </c>
      <c r="F87" s="73">
        <f>input_pars!F87</f>
        <v>0</v>
      </c>
      <c r="G87" s="73">
        <f>input_pars!G87</f>
        <v>0</v>
      </c>
      <c r="H87" s="73">
        <f>input_pars!H87</f>
        <v>0</v>
      </c>
    </row>
    <row r="88" spans="1:8" x14ac:dyDescent="0.35">
      <c r="B88" s="73">
        <f>input_pars!B88</f>
        <v>0</v>
      </c>
      <c r="C88" s="73">
        <f>input_pars!C88</f>
        <v>0</v>
      </c>
      <c r="D88" s="73">
        <f>input_pars!D88</f>
        <v>0</v>
      </c>
      <c r="E88" s="73">
        <f>input_pars!E88</f>
        <v>0</v>
      </c>
      <c r="F88" s="73">
        <f>input_pars!F88</f>
        <v>0</v>
      </c>
      <c r="G88" s="73">
        <f>input_pars!G88</f>
        <v>0</v>
      </c>
      <c r="H88" s="73">
        <f>input_pars!H88</f>
        <v>0</v>
      </c>
    </row>
    <row r="89" spans="1:8" x14ac:dyDescent="0.35">
      <c r="B89" s="73">
        <f>input_pars!B89</f>
        <v>0</v>
      </c>
      <c r="C89" s="73">
        <f>input_pars!C89</f>
        <v>0</v>
      </c>
      <c r="D89" s="73">
        <f>input_pars!D89</f>
        <v>0</v>
      </c>
      <c r="E89" s="73">
        <f>input_pars!E89</f>
        <v>0</v>
      </c>
      <c r="F89" s="73">
        <f>input_pars!F89</f>
        <v>0</v>
      </c>
      <c r="G89" s="73">
        <f>input_pars!G89</f>
        <v>0</v>
      </c>
      <c r="H89" s="73">
        <f>input_pars!H89</f>
        <v>0</v>
      </c>
    </row>
    <row r="90" spans="1:8" x14ac:dyDescent="0.35">
      <c r="A90" s="73" t="s">
        <v>81</v>
      </c>
      <c r="B90" s="73">
        <f>input_pars!B90</f>
        <v>0</v>
      </c>
      <c r="C90" s="73">
        <f>input_pars!C90</f>
        <v>0</v>
      </c>
      <c r="D90" s="73">
        <f>input_pars!D90</f>
        <v>0</v>
      </c>
      <c r="E90" s="73">
        <f>input_pars!E90</f>
        <v>0</v>
      </c>
      <c r="F90" s="73">
        <f>input_pars!F90</f>
        <v>0</v>
      </c>
      <c r="G90" s="73">
        <f>input_pars!G90</f>
        <v>0</v>
      </c>
      <c r="H90" s="73">
        <f>input_pars!H90</f>
        <v>0</v>
      </c>
    </row>
    <row r="91" spans="1:8" x14ac:dyDescent="0.35">
      <c r="B91" s="73">
        <f>input_pars!B91</f>
        <v>0</v>
      </c>
      <c r="C91" s="22" t="str">
        <f>input_pars!C91</f>
        <v>Oplocal</v>
      </c>
      <c r="D91" s="22" t="str">
        <f>input_pars!D91</f>
        <v>NOPlocal</v>
      </c>
      <c r="E91" s="22" t="str">
        <f>input_pars!E91</f>
        <v>Mig</v>
      </c>
      <c r="F91" s="22">
        <f>input_pars!F91</f>
        <v>0</v>
      </c>
      <c r="G91" s="22">
        <f>input_pars!G91</f>
        <v>0</v>
      </c>
      <c r="H91" s="73">
        <f>input_pars!H91</f>
        <v>0</v>
      </c>
    </row>
    <row r="92" spans="1:8" x14ac:dyDescent="0.35">
      <c r="B92" s="22" t="str">
        <f>input_pars!B92</f>
        <v>crop</v>
      </c>
      <c r="C92" s="67">
        <f>input_pars!C92</f>
        <v>8.9534565625048551E-2</v>
      </c>
      <c r="D92" s="67">
        <f>input_pars!D92</f>
        <v>5.7039178600774613E-2</v>
      </c>
      <c r="E92" s="67">
        <f>input_pars!E92</f>
        <v>0.12710950090560388</v>
      </c>
      <c r="F92" s="67">
        <f>input_pars!F92</f>
        <v>0</v>
      </c>
      <c r="G92" s="67">
        <f>input_pars!G92</f>
        <v>0</v>
      </c>
      <c r="H92" s="73">
        <f>input_pars!H92</f>
        <v>0</v>
      </c>
    </row>
    <row r="93" spans="1:8" x14ac:dyDescent="0.35">
      <c r="B93" s="22" t="str">
        <f>input_pars!B93</f>
        <v>meat</v>
      </c>
      <c r="C93" s="67">
        <f>input_pars!C93</f>
        <v>1.8986883023763671E-2</v>
      </c>
      <c r="D93" s="67">
        <f>input_pars!D93</f>
        <v>4.7432806017807153E-2</v>
      </c>
      <c r="E93" s="67">
        <f>input_pars!E93</f>
        <v>7.8093200740317351E-2</v>
      </c>
      <c r="F93" s="67">
        <f>input_pars!F93</f>
        <v>0</v>
      </c>
      <c r="G93" s="67">
        <f>input_pars!G93</f>
        <v>0</v>
      </c>
      <c r="H93" s="73">
        <f>input_pars!H93</f>
        <v>0</v>
      </c>
    </row>
    <row r="94" spans="1:8" x14ac:dyDescent="0.35">
      <c r="B94" s="22" t="str">
        <f>input_pars!B94</f>
        <v>fish</v>
      </c>
      <c r="C94" s="67">
        <f>input_pars!C94</f>
        <v>0.23904073636788278</v>
      </c>
      <c r="D94" s="67">
        <f>input_pars!D94</f>
        <v>0.1953278188898292</v>
      </c>
      <c r="E94" s="67">
        <f>input_pars!E94</f>
        <v>0.21136609708865886</v>
      </c>
      <c r="F94" s="67">
        <f>input_pars!F94</f>
        <v>0</v>
      </c>
      <c r="G94" s="67">
        <f>input_pars!G94</f>
        <v>0</v>
      </c>
      <c r="H94" s="73">
        <f>input_pars!H94</f>
        <v>0</v>
      </c>
    </row>
    <row r="95" spans="1:8" x14ac:dyDescent="0.35">
      <c r="B95" s="22" t="str">
        <f>input_pars!B95</f>
        <v>ret</v>
      </c>
      <c r="C95" s="67">
        <f>input_pars!C95</f>
        <v>0.31614810593780673</v>
      </c>
      <c r="D95" s="67">
        <f>input_pars!D95</f>
        <v>0.27113293200234417</v>
      </c>
      <c r="E95" s="67">
        <f>input_pars!E95</f>
        <v>0.23585059831749342</v>
      </c>
      <c r="F95" s="67">
        <f>input_pars!F95</f>
        <v>0</v>
      </c>
      <c r="G95" s="67">
        <f>input_pars!G95</f>
        <v>0</v>
      </c>
      <c r="H95" s="73">
        <f>input_pars!H95</f>
        <v>0</v>
      </c>
    </row>
    <row r="96" spans="1:8" x14ac:dyDescent="0.35">
      <c r="B96" s="22" t="str">
        <f>input_pars!B96</f>
        <v>ser</v>
      </c>
      <c r="C96" s="67">
        <f>input_pars!C96</f>
        <v>0.12553930095268287</v>
      </c>
      <c r="D96" s="67">
        <f>input_pars!D96</f>
        <v>0.25490421771787847</v>
      </c>
      <c r="E96" s="67">
        <f>input_pars!E96</f>
        <v>0.16443270698005574</v>
      </c>
      <c r="F96" s="67">
        <f>input_pars!F96</f>
        <v>0</v>
      </c>
      <c r="G96" s="67">
        <f>input_pars!G96</f>
        <v>0</v>
      </c>
      <c r="H96" s="73">
        <f>input_pars!H96</f>
        <v>0</v>
      </c>
    </row>
    <row r="97" spans="1:8" x14ac:dyDescent="0.35">
      <c r="B97" s="22" t="str">
        <f>input_pars!B97</f>
        <v>OUT</v>
      </c>
      <c r="C97" s="67">
        <f>input_pars!C97</f>
        <v>0.21075040809281537</v>
      </c>
      <c r="D97" s="67">
        <f>input_pars!D97</f>
        <v>0.17416304677136643</v>
      </c>
      <c r="E97" s="67">
        <f>input_pars!E97</f>
        <v>0.18314789596787068</v>
      </c>
      <c r="F97" s="67">
        <f>input_pars!F97</f>
        <v>0</v>
      </c>
      <c r="G97" s="67">
        <f>input_pars!G97</f>
        <v>0</v>
      </c>
      <c r="H97" s="73">
        <f>input_pars!H97</f>
        <v>0</v>
      </c>
    </row>
    <row r="98" spans="1:8" x14ac:dyDescent="0.35">
      <c r="B98" s="22">
        <f>input_pars!B98</f>
        <v>0</v>
      </c>
      <c r="C98" s="67">
        <f>input_pars!C98</f>
        <v>0</v>
      </c>
      <c r="D98" s="67">
        <f>input_pars!D98</f>
        <v>0</v>
      </c>
      <c r="E98" s="67">
        <f>input_pars!E98</f>
        <v>0</v>
      </c>
      <c r="F98" s="67">
        <f>input_pars!F98</f>
        <v>0</v>
      </c>
      <c r="G98" s="67">
        <f>input_pars!G98</f>
        <v>0</v>
      </c>
      <c r="H98" s="73">
        <f>input_pars!H98</f>
        <v>0</v>
      </c>
    </row>
    <row r="99" spans="1:8" x14ac:dyDescent="0.35">
      <c r="B99" s="73">
        <f>input_pars!B99</f>
        <v>0</v>
      </c>
      <c r="C99" s="73">
        <f>input_pars!C99</f>
        <v>0</v>
      </c>
      <c r="D99" s="73">
        <f>input_pars!D99</f>
        <v>0</v>
      </c>
      <c r="E99" s="73">
        <f>input_pars!E99</f>
        <v>0</v>
      </c>
      <c r="F99" s="73">
        <f>input_pars!F99</f>
        <v>0</v>
      </c>
      <c r="G99" s="73">
        <f>input_pars!G99</f>
        <v>0</v>
      </c>
      <c r="H99" s="73">
        <f>input_pars!H99</f>
        <v>0</v>
      </c>
    </row>
    <row r="100" spans="1:8" x14ac:dyDescent="0.35">
      <c r="A100" s="73" t="s">
        <v>84</v>
      </c>
      <c r="B100" s="73">
        <f>input_pars!B100</f>
        <v>0</v>
      </c>
      <c r="C100" s="73">
        <f>input_pars!C100</f>
        <v>0</v>
      </c>
      <c r="D100" s="73">
        <f>input_pars!D100</f>
        <v>0</v>
      </c>
      <c r="E100" s="73">
        <f>input_pars!E100</f>
        <v>0</v>
      </c>
      <c r="F100" s="73">
        <f>input_pars!F100</f>
        <v>0</v>
      </c>
      <c r="G100" s="73">
        <f>input_pars!G100</f>
        <v>0</v>
      </c>
      <c r="H100" s="73">
        <f>input_pars!H100</f>
        <v>0</v>
      </c>
    </row>
    <row r="101" spans="1:8" x14ac:dyDescent="0.35">
      <c r="B101" s="73">
        <f>input_pars!B101</f>
        <v>0</v>
      </c>
      <c r="C101" s="22" t="str">
        <f>input_pars!C101</f>
        <v>Oplocal</v>
      </c>
      <c r="D101" s="22" t="str">
        <f>input_pars!D101</f>
        <v>NOPlocal</v>
      </c>
      <c r="E101" s="22" t="str">
        <f>input_pars!E101</f>
        <v>Mig</v>
      </c>
      <c r="F101" s="22">
        <f>input_pars!F101</f>
        <v>0</v>
      </c>
      <c r="G101" s="22">
        <f>input_pars!G101</f>
        <v>0</v>
      </c>
      <c r="H101" s="73">
        <f>input_pars!H101</f>
        <v>0</v>
      </c>
    </row>
    <row r="102" spans="1:8" x14ac:dyDescent="0.35">
      <c r="B102" s="22" t="str">
        <f>input_pars!B102</f>
        <v>crop</v>
      </c>
      <c r="C102" s="67">
        <f>input_pars!C102</f>
        <v>1.4930898006739714E-2</v>
      </c>
      <c r="D102" s="67">
        <f>input_pars!D102</f>
        <v>3.324831372945623E-3</v>
      </c>
      <c r="E102" s="67">
        <f>input_pars!E102</f>
        <v>1.5344747383886501E-2</v>
      </c>
      <c r="F102" s="67">
        <f>input_pars!F102</f>
        <v>0</v>
      </c>
      <c r="G102" s="67">
        <f>input_pars!G102</f>
        <v>0</v>
      </c>
      <c r="H102" s="73">
        <f>input_pars!H102</f>
        <v>0</v>
      </c>
    </row>
    <row r="103" spans="1:8" x14ac:dyDescent="0.35">
      <c r="B103" s="22" t="str">
        <f>input_pars!B103</f>
        <v>meat</v>
      </c>
      <c r="C103" s="67">
        <f>input_pars!C103</f>
        <v>8.3624679801087651E-3</v>
      </c>
      <c r="D103" s="67">
        <f>input_pars!D103</f>
        <v>7.6113890408428782E-3</v>
      </c>
      <c r="E103" s="67">
        <f>input_pars!E103</f>
        <v>8.1585880008494711E-3</v>
      </c>
      <c r="F103" s="67">
        <f>input_pars!F103</f>
        <v>0</v>
      </c>
      <c r="G103" s="67">
        <f>input_pars!G103</f>
        <v>0</v>
      </c>
      <c r="H103" s="73">
        <f>input_pars!H103</f>
        <v>0</v>
      </c>
    </row>
    <row r="104" spans="1:8" x14ac:dyDescent="0.35">
      <c r="B104" s="22" t="str">
        <f>input_pars!B104</f>
        <v>fish</v>
      </c>
      <c r="C104" s="67">
        <f>input_pars!C104</f>
        <v>2.3832656066839819E-2</v>
      </c>
      <c r="D104" s="67">
        <f>input_pars!D104</f>
        <v>1.4196654192916616E-2</v>
      </c>
      <c r="E104" s="67">
        <f>input_pars!E104</f>
        <v>2.9615908860216953E-2</v>
      </c>
      <c r="F104" s="67">
        <f>input_pars!F104</f>
        <v>0</v>
      </c>
      <c r="G104" s="67">
        <f>input_pars!G104</f>
        <v>0</v>
      </c>
      <c r="H104" s="73">
        <f>input_pars!H104</f>
        <v>0</v>
      </c>
    </row>
    <row r="105" spans="1:8" x14ac:dyDescent="0.35">
      <c r="B105" s="22" t="str">
        <f>input_pars!B105</f>
        <v>ret</v>
      </c>
      <c r="C105" s="67">
        <f>input_pars!C105</f>
        <v>3.0476344583745742E-2</v>
      </c>
      <c r="D105" s="67">
        <f>input_pars!D105</f>
        <v>8.5433090258913939E-3</v>
      </c>
      <c r="E105" s="67">
        <f>input_pars!E105</f>
        <v>2.2804309765431918E-2</v>
      </c>
      <c r="F105" s="67">
        <f>input_pars!F105</f>
        <v>0</v>
      </c>
      <c r="G105" s="67">
        <f>input_pars!G105</f>
        <v>0</v>
      </c>
      <c r="H105" s="73">
        <f>input_pars!H105</f>
        <v>0</v>
      </c>
    </row>
    <row r="106" spans="1:8" x14ac:dyDescent="0.35">
      <c r="B106" s="22" t="str">
        <f>input_pars!B106</f>
        <v>ser</v>
      </c>
      <c r="C106" s="67">
        <f>input_pars!C106</f>
        <v>2.5902207189605005E-2</v>
      </c>
      <c r="D106" s="67">
        <f>input_pars!D106</f>
        <v>7.7054581408592896E-3</v>
      </c>
      <c r="E106" s="67">
        <f>input_pars!E106</f>
        <v>1.1417714575236586E-2</v>
      </c>
      <c r="F106" s="67">
        <f>input_pars!F106</f>
        <v>0</v>
      </c>
      <c r="G106" s="67">
        <f>input_pars!G106</f>
        <v>0</v>
      </c>
      <c r="H106" s="73">
        <f>input_pars!H106</f>
        <v>0</v>
      </c>
    </row>
    <row r="107" spans="1:8" x14ac:dyDescent="0.35">
      <c r="B107" s="22" t="str">
        <f>input_pars!B107</f>
        <v>OUT</v>
      </c>
      <c r="C107" s="67">
        <f>input_pars!C107</f>
        <v>7.6542686753612752E-3</v>
      </c>
      <c r="D107" s="67">
        <f>input_pars!D107</f>
        <v>6.2017988886952863E-3</v>
      </c>
      <c r="E107" s="67">
        <f>input_pars!E107</f>
        <v>7.9278599860010748E-3</v>
      </c>
      <c r="F107" s="67">
        <f>input_pars!F107</f>
        <v>0</v>
      </c>
      <c r="G107" s="67">
        <f>input_pars!G107</f>
        <v>0</v>
      </c>
      <c r="H107" s="73">
        <f>input_pars!H107</f>
        <v>0</v>
      </c>
    </row>
    <row r="108" spans="1:8" x14ac:dyDescent="0.35">
      <c r="B108" s="22">
        <f>input_pars!B108</f>
        <v>0</v>
      </c>
      <c r="C108" s="67">
        <f>input_pars!C108</f>
        <v>0</v>
      </c>
      <c r="D108" s="67">
        <f>input_pars!D108</f>
        <v>0</v>
      </c>
      <c r="E108" s="67">
        <f>input_pars!E108</f>
        <v>0</v>
      </c>
      <c r="F108" s="67">
        <f>input_pars!F108</f>
        <v>0</v>
      </c>
      <c r="G108" s="67">
        <f>input_pars!G108</f>
        <v>0</v>
      </c>
      <c r="H108" s="73">
        <f>input_pars!H108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table</vt:lpstr>
      <vt:lpstr>graphs</vt:lpstr>
      <vt:lpstr>QPtab</vt:lpstr>
      <vt:lpstr>QPgraphs</vt:lpstr>
      <vt:lpstr>FDtab</vt:lpstr>
      <vt:lpstr>FDgraphs</vt:lpstr>
      <vt:lpstr>input_pars</vt:lpstr>
      <vt:lpstr>input_tables</vt:lpstr>
      <vt:lpstr>Sheet3</vt:lpstr>
      <vt:lpstr>LongTab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2016-12-23T18:11:06Z</dcterms:created>
  <dcterms:modified xsi:type="dcterms:W3CDTF">2018-02-04T09:32:31Z</dcterms:modified>
</cp:coreProperties>
</file>