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mf555_exeter_ac_uk/Documents/Extra Blue work/MPA baselines/"/>
    </mc:Choice>
  </mc:AlternateContent>
  <xr:revisionPtr revIDLastSave="281" documentId="8_{269EB30A-09F4-4715-AD49-5E5A62D231C2}" xr6:coauthVersionLast="47" xr6:coauthVersionMax="47" xr10:uidLastSave="{5120562E-F6B2-4B4A-83DA-29A4098991DB}"/>
  <bookViews>
    <workbookView xWindow="-110" yWindow="-110" windowWidth="25180" windowHeight="16140" firstSheet="2" activeTab="6" xr2:uid="{00000000-000D-0000-FFFF-FFFF00000000}"/>
  </bookViews>
  <sheets>
    <sheet name="Sheet1" sheetId="1" r:id="rId1"/>
    <sheet name="Gaadhoo_MPA" sheetId="8" r:id="rId2"/>
    <sheet name="Gaadhoo averages" sheetId="27" r:id="rId3"/>
    <sheet name="Fushi_kandu MPA" sheetId="2" r:id="rId4"/>
    <sheet name="FK averages" sheetId="18" r:id="rId5"/>
    <sheet name="Vadinolhu MPA" sheetId="3" r:id="rId6"/>
    <sheet name="Hithadhoo MPA" sheetId="9" r:id="rId7"/>
    <sheet name="Hithadhoo averages" sheetId="35" r:id="rId8"/>
    <sheet name="Transformed Data" sheetId="15" r:id="rId9"/>
    <sheet name="Suggestion4" sheetId="16" r:id="rId10"/>
    <sheet name="Transformed Data (2)" sheetId="17" r:id="rId11"/>
    <sheet name="Transformed Data (3)" sheetId="19" r:id="rId12"/>
    <sheet name="Transformed Data (4)" sheetId="21" r:id="rId13"/>
    <sheet name="Suggestion2" sheetId="23" r:id="rId14"/>
    <sheet name="Transformed Data (5)" sheetId="24" r:id="rId15"/>
    <sheet name="Suggestion1" sheetId="25" r:id="rId16"/>
    <sheet name="Transformed Data (6)" sheetId="26" r:id="rId17"/>
    <sheet name="Transformed Data (7)" sheetId="28" r:id="rId18"/>
    <sheet name="Transformed Data (8)" sheetId="30" r:id="rId19"/>
    <sheet name="Transformed Data (9)" sheetId="32" r:id="rId20"/>
    <sheet name="Suggestion7" sheetId="33" r:id="rId21"/>
    <sheet name="Transformed Data (10)" sheetId="34" r:id="rId22"/>
    <sheet name="Transformed Data (11)" sheetId="36" r:id="rId23"/>
    <sheet name="Transformed Data (12)" sheetId="38" r:id="rId24"/>
    <sheet name="Suggestion3" sheetId="40" r:id="rId25"/>
  </sheets>
  <calcPr calcId="191029"/>
  <pivotCaches>
    <pivotCache cacheId="0" r:id="rId26"/>
    <pivotCache cacheId="1" r:id="rId27"/>
    <pivotCache cacheId="2" r:id="rId28"/>
    <pivotCache cacheId="3" r:id="rId29"/>
    <pivotCache cacheId="4" r:id="rId30"/>
    <pivotCache cacheId="5" r:id="rId31"/>
    <pivotCache cacheId="6" r:id="rId32"/>
    <pivotCache cacheId="23" r:id="rId33"/>
    <pivotCache cacheId="38" r:id="rId3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" i="2" l="1"/>
  <c r="J76" i="2"/>
  <c r="I76" i="2"/>
  <c r="K75" i="2"/>
  <c r="K74" i="2"/>
  <c r="D76" i="2"/>
  <c r="E75" i="2"/>
  <c r="E74" i="2"/>
  <c r="D75" i="2"/>
  <c r="D74" i="2"/>
  <c r="F15" i="35"/>
  <c r="F14" i="35"/>
  <c r="F13" i="35"/>
  <c r="E13" i="35"/>
  <c r="S40" i="9"/>
  <c r="S39" i="9"/>
  <c r="E15" i="35"/>
  <c r="E14" i="35"/>
  <c r="B15" i="35"/>
  <c r="E5" i="35"/>
  <c r="E6" i="35"/>
  <c r="E4" i="35"/>
  <c r="M4" i="27" l="1"/>
  <c r="M3" i="27"/>
  <c r="L77" i="8"/>
  <c r="L78" i="8" s="1"/>
  <c r="L76" i="8"/>
  <c r="P4" i="8"/>
  <c r="Q4" i="8" s="1"/>
  <c r="P3" i="8"/>
  <c r="Q3" i="8" s="1"/>
  <c r="B68" i="8"/>
  <c r="B67" i="8"/>
  <c r="E4" i="27"/>
  <c r="E5" i="27"/>
  <c r="E3" i="27"/>
  <c r="N55" i="2"/>
  <c r="N54" i="2"/>
  <c r="N53" i="2"/>
  <c r="N52" i="2"/>
  <c r="H54" i="2"/>
  <c r="G54" i="2"/>
  <c r="E51" i="2"/>
  <c r="E50" i="2"/>
  <c r="L47" i="2"/>
  <c r="L48" i="2"/>
  <c r="L46" i="2"/>
  <c r="D54" i="2"/>
  <c r="D55" i="2"/>
  <c r="D53" i="2"/>
  <c r="I4" i="3"/>
  <c r="I3" i="3" l="1"/>
  <c r="J3" i="3"/>
  <c r="C68" i="8"/>
  <c r="C67" i="8"/>
  <c r="E62" i="8"/>
  <c r="E63" i="8" s="1"/>
  <c r="E64" i="8" s="1"/>
  <c r="E19" i="3"/>
  <c r="E20" i="3" s="1"/>
</calcChain>
</file>

<file path=xl/sharedStrings.xml><?xml version="1.0" encoding="utf-8"?>
<sst xmlns="http://schemas.openxmlformats.org/spreadsheetml/2006/main" count="6325" uniqueCount="236">
  <si>
    <t>site</t>
  </si>
  <si>
    <t>reef_type</t>
  </si>
  <si>
    <t>family</t>
  </si>
  <si>
    <t>species</t>
  </si>
  <si>
    <t>biomass</t>
  </si>
  <si>
    <t>importance</t>
  </si>
  <si>
    <t>x_coordinates</t>
  </si>
  <si>
    <t>y_coordinates</t>
  </si>
  <si>
    <t>baresdhoo_outside</t>
  </si>
  <si>
    <t>outside</t>
  </si>
  <si>
    <t>EMP</t>
  </si>
  <si>
    <t>OBS</t>
  </si>
  <si>
    <t>com</t>
  </si>
  <si>
    <t>73° 32' 8.052" E</t>
  </si>
  <si>
    <t>1° 57' 49.97" E</t>
  </si>
  <si>
    <t>GRO</t>
  </si>
  <si>
    <t>LEU</t>
  </si>
  <si>
    <t>RAB</t>
  </si>
  <si>
    <t>STR</t>
  </si>
  <si>
    <t>PAR</t>
  </si>
  <si>
    <t>SORDID</t>
  </si>
  <si>
    <t>eco</t>
  </si>
  <si>
    <t>ARG</t>
  </si>
  <si>
    <t>SNAP</t>
  </si>
  <si>
    <t>GIB</t>
  </si>
  <si>
    <t>DUSKY</t>
  </si>
  <si>
    <t>T&amp;J</t>
  </si>
  <si>
    <t>MEL</t>
  </si>
  <si>
    <t>FUR</t>
  </si>
  <si>
    <t>ROG</t>
  </si>
  <si>
    <t>SEX</t>
  </si>
  <si>
    <t>MONO</t>
  </si>
  <si>
    <t>2 COLOUR</t>
  </si>
  <si>
    <t>RED</t>
  </si>
  <si>
    <t>BLUEBAR</t>
  </si>
  <si>
    <t>LEO</t>
  </si>
  <si>
    <t>3 COLOUR</t>
  </si>
  <si>
    <t>SGR</t>
  </si>
  <si>
    <t>AUR</t>
  </si>
  <si>
    <t>BOE</t>
  </si>
  <si>
    <t>fonadhoo_inside</t>
  </si>
  <si>
    <t>inside</t>
  </si>
  <si>
    <t>LIN</t>
  </si>
  <si>
    <t>73° 29' 23.6" E</t>
  </si>
  <si>
    <t>1° 49' 59.8 "N</t>
  </si>
  <si>
    <t>OLI</t>
  </si>
  <si>
    <t>MIN</t>
  </si>
  <si>
    <t>G.MIC</t>
  </si>
  <si>
    <t>FRENATUS</t>
  </si>
  <si>
    <t>MONOS</t>
  </si>
  <si>
    <t>LNOSE</t>
  </si>
  <si>
    <t>KAS</t>
  </si>
  <si>
    <t>EMBER</t>
  </si>
  <si>
    <t>FUL</t>
  </si>
  <si>
    <t>IND2</t>
  </si>
  <si>
    <t>MER</t>
  </si>
  <si>
    <t>FAS</t>
  </si>
  <si>
    <t>ALBO</t>
  </si>
  <si>
    <t>CAE</t>
  </si>
  <si>
    <t>STEEPHEAD</t>
  </si>
  <si>
    <t>BLOCH</t>
  </si>
  <si>
    <t>ROSY</t>
  </si>
  <si>
    <t>GFACE</t>
  </si>
  <si>
    <t>LOU</t>
  </si>
  <si>
    <t>fonadhoo_outside</t>
  </si>
  <si>
    <t>IND</t>
  </si>
  <si>
    <t>BARTAIL</t>
  </si>
  <si>
    <t>fonagaadhoo_outside</t>
  </si>
  <si>
    <t>73° 32' 18.34" E</t>
  </si>
  <si>
    <t>2° 6' 46.88 "N</t>
  </si>
  <si>
    <t>BLACK</t>
  </si>
  <si>
    <t>LUG</t>
  </si>
  <si>
    <t>SPIL</t>
  </si>
  <si>
    <t>BIP</t>
  </si>
  <si>
    <t>fushi_kandu</t>
  </si>
  <si>
    <t>channel</t>
  </si>
  <si>
    <t>73° 32' 12.5" E</t>
  </si>
  <si>
    <t>2° 02' 13.0" N</t>
  </si>
  <si>
    <t>DOGTOOTH</t>
  </si>
  <si>
    <t>FER</t>
  </si>
  <si>
    <t>gaadhoo_corner</t>
  </si>
  <si>
    <t>73° 26' 12.28" E</t>
  </si>
  <si>
    <t>1° 48' 59.24" N</t>
  </si>
  <si>
    <t>MID</t>
  </si>
  <si>
    <t>SCABER</t>
  </si>
  <si>
    <t>gaadhoo_inside</t>
  </si>
  <si>
    <t>73° 26' 30.1" E</t>
  </si>
  <si>
    <t>1° 49' 47.1 "N</t>
  </si>
  <si>
    <t>ECLIPSE</t>
  </si>
  <si>
    <t>SQ</t>
  </si>
  <si>
    <t>COE</t>
  </si>
  <si>
    <t>gaadhoo_outside</t>
  </si>
  <si>
    <t>SPEC</t>
  </si>
  <si>
    <t>ERY</t>
  </si>
  <si>
    <t>hassan_haa</t>
  </si>
  <si>
    <t>thila</t>
  </si>
  <si>
    <t>ORTH</t>
  </si>
  <si>
    <t>ARE</t>
  </si>
  <si>
    <t>hithadhoo_corner</t>
  </si>
  <si>
    <t>73° 24' 38.0" E</t>
  </si>
  <si>
    <t>1° 47' 59.2" N</t>
  </si>
  <si>
    <t>POL</t>
  </si>
  <si>
    <t>hithadhoo_inside</t>
  </si>
  <si>
    <t>73° 24 '14.6" E</t>
  </si>
  <si>
    <t>1° 48' 05.6" N</t>
  </si>
  <si>
    <t>CHEK</t>
  </si>
  <si>
    <t>hithadhoo_west</t>
  </si>
  <si>
    <t>73° 22' 30.3" E</t>
  </si>
  <si>
    <t>1° 46' 31.1" N</t>
  </si>
  <si>
    <t>SCAB</t>
  </si>
  <si>
    <t>isdhoo_muli</t>
  </si>
  <si>
    <t>73° 35' 14.64" E</t>
  </si>
  <si>
    <t>2° 7' 37.55" N</t>
  </si>
  <si>
    <t>SCH</t>
  </si>
  <si>
    <t>kuda_falhu</t>
  </si>
  <si>
    <t>73° 29' 49.38" E</t>
  </si>
  <si>
    <t>1° 56' 53.91" N</t>
  </si>
  <si>
    <t>kurethi_outside</t>
  </si>
  <si>
    <t>73° 21' 10.5" E</t>
  </si>
  <si>
    <t>1° 46' 37.4" N</t>
  </si>
  <si>
    <t>laamafaruhaa</t>
  </si>
  <si>
    <t>73° 23' 28.6" E</t>
  </si>
  <si>
    <t>1° 50' 06.2" N</t>
  </si>
  <si>
    <t>CHIN</t>
  </si>
  <si>
    <t>HAR</t>
  </si>
  <si>
    <t>maabaidhoo_inside</t>
  </si>
  <si>
    <t>73° 31' 41.8" E</t>
  </si>
  <si>
    <t>2° 01' 37.1" N</t>
  </si>
  <si>
    <t>XAN</t>
  </si>
  <si>
    <t>maabaidhoo_outside</t>
  </si>
  <si>
    <t>73° 32' 13.6" E</t>
  </si>
  <si>
    <t>2° 02' 02.6" N</t>
  </si>
  <si>
    <t>LEA</t>
  </si>
  <si>
    <t>MAD</t>
  </si>
  <si>
    <t>MAC</t>
  </si>
  <si>
    <t>MACA</t>
  </si>
  <si>
    <t>maavah_corner</t>
  </si>
  <si>
    <t>73° 14' 28.1" E</t>
  </si>
  <si>
    <t>1° 54' 34.1" N</t>
  </si>
  <si>
    <t>VIR</t>
  </si>
  <si>
    <t>maavah_inside</t>
  </si>
  <si>
    <t>73° 15' 09.1" E</t>
  </si>
  <si>
    <t>1° 53 '28.8" N</t>
  </si>
  <si>
    <t>SON</t>
  </si>
  <si>
    <t>maavah_outside</t>
  </si>
  <si>
    <t>73° 14' 04.3" E</t>
  </si>
  <si>
    <t>1° 53' 13.3" N</t>
  </si>
  <si>
    <t>mundoo_kandu</t>
  </si>
  <si>
    <t>73° 32' 16.54" E</t>
  </si>
  <si>
    <t>2° 1' 1.056" N</t>
  </si>
  <si>
    <t>olhuveli_corner</t>
  </si>
  <si>
    <t>73° 25' 20.5" E</t>
  </si>
  <si>
    <t>1° 48' 21.2" N</t>
  </si>
  <si>
    <t>olhuveli_island</t>
  </si>
  <si>
    <t>73° 24' 06.6" E</t>
  </si>
  <si>
    <t>1° 49' 14.1" N</t>
  </si>
  <si>
    <t>pink_thila</t>
  </si>
  <si>
    <t>73° 25' 42.2" E</t>
  </si>
  <si>
    <t>1° 51' 08.6 "N</t>
  </si>
  <si>
    <t>rahdashuhaa</t>
  </si>
  <si>
    <t>73° 22' 33.1" E</t>
  </si>
  <si>
    <t>1° 49' 20.2" N</t>
  </si>
  <si>
    <t>raha_inside</t>
  </si>
  <si>
    <t>LMIC</t>
  </si>
  <si>
    <t>vadinolhu</t>
  </si>
  <si>
    <t>73° 21' 12.24" E</t>
  </si>
  <si>
    <t>2° 1' 22.15" N</t>
  </si>
  <si>
    <t>Outside MPA boundaries</t>
  </si>
  <si>
    <t>Inside MPA boundaries</t>
  </si>
  <si>
    <t>Biomass</t>
  </si>
  <si>
    <t>Importance</t>
  </si>
  <si>
    <t>Inside MPA</t>
  </si>
  <si>
    <t>Row Labels</t>
  </si>
  <si>
    <t>Grand Total</t>
  </si>
  <si>
    <t>Commercial</t>
  </si>
  <si>
    <t>Ecological</t>
  </si>
  <si>
    <t>outside MPA</t>
  </si>
  <si>
    <t>IMPORTANT DETAIL</t>
  </si>
  <si>
    <t>In order to insert a suggestion that uses a PivotTable or formula, your data was organised in columns with a single header row.</t>
  </si>
  <si>
    <t>Field1</t>
  </si>
  <si>
    <t>Field2</t>
  </si>
  <si>
    <t>Count of Field1</t>
  </si>
  <si>
    <t>Column1</t>
  </si>
  <si>
    <t>Column2</t>
  </si>
  <si>
    <t>Column3</t>
  </si>
  <si>
    <t>Column4</t>
  </si>
  <si>
    <t>Column5</t>
  </si>
  <si>
    <t>Column6</t>
  </si>
  <si>
    <t>Total:</t>
  </si>
  <si>
    <t>Total (kg):</t>
  </si>
  <si>
    <t>Average across sites:</t>
  </si>
  <si>
    <t>Average</t>
  </si>
  <si>
    <t>Average/site</t>
  </si>
  <si>
    <t>Count</t>
  </si>
  <si>
    <t xml:space="preserve">Why are mine and Alicia's graphs so different? </t>
  </si>
  <si>
    <t>How did she calculate hers??</t>
  </si>
  <si>
    <t>In order to insert a suggestion that uses a PivotTable or formula, your data was organized in columns with a single header row.</t>
  </si>
  <si>
    <t>Average of Field1</t>
  </si>
  <si>
    <t>FK</t>
  </si>
  <si>
    <t>MBO</t>
  </si>
  <si>
    <t>FK average</t>
  </si>
  <si>
    <t>MBO average</t>
  </si>
  <si>
    <t>Total average</t>
  </si>
  <si>
    <t>Column7</t>
  </si>
  <si>
    <t>Average of Field2</t>
  </si>
  <si>
    <t>MBI</t>
  </si>
  <si>
    <t>MK</t>
  </si>
  <si>
    <t>MBI average</t>
  </si>
  <si>
    <t>MK average</t>
  </si>
  <si>
    <t>total average</t>
  </si>
  <si>
    <t>From site averages:</t>
  </si>
  <si>
    <t>From this data</t>
  </si>
  <si>
    <t>GC</t>
  </si>
  <si>
    <t>GI</t>
  </si>
  <si>
    <t>GO</t>
  </si>
  <si>
    <t>Outside MPA</t>
  </si>
  <si>
    <t>Total in kg</t>
  </si>
  <si>
    <t>average across sites</t>
  </si>
  <si>
    <t>FI</t>
  </si>
  <si>
    <t>FO</t>
  </si>
  <si>
    <t>OC</t>
  </si>
  <si>
    <t>INSIDE MPA</t>
  </si>
  <si>
    <t>HC</t>
  </si>
  <si>
    <t>HI</t>
  </si>
  <si>
    <t>HW</t>
  </si>
  <si>
    <t>Total biomass of all commercial fish, ignoring sites</t>
  </si>
  <si>
    <t>KO</t>
  </si>
  <si>
    <t>Average of biomass across sites</t>
  </si>
  <si>
    <t>Both give same split-up</t>
  </si>
  <si>
    <t>TOTALS</t>
  </si>
  <si>
    <t>Averages</t>
  </si>
  <si>
    <t>Total</t>
  </si>
  <si>
    <t>(both give same split-up)</t>
  </si>
  <si>
    <t>Sum of 54609.50789</t>
  </si>
  <si>
    <t>SUM</t>
  </si>
  <si>
    <t>Totoal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</si>
</sst>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2"/>
      <color rgb="FF000000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Calibri"/>
      <family val="2"/>
    </font>
    <font>
      <sz val="10"/>
      <color rgb="FF4472C4"/>
      <name val="Arial"/>
      <family val="2"/>
      <scheme val="minor"/>
    </font>
    <font>
      <sz val="10"/>
      <color rgb="FF333333"/>
      <name val="Arial"/>
      <family val="2"/>
      <scheme val="minor"/>
    </font>
    <font>
      <sz val="10"/>
      <color rgb="FF4472C4"/>
      <name val="Arial"/>
      <scheme val="minor"/>
    </font>
    <font>
      <sz val="10"/>
      <color rgb="FF333333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1" fillId="3" borderId="1" xfId="0" applyFont="1" applyFill="1" applyBorder="1"/>
    <xf numFmtId="0" fontId="10" fillId="0" borderId="0" xfId="0" applyFont="1"/>
    <xf numFmtId="0" fontId="11" fillId="0" borderId="0" xfId="0" applyFont="1"/>
    <xf numFmtId="0" fontId="1" fillId="3" borderId="2" xfId="0" applyFont="1" applyFill="1" applyBorder="1"/>
    <xf numFmtId="0" fontId="0" fillId="0" borderId="0" xfId="0" applyNumberFormat="1"/>
    <xf numFmtId="0" fontId="1" fillId="3" borderId="2" xfId="0" applyNumberFormat="1" applyFont="1" applyFill="1" applyBorder="1"/>
  </cellXfs>
  <cellStyles count="1">
    <cellStyle name="Normal" xfId="0" builtinId="0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pivotCacheDefinition" Target="pivotCache/pivotCacheDefinition5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(within MPA)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0EEC92-5349-4B98-8371-D5EAA8FC9C55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0EEC92-5349-4B98-8371-D5EAA8FC9C55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0EEC92-5349-4B98-8371-D5EAA8FC9C55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D5-43DA-8C18-EFB59EFC872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D5-43DA-8C18-EFB59EFC872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1D5-43DA-8C18-EFB59EFC87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0EEC92-5349-4B98-8371-D5EAA8FC9C55}" type="PERCENTAGE">
                      <a:rPr lang="en-US"/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1D5-43DA-8C18-EFB59EFC8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</c:v>
              </c:pt>
              <c:pt idx="1">
                <c:v>eco</c:v>
              </c:pt>
            </c:strLit>
          </c:cat>
          <c:val>
            <c:numLit>
              <c:formatCode>General</c:formatCode>
              <c:ptCount val="2"/>
              <c:pt idx="0">
                <c:v>32</c:v>
              </c:pt>
              <c:pt idx="1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4-21D5-43DA-8C18-EFB59EFC87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 (out)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58727034120733"/>
          <c:y val="0.26691200058326042"/>
          <c:w val="0.34682567804024494"/>
          <c:h val="0.5780427967337415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C51-4B26-AEE2-6D2F0A73FE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C51-4B26-AEE2-6D2F0A73FE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'Fushi_kandu MPA'!$I$46:$I$47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'Fushi_kandu MPA'!$L$46:$L$47</c:f>
              <c:numCache>
                <c:formatCode>General</c:formatCode>
                <c:ptCount val="2"/>
                <c:pt idx="0">
                  <c:v>3490.2677900413728</c:v>
                </c:pt>
                <c:pt idx="1">
                  <c:v>1549.8824642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E-4067-B29D-7E26F94D63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'Fushi_kandu MPA'!$A$74:$A$75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'Fushi_kandu MPA'!$D$74:$D$75</c:f>
              <c:numCache>
                <c:formatCode>General</c:formatCode>
                <c:ptCount val="2"/>
                <c:pt idx="0">
                  <c:v>231396.20110000001</c:v>
                </c:pt>
                <c:pt idx="1">
                  <c:v>22767.32245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E-4F40-999D-569CBC80A3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'Fushi_kandu MPA'!$H$74:$H$75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'Fushi_kandu MPA'!$K$74:$K$75</c:f>
              <c:numCache>
                <c:formatCode>General</c:formatCode>
                <c:ptCount val="2"/>
                <c:pt idx="0">
                  <c:v>95838.096399999995</c:v>
                </c:pt>
                <c:pt idx="1">
                  <c:v>14862.9622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C-4CE3-9878-02FECCF4435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[MPA_fish.xlsx]Suggestion4!PivotTable1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biomass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C3-334B-B614-899BBABED3E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C3-334B-B614-899BBABED3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Suggestion4!$A$3:$A$5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47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3-334B-B614-899BBABED3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'Vadinolhu MPA'!$I$2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D5-4548-AE65-9AFDD0004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D5-4548-AE65-9AFDD0004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'Vadinolhu MPA'!$H$3:$H$4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'Vadinolhu MPA'!$I$3:$I$4</c:f>
              <c:numCache>
                <c:formatCode>General</c:formatCode>
                <c:ptCount val="2"/>
                <c:pt idx="0">
                  <c:v>621.38346126666659</c:v>
                </c:pt>
                <c:pt idx="1">
                  <c:v>966.43087803749995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2-486C-80AE-EB8C79E984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(USE)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58727034120733"/>
          <c:y val="0.27154163021289007"/>
          <c:w val="0.34682567804024494"/>
          <c:h val="0.5780427967337415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'Vadinolhu MPA'!$H$3:$H$4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'Vadinolhu MPA'!$K$3:$K$4</c:f>
              <c:numCache>
                <c:formatCode>General</c:formatCode>
                <c:ptCount val="2"/>
                <c:pt idx="0">
                  <c:v>5592.45</c:v>
                </c:pt>
                <c:pt idx="1">
                  <c:v>7731.4470000000001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D1C-8520-B09C64DD9F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(within MPA)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3-EA40-8165-A9773CC8141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3-EA40-8165-A9773CC814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Commercial</c:v>
              </c:pt>
              <c:pt idx="1">
                <c:v>Ecological</c:v>
              </c:pt>
            </c:strLit>
          </c:cat>
          <c:val>
            <c:numLit>
              <c:formatCode>General</c:formatCode>
              <c:ptCount val="2"/>
              <c:pt idx="0">
                <c:v>36</c:v>
              </c:pt>
              <c:pt idx="1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4-E2E3-EA40-8165-A9773CC8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(outside MPA)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C-FC4B-AAD8-4029DD0ACD8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C-FC4B-AAD8-4029DD0ACD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Commercial</c:v>
              </c:pt>
              <c:pt idx="1">
                <c:v>Ecological</c:v>
              </c:pt>
            </c:strLit>
          </c:cat>
          <c:val>
            <c:numLit>
              <c:formatCode>General</c:formatCode>
              <c:ptCount val="2"/>
              <c:pt idx="0">
                <c:v>34138.693460399998</c:v>
              </c:pt>
              <c:pt idx="1">
                <c:v>9418.6950656099998</c:v>
              </c:pt>
            </c:numLit>
          </c:val>
          <c:extLst>
            <c:ext xmlns:c16="http://schemas.microsoft.com/office/drawing/2014/chart" uri="{C3380CC4-5D6E-409C-BE32-E72D297353CC}">
              <c16:uniqueId val="{00000004-1FBC-FC4B-AAD8-4029DD0A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'Hithadhoo MPA'!$P$34:$P$35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'Hithadhoo MPA'!$Q$34:$Q$35</c:f>
              <c:numCache>
                <c:formatCode>General</c:formatCode>
                <c:ptCount val="2"/>
                <c:pt idx="0">
                  <c:v>34138.693460000002</c:v>
                </c:pt>
                <c:pt idx="1">
                  <c:v>9418.6950660000002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D-4CB3-9546-1E54855B4A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'Hithadhoo averages'!$G$3:$G$4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'Hithadhoo averages'!$H$3:$H$4</c:f>
              <c:numCache>
                <c:formatCode>General</c:formatCode>
                <c:ptCount val="2"/>
                <c:pt idx="0">
                  <c:v>3196.5509482296297</c:v>
                </c:pt>
                <c:pt idx="1">
                  <c:v>8237.3821945520103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9-4BB8-BFDC-356515D500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(outside MPA)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8D-4BB8-B9FF-BF3225CC968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8D-4BB8-B9FF-BF3225CC96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</c:v>
              </c:pt>
              <c:pt idx="1">
                <c:v>eco</c:v>
              </c:pt>
            </c:strLit>
          </c:cat>
          <c:val>
            <c:numLit>
              <c:formatCode>General</c:formatCode>
              <c:ptCount val="2"/>
              <c:pt idx="0">
                <c:v>45</c:v>
              </c:pt>
              <c:pt idx="1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4-5B8D-4BB8-B9FF-BF3225CC9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'Hithadhoo averages'!$A$13:$A$14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'Hithadhoo averages'!$E$13:$E$14</c:f>
              <c:numCache>
                <c:formatCode>General</c:formatCode>
                <c:ptCount val="2"/>
                <c:pt idx="0">
                  <c:v>50250.890397833333</c:v>
                </c:pt>
                <c:pt idx="1">
                  <c:v>44476.786797233333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F-487A-86BD-590F3A5D60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[MPA_fish.xlsx]Suggestion4!PivotTable1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(within MPA)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3-409A-8C59-417B104AA6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3-409A-8C59-417B104AA67E}"/>
              </c:ext>
            </c:extLst>
          </c:dPt>
          <c:cat>
            <c:strRef>
              <c:f>Suggestion4!$A$3:$A$5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47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7-5F4A-B1CF-707B8DCB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[MPA_fish.xlsx]Suggestion3!PivotTable10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Suggestion3!$A$3:$A$5</c:f>
              <c:strCache>
                <c:ptCount val="2"/>
                <c:pt idx="0">
                  <c:v>eco</c:v>
                </c:pt>
                <c:pt idx="1">
                  <c:v>com</c:v>
                </c:pt>
              </c:strCache>
            </c:strRef>
          </c:cat>
          <c:val>
            <c:numRef>
              <c:f>Suggestion3!$B$3:$B$5</c:f>
              <c:numCache>
                <c:formatCode>General</c:formatCode>
                <c:ptCount val="2"/>
                <c:pt idx="0">
                  <c:v>124337.64492944001</c:v>
                </c:pt>
                <c:pt idx="1">
                  <c:v>105235.87875799999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B-42A8-A6D8-C63B0C05C7B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Gaadhoo_MPA!$B$66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79-4386-ADD2-3CFF28BD7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79-4386-ADD2-3CFF28BD73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Gaadhoo_MPA!$A$67:$A$68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Gaadhoo_MPA!$B$67:$B$68</c:f>
              <c:numCache>
                <c:formatCode>General</c:formatCode>
                <c:ptCount val="2"/>
                <c:pt idx="0">
                  <c:v>1860.6646513874998</c:v>
                </c:pt>
                <c:pt idx="1">
                  <c:v>10417.938036339283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E-4D32-AAEE-0E89F4F5DF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9F-4597-A46C-45DDFC013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9F-4597-A46C-45DDFC0132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Gaadhoo_MPA!$O$3:$O$4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Gaadhoo_MPA!$P$3:$P$4</c:f>
              <c:numCache>
                <c:formatCode>General</c:formatCode>
                <c:ptCount val="2"/>
                <c:pt idx="0">
                  <c:v>3026.4961728068888</c:v>
                </c:pt>
                <c:pt idx="1">
                  <c:v>2297.8754146899996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4-411C-9722-A5841BC885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inside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Gaadhoo_MPA!$A$88:$A$89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Gaadhoo_MPA!$B$88:$B$89</c:f>
              <c:numCache>
                <c:formatCode>General</c:formatCode>
                <c:ptCount val="2"/>
                <c:pt idx="0">
                  <c:v>291702.26500000001</c:v>
                </c:pt>
                <c:pt idx="1">
                  <c:v>59541.268799999998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A-43B4-A6F7-604A310791E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outside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Gaadhoo_MPA!$O$48:$O$49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Gaadhoo_MPA!$P$48:$P$49</c:f>
              <c:numCache>
                <c:formatCode>General</c:formatCode>
                <c:ptCount val="2"/>
                <c:pt idx="0">
                  <c:v>156433.405</c:v>
                </c:pt>
                <c:pt idx="1">
                  <c:v>46397.31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E-4134-8587-F2DA8009BAB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58727034120733"/>
          <c:y val="0.26691200058326042"/>
          <c:w val="0.34682567804024494"/>
          <c:h val="0.57804279673374159"/>
        </c:manualLayout>
      </c:layout>
      <c:doughnutChart>
        <c:varyColors val="1"/>
        <c:ser>
          <c:idx val="0"/>
          <c:order val="0"/>
          <c:tx>
            <c:strRef>
              <c:f>'Gaadhoo averages'!$B$7:$B$8</c:f>
              <c:strCache>
                <c:ptCount val="2"/>
                <c:pt idx="0">
                  <c:v>1930.802142</c:v>
                </c:pt>
                <c:pt idx="1">
                  <c:v>10351.94794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C-4791-B231-CEC0693720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C-4791-B231-CEC0693720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'Gaadhoo averages'!$A$7:$A$8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'Gaadhoo averages'!$E$3:$E$4</c:f>
              <c:numCache>
                <c:formatCode>General</c:formatCode>
                <c:ptCount val="2"/>
                <c:pt idx="0">
                  <c:v>10351.947936679166</c:v>
                </c:pt>
                <c:pt idx="1">
                  <c:v>1930.8021424611109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5-4E42-90B0-3688BCBCF9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58727034120733"/>
          <c:y val="0.26691200058326042"/>
          <c:w val="0.34682567804024494"/>
          <c:h val="0.5780427967337415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2BE-4F59-9F7E-B0F72AA0A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2BE-4F59-9F7E-B0F72AA0A4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'Gaadhoo averages'!$I$3:$I$4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'Gaadhoo averages'!$M$3:$M$4</c:f>
              <c:numCache>
                <c:formatCode>General</c:formatCode>
                <c:ptCount val="2"/>
                <c:pt idx="0">
                  <c:v>3933.4588829347827</c:v>
                </c:pt>
                <c:pt idx="1">
                  <c:v>1682.8038151936669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C-49DA-936A-9B3EF79B1CF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</a:t>
            </a:r>
            <a:r>
              <a:rPr lang="en-GB" baseline="0"/>
              <a:t> biomass composition (IN)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58727034120733"/>
          <c:y val="0.27154163021289007"/>
          <c:w val="0.34682567804024494"/>
          <c:h val="0.5780427967337415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30-4CF8-B084-EBAD389F4E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30-4CF8-B084-EBAD389F4E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'Fushi_kandu MPA'!$A$53:$A$54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'Fushi_kandu MPA'!$D$53:$D$54</c:f>
              <c:numCache>
                <c:formatCode>General</c:formatCode>
                <c:ptCount val="2"/>
                <c:pt idx="0">
                  <c:v>7250.0838016400012</c:v>
                </c:pt>
                <c:pt idx="1">
                  <c:v>2488.9091259399997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B-423B-A580-9A247C6829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0</xdr:row>
      <xdr:rowOff>152400</xdr:rowOff>
    </xdr:from>
    <xdr:to>
      <xdr:col>24</xdr:col>
      <xdr:colOff>431800</xdr:colOff>
      <xdr:row>14</xdr:row>
      <xdr:rowOff>154940</xdr:rowOff>
    </xdr:to>
    <xdr:graphicFrame macro="">
      <xdr:nvGraphicFramePr>
        <xdr:cNvPr id="2" name="Chart 1" descr="Chart type: Doughnut. 'importance': eco accounts for the majority of 'Biomass'.&#10;&#10;Description automatically generated">
          <a:extLst>
            <a:ext uri="{FF2B5EF4-FFF2-40B4-BE49-F238E27FC236}">
              <a16:creationId xmlns:a16="http://schemas.microsoft.com/office/drawing/2014/main" id="{3A061F53-E2DD-4A07-B2CB-DC47435E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30</xdr:row>
      <xdr:rowOff>107950</xdr:rowOff>
    </xdr:from>
    <xdr:to>
      <xdr:col>25</xdr:col>
      <xdr:colOff>95250</xdr:colOff>
      <xdr:row>44</xdr:row>
      <xdr:rowOff>78740</xdr:rowOff>
    </xdr:to>
    <xdr:graphicFrame macro="">
      <xdr:nvGraphicFramePr>
        <xdr:cNvPr id="3" name="Chart 2" descr="Chart type: Doughnut. 'Field2': com accounts for the majority of 'Field1'.&#10;&#10;Description automatically generated">
          <a:extLst>
            <a:ext uri="{FF2B5EF4-FFF2-40B4-BE49-F238E27FC236}">
              <a16:creationId xmlns:a16="http://schemas.microsoft.com/office/drawing/2014/main" id="{5872CBD7-FD3C-4368-B2B6-25C710423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269875</xdr:colOff>
      <xdr:row>68</xdr:row>
      <xdr:rowOff>139700</xdr:rowOff>
    </xdr:from>
    <xdr:to>
      <xdr:col>5</xdr:col>
      <xdr:colOff>555625</xdr:colOff>
      <xdr:row>84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3F280-3637-1BB5-C4AD-4AF466E2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361950</xdr:colOff>
      <xdr:row>15</xdr:row>
      <xdr:rowOff>190500</xdr:rowOff>
    </xdr:from>
    <xdr:to>
      <xdr:col>25</xdr:col>
      <xdr:colOff>6350</xdr:colOff>
      <xdr:row>29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FBC32D-B294-7241-7F89-E2AA1DC55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387350</xdr:colOff>
      <xdr:row>89</xdr:row>
      <xdr:rowOff>152400</xdr:rowOff>
    </xdr:from>
    <xdr:to>
      <xdr:col>5</xdr:col>
      <xdr:colOff>673100</xdr:colOff>
      <xdr:row>107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37CE2-4B87-A0F0-8CC7-FCF41B440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25400</xdr:colOff>
      <xdr:row>50</xdr:row>
      <xdr:rowOff>139700</xdr:rowOff>
    </xdr:from>
    <xdr:to>
      <xdr:col>22</xdr:col>
      <xdr:colOff>285750</xdr:colOff>
      <xdr:row>64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720056-E014-5F12-A2EF-9D7563B3F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10</xdr:row>
      <xdr:rowOff>44450</xdr:rowOff>
    </xdr:from>
    <xdr:to>
      <xdr:col>6</xdr:col>
      <xdr:colOff>317500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DC48-4EED-F623-2067-D8CA90811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10</xdr:row>
      <xdr:rowOff>38100</xdr:rowOff>
    </xdr:from>
    <xdr:to>
      <xdr:col>14</xdr:col>
      <xdr:colOff>371475</xdr:colOff>
      <xdr:row>27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68EAD-97A1-4419-FBAE-8D53D9478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56</xdr:row>
      <xdr:rowOff>12700</xdr:rowOff>
    </xdr:from>
    <xdr:to>
      <xdr:col>5</xdr:col>
      <xdr:colOff>819150</xdr:colOff>
      <xdr:row>70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8A82C-1CC4-5EAB-BC33-9E98C3A72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55</xdr:row>
      <xdr:rowOff>12700</xdr:rowOff>
    </xdr:from>
    <xdr:to>
      <xdr:col>12</xdr:col>
      <xdr:colOff>171450</xdr:colOff>
      <xdr:row>70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8CF173-152F-92B1-98E9-3AB03F28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546100</xdr:colOff>
      <xdr:row>78</xdr:row>
      <xdr:rowOff>63500</xdr:rowOff>
    </xdr:from>
    <xdr:to>
      <xdr:col>5</xdr:col>
      <xdr:colOff>704850</xdr:colOff>
      <xdr:row>92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43142-C0FF-A4B5-37CD-DD48D4D5C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31750</xdr:colOff>
      <xdr:row>77</xdr:row>
      <xdr:rowOff>19050</xdr:rowOff>
    </xdr:from>
    <xdr:to>
      <xdr:col>12</xdr:col>
      <xdr:colOff>190500</xdr:colOff>
      <xdr:row>91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074125-E518-F6A0-B81A-B08C91C6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21</xdr:row>
      <xdr:rowOff>19050</xdr:rowOff>
    </xdr:from>
    <xdr:to>
      <xdr:col>5</xdr:col>
      <xdr:colOff>571500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1F358-5526-DE43-A80A-AF512AFEC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5</xdr:row>
      <xdr:rowOff>25400</xdr:rowOff>
    </xdr:from>
    <xdr:to>
      <xdr:col>12</xdr:col>
      <xdr:colOff>161925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3BEC9-28C4-CCEF-F0EE-3FAC1DF47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850900</xdr:colOff>
      <xdr:row>23</xdr:row>
      <xdr:rowOff>107950</xdr:rowOff>
    </xdr:from>
    <xdr:to>
      <xdr:col>12</xdr:col>
      <xdr:colOff>127000</xdr:colOff>
      <xdr:row>37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7C5A0-4BCD-3CC9-FAD5-020780BB2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0</xdr:row>
      <xdr:rowOff>50800</xdr:rowOff>
    </xdr:from>
    <xdr:to>
      <xdr:col>19</xdr:col>
      <xdr:colOff>723900</xdr:colOff>
      <xdr:row>13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1335B-A696-034E-B443-3C75FEACC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17</xdr:row>
      <xdr:rowOff>190500</xdr:rowOff>
    </xdr:from>
    <xdr:to>
      <xdr:col>19</xdr:col>
      <xdr:colOff>736600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3DF53-C5FF-C34B-A803-EFB8BE084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298450</xdr:colOff>
      <xdr:row>40</xdr:row>
      <xdr:rowOff>133350</xdr:rowOff>
    </xdr:from>
    <xdr:to>
      <xdr:col>20</xdr:col>
      <xdr:colOff>298450</xdr:colOff>
      <xdr:row>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99515-C44A-13D8-EEF6-7055FE84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25400</xdr:rowOff>
    </xdr:from>
    <xdr:to>
      <xdr:col>15</xdr:col>
      <xdr:colOff>590550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DEC18-56C5-0CB1-17D6-F9611703C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6350</xdr:rowOff>
    </xdr:from>
    <xdr:to>
      <xdr:col>7</xdr:col>
      <xdr:colOff>25400</xdr:colOff>
      <xdr:row>34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0E197-BCF0-3D00-F5DE-2999E2FDF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7</xdr:row>
      <xdr:rowOff>0</xdr:rowOff>
    </xdr:from>
    <xdr:to>
      <xdr:col>8</xdr:col>
      <xdr:colOff>514350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BF4B1-6E0D-8B41-8D9F-3E881B80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</xdr:row>
      <xdr:rowOff>69850</xdr:rowOff>
    </xdr:from>
    <xdr:to>
      <xdr:col>10</xdr:col>
      <xdr:colOff>311150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AA7A8-364E-ED26-B83F-A0AEFB2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3.495665740738" createdVersion="6" refreshedVersion="6" minRefreshableVersion="3" recordCount="59" xr:uid="{D41B9056-BFF7-E344-B791-0566A6C86BC3}">
  <cacheSource type="worksheet">
    <worksheetSource ref="C6:D65" sheet="Transformed Data"/>
  </cacheSource>
  <cacheFields count="2">
    <cacheField name="Field1" numFmtId="0">
      <sharedItems containsSemiMixedTypes="0" containsString="0" containsNumber="1" minValue="47.551119999999997" maxValue="95417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505232175929" createdVersion="8" refreshedVersion="8" minRefreshableVersion="3" recordCount="20" xr:uid="{547659FB-9FA0-49AD-8828-6AA7967B8A88}">
  <cacheSource type="worksheet">
    <worksheetSource ref="C6:D26" sheet="Transformed Data (2)"/>
  </cacheSource>
  <cacheFields count="2">
    <cacheField name="Field1" numFmtId="0">
      <sharedItems containsSemiMixedTypes="0" containsString="0" containsNumber="1" minValue="108.8328508" maxValue="95417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507648379629" createdVersion="8" refreshedVersion="8" minRefreshableVersion="3" recordCount="24" xr:uid="{183FAF86-D698-49CC-BAD1-F8DF69F07E6F}">
  <cacheSource type="worksheet">
    <worksheetSource ref="C6:D30" sheet="Transformed Data (3)"/>
  </cacheSource>
  <cacheFields count="2">
    <cacheField name="Field1" numFmtId="0">
      <sharedItems containsSemiMixedTypes="0" containsString="0" containsNumber="1" minValue="47.551119999999997" maxValue="17207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513464236108" createdVersion="8" refreshedVersion="8" minRefreshableVersion="3" recordCount="15" xr:uid="{80FC5347-FFEE-45ED-A04C-42D4866D6F66}">
  <cacheSource type="worksheet">
    <worksheetSource ref="C6:D21" sheet="Transformed Data (4)"/>
  </cacheSource>
  <cacheFields count="2">
    <cacheField name="Field1" numFmtId="0">
      <sharedItems count="2">
        <s v="Commercial"/>
        <s v="Ecological"/>
      </sharedItems>
    </cacheField>
    <cacheField name="Field2" numFmtId="0">
      <sharedItems containsSemiMixedTypes="0" containsString="0" containsNumber="1" minValue="54.416425400000001" maxValue="26284.9933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514014236112" createdVersion="8" refreshedVersion="8" minRefreshableVersion="3" recordCount="24" xr:uid="{AFF665BA-1768-4E8A-9EFE-9E60D4130584}">
  <cacheSource type="worksheet">
    <worksheetSource ref="C6:D30" sheet="Transformed Data (5)"/>
  </cacheSource>
  <cacheFields count="2">
    <cacheField name="Field1" numFmtId="0">
      <sharedItems count="2">
        <s v="Commercial"/>
        <s v="Ecological"/>
      </sharedItems>
    </cacheField>
    <cacheField name="Field2" numFmtId="0">
      <sharedItems containsSemiMixedTypes="0" containsString="0" containsNumber="1" minValue="3" maxValue="14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676576967591" createdVersion="8" refreshedVersion="8" minRefreshableVersion="3" recordCount="16" xr:uid="{C3DB44E2-6B12-4C2F-A46A-6C8593C73FCD}">
  <cacheSource type="worksheet">
    <worksheetSource ref="C6:D22" sheet="Transformed Data (6)"/>
  </cacheSource>
  <cacheFields count="2">
    <cacheField name="Field1" numFmtId="0">
      <sharedItems containsSemiMixedTypes="0" containsString="0" containsNumber="1" minValue="2" maxValue="33602.827989999998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687102199074" createdVersion="8" refreshedVersion="8" minRefreshableVersion="3" recordCount="33" xr:uid="{5F5710F6-1ABE-4974-8CE0-C4EF2D852619}">
  <cacheSource type="worksheet">
    <worksheetSource ref="C6:D39" sheet="Transformed Data (9)"/>
  </cacheSource>
  <cacheFields count="2">
    <cacheField name="Field1" numFmtId="0">
      <sharedItems containsSemiMixedTypes="0" containsString="0" containsNumber="1" minValue="3.7047088100000001" maxValue="4224.9486960000004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9.639046180557" createdVersion="8" refreshedVersion="8" minRefreshableVersion="3" recordCount="18" xr:uid="{745FF5F1-E961-47C0-9C4E-43A3E7BBC270}">
  <cacheSource type="worksheet">
    <worksheetSource ref="C6:D24" sheet="Transformed Data (10)"/>
  </cacheSource>
  <cacheFields count="2">
    <cacheField name="Field1" numFmtId="0">
      <sharedItems count="2">
        <s v="Commercial"/>
        <s v="Ecological"/>
      </sharedItems>
    </cacheField>
    <cacheField name="Field2" numFmtId="0">
      <sharedItems containsSemiMixedTypes="0" containsString="0" containsNumber="1" minValue="14.81883524" maxValue="54609.50789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9.666831365743" createdVersion="8" refreshedVersion="8" minRefreshableVersion="3" recordCount="57" xr:uid="{0B7EA87B-52F1-47AB-A093-4CE31AC3180F}">
  <cacheSource type="worksheet">
    <worksheetSource ref="E203:F260" sheet="Sheet1"/>
  </cacheSource>
  <cacheFields count="2">
    <cacheField name="54609.50789" numFmtId="0">
      <sharedItems containsSemiMixedTypes="0" containsString="0" containsNumber="1" minValue="14.81883524" maxValue="49302.086259999996"/>
    </cacheField>
    <cacheField name="eco" numFmtId="0">
      <sharedItems count="2">
        <s v="com"/>
        <s v="e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95417"/>
    <x v="0"/>
  </r>
  <r>
    <n v="20415"/>
    <x v="0"/>
  </r>
  <r>
    <n v="18072"/>
    <x v="0"/>
  </r>
  <r>
    <n v="13214.74517"/>
    <x v="0"/>
  </r>
  <r>
    <n v="11786"/>
    <x v="0"/>
  </r>
  <r>
    <n v="6662.3336559999998"/>
    <x v="1"/>
  </r>
  <r>
    <n v="5791"/>
    <x v="0"/>
  </r>
  <r>
    <n v="3606.7710729999999"/>
    <x v="1"/>
  </r>
  <r>
    <n v="3415"/>
    <x v="0"/>
  </r>
  <r>
    <n v="2327.1928400000002"/>
    <x v="1"/>
  </r>
  <r>
    <n v="1995.9970000000001"/>
    <x v="0"/>
  </r>
  <r>
    <n v="1881.150547"/>
    <x v="0"/>
  </r>
  <r>
    <n v="1476.0572"/>
    <x v="1"/>
  </r>
  <r>
    <n v="999"/>
    <x v="0"/>
  </r>
  <r>
    <n v="901.68399999999997"/>
    <x v="0"/>
  </r>
  <r>
    <n v="851"/>
    <x v="0"/>
  </r>
  <r>
    <n v="738"/>
    <x v="0"/>
  </r>
  <r>
    <n v="235.04343639999999"/>
    <x v="0"/>
  </r>
  <r>
    <n v="207.8925529"/>
    <x v="1"/>
  </r>
  <r>
    <n v="108.8328508"/>
    <x v="0"/>
  </r>
  <r>
    <n v="26284.993310000002"/>
    <x v="0"/>
  </r>
  <r>
    <n v="9510"/>
    <x v="0"/>
  </r>
  <r>
    <n v="8338"/>
    <x v="0"/>
  </r>
  <r>
    <n v="4298"/>
    <x v="0"/>
  </r>
  <r>
    <n v="3691"/>
    <x v="0"/>
  </r>
  <r>
    <n v="2421.602965"/>
    <x v="1"/>
  </r>
  <r>
    <n v="2177.1153709999999"/>
    <x v="1"/>
  </r>
  <r>
    <n v="1103"/>
    <x v="0"/>
  </r>
  <r>
    <n v="618"/>
    <x v="0"/>
  </r>
  <r>
    <n v="527.82588539999995"/>
    <x v="1"/>
  </r>
  <r>
    <n v="389.7543551"/>
    <x v="0"/>
  </r>
  <r>
    <n v="296"/>
    <x v="0"/>
  </r>
  <r>
    <n v="143.25619230000001"/>
    <x v="0"/>
  </r>
  <r>
    <n v="68"/>
    <x v="0"/>
  </r>
  <r>
    <n v="54.416425400000001"/>
    <x v="0"/>
  </r>
  <r>
    <n v="17207"/>
    <x v="0"/>
  </r>
  <r>
    <n v="9651"/>
    <x v="0"/>
  </r>
  <r>
    <n v="5811"/>
    <x v="0"/>
  </r>
  <r>
    <n v="5707"/>
    <x v="0"/>
  </r>
  <r>
    <n v="4467"/>
    <x v="0"/>
  </r>
  <r>
    <n v="4240"/>
    <x v="0"/>
  </r>
  <r>
    <n v="3171.1346899999999"/>
    <x v="1"/>
  </r>
  <r>
    <n v="2993.9955"/>
    <x v="1"/>
  </r>
  <r>
    <n v="2122.1021999999998"/>
    <x v="1"/>
  </r>
  <r>
    <n v="2069"/>
    <x v="0"/>
  </r>
  <r>
    <n v="1474"/>
    <x v="0"/>
  </r>
  <r>
    <n v="1172"/>
    <x v="0"/>
  </r>
  <r>
    <n v="1022"/>
    <x v="0"/>
  </r>
  <r>
    <n v="850"/>
    <x v="0"/>
  </r>
  <r>
    <n v="610.0829"/>
    <x v="0"/>
  </r>
  <r>
    <n v="367"/>
    <x v="0"/>
  </r>
  <r>
    <n v="283"/>
    <x v="0"/>
  </r>
  <r>
    <n v="251"/>
    <x v="0"/>
  </r>
  <r>
    <n v="199.84276"/>
    <x v="1"/>
  </r>
  <r>
    <n v="138.36197999999999"/>
    <x v="0"/>
  </r>
  <r>
    <n v="103"/>
    <x v="0"/>
  </r>
  <r>
    <n v="57"/>
    <x v="0"/>
  </r>
  <r>
    <n v="47.75206"/>
    <x v="0"/>
  </r>
  <r>
    <n v="47.55111999999999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95417"/>
    <x v="0"/>
  </r>
  <r>
    <n v="20415"/>
    <x v="0"/>
  </r>
  <r>
    <n v="18072"/>
    <x v="0"/>
  </r>
  <r>
    <n v="13214.74517"/>
    <x v="0"/>
  </r>
  <r>
    <n v="11786"/>
    <x v="0"/>
  </r>
  <r>
    <n v="5791"/>
    <x v="0"/>
  </r>
  <r>
    <n v="3415"/>
    <x v="0"/>
  </r>
  <r>
    <n v="1995.9970000000001"/>
    <x v="0"/>
  </r>
  <r>
    <n v="1881.150547"/>
    <x v="0"/>
  </r>
  <r>
    <n v="999"/>
    <x v="0"/>
  </r>
  <r>
    <n v="901.68399999999997"/>
    <x v="0"/>
  </r>
  <r>
    <n v="851"/>
    <x v="0"/>
  </r>
  <r>
    <n v="738"/>
    <x v="0"/>
  </r>
  <r>
    <n v="235.04343639999999"/>
    <x v="0"/>
  </r>
  <r>
    <n v="108.8328508"/>
    <x v="0"/>
  </r>
  <r>
    <n v="6662.3336559999998"/>
    <x v="1"/>
  </r>
  <r>
    <n v="3606.7710729999999"/>
    <x v="1"/>
  </r>
  <r>
    <n v="2327.1928400000002"/>
    <x v="1"/>
  </r>
  <r>
    <n v="1476.0572"/>
    <x v="1"/>
  </r>
  <r>
    <n v="207.892552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7207"/>
    <x v="0"/>
  </r>
  <r>
    <n v="9651"/>
    <x v="0"/>
  </r>
  <r>
    <n v="5811"/>
    <x v="0"/>
  </r>
  <r>
    <n v="5707"/>
    <x v="0"/>
  </r>
  <r>
    <n v="4467"/>
    <x v="0"/>
  </r>
  <r>
    <n v="4240"/>
    <x v="0"/>
  </r>
  <r>
    <n v="2069"/>
    <x v="0"/>
  </r>
  <r>
    <n v="1474"/>
    <x v="0"/>
  </r>
  <r>
    <n v="1172"/>
    <x v="0"/>
  </r>
  <r>
    <n v="1022"/>
    <x v="0"/>
  </r>
  <r>
    <n v="850"/>
    <x v="0"/>
  </r>
  <r>
    <n v="610.0829"/>
    <x v="0"/>
  </r>
  <r>
    <n v="367"/>
    <x v="0"/>
  </r>
  <r>
    <n v="283"/>
    <x v="0"/>
  </r>
  <r>
    <n v="251"/>
    <x v="0"/>
  </r>
  <r>
    <n v="138.36197999999999"/>
    <x v="0"/>
  </r>
  <r>
    <n v="103"/>
    <x v="0"/>
  </r>
  <r>
    <n v="57"/>
    <x v="0"/>
  </r>
  <r>
    <n v="47.75206"/>
    <x v="0"/>
  </r>
  <r>
    <n v="47.551119999999997"/>
    <x v="0"/>
  </r>
  <r>
    <n v="3171.1346899999999"/>
    <x v="1"/>
  </r>
  <r>
    <n v="2993.9955"/>
    <x v="1"/>
  </r>
  <r>
    <n v="2122.1021999999998"/>
    <x v="1"/>
  </r>
  <r>
    <n v="199.8427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6284.993310000002"/>
  </r>
  <r>
    <x v="0"/>
    <n v="9510"/>
  </r>
  <r>
    <x v="0"/>
    <n v="8338"/>
  </r>
  <r>
    <x v="0"/>
    <n v="4298"/>
  </r>
  <r>
    <x v="0"/>
    <n v="3691"/>
  </r>
  <r>
    <x v="0"/>
    <n v="1103"/>
  </r>
  <r>
    <x v="0"/>
    <n v="618"/>
  </r>
  <r>
    <x v="0"/>
    <n v="389.7543551"/>
  </r>
  <r>
    <x v="0"/>
    <n v="296"/>
  </r>
  <r>
    <x v="0"/>
    <n v="143.25619230000001"/>
  </r>
  <r>
    <x v="0"/>
    <n v="68"/>
  </r>
  <r>
    <x v="0"/>
    <n v="54.416425400000001"/>
  </r>
  <r>
    <x v="1"/>
    <n v="2421.602965"/>
  </r>
  <r>
    <x v="1"/>
    <n v="2177.1153709999999"/>
  </r>
  <r>
    <x v="1"/>
    <n v="527.825885399999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4446"/>
  </r>
  <r>
    <x v="0"/>
    <n v="7463"/>
  </r>
  <r>
    <x v="0"/>
    <n v="6956.7417779999996"/>
  </r>
  <r>
    <x v="1"/>
    <n v="4840.2583999999997"/>
  </r>
  <r>
    <x v="0"/>
    <n v="3523.773854"/>
  </r>
  <r>
    <x v="0"/>
    <n v="2205.5919800000001"/>
  </r>
  <r>
    <x v="1"/>
    <n v="1984.8268399999999"/>
  </r>
  <r>
    <x v="0"/>
    <n v="1872"/>
  </r>
  <r>
    <x v="0"/>
    <n v="1413"/>
  </r>
  <r>
    <x v="1"/>
    <n v="843.64489519999995"/>
  </r>
  <r>
    <x v="0"/>
    <n v="753"/>
  </r>
  <r>
    <x v="1"/>
    <n v="648.92499599999996"/>
  </r>
  <r>
    <x v="1"/>
    <n v="546.14701560000003"/>
  </r>
  <r>
    <x v="0"/>
    <n v="514"/>
  </r>
  <r>
    <x v="1"/>
    <n v="467.632543"/>
  </r>
  <r>
    <x v="0"/>
    <n v="412"/>
  </r>
  <r>
    <x v="0"/>
    <n v="412"/>
  </r>
  <r>
    <x v="1"/>
    <n v="404.98329239999998"/>
  </r>
  <r>
    <x v="0"/>
    <n v="356.88230800000002"/>
  </r>
  <r>
    <x v="0"/>
    <n v="253.94582399999999"/>
  </r>
  <r>
    <x v="0"/>
    <n v="226"/>
  </r>
  <r>
    <x v="0"/>
    <n v="205.636955"/>
  </r>
  <r>
    <x v="0"/>
    <n v="27.103428439999998"/>
  </r>
  <r>
    <x v="0"/>
    <n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2376.1865189999999"/>
    <x v="0"/>
  </r>
  <r>
    <n v="1099"/>
    <x v="0"/>
  </r>
  <r>
    <n v="594.76402540000004"/>
    <x v="0"/>
  </r>
  <r>
    <n v="71"/>
    <x v="0"/>
  </r>
  <r>
    <n v="30"/>
    <x v="0"/>
  </r>
  <r>
    <n v="12"/>
    <x v="0"/>
  </r>
  <r>
    <n v="4"/>
    <x v="0"/>
  </r>
  <r>
    <n v="2"/>
    <x v="0"/>
  </r>
  <r>
    <n v="33602.827989999998"/>
    <x v="1"/>
  </r>
  <r>
    <n v="24201.292000000001"/>
    <x v="1"/>
  </r>
  <r>
    <n v="4893.3220499999998"/>
    <x v="1"/>
  </r>
  <r>
    <n v="4237.381429"/>
    <x v="1"/>
  </r>
  <r>
    <n v="3731.804963"/>
    <x v="1"/>
  </r>
  <r>
    <n v="3543.6282460000002"/>
    <x v="1"/>
  </r>
  <r>
    <n v="1144.4800580000001"/>
    <x v="1"/>
  </r>
  <r>
    <n v="69.95559550000000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760"/>
    <x v="0"/>
  </r>
  <r>
    <n v="686"/>
    <x v="0"/>
  </r>
  <r>
    <n v="566"/>
    <x v="0"/>
  </r>
  <r>
    <n v="396"/>
    <x v="0"/>
  </r>
  <r>
    <n v="378"/>
    <x v="0"/>
  </r>
  <r>
    <n v="333"/>
    <x v="0"/>
  </r>
  <r>
    <n v="266"/>
    <x v="0"/>
  </r>
  <r>
    <n v="253.94582399999999"/>
    <x v="0"/>
  </r>
  <r>
    <n v="226"/>
    <x v="0"/>
  </r>
  <r>
    <n v="193.1201576"/>
    <x v="0"/>
  </r>
  <r>
    <n v="157.42538020000001"/>
    <x v="0"/>
  </r>
  <r>
    <n v="142.81087880000001"/>
    <x v="0"/>
  </r>
  <r>
    <n v="103"/>
    <x v="0"/>
  </r>
  <r>
    <n v="49"/>
    <x v="0"/>
  </r>
  <r>
    <n v="18.479610300000001"/>
    <x v="0"/>
  </r>
  <r>
    <n v="7.3822796000000004"/>
    <x v="0"/>
  </r>
  <r>
    <n v="4224.9486960000004"/>
    <x v="0"/>
  </r>
  <r>
    <n v="4184"/>
    <x v="0"/>
  </r>
  <r>
    <n v="3388"/>
    <x v="0"/>
  </r>
  <r>
    <n v="2608"/>
    <x v="0"/>
  </r>
  <r>
    <n v="2319"/>
    <x v="0"/>
  </r>
  <r>
    <n v="2261"/>
    <x v="0"/>
  </r>
  <r>
    <n v="1002"/>
    <x v="0"/>
  </r>
  <r>
    <n v="784.87495999999999"/>
    <x v="1"/>
  </r>
  <r>
    <n v="747.74840770000003"/>
    <x v="1"/>
  </r>
  <r>
    <n v="599.80942789999995"/>
    <x v="1"/>
  </r>
  <r>
    <n v="487.72644200000002"/>
    <x v="1"/>
  </r>
  <r>
    <n v="165.48629919999999"/>
    <x v="1"/>
  </r>
  <r>
    <n v="89.545788299999998"/>
    <x v="1"/>
  </r>
  <r>
    <n v="82.743149599999995"/>
    <x v="1"/>
  </r>
  <r>
    <n v="58.353121299999998"/>
    <x v="1"/>
  </r>
  <r>
    <n v="3.7047088100000001"/>
    <x v="1"/>
  </r>
  <r>
    <n v="1698.2226450000001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27451"/>
  </r>
  <r>
    <x v="0"/>
    <n v="5439.0038679999998"/>
  </r>
  <r>
    <x v="0"/>
    <n v="1902"/>
  </r>
  <r>
    <x v="0"/>
    <n v="1852"/>
  </r>
  <r>
    <x v="0"/>
    <n v="1821"/>
  </r>
  <r>
    <x v="0"/>
    <n v="936.29265799999996"/>
  </r>
  <r>
    <x v="0"/>
    <n v="726"/>
  </r>
  <r>
    <x v="0"/>
    <n v="613"/>
  </r>
  <r>
    <x v="0"/>
    <n v="110"/>
  </r>
  <r>
    <x v="1"/>
    <n v="54609.507890000001"/>
  </r>
  <r>
    <x v="1"/>
    <n v="11047.182290000001"/>
  </r>
  <r>
    <x v="1"/>
    <n v="4840.2583999999997"/>
  </r>
  <r>
    <x v="1"/>
    <n v="3236.2560210000001"/>
  </r>
  <r>
    <x v="1"/>
    <n v="2608.3631599999999"/>
  </r>
  <r>
    <x v="1"/>
    <n v="2536.8137499999998"/>
  </r>
  <r>
    <x v="1"/>
    <n v="1558.8342210000001"/>
  </r>
  <r>
    <x v="1"/>
    <n v="410.81199900000001"/>
  </r>
  <r>
    <x v="1"/>
    <n v="14.8188352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27451"/>
    <x v="0"/>
  </r>
  <r>
    <n v="11047.182290000001"/>
    <x v="1"/>
  </r>
  <r>
    <n v="5439.0038679999998"/>
    <x v="0"/>
  </r>
  <r>
    <n v="4840.2583999999997"/>
    <x v="1"/>
  </r>
  <r>
    <n v="3236.2560210000001"/>
    <x v="1"/>
  </r>
  <r>
    <n v="2608.3631599999999"/>
    <x v="1"/>
  </r>
  <r>
    <n v="2536.8137499999998"/>
    <x v="1"/>
  </r>
  <r>
    <n v="1902"/>
    <x v="0"/>
  </r>
  <r>
    <n v="1852"/>
    <x v="0"/>
  </r>
  <r>
    <n v="1821"/>
    <x v="0"/>
  </r>
  <r>
    <n v="1558.8342210000001"/>
    <x v="1"/>
  </r>
  <r>
    <n v="936.29265799999996"/>
    <x v="0"/>
  </r>
  <r>
    <n v="726"/>
    <x v="0"/>
  </r>
  <r>
    <n v="613"/>
    <x v="0"/>
  </r>
  <r>
    <n v="410.81199900000001"/>
    <x v="1"/>
  </r>
  <r>
    <n v="110"/>
    <x v="0"/>
  </r>
  <r>
    <n v="14.81883524"/>
    <x v="1"/>
  </r>
  <r>
    <n v="11329"/>
    <x v="0"/>
  </r>
  <r>
    <n v="9549.7870600000006"/>
    <x v="1"/>
  </r>
  <r>
    <n v="8103"/>
    <x v="0"/>
  </r>
  <r>
    <n v="5963.7678699999997"/>
    <x v="1"/>
  </r>
  <r>
    <n v="4700"/>
    <x v="0"/>
  </r>
  <r>
    <n v="4380.177283"/>
    <x v="1"/>
  </r>
  <r>
    <n v="4332.003404"/>
    <x v="1"/>
  </r>
  <r>
    <n v="2650"/>
    <x v="0"/>
  </r>
  <r>
    <n v="1921"/>
    <x v="0"/>
  </r>
  <r>
    <n v="1637"/>
    <x v="0"/>
  </r>
  <r>
    <n v="1144.4800580000001"/>
    <x v="1"/>
  </r>
  <r>
    <n v="1107.307096"/>
    <x v="0"/>
  </r>
  <r>
    <n v="889.027244"/>
    <x v="0"/>
  </r>
  <r>
    <n v="880"/>
    <x v="0"/>
  </r>
  <r>
    <n v="789"/>
    <x v="0"/>
  </r>
  <r>
    <n v="743.64333499999998"/>
    <x v="0"/>
  </r>
  <r>
    <n v="647"/>
    <x v="0"/>
  </r>
  <r>
    <n v="634"/>
    <x v="0"/>
  </r>
  <r>
    <n v="613"/>
    <x v="0"/>
  </r>
  <r>
    <n v="580.17643799999996"/>
    <x v="1"/>
  </r>
  <r>
    <n v="468.14632899999998"/>
    <x v="0"/>
  </r>
  <r>
    <n v="356.88230759999999"/>
    <x v="0"/>
  </r>
  <r>
    <n v="333"/>
    <x v="0"/>
  </r>
  <r>
    <n v="89.545788299999998"/>
    <x v="1"/>
  </r>
  <r>
    <n v="57"/>
    <x v="0"/>
  </r>
  <r>
    <n v="49302.086259999996"/>
    <x v="1"/>
  </r>
  <r>
    <n v="15685"/>
    <x v="0"/>
  </r>
  <r>
    <n v="14417.645630000001"/>
    <x v="1"/>
  </r>
  <r>
    <n v="5113.0778630000004"/>
    <x v="1"/>
  </r>
  <r>
    <n v="3642"/>
    <x v="0"/>
  </r>
  <r>
    <n v="1834"/>
    <x v="0"/>
  </r>
  <r>
    <n v="1783.147997"/>
    <x v="0"/>
  </r>
  <r>
    <n v="1778.054488"/>
    <x v="0"/>
  </r>
  <r>
    <n v="1638.739654"/>
    <x v="1"/>
  </r>
  <r>
    <n v="1304.1815799999999"/>
    <x v="1"/>
  </r>
  <r>
    <n v="634"/>
    <x v="0"/>
  </r>
  <r>
    <n v="478.37343540000001"/>
    <x v="0"/>
  </r>
  <r>
    <n v="360"/>
    <x v="0"/>
  </r>
  <r>
    <n v="333"/>
    <x v="0"/>
  </r>
  <r>
    <n v="268.637364900000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5ADC3-957A-4263-A0E3-C747151410CB}" name="PivotTable1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6:P9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eld1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3FEB5-6839-45A3-8ABD-9691B21B6604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6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HC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BC5EC-8BB7-884F-982E-00C24603EFC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2:B5" firstHeaderRow="1" firstDataRow="1" firstDataCol="1"/>
  <pivotFields count="2">
    <pivotField dataField="1"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Field1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5418C-4C08-466C-8B5F-716B72EE3AB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930E8-A3A4-4F90-9F5B-22626399CFCE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C9F32-B3DF-4D5A-B9B2-E00F12B1D808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eld1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4A970-BF0A-457A-83F9-556CD5F74B59}" name="PivotTable10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 v="1"/>
    </i>
    <i>
      <x/>
    </i>
    <i t="grand">
      <x/>
    </i>
  </rowItems>
  <colItems count="1">
    <i/>
  </colItems>
  <dataFields count="1">
    <dataField name="Sum of 54609.50789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C28BB-B463-4733-9D13-642FDD40FF78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 v="1"/>
    </i>
    <i>
      <x/>
    </i>
    <i t="grand">
      <x/>
    </i>
  </rowItems>
  <colItems count="1">
    <i/>
  </colItems>
  <dataFields count="1">
    <dataField name="GC" fld="0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EEA13-9A15-4F92-AE6C-ACFBAF0EFBD9}" name="PivotTable1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:J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FI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F475F-687D-4A13-B862-1F2C6CF44D0F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45:J48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BI aver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B50A6-29E5-41E0-AC0B-E48A484BF4E0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2:B5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FK averag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D6E67-C947-470F-BCCF-4B8CA3104717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8:F11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6C395-A768-43B5-9708-210C5C330B90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:F5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CA0CA-A376-40CB-95EC-BFCE3342D327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8:B11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eld1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9A669-0A59-4677-BBEC-2F65B97C528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eld1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35429-AF60-4514-9D1C-8099B7D3FAAB}" name="Table1" displayName="Table1" ref="H1:M1048576" totalsRowShown="0">
  <autoFilter ref="H1:M1048576" xr:uid="{45435429-AF60-4514-9D1C-8099B7D3FAAB}"/>
  <sortState xmlns:xlrd2="http://schemas.microsoft.com/office/spreadsheetml/2017/richdata2" ref="H2:M78">
    <sortCondition ref="H1:H1048576"/>
  </sortState>
  <tableColumns count="6">
    <tableColumn id="1" xr3:uid="{3CB1A756-4E8E-465C-B8AF-B42111887D3A}" name="Column1"/>
    <tableColumn id="2" xr3:uid="{1CF57C8B-DD19-4C3C-8496-E5D2ED5DBC28}" name="Column2"/>
    <tableColumn id="3" xr3:uid="{EB82B007-6506-4D6A-97E5-EDC8E5C3149F}" name="Column3"/>
    <tableColumn id="4" xr3:uid="{F321F13C-6CB8-48ED-873C-BC7A5EE48017}" name="Column4"/>
    <tableColumn id="5" xr3:uid="{36BFA3B1-03F4-409A-BAFC-786B3FBFE5B0}" name="Column5"/>
    <tableColumn id="6" xr3:uid="{A7B730BD-43E4-4BB5-A00F-7FEE5E4823CB}" name="Column6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223DC8-9AE3-4622-AF36-5BE5106E22C5}" name="Table12" displayName="Table12" ref="A1:G19" totalsRowShown="0">
  <autoFilter ref="A1:G19" xr:uid="{A3223DC8-9AE3-4622-AF36-5BE5106E22C5}"/>
  <sortState xmlns:xlrd2="http://schemas.microsoft.com/office/spreadsheetml/2017/richdata2" ref="A2:G19">
    <sortCondition ref="F1:F19"/>
  </sortState>
  <tableColumns count="7">
    <tableColumn id="1" xr3:uid="{811AD9E7-C107-489A-ACED-AB46E1DEFAC0}" name="Inside MPA" dataDxfId="19"/>
    <tableColumn id="2" xr3:uid="{37137060-BD1D-44B8-AE61-F2D2A4E0DEAF}" name="Column1" dataDxfId="18"/>
    <tableColumn id="3" xr3:uid="{FB2B6B93-F3CD-49C5-B8AA-00E8AB693E6F}" name="Column2" dataDxfId="17"/>
    <tableColumn id="4" xr3:uid="{FEDE592B-9B34-4C78-994D-F76AC5BC59FB}" name="Column3" dataDxfId="16"/>
    <tableColumn id="5" xr3:uid="{16017EF6-A4F7-48B4-9841-C034B314BA6C}" name="Column4"/>
    <tableColumn id="6" xr3:uid="{4232E201-0A07-4E04-A38D-C412780685DB}" name="Importance" dataDxfId="15"/>
    <tableColumn id="7" xr3:uid="{CCDC6577-724C-469F-B965-195A6A21BE8C}" name="Biomass" dataDxfId="14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A203B3-02EA-4503-9E86-28DF423FCD12}" name="Table13" displayName="Table13" ref="I1:N42" totalsRowShown="0" dataDxfId="7">
  <autoFilter ref="I1:N42" xr:uid="{88A203B3-02EA-4503-9E86-28DF423FCD12}"/>
  <sortState xmlns:xlrd2="http://schemas.microsoft.com/office/spreadsheetml/2017/richdata2" ref="I2:N42">
    <sortCondition ref="I1:I42"/>
  </sortState>
  <tableColumns count="6">
    <tableColumn id="1" xr3:uid="{BE7831A4-E567-4B1D-8E31-7A0040027FB7}" name="outside MPA" dataDxfId="13"/>
    <tableColumn id="2" xr3:uid="{477CBCDB-B911-42A4-9110-D2D6490FA69C}" name="Column1" dataDxfId="12"/>
    <tableColumn id="3" xr3:uid="{C5C487A8-DE45-497D-95B8-1C48199EDC90}" name="Column2" dataDxfId="11"/>
    <tableColumn id="4" xr3:uid="{7202753E-643B-40B7-AEC8-CFA1D8F91C8A}" name="Column3" dataDxfId="10"/>
    <tableColumn id="5" xr3:uid="{CE834DCD-9AD1-425A-B886-9F10CF7186F1}" name="Biomass" dataDxfId="9"/>
    <tableColumn id="6" xr3:uid="{E16A1DD1-DD76-4990-85E1-ECC86F65BF89}" name="Importance" dataDxfId="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71F1D-B68B-406B-BBAB-990541007CCC}" name="Table2" displayName="Table2" ref="A1:F62" totalsRowCount="1" dataDxfId="87">
  <autoFilter ref="A1:F61" xr:uid="{3C971F1D-B68B-406B-BBAB-990541007CCC}"/>
  <sortState xmlns:xlrd2="http://schemas.microsoft.com/office/spreadsheetml/2017/richdata2" ref="A2:F61">
    <sortCondition ref="F1:F61"/>
  </sortState>
  <tableColumns count="6">
    <tableColumn id="1" xr3:uid="{6EADE985-CA19-4B80-8D69-28399A7E4246}" name="Inside MPA boundaries" dataDxfId="86" totalsRowDxfId="85"/>
    <tableColumn id="2" xr3:uid="{32B1C353-3719-4772-8A95-82B1FF12AB21}" name="Column1" dataDxfId="84" totalsRowDxfId="83"/>
    <tableColumn id="3" xr3:uid="{DBE8EFA8-9574-4BA3-BC51-3338D724AE43}" name="Column2" dataDxfId="82" totalsRowDxfId="81"/>
    <tableColumn id="4" xr3:uid="{31567D67-27FE-4953-8455-485724F9BE7B}" name="Column3" totalsRowLabel="Total:" dataDxfId="80" totalsRowDxfId="79"/>
    <tableColumn id="5" xr3:uid="{500AB5E5-F64C-4DF1-BC75-7D762931B7B6}" name="Biomass" totalsRowFunction="sum" dataDxfId="78" totalsRowDxfId="77"/>
    <tableColumn id="6" xr3:uid="{0568A705-FE30-4A00-ADE8-D72DE73EA80D}" name="importance" dataDxfId="76" totalsRowDxfId="7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E1E90B-D38E-4DBC-9000-5A0E30056EA4}" name="Table4" displayName="Table4" ref="A2:G23" totalsRowCount="1" headerRowDxfId="74" dataDxfId="73">
  <autoFilter ref="A2:G22" xr:uid="{2BE1E90B-D38E-4DBC-9000-5A0E30056EA4}"/>
  <sortState xmlns:xlrd2="http://schemas.microsoft.com/office/spreadsheetml/2017/richdata2" ref="A3:F22">
    <sortCondition ref="F2:F22"/>
  </sortState>
  <tableColumns count="7">
    <tableColumn id="1" xr3:uid="{ABB94FAA-CDA8-4D11-BEED-13E26515B9C9}" name="Column1" dataDxfId="72" totalsRowDxfId="6"/>
    <tableColumn id="2" xr3:uid="{163DEFA9-8FC6-4BEE-8BB5-B2CBAF671013}" name="Column2" dataDxfId="71" totalsRowDxfId="5"/>
    <tableColumn id="3" xr3:uid="{03C5FF4A-CDBE-4A1C-8147-ED324AFFFFF7}" name="Column3" dataDxfId="70" totalsRowDxfId="4"/>
    <tableColumn id="4" xr3:uid="{1354EA4D-309D-4194-BF63-8E2EAA3531E1}" name="Column4" dataDxfId="69" totalsRowDxfId="3"/>
    <tableColumn id="5" xr3:uid="{DA75E010-1356-4542-87E5-8E964245E0C9}" name="Column5" dataDxfId="68" totalsRowDxfId="2"/>
    <tableColumn id="6" xr3:uid="{96FADFED-53DE-464D-B1A5-8BA9899B3C11}" name="Importance" dataDxfId="67" totalsRowDxfId="1"/>
    <tableColumn id="7" xr3:uid="{EE95B57F-5637-4B19-8C2C-369C91BFDFCD}" name="Column6" dataDxfId="66" totalsRowDxfId="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15A23A-306B-49A4-83A7-29A18095537D}" name="Table5" displayName="Table5" ref="A25:F50" totalsRowCount="1" headerRowDxfId="65" dataDxfId="64">
  <autoFilter ref="A25:F49" xr:uid="{5915A23A-306B-49A4-83A7-29A18095537D}"/>
  <sortState xmlns:xlrd2="http://schemas.microsoft.com/office/spreadsheetml/2017/richdata2" ref="A26:F49">
    <sortCondition ref="F25:F49"/>
  </sortState>
  <tableColumns count="6">
    <tableColumn id="1" xr3:uid="{7AD928F9-216F-4656-96DF-8B44DCE70C70}" name="Column1" dataDxfId="63" totalsRowDxfId="62"/>
    <tableColumn id="2" xr3:uid="{09C21435-FFC9-4C55-A494-A1980F796CF7}" name="Column2" dataDxfId="61" totalsRowDxfId="60"/>
    <tableColumn id="3" xr3:uid="{98C5EA92-3F52-4599-A3DA-54E3B24B170B}" name="Column3" dataDxfId="59" totalsRowDxfId="58"/>
    <tableColumn id="4" xr3:uid="{A2D6CF59-8A35-403E-AB70-8DC9590A3E90}" name="Column4" dataDxfId="57" totalsRowDxfId="56"/>
    <tableColumn id="5" xr3:uid="{4D39B758-3681-41A9-B3A4-88B3C2E01DEB}" name="Column5" totalsRowFunction="custom" dataDxfId="55" totalsRowDxfId="54">
      <totalsRowFormula>SUM(E26:E49)</totalsRowFormula>
    </tableColumn>
    <tableColumn id="6" xr3:uid="{A365CDF7-558D-4F15-895C-71B115F9B23D}" name="Column6" dataDxfId="53" totalsRowDxfId="5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0C8D33-33BE-487B-BB95-A17507385037}" name="Table6" displayName="Table6" ref="I19:O43" totalsRowShown="0">
  <autoFilter ref="I19:O43" xr:uid="{3C0C8D33-33BE-487B-BB95-A17507385037}"/>
  <tableColumns count="7">
    <tableColumn id="1" xr3:uid="{03CC98C9-CACC-4A16-A99B-0261C18DFA95}" name="Column1" dataDxfId="51"/>
    <tableColumn id="2" xr3:uid="{36061AA2-8534-4511-83DB-3CD0DE3DC785}" name="Column2" dataDxfId="50"/>
    <tableColumn id="3" xr3:uid="{D092AC53-2608-4F96-923D-C0C1E0398A95}" name="Column3" dataDxfId="49"/>
    <tableColumn id="4" xr3:uid="{CEEFDD6C-7A0D-4B3F-9B66-35B812A94482}" name="Column4" dataDxfId="48"/>
    <tableColumn id="5" xr3:uid="{39470E4F-EA00-4789-A178-02901044DD10}" name="Column5"/>
    <tableColumn id="6" xr3:uid="{33139A21-34BD-45AC-8B80-ECF8D1BA3814}" name="Column6" dataDxfId="47"/>
    <tableColumn id="7" xr3:uid="{65F4ED57-6920-4A65-B686-BFAC19C9ABB9}" name="Column7" dataDxfId="46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EAC496-BCBF-43B3-B1E1-1F1E95D90EB6}" name="Table7" displayName="Table7" ref="I3:O18" totalsRowShown="0">
  <autoFilter ref="I3:O18" xr:uid="{0DEAC496-BCBF-43B3-B1E1-1F1E95D90EB6}"/>
  <sortState xmlns:xlrd2="http://schemas.microsoft.com/office/spreadsheetml/2017/richdata2" ref="I4:O18">
    <sortCondition ref="N3:N18"/>
  </sortState>
  <tableColumns count="7">
    <tableColumn id="1" xr3:uid="{8109E723-FD45-45AD-82FB-AD7ED65DE302}" name="Column1" dataDxfId="45"/>
    <tableColumn id="2" xr3:uid="{C4F7C34F-2AC4-4A6D-844E-9DAF9FC33EE3}" name="Column2" dataDxfId="44"/>
    <tableColumn id="3" xr3:uid="{E0A8A800-65F7-4CD1-8ED9-E084D63CF600}" name="Column3" dataDxfId="43"/>
    <tableColumn id="4" xr3:uid="{F3C5C70B-CA2A-478F-9E6E-64C16BF9628C}" name="Column4" dataDxfId="42"/>
    <tableColumn id="5" xr3:uid="{90AE38A9-1BB9-400B-B324-0FE971065252}" name="Column5"/>
    <tableColumn id="6" xr3:uid="{A8A97180-6C38-4186-93C5-A62A0C9DCB7F}" name="Column6" dataDxfId="41"/>
    <tableColumn id="7" xr3:uid="{0752386B-FBEB-4CB4-B5C8-664BC5DA7F65}" name="Column7" dataDxfId="40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4619F-0782-4B41-A6E8-8EAA24DD641D}" name="Table3" displayName="Table3" ref="A1:F18" totalsRowShown="0" headerRowDxfId="39" dataDxfId="38">
  <autoFilter ref="A1:F18" xr:uid="{01D4619F-0782-4B41-A6E8-8EAA24DD641D}"/>
  <sortState xmlns:xlrd2="http://schemas.microsoft.com/office/spreadsheetml/2017/richdata2" ref="A2:F18">
    <sortCondition ref="F1:F18"/>
  </sortState>
  <tableColumns count="6">
    <tableColumn id="1" xr3:uid="{DDAE5ECD-0694-43E4-8283-D8246BC3D216}" name="Column1" dataDxfId="37"/>
    <tableColumn id="2" xr3:uid="{13B839B7-9DD3-4105-A456-3B766DFE06D9}" name="Column2" dataDxfId="36"/>
    <tableColumn id="3" xr3:uid="{EFEAFF31-23B5-4B1F-B627-805EA652A9C2}" name="Column3" dataDxfId="35"/>
    <tableColumn id="4" xr3:uid="{6D3040AF-10D9-4379-AFDB-59EC5DEC9663}" name="Column4" dataDxfId="34"/>
    <tableColumn id="5" xr3:uid="{3D222563-0E53-47D6-A6E3-180C441BB97C}" name="Column5" dataDxfId="33"/>
    <tableColumn id="6" xr3:uid="{EDEAC9A0-2BED-4167-9A36-F5611DCC9EF0}" name="Importance" dataDxfId="3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B81C59-AC35-4C2A-8CFB-0397EC49EF94}" name="Table10" displayName="Table10" ref="A21:G46" totalsRowShown="0">
  <autoFilter ref="A21:G46" xr:uid="{4DB81C59-AC35-4C2A-8CFB-0397EC49EF94}"/>
  <sortState xmlns:xlrd2="http://schemas.microsoft.com/office/spreadsheetml/2017/richdata2" ref="A22:G46">
    <sortCondition ref="F21:F46"/>
  </sortState>
  <tableColumns count="7">
    <tableColumn id="1" xr3:uid="{79533371-37DA-46DF-92AC-9802FAE7BBF8}" name="Column1" dataDxfId="31"/>
    <tableColumn id="2" xr3:uid="{1415E8D0-C48B-4C7D-95FA-E5B15C0984B9}" name="Column2" dataDxfId="30"/>
    <tableColumn id="3" xr3:uid="{4A7DDF92-09A3-48FF-9858-F2FB6F9DE564}" name="Column3" dataDxfId="29"/>
    <tableColumn id="4" xr3:uid="{AC9975A8-6BAC-4E55-A21A-B33A3F775334}" name="Column4" dataDxfId="28"/>
    <tableColumn id="5" xr3:uid="{2AF5CA21-C38C-4D52-9F73-088F88D2587B}" name="Column5"/>
    <tableColumn id="6" xr3:uid="{4CD6EE0E-0290-4EC3-9027-06EE28CE09B4}" name="Column6" dataDxfId="27"/>
    <tableColumn id="7" xr3:uid="{28946783-AF13-4B14-8AEE-FF191786BE20}" name="Column7" dataDxfId="26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F363AE-2616-4B5C-A89E-C0A942B44A76}" name="Table11" displayName="Table11" ref="A48:G63" totalsRowShown="0">
  <autoFilter ref="A48:G63" xr:uid="{D0F363AE-2616-4B5C-A89E-C0A942B44A76}"/>
  <sortState xmlns:xlrd2="http://schemas.microsoft.com/office/spreadsheetml/2017/richdata2" ref="A49:G63">
    <sortCondition ref="F48:F63"/>
  </sortState>
  <tableColumns count="7">
    <tableColumn id="1" xr3:uid="{0C7D3A0A-8CDF-46A9-8038-62BA3BC40CF4}" name="Column1" dataDxfId="25"/>
    <tableColumn id="2" xr3:uid="{08FA819B-814D-468B-83CB-AC26ABC3565C}" name="Column2" dataDxfId="24"/>
    <tableColumn id="3" xr3:uid="{88A35120-BC61-42C5-BCD5-FF5EA3C38822}" name="Column3" dataDxfId="23"/>
    <tableColumn id="4" xr3:uid="{1C11C988-D07B-476D-B339-8C321B003686}" name="Column4" dataDxfId="22"/>
    <tableColumn id="5" xr3:uid="{1CF87D60-827C-4DF4-96F6-2CDF68FED798}" name="Column5"/>
    <tableColumn id="6" xr3:uid="{3046D939-13CC-4F13-8639-5A52AA6A7491}" name="Column6" dataDxfId="21"/>
    <tableColumn id="7" xr3:uid="{C1521777-8194-451F-8E57-60C181DCC06F}" name="Column7" dataDxfId="2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96"/>
  <sheetViews>
    <sheetView workbookViewId="0">
      <pane ySplit="1" topLeftCell="A239" activePane="bottomLeft" state="frozen"/>
      <selection pane="bottomLeft" activeCell="E203" sqref="E203:F260"/>
    </sheetView>
  </sheetViews>
  <sheetFormatPr defaultColWidth="12.6328125" defaultRowHeight="15.75" customHeight="1" x14ac:dyDescent="0.25"/>
  <cols>
    <col min="1" max="1" width="19.81640625" customWidth="1"/>
    <col min="6" max="6" width="13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5" x14ac:dyDescent="0.25">
      <c r="A2" s="2" t="s">
        <v>8</v>
      </c>
      <c r="B2" s="2" t="s">
        <v>9</v>
      </c>
      <c r="C2" s="2" t="s">
        <v>10</v>
      </c>
      <c r="D2" s="2" t="s">
        <v>11</v>
      </c>
      <c r="E2" s="2">
        <v>29925</v>
      </c>
      <c r="F2" s="2" t="s">
        <v>12</v>
      </c>
      <c r="G2" s="3" t="s">
        <v>13</v>
      </c>
      <c r="H2" s="3" t="s">
        <v>14</v>
      </c>
    </row>
    <row r="3" spans="1:8" ht="15.75" customHeight="1" x14ac:dyDescent="0.35">
      <c r="A3" s="2" t="s">
        <v>8</v>
      </c>
      <c r="B3" s="2" t="s">
        <v>9</v>
      </c>
      <c r="C3" s="2" t="s">
        <v>15</v>
      </c>
      <c r="D3" s="4" t="s">
        <v>16</v>
      </c>
      <c r="E3" s="5">
        <v>7386</v>
      </c>
      <c r="F3" s="2" t="s">
        <v>12</v>
      </c>
      <c r="G3" s="3" t="s">
        <v>13</v>
      </c>
      <c r="H3" s="3" t="s">
        <v>14</v>
      </c>
    </row>
    <row r="4" spans="1:8" ht="15.75" customHeight="1" x14ac:dyDescent="0.35">
      <c r="A4" s="2" t="s">
        <v>8</v>
      </c>
      <c r="B4" s="2" t="s">
        <v>9</v>
      </c>
      <c r="C4" s="2" t="s">
        <v>17</v>
      </c>
      <c r="D4" s="4" t="s">
        <v>18</v>
      </c>
      <c r="E4" s="5">
        <v>4758.1121999999996</v>
      </c>
      <c r="F4" s="2" t="s">
        <v>12</v>
      </c>
      <c r="G4" s="3" t="s">
        <v>13</v>
      </c>
      <c r="H4" s="3" t="s">
        <v>14</v>
      </c>
    </row>
    <row r="5" spans="1:8" ht="15.75" customHeight="1" x14ac:dyDescent="0.35">
      <c r="A5" s="2" t="s">
        <v>8</v>
      </c>
      <c r="B5" s="2" t="s">
        <v>9</v>
      </c>
      <c r="C5" s="2" t="s">
        <v>19</v>
      </c>
      <c r="D5" s="4" t="s">
        <v>20</v>
      </c>
      <c r="E5" s="5">
        <v>4260.3318310000004</v>
      </c>
      <c r="F5" s="2" t="s">
        <v>21</v>
      </c>
      <c r="G5" s="3" t="s">
        <v>13</v>
      </c>
      <c r="H5" s="3" t="s">
        <v>14</v>
      </c>
    </row>
    <row r="6" spans="1:8" ht="15.75" customHeight="1" x14ac:dyDescent="0.35">
      <c r="A6" s="2" t="s">
        <v>8</v>
      </c>
      <c r="B6" s="2" t="s">
        <v>9</v>
      </c>
      <c r="C6" s="2" t="s">
        <v>15</v>
      </c>
      <c r="D6" s="4" t="s">
        <v>22</v>
      </c>
      <c r="E6" s="5">
        <v>4247</v>
      </c>
      <c r="F6" s="2" t="s">
        <v>12</v>
      </c>
      <c r="G6" s="3" t="s">
        <v>13</v>
      </c>
      <c r="H6" s="3" t="s">
        <v>14</v>
      </c>
    </row>
    <row r="7" spans="1:8" ht="15.75" customHeight="1" x14ac:dyDescent="0.35">
      <c r="A7" s="2" t="s">
        <v>8</v>
      </c>
      <c r="B7" s="2" t="s">
        <v>9</v>
      </c>
      <c r="C7" s="2" t="s">
        <v>23</v>
      </c>
      <c r="D7" s="4" t="s">
        <v>24</v>
      </c>
      <c r="E7" s="5">
        <v>3170</v>
      </c>
      <c r="F7" s="2" t="s">
        <v>12</v>
      </c>
      <c r="G7" s="3" t="s">
        <v>13</v>
      </c>
      <c r="H7" s="3" t="s">
        <v>14</v>
      </c>
    </row>
    <row r="8" spans="1:8" ht="15.75" customHeight="1" x14ac:dyDescent="0.35">
      <c r="A8" s="2" t="s">
        <v>8</v>
      </c>
      <c r="B8" s="2" t="s">
        <v>9</v>
      </c>
      <c r="C8" s="2" t="s">
        <v>19</v>
      </c>
      <c r="D8" s="4" t="s">
        <v>25</v>
      </c>
      <c r="E8" s="5">
        <v>2674.1775240000002</v>
      </c>
      <c r="F8" s="2" t="s">
        <v>21</v>
      </c>
      <c r="G8" s="3" t="s">
        <v>13</v>
      </c>
      <c r="H8" s="3" t="s">
        <v>14</v>
      </c>
    </row>
    <row r="9" spans="1:8" ht="15.75" customHeight="1" x14ac:dyDescent="0.35">
      <c r="A9" s="2" t="s">
        <v>8</v>
      </c>
      <c r="B9" s="2" t="s">
        <v>9</v>
      </c>
      <c r="C9" s="2" t="s">
        <v>26</v>
      </c>
      <c r="D9" s="4" t="s">
        <v>27</v>
      </c>
      <c r="E9" s="5">
        <v>2004.8485619999999</v>
      </c>
      <c r="F9" s="2" t="s">
        <v>12</v>
      </c>
      <c r="G9" s="3" t="s">
        <v>13</v>
      </c>
      <c r="H9" s="3" t="s">
        <v>14</v>
      </c>
    </row>
    <row r="10" spans="1:8" ht="15.75" customHeight="1" x14ac:dyDescent="0.35">
      <c r="A10" s="2" t="s">
        <v>8</v>
      </c>
      <c r="B10" s="2" t="s">
        <v>9</v>
      </c>
      <c r="C10" s="2" t="s">
        <v>23</v>
      </c>
      <c r="D10" s="4" t="s">
        <v>28</v>
      </c>
      <c r="E10" s="5">
        <v>1539</v>
      </c>
      <c r="F10" s="2" t="s">
        <v>12</v>
      </c>
      <c r="G10" s="3" t="s">
        <v>13</v>
      </c>
      <c r="H10" s="3" t="s">
        <v>14</v>
      </c>
    </row>
    <row r="11" spans="1:8" ht="15.75" customHeight="1" x14ac:dyDescent="0.35">
      <c r="A11" s="2" t="s">
        <v>8</v>
      </c>
      <c r="B11" s="2" t="s">
        <v>9</v>
      </c>
      <c r="C11" s="2" t="s">
        <v>15</v>
      </c>
      <c r="D11" s="4" t="s">
        <v>29</v>
      </c>
      <c r="E11" s="5">
        <v>1477</v>
      </c>
      <c r="F11" s="2" t="s">
        <v>12</v>
      </c>
      <c r="G11" s="3" t="s">
        <v>13</v>
      </c>
      <c r="H11" s="3" t="s">
        <v>14</v>
      </c>
    </row>
    <row r="12" spans="1:8" ht="15.75" customHeight="1" x14ac:dyDescent="0.35">
      <c r="A12" s="2" t="s">
        <v>8</v>
      </c>
      <c r="B12" s="2" t="s">
        <v>9</v>
      </c>
      <c r="C12" s="2" t="s">
        <v>15</v>
      </c>
      <c r="D12" s="4" t="s">
        <v>30</v>
      </c>
      <c r="E12" s="5">
        <v>997.99850000000004</v>
      </c>
      <c r="F12" s="2" t="s">
        <v>12</v>
      </c>
      <c r="G12" s="3" t="s">
        <v>13</v>
      </c>
      <c r="H12" s="3" t="s">
        <v>14</v>
      </c>
    </row>
    <row r="13" spans="1:8" ht="15.75" customHeight="1" x14ac:dyDescent="0.35">
      <c r="A13" s="2" t="s">
        <v>8</v>
      </c>
      <c r="B13" s="2" t="s">
        <v>9</v>
      </c>
      <c r="C13" s="2" t="s">
        <v>10</v>
      </c>
      <c r="D13" s="4" t="s">
        <v>31</v>
      </c>
      <c r="E13" s="5">
        <v>758</v>
      </c>
      <c r="F13" s="2" t="s">
        <v>12</v>
      </c>
      <c r="G13" s="3" t="s">
        <v>13</v>
      </c>
      <c r="H13" s="3" t="s">
        <v>14</v>
      </c>
    </row>
    <row r="14" spans="1:8" ht="15.75" customHeight="1" x14ac:dyDescent="0.35">
      <c r="A14" s="2" t="s">
        <v>8</v>
      </c>
      <c r="B14" s="2" t="s">
        <v>9</v>
      </c>
      <c r="C14" s="2" t="s">
        <v>19</v>
      </c>
      <c r="D14" s="4" t="s">
        <v>32</v>
      </c>
      <c r="E14" s="5">
        <v>701.05817100000002</v>
      </c>
      <c r="F14" s="2" t="s">
        <v>21</v>
      </c>
      <c r="G14" s="3" t="s">
        <v>13</v>
      </c>
      <c r="H14" s="3" t="s">
        <v>14</v>
      </c>
    </row>
    <row r="15" spans="1:8" ht="15.75" customHeight="1" x14ac:dyDescent="0.35">
      <c r="A15" s="2" t="s">
        <v>8</v>
      </c>
      <c r="B15" s="2" t="s">
        <v>9</v>
      </c>
      <c r="C15" s="2" t="s">
        <v>23</v>
      </c>
      <c r="D15" s="4" t="s">
        <v>33</v>
      </c>
      <c r="E15" s="5">
        <v>683</v>
      </c>
      <c r="F15" s="2" t="s">
        <v>12</v>
      </c>
      <c r="G15" s="3" t="s">
        <v>13</v>
      </c>
      <c r="H15" s="3" t="s">
        <v>14</v>
      </c>
    </row>
    <row r="16" spans="1:8" ht="15.75" customHeight="1" x14ac:dyDescent="0.35">
      <c r="A16" s="2" t="s">
        <v>8</v>
      </c>
      <c r="B16" s="2" t="s">
        <v>9</v>
      </c>
      <c r="C16" s="2" t="s">
        <v>19</v>
      </c>
      <c r="D16" s="4" t="s">
        <v>34</v>
      </c>
      <c r="E16" s="5">
        <v>514.90411159999996</v>
      </c>
      <c r="F16" s="2" t="s">
        <v>21</v>
      </c>
      <c r="G16" s="3" t="s">
        <v>13</v>
      </c>
      <c r="H16" s="3" t="s">
        <v>14</v>
      </c>
    </row>
    <row r="17" spans="1:8" ht="15.75" customHeight="1" x14ac:dyDescent="0.35">
      <c r="A17" s="2" t="s">
        <v>8</v>
      </c>
      <c r="B17" s="2" t="s">
        <v>9</v>
      </c>
      <c r="C17" s="2" t="s">
        <v>15</v>
      </c>
      <c r="D17" s="4" t="s">
        <v>35</v>
      </c>
      <c r="E17" s="5">
        <v>103</v>
      </c>
      <c r="F17" s="2" t="s">
        <v>12</v>
      </c>
      <c r="G17" s="3" t="s">
        <v>13</v>
      </c>
      <c r="H17" s="3" t="s">
        <v>14</v>
      </c>
    </row>
    <row r="18" spans="1:8" ht="15.75" customHeight="1" x14ac:dyDescent="0.35">
      <c r="A18" s="2" t="s">
        <v>8</v>
      </c>
      <c r="B18" s="2" t="s">
        <v>9</v>
      </c>
      <c r="C18" s="2" t="s">
        <v>19</v>
      </c>
      <c r="D18" s="4" t="s">
        <v>36</v>
      </c>
      <c r="E18" s="5">
        <v>99.9213819</v>
      </c>
      <c r="F18" s="2" t="s">
        <v>21</v>
      </c>
      <c r="G18" s="3" t="s">
        <v>13</v>
      </c>
      <c r="H18" s="3" t="s">
        <v>14</v>
      </c>
    </row>
    <row r="19" spans="1:8" ht="15.75" customHeight="1" x14ac:dyDescent="0.35">
      <c r="A19" s="2" t="s">
        <v>8</v>
      </c>
      <c r="B19" s="2" t="s">
        <v>9</v>
      </c>
      <c r="C19" s="2" t="s">
        <v>17</v>
      </c>
      <c r="D19" s="4" t="s">
        <v>37</v>
      </c>
      <c r="E19" s="5">
        <v>95.504128199999997</v>
      </c>
      <c r="F19" s="2" t="s">
        <v>12</v>
      </c>
      <c r="G19" s="3" t="s">
        <v>13</v>
      </c>
      <c r="H19" s="3" t="s">
        <v>14</v>
      </c>
    </row>
    <row r="20" spans="1:8" ht="15.75" customHeight="1" x14ac:dyDescent="0.35">
      <c r="A20" s="2" t="s">
        <v>8</v>
      </c>
      <c r="B20" s="2" t="s">
        <v>9</v>
      </c>
      <c r="C20" s="2" t="s">
        <v>10</v>
      </c>
      <c r="D20" s="4" t="s">
        <v>38</v>
      </c>
      <c r="E20" s="5">
        <v>76</v>
      </c>
      <c r="F20" s="2" t="s">
        <v>12</v>
      </c>
      <c r="G20" s="3" t="s">
        <v>13</v>
      </c>
      <c r="H20" s="3" t="s">
        <v>14</v>
      </c>
    </row>
    <row r="21" spans="1:8" ht="15.75" customHeight="1" x14ac:dyDescent="0.35">
      <c r="A21" s="2" t="s">
        <v>8</v>
      </c>
      <c r="B21" s="2" t="s">
        <v>9</v>
      </c>
      <c r="C21" s="2" t="s">
        <v>15</v>
      </c>
      <c r="D21" s="4" t="s">
        <v>39</v>
      </c>
      <c r="E21" s="5">
        <v>71.188748099999998</v>
      </c>
      <c r="F21" s="2" t="s">
        <v>12</v>
      </c>
      <c r="G21" s="3" t="s">
        <v>13</v>
      </c>
      <c r="H21" s="3" t="s">
        <v>14</v>
      </c>
    </row>
    <row r="22" spans="1:8" ht="15.75" customHeight="1" x14ac:dyDescent="0.35">
      <c r="A22" s="2" t="s">
        <v>40</v>
      </c>
      <c r="B22" s="2" t="s">
        <v>41</v>
      </c>
      <c r="C22" s="2" t="s">
        <v>17</v>
      </c>
      <c r="D22" s="4" t="s">
        <v>42</v>
      </c>
      <c r="E22" s="5">
        <v>4224.9486960000004</v>
      </c>
      <c r="F22" s="2" t="s">
        <v>12</v>
      </c>
      <c r="G22" s="3" t="s">
        <v>43</v>
      </c>
      <c r="H22" s="3" t="s">
        <v>44</v>
      </c>
    </row>
    <row r="23" spans="1:8" ht="15.75" customHeight="1" x14ac:dyDescent="0.35">
      <c r="A23" s="2" t="s">
        <v>40</v>
      </c>
      <c r="B23" s="2" t="s">
        <v>41</v>
      </c>
      <c r="C23" s="2" t="s">
        <v>15</v>
      </c>
      <c r="D23" s="4" t="s">
        <v>29</v>
      </c>
      <c r="E23" s="5">
        <v>4184</v>
      </c>
      <c r="F23" s="2" t="s">
        <v>12</v>
      </c>
      <c r="G23" s="3" t="s">
        <v>43</v>
      </c>
      <c r="H23" s="3" t="s">
        <v>44</v>
      </c>
    </row>
    <row r="24" spans="1:8" ht="15.75" customHeight="1" x14ac:dyDescent="0.35">
      <c r="A24" s="2" t="s">
        <v>40</v>
      </c>
      <c r="B24" s="2" t="s">
        <v>41</v>
      </c>
      <c r="C24" s="2" t="s">
        <v>15</v>
      </c>
      <c r="D24" s="4" t="s">
        <v>22</v>
      </c>
      <c r="E24" s="5">
        <v>3388</v>
      </c>
      <c r="F24" s="2" t="s">
        <v>12</v>
      </c>
      <c r="G24" s="3" t="s">
        <v>43</v>
      </c>
      <c r="H24" s="3" t="s">
        <v>44</v>
      </c>
    </row>
    <row r="25" spans="1:8" ht="15.75" customHeight="1" x14ac:dyDescent="0.35">
      <c r="A25" s="2" t="s">
        <v>40</v>
      </c>
      <c r="B25" s="2" t="s">
        <v>41</v>
      </c>
      <c r="C25" s="2" t="s">
        <v>10</v>
      </c>
      <c r="D25" s="4" t="s">
        <v>45</v>
      </c>
      <c r="E25" s="5">
        <v>2608</v>
      </c>
      <c r="F25" s="2" t="s">
        <v>12</v>
      </c>
      <c r="G25" s="3" t="s">
        <v>43</v>
      </c>
      <c r="H25" s="3" t="s">
        <v>44</v>
      </c>
    </row>
    <row r="26" spans="1:8" ht="15.75" customHeight="1" x14ac:dyDescent="0.35">
      <c r="A26" s="2" t="s">
        <v>40</v>
      </c>
      <c r="B26" s="2" t="s">
        <v>41</v>
      </c>
      <c r="C26" s="2" t="s">
        <v>15</v>
      </c>
      <c r="D26" s="4" t="s">
        <v>16</v>
      </c>
      <c r="E26" s="5">
        <v>2319</v>
      </c>
      <c r="F26" s="2" t="s">
        <v>12</v>
      </c>
      <c r="G26" s="3" t="s">
        <v>43</v>
      </c>
      <c r="H26" s="3" t="s">
        <v>44</v>
      </c>
    </row>
    <row r="27" spans="1:8" ht="15.75" customHeight="1" x14ac:dyDescent="0.35">
      <c r="A27" s="2" t="s">
        <v>40</v>
      </c>
      <c r="B27" s="2" t="s">
        <v>41</v>
      </c>
      <c r="C27" s="2" t="s">
        <v>15</v>
      </c>
      <c r="D27" s="4" t="s">
        <v>46</v>
      </c>
      <c r="E27" s="5">
        <v>2261</v>
      </c>
      <c r="F27" s="2" t="s">
        <v>12</v>
      </c>
      <c r="G27" s="3" t="s">
        <v>43</v>
      </c>
      <c r="H27" s="3" t="s">
        <v>44</v>
      </c>
    </row>
    <row r="28" spans="1:8" ht="15.75" customHeight="1" x14ac:dyDescent="0.35">
      <c r="A28" s="2" t="s">
        <v>40</v>
      </c>
      <c r="B28" s="2" t="s">
        <v>41</v>
      </c>
      <c r="C28" s="2" t="s">
        <v>19</v>
      </c>
      <c r="D28" s="4" t="s">
        <v>20</v>
      </c>
      <c r="E28" s="5">
        <v>1698.2226450000001</v>
      </c>
      <c r="F28" s="2" t="s">
        <v>21</v>
      </c>
      <c r="G28" s="3" t="s">
        <v>43</v>
      </c>
      <c r="H28" s="3" t="s">
        <v>44</v>
      </c>
    </row>
    <row r="29" spans="1:8" ht="15.75" customHeight="1" x14ac:dyDescent="0.35">
      <c r="A29" s="2" t="s">
        <v>40</v>
      </c>
      <c r="B29" s="2" t="s">
        <v>41</v>
      </c>
      <c r="C29" s="2" t="s">
        <v>10</v>
      </c>
      <c r="D29" s="4" t="s">
        <v>47</v>
      </c>
      <c r="E29" s="5">
        <v>1002</v>
      </c>
      <c r="F29" s="2" t="s">
        <v>12</v>
      </c>
      <c r="G29" s="3" t="s">
        <v>43</v>
      </c>
      <c r="H29" s="3" t="s">
        <v>44</v>
      </c>
    </row>
    <row r="30" spans="1:8" ht="15.5" x14ac:dyDescent="0.35">
      <c r="A30" s="2" t="s">
        <v>40</v>
      </c>
      <c r="B30" s="2" t="s">
        <v>41</v>
      </c>
      <c r="C30" s="2" t="s">
        <v>19</v>
      </c>
      <c r="D30" s="4" t="s">
        <v>48</v>
      </c>
      <c r="E30" s="5">
        <v>784.87495999999999</v>
      </c>
      <c r="F30" s="2" t="s">
        <v>21</v>
      </c>
      <c r="G30" s="3" t="s">
        <v>43</v>
      </c>
      <c r="H30" s="3" t="s">
        <v>44</v>
      </c>
    </row>
    <row r="31" spans="1:8" ht="15.5" x14ac:dyDescent="0.35">
      <c r="A31" s="2" t="s">
        <v>40</v>
      </c>
      <c r="B31" s="2" t="s">
        <v>41</v>
      </c>
      <c r="C31" s="2" t="s">
        <v>10</v>
      </c>
      <c r="D31" s="4" t="s">
        <v>38</v>
      </c>
      <c r="E31" s="5">
        <v>760</v>
      </c>
      <c r="F31" s="2" t="s">
        <v>12</v>
      </c>
      <c r="G31" s="3" t="s">
        <v>43</v>
      </c>
      <c r="H31" s="3" t="s">
        <v>44</v>
      </c>
    </row>
    <row r="32" spans="1:8" ht="15.5" x14ac:dyDescent="0.35">
      <c r="A32" s="2" t="s">
        <v>40</v>
      </c>
      <c r="B32" s="2" t="s">
        <v>41</v>
      </c>
      <c r="C32" s="2" t="s">
        <v>19</v>
      </c>
      <c r="D32" s="4" t="s">
        <v>25</v>
      </c>
      <c r="E32" s="5">
        <v>747.74840770000003</v>
      </c>
      <c r="F32" s="2" t="s">
        <v>21</v>
      </c>
      <c r="G32" s="3" t="s">
        <v>43</v>
      </c>
      <c r="H32" s="3" t="s">
        <v>44</v>
      </c>
    </row>
    <row r="33" spans="1:8" ht="15.5" x14ac:dyDescent="0.35">
      <c r="A33" s="2" t="s">
        <v>40</v>
      </c>
      <c r="B33" s="2" t="s">
        <v>41</v>
      </c>
      <c r="C33" s="2" t="s">
        <v>23</v>
      </c>
      <c r="D33" s="4" t="s">
        <v>49</v>
      </c>
      <c r="E33" s="5">
        <v>686</v>
      </c>
      <c r="F33" s="2" t="s">
        <v>12</v>
      </c>
      <c r="G33" s="3" t="s">
        <v>43</v>
      </c>
      <c r="H33" s="3" t="s">
        <v>44</v>
      </c>
    </row>
    <row r="34" spans="1:8" ht="15.5" x14ac:dyDescent="0.35">
      <c r="A34" s="2" t="s">
        <v>40</v>
      </c>
      <c r="B34" s="2" t="s">
        <v>41</v>
      </c>
      <c r="C34" s="2" t="s">
        <v>19</v>
      </c>
      <c r="D34" s="4" t="s">
        <v>50</v>
      </c>
      <c r="E34" s="5">
        <v>599.80942789999995</v>
      </c>
      <c r="F34" s="2" t="s">
        <v>21</v>
      </c>
      <c r="G34" s="3" t="s">
        <v>43</v>
      </c>
      <c r="H34" s="3" t="s">
        <v>44</v>
      </c>
    </row>
    <row r="35" spans="1:8" ht="15.5" x14ac:dyDescent="0.35">
      <c r="A35" s="2" t="s">
        <v>40</v>
      </c>
      <c r="B35" s="2" t="s">
        <v>41</v>
      </c>
      <c r="C35" s="2" t="s">
        <v>23</v>
      </c>
      <c r="D35" s="4" t="s">
        <v>51</v>
      </c>
      <c r="E35" s="5">
        <v>566</v>
      </c>
      <c r="F35" s="2" t="s">
        <v>12</v>
      </c>
      <c r="G35" s="3" t="s">
        <v>43</v>
      </c>
      <c r="H35" s="3" t="s">
        <v>44</v>
      </c>
    </row>
    <row r="36" spans="1:8" ht="15.5" x14ac:dyDescent="0.35">
      <c r="A36" s="2" t="s">
        <v>40</v>
      </c>
      <c r="B36" s="2" t="s">
        <v>41</v>
      </c>
      <c r="C36" s="2" t="s">
        <v>19</v>
      </c>
      <c r="D36" s="4" t="s">
        <v>52</v>
      </c>
      <c r="E36" s="5">
        <v>487.72644200000002</v>
      </c>
      <c r="F36" s="2" t="s">
        <v>21</v>
      </c>
      <c r="G36" s="3" t="s">
        <v>43</v>
      </c>
      <c r="H36" s="3" t="s">
        <v>44</v>
      </c>
    </row>
    <row r="37" spans="1:8" ht="15.5" x14ac:dyDescent="0.35">
      <c r="A37" s="2" t="s">
        <v>40</v>
      </c>
      <c r="B37" s="2" t="s">
        <v>41</v>
      </c>
      <c r="C37" s="2" t="s">
        <v>23</v>
      </c>
      <c r="D37" s="4" t="s">
        <v>53</v>
      </c>
      <c r="E37" s="5">
        <v>396</v>
      </c>
      <c r="F37" s="2" t="s">
        <v>12</v>
      </c>
      <c r="G37" s="3" t="s">
        <v>43</v>
      </c>
      <c r="H37" s="3" t="s">
        <v>44</v>
      </c>
    </row>
    <row r="38" spans="1:8" ht="15.5" x14ac:dyDescent="0.35">
      <c r="A38" s="2" t="s">
        <v>40</v>
      </c>
      <c r="B38" s="2" t="s">
        <v>41</v>
      </c>
      <c r="C38" s="2" t="s">
        <v>23</v>
      </c>
      <c r="D38" s="4" t="s">
        <v>54</v>
      </c>
      <c r="E38" s="5">
        <v>378</v>
      </c>
      <c r="F38" s="2" t="s">
        <v>12</v>
      </c>
      <c r="G38" s="3" t="s">
        <v>43</v>
      </c>
      <c r="H38" s="3" t="s">
        <v>44</v>
      </c>
    </row>
    <row r="39" spans="1:8" ht="15.5" x14ac:dyDescent="0.35">
      <c r="A39" s="2" t="s">
        <v>40</v>
      </c>
      <c r="B39" s="2" t="s">
        <v>41</v>
      </c>
      <c r="C39" s="2" t="s">
        <v>23</v>
      </c>
      <c r="D39" s="4" t="s">
        <v>28</v>
      </c>
      <c r="E39" s="5">
        <v>333</v>
      </c>
      <c r="F39" s="2" t="s">
        <v>12</v>
      </c>
      <c r="G39" s="3" t="s">
        <v>43</v>
      </c>
      <c r="H39" s="3" t="s">
        <v>44</v>
      </c>
    </row>
    <row r="40" spans="1:8" ht="15.5" x14ac:dyDescent="0.35">
      <c r="A40" s="2" t="s">
        <v>40</v>
      </c>
      <c r="B40" s="2" t="s">
        <v>41</v>
      </c>
      <c r="C40" s="2" t="s">
        <v>15</v>
      </c>
      <c r="D40" s="4" t="s">
        <v>55</v>
      </c>
      <c r="E40" s="5">
        <v>266</v>
      </c>
      <c r="F40" s="2" t="s">
        <v>12</v>
      </c>
      <c r="G40" s="3" t="s">
        <v>43</v>
      </c>
      <c r="H40" s="3" t="s">
        <v>44</v>
      </c>
    </row>
    <row r="41" spans="1:8" ht="15.5" x14ac:dyDescent="0.35">
      <c r="A41" s="2" t="s">
        <v>40</v>
      </c>
      <c r="B41" s="2" t="s">
        <v>41</v>
      </c>
      <c r="C41" s="2" t="s">
        <v>15</v>
      </c>
      <c r="D41" s="4" t="s">
        <v>56</v>
      </c>
      <c r="E41" s="5">
        <v>253.94582399999999</v>
      </c>
      <c r="F41" s="2" t="s">
        <v>12</v>
      </c>
      <c r="G41" s="3" t="s">
        <v>43</v>
      </c>
      <c r="H41" s="3" t="s">
        <v>44</v>
      </c>
    </row>
    <row r="42" spans="1:8" ht="15.5" x14ac:dyDescent="0.35">
      <c r="A42" s="2" t="s">
        <v>40</v>
      </c>
      <c r="B42" s="2" t="s">
        <v>41</v>
      </c>
      <c r="C42" s="2" t="s">
        <v>15</v>
      </c>
      <c r="D42" s="4" t="s">
        <v>57</v>
      </c>
      <c r="E42" s="5">
        <v>226</v>
      </c>
      <c r="F42" s="2" t="s">
        <v>12</v>
      </c>
      <c r="G42" s="3" t="s">
        <v>43</v>
      </c>
      <c r="H42" s="3" t="s">
        <v>44</v>
      </c>
    </row>
    <row r="43" spans="1:8" ht="15.5" x14ac:dyDescent="0.35">
      <c r="A43" s="2" t="s">
        <v>40</v>
      </c>
      <c r="B43" s="2" t="s">
        <v>41</v>
      </c>
      <c r="C43" s="2" t="s">
        <v>26</v>
      </c>
      <c r="D43" s="4" t="s">
        <v>58</v>
      </c>
      <c r="E43" s="5">
        <v>193.1201576</v>
      </c>
      <c r="F43" s="2" t="s">
        <v>12</v>
      </c>
      <c r="G43" s="3" t="s">
        <v>43</v>
      </c>
      <c r="H43" s="3" t="s">
        <v>44</v>
      </c>
    </row>
    <row r="44" spans="1:8" ht="15.5" x14ac:dyDescent="0.35">
      <c r="A44" s="2" t="s">
        <v>40</v>
      </c>
      <c r="B44" s="2" t="s">
        <v>41</v>
      </c>
      <c r="C44" s="2" t="s">
        <v>19</v>
      </c>
      <c r="D44" s="4" t="s">
        <v>59</v>
      </c>
      <c r="E44" s="5">
        <v>165.48629919999999</v>
      </c>
      <c r="F44" s="2" t="s">
        <v>21</v>
      </c>
      <c r="G44" s="3" t="s">
        <v>43</v>
      </c>
      <c r="H44" s="3" t="s">
        <v>44</v>
      </c>
    </row>
    <row r="45" spans="1:8" ht="15.5" x14ac:dyDescent="0.35">
      <c r="A45" s="2" t="s">
        <v>40</v>
      </c>
      <c r="B45" s="2" t="s">
        <v>41</v>
      </c>
      <c r="C45" s="2" t="s">
        <v>26</v>
      </c>
      <c r="D45" s="4" t="s">
        <v>60</v>
      </c>
      <c r="E45" s="5">
        <v>157.42538020000001</v>
      </c>
      <c r="F45" s="2" t="s">
        <v>12</v>
      </c>
      <c r="G45" s="3" t="s">
        <v>43</v>
      </c>
      <c r="H45" s="3" t="s">
        <v>44</v>
      </c>
    </row>
    <row r="46" spans="1:8" ht="15.5" x14ac:dyDescent="0.35">
      <c r="A46" s="2" t="s">
        <v>40</v>
      </c>
      <c r="B46" s="2" t="s">
        <v>41</v>
      </c>
      <c r="C46" s="2" t="s">
        <v>26</v>
      </c>
      <c r="D46" s="4" t="s">
        <v>27</v>
      </c>
      <c r="E46" s="5">
        <v>142.81087880000001</v>
      </c>
      <c r="F46" s="2" t="s">
        <v>12</v>
      </c>
      <c r="G46" s="3" t="s">
        <v>43</v>
      </c>
      <c r="H46" s="3" t="s">
        <v>44</v>
      </c>
    </row>
    <row r="47" spans="1:8" ht="15.5" x14ac:dyDescent="0.35">
      <c r="A47" s="2" t="s">
        <v>40</v>
      </c>
      <c r="B47" s="2" t="s">
        <v>41</v>
      </c>
      <c r="C47" s="2" t="s">
        <v>15</v>
      </c>
      <c r="D47" s="4" t="s">
        <v>35</v>
      </c>
      <c r="E47" s="5">
        <v>103</v>
      </c>
      <c r="F47" s="2" t="s">
        <v>12</v>
      </c>
      <c r="G47" s="3" t="s">
        <v>43</v>
      </c>
      <c r="H47" s="3" t="s">
        <v>44</v>
      </c>
    </row>
    <row r="48" spans="1:8" ht="15.5" x14ac:dyDescent="0.35">
      <c r="A48" s="2" t="s">
        <v>40</v>
      </c>
      <c r="B48" s="2" t="s">
        <v>41</v>
      </c>
      <c r="C48" s="2" t="s">
        <v>19</v>
      </c>
      <c r="D48" s="4" t="s">
        <v>61</v>
      </c>
      <c r="E48" s="5">
        <v>89.545788299999998</v>
      </c>
      <c r="F48" s="2" t="s">
        <v>21</v>
      </c>
      <c r="G48" s="3" t="s">
        <v>43</v>
      </c>
      <c r="H48" s="3" t="s">
        <v>44</v>
      </c>
    </row>
    <row r="49" spans="1:8" ht="15.5" x14ac:dyDescent="0.35">
      <c r="A49" s="2" t="s">
        <v>40</v>
      </c>
      <c r="B49" s="2" t="s">
        <v>41</v>
      </c>
      <c r="C49" s="2" t="s">
        <v>19</v>
      </c>
      <c r="D49" s="4" t="s">
        <v>62</v>
      </c>
      <c r="E49" s="5">
        <v>82.743149599999995</v>
      </c>
      <c r="F49" s="2" t="s">
        <v>21</v>
      </c>
      <c r="G49" s="3" t="s">
        <v>43</v>
      </c>
      <c r="H49" s="3" t="s">
        <v>44</v>
      </c>
    </row>
    <row r="50" spans="1:8" ht="15.5" x14ac:dyDescent="0.35">
      <c r="A50" s="2" t="s">
        <v>40</v>
      </c>
      <c r="B50" s="2" t="s">
        <v>41</v>
      </c>
      <c r="C50" s="2" t="s">
        <v>19</v>
      </c>
      <c r="D50" s="4" t="s">
        <v>32</v>
      </c>
      <c r="E50" s="5">
        <v>58.353121299999998</v>
      </c>
      <c r="F50" s="2" t="s">
        <v>21</v>
      </c>
      <c r="G50" s="3" t="s">
        <v>43</v>
      </c>
      <c r="H50" s="3" t="s">
        <v>44</v>
      </c>
    </row>
    <row r="51" spans="1:8" ht="15.5" x14ac:dyDescent="0.35">
      <c r="A51" s="2" t="s">
        <v>40</v>
      </c>
      <c r="B51" s="2" t="s">
        <v>41</v>
      </c>
      <c r="C51" s="2" t="s">
        <v>15</v>
      </c>
      <c r="D51" s="4" t="s">
        <v>63</v>
      </c>
      <c r="E51" s="5">
        <v>49</v>
      </c>
      <c r="F51" s="2" t="s">
        <v>12</v>
      </c>
      <c r="G51" s="3" t="s">
        <v>43</v>
      </c>
      <c r="H51" s="3" t="s">
        <v>44</v>
      </c>
    </row>
    <row r="52" spans="1:8" ht="15.5" x14ac:dyDescent="0.35">
      <c r="A52" s="2" t="s">
        <v>40</v>
      </c>
      <c r="B52" s="2" t="s">
        <v>41</v>
      </c>
      <c r="C52" s="2" t="s">
        <v>17</v>
      </c>
      <c r="D52" s="4" t="s">
        <v>37</v>
      </c>
      <c r="E52" s="5">
        <v>18.479610300000001</v>
      </c>
      <c r="F52" s="2" t="s">
        <v>12</v>
      </c>
      <c r="G52" s="3" t="s">
        <v>43</v>
      </c>
      <c r="H52" s="3" t="s">
        <v>44</v>
      </c>
    </row>
    <row r="53" spans="1:8" ht="15.5" x14ac:dyDescent="0.35">
      <c r="A53" s="2" t="s">
        <v>40</v>
      </c>
      <c r="B53" s="2" t="s">
        <v>41</v>
      </c>
      <c r="C53" s="2" t="s">
        <v>17</v>
      </c>
      <c r="D53" s="4" t="s">
        <v>18</v>
      </c>
      <c r="E53" s="5">
        <v>7.3822796000000004</v>
      </c>
      <c r="F53" s="2" t="s">
        <v>12</v>
      </c>
      <c r="G53" s="3" t="s">
        <v>43</v>
      </c>
      <c r="H53" s="3" t="s">
        <v>44</v>
      </c>
    </row>
    <row r="54" spans="1:8" ht="15.5" x14ac:dyDescent="0.35">
      <c r="A54" s="2" t="s">
        <v>40</v>
      </c>
      <c r="B54" s="2" t="s">
        <v>41</v>
      </c>
      <c r="C54" s="2" t="s">
        <v>19</v>
      </c>
      <c r="D54" s="4" t="s">
        <v>34</v>
      </c>
      <c r="E54" s="5">
        <v>3.7047088100000001</v>
      </c>
      <c r="F54" s="2" t="s">
        <v>21</v>
      </c>
      <c r="G54" s="3" t="s">
        <v>43</v>
      </c>
      <c r="H54" s="3" t="s">
        <v>44</v>
      </c>
    </row>
    <row r="55" spans="1:8" ht="15.5" x14ac:dyDescent="0.35">
      <c r="A55" s="2" t="s">
        <v>64</v>
      </c>
      <c r="B55" s="2" t="s">
        <v>9</v>
      </c>
      <c r="C55" s="2" t="s">
        <v>23</v>
      </c>
      <c r="D55" s="4" t="s">
        <v>51</v>
      </c>
      <c r="E55" s="5">
        <v>63741</v>
      </c>
      <c r="F55" s="2" t="s">
        <v>12</v>
      </c>
      <c r="G55" s="3" t="s">
        <v>43</v>
      </c>
      <c r="H55" s="3" t="s">
        <v>44</v>
      </c>
    </row>
    <row r="56" spans="1:8" ht="15.5" x14ac:dyDescent="0.35">
      <c r="A56" s="2" t="s">
        <v>64</v>
      </c>
      <c r="B56" s="2" t="s">
        <v>9</v>
      </c>
      <c r="C56" s="2" t="s">
        <v>19</v>
      </c>
      <c r="D56" s="4" t="s">
        <v>50</v>
      </c>
      <c r="E56" s="5">
        <v>19467.599999999999</v>
      </c>
      <c r="F56" s="2" t="s">
        <v>21</v>
      </c>
      <c r="G56" s="3" t="s">
        <v>43</v>
      </c>
      <c r="H56" s="3" t="s">
        <v>44</v>
      </c>
    </row>
    <row r="57" spans="1:8" ht="15.5" x14ac:dyDescent="0.35">
      <c r="A57" s="2" t="s">
        <v>64</v>
      </c>
      <c r="B57" s="2" t="s">
        <v>9</v>
      </c>
      <c r="C57" s="2" t="s">
        <v>23</v>
      </c>
      <c r="D57" s="4" t="s">
        <v>24</v>
      </c>
      <c r="E57" s="5">
        <v>12046</v>
      </c>
      <c r="F57" s="2" t="s">
        <v>12</v>
      </c>
      <c r="G57" s="3" t="s">
        <v>43</v>
      </c>
      <c r="H57" s="3" t="s">
        <v>44</v>
      </c>
    </row>
    <row r="58" spans="1:8" ht="15.5" x14ac:dyDescent="0.35">
      <c r="A58" s="2" t="s">
        <v>64</v>
      </c>
      <c r="B58" s="2" t="s">
        <v>9</v>
      </c>
      <c r="C58" s="2" t="s">
        <v>10</v>
      </c>
      <c r="D58" s="4" t="s">
        <v>31</v>
      </c>
      <c r="E58" s="5">
        <v>8824</v>
      </c>
      <c r="F58" s="2" t="s">
        <v>12</v>
      </c>
      <c r="G58" s="3" t="s">
        <v>43</v>
      </c>
      <c r="H58" s="3" t="s">
        <v>44</v>
      </c>
    </row>
    <row r="59" spans="1:8" ht="15.5" x14ac:dyDescent="0.35">
      <c r="A59" s="2" t="s">
        <v>64</v>
      </c>
      <c r="B59" s="2" t="s">
        <v>9</v>
      </c>
      <c r="C59" s="2" t="s">
        <v>19</v>
      </c>
      <c r="D59" s="4" t="s">
        <v>32</v>
      </c>
      <c r="E59" s="5">
        <v>7566.13</v>
      </c>
      <c r="F59" s="2" t="s">
        <v>21</v>
      </c>
      <c r="G59" s="3" t="s">
        <v>43</v>
      </c>
      <c r="H59" s="3" t="s">
        <v>44</v>
      </c>
    </row>
    <row r="60" spans="1:8" ht="15.5" x14ac:dyDescent="0.35">
      <c r="A60" s="2" t="s">
        <v>64</v>
      </c>
      <c r="B60" s="2" t="s">
        <v>9</v>
      </c>
      <c r="C60" s="2" t="s">
        <v>23</v>
      </c>
      <c r="D60" s="4" t="s">
        <v>49</v>
      </c>
      <c r="E60" s="5">
        <v>7254</v>
      </c>
      <c r="F60" s="2" t="s">
        <v>12</v>
      </c>
      <c r="G60" s="3" t="s">
        <v>43</v>
      </c>
      <c r="H60" s="3" t="s">
        <v>44</v>
      </c>
    </row>
    <row r="61" spans="1:8" ht="15.5" x14ac:dyDescent="0.35">
      <c r="A61" s="2" t="s">
        <v>64</v>
      </c>
      <c r="B61" s="2" t="s">
        <v>9</v>
      </c>
      <c r="C61" s="2" t="s">
        <v>19</v>
      </c>
      <c r="D61" s="4" t="s">
        <v>59</v>
      </c>
      <c r="E61" s="5">
        <v>4654.3599999999997</v>
      </c>
      <c r="F61" s="2" t="s">
        <v>21</v>
      </c>
      <c r="G61" s="3" t="s">
        <v>43</v>
      </c>
      <c r="H61" s="3" t="s">
        <v>44</v>
      </c>
    </row>
    <row r="62" spans="1:8" ht="15.5" x14ac:dyDescent="0.35">
      <c r="A62" s="2" t="s">
        <v>64</v>
      </c>
      <c r="B62" s="2" t="s">
        <v>9</v>
      </c>
      <c r="C62" s="2" t="s">
        <v>15</v>
      </c>
      <c r="D62" s="4" t="s">
        <v>22</v>
      </c>
      <c r="E62" s="5">
        <v>4609</v>
      </c>
      <c r="F62" s="2" t="s">
        <v>12</v>
      </c>
      <c r="G62" s="3" t="s">
        <v>43</v>
      </c>
      <c r="H62" s="3" t="s">
        <v>44</v>
      </c>
    </row>
    <row r="63" spans="1:8" ht="15.5" x14ac:dyDescent="0.35">
      <c r="A63" s="2" t="s">
        <v>64</v>
      </c>
      <c r="B63" s="2" t="s">
        <v>9</v>
      </c>
      <c r="C63" s="2" t="s">
        <v>26</v>
      </c>
      <c r="D63" s="4" t="s">
        <v>27</v>
      </c>
      <c r="E63" s="5">
        <v>2788</v>
      </c>
      <c r="F63" s="2" t="s">
        <v>12</v>
      </c>
      <c r="G63" s="3" t="s">
        <v>43</v>
      </c>
      <c r="H63" s="3" t="s">
        <v>44</v>
      </c>
    </row>
    <row r="64" spans="1:8" ht="15.5" x14ac:dyDescent="0.35">
      <c r="A64" s="2" t="s">
        <v>64</v>
      </c>
      <c r="B64" s="2" t="s">
        <v>9</v>
      </c>
      <c r="C64" s="2" t="s">
        <v>23</v>
      </c>
      <c r="D64" s="4" t="s">
        <v>53</v>
      </c>
      <c r="E64" s="5">
        <v>1980</v>
      </c>
      <c r="F64" s="2" t="s">
        <v>12</v>
      </c>
      <c r="G64" s="3" t="s">
        <v>43</v>
      </c>
      <c r="H64" s="3" t="s">
        <v>44</v>
      </c>
    </row>
    <row r="65" spans="1:8" ht="15.5" x14ac:dyDescent="0.35">
      <c r="A65" s="2" t="s">
        <v>64</v>
      </c>
      <c r="B65" s="2" t="s">
        <v>9</v>
      </c>
      <c r="C65" s="2" t="s">
        <v>15</v>
      </c>
      <c r="D65" s="4" t="s">
        <v>63</v>
      </c>
      <c r="E65" s="5">
        <v>1921</v>
      </c>
      <c r="F65" s="2" t="s">
        <v>12</v>
      </c>
      <c r="G65" s="3" t="s">
        <v>43</v>
      </c>
      <c r="H65" s="3" t="s">
        <v>44</v>
      </c>
    </row>
    <row r="66" spans="1:8" ht="15.5" x14ac:dyDescent="0.35">
      <c r="A66" s="2" t="s">
        <v>64</v>
      </c>
      <c r="B66" s="2" t="s">
        <v>9</v>
      </c>
      <c r="C66" s="2" t="s">
        <v>23</v>
      </c>
      <c r="D66" s="4" t="s">
        <v>54</v>
      </c>
      <c r="E66" s="5">
        <v>1689</v>
      </c>
      <c r="F66" s="2" t="s">
        <v>12</v>
      </c>
      <c r="G66" s="3" t="s">
        <v>43</v>
      </c>
      <c r="H66" s="3" t="s">
        <v>44</v>
      </c>
    </row>
    <row r="67" spans="1:8" ht="15.5" x14ac:dyDescent="0.35">
      <c r="A67" s="2" t="s">
        <v>64</v>
      </c>
      <c r="B67" s="2" t="s">
        <v>9</v>
      </c>
      <c r="C67" s="2" t="s">
        <v>19</v>
      </c>
      <c r="D67" s="4" t="s">
        <v>20</v>
      </c>
      <c r="E67" s="5">
        <v>1622.85</v>
      </c>
      <c r="F67" s="2" t="s">
        <v>21</v>
      </c>
      <c r="G67" s="3" t="s">
        <v>43</v>
      </c>
      <c r="H67" s="3" t="s">
        <v>44</v>
      </c>
    </row>
    <row r="68" spans="1:8" ht="15.5" x14ac:dyDescent="0.35">
      <c r="A68" s="2" t="s">
        <v>64</v>
      </c>
      <c r="B68" s="2" t="s">
        <v>9</v>
      </c>
      <c r="C68" s="2" t="s">
        <v>19</v>
      </c>
      <c r="D68" s="4" t="s">
        <v>36</v>
      </c>
      <c r="E68" s="5">
        <v>1039.18</v>
      </c>
      <c r="F68" s="2" t="s">
        <v>21</v>
      </c>
      <c r="G68" s="3" t="s">
        <v>43</v>
      </c>
      <c r="H68" s="3" t="s">
        <v>44</v>
      </c>
    </row>
    <row r="69" spans="1:8" ht="15.5" x14ac:dyDescent="0.35">
      <c r="A69" s="2" t="s">
        <v>64</v>
      </c>
      <c r="B69" s="2" t="s">
        <v>9</v>
      </c>
      <c r="C69" s="2" t="s">
        <v>19</v>
      </c>
      <c r="D69" s="4" t="s">
        <v>34</v>
      </c>
      <c r="E69" s="5">
        <v>851.46</v>
      </c>
      <c r="F69" s="2" t="s">
        <v>21</v>
      </c>
      <c r="G69" s="3" t="s">
        <v>43</v>
      </c>
      <c r="H69" s="3" t="s">
        <v>44</v>
      </c>
    </row>
    <row r="70" spans="1:8" ht="15.5" x14ac:dyDescent="0.35">
      <c r="A70" s="2" t="s">
        <v>64</v>
      </c>
      <c r="B70" s="2" t="s">
        <v>9</v>
      </c>
      <c r="C70" s="2" t="s">
        <v>23</v>
      </c>
      <c r="D70" s="4" t="s">
        <v>33</v>
      </c>
      <c r="E70" s="5">
        <v>817</v>
      </c>
      <c r="F70" s="2" t="s">
        <v>12</v>
      </c>
      <c r="G70" s="3" t="s">
        <v>43</v>
      </c>
      <c r="H70" s="3" t="s">
        <v>44</v>
      </c>
    </row>
    <row r="71" spans="1:8" ht="15.5" x14ac:dyDescent="0.35">
      <c r="A71" s="2" t="s">
        <v>64</v>
      </c>
      <c r="B71" s="2" t="s">
        <v>9</v>
      </c>
      <c r="C71" s="2" t="s">
        <v>10</v>
      </c>
      <c r="D71" s="4" t="s">
        <v>38</v>
      </c>
      <c r="E71" s="5">
        <v>716</v>
      </c>
      <c r="F71" s="2" t="s">
        <v>12</v>
      </c>
      <c r="G71" s="3" t="s">
        <v>43</v>
      </c>
      <c r="H71" s="3" t="s">
        <v>44</v>
      </c>
    </row>
    <row r="72" spans="1:8" ht="15.5" x14ac:dyDescent="0.35">
      <c r="A72" s="2" t="s">
        <v>64</v>
      </c>
      <c r="B72" s="2" t="s">
        <v>9</v>
      </c>
      <c r="C72" s="2" t="s">
        <v>19</v>
      </c>
      <c r="D72" s="4" t="s">
        <v>48</v>
      </c>
      <c r="E72" s="5">
        <v>644.4</v>
      </c>
      <c r="F72" s="2" t="s">
        <v>21</v>
      </c>
      <c r="G72" s="3" t="s">
        <v>43</v>
      </c>
      <c r="H72" s="3" t="s">
        <v>44</v>
      </c>
    </row>
    <row r="73" spans="1:8" ht="15.5" x14ac:dyDescent="0.35">
      <c r="A73" s="2" t="s">
        <v>64</v>
      </c>
      <c r="B73" s="2" t="s">
        <v>9</v>
      </c>
      <c r="C73" s="2" t="s">
        <v>23</v>
      </c>
      <c r="D73" s="4" t="s">
        <v>65</v>
      </c>
      <c r="E73" s="5">
        <v>566</v>
      </c>
      <c r="F73" s="2" t="s">
        <v>12</v>
      </c>
      <c r="G73" s="3" t="s">
        <v>43</v>
      </c>
      <c r="H73" s="3" t="s">
        <v>44</v>
      </c>
    </row>
    <row r="74" spans="1:8" ht="15.5" x14ac:dyDescent="0.35">
      <c r="A74" s="2" t="s">
        <v>64</v>
      </c>
      <c r="B74" s="2" t="s">
        <v>9</v>
      </c>
      <c r="C74" s="2" t="s">
        <v>19</v>
      </c>
      <c r="D74" s="4" t="s">
        <v>25</v>
      </c>
      <c r="E74" s="5">
        <v>467.63</v>
      </c>
      <c r="F74" s="2" t="s">
        <v>21</v>
      </c>
      <c r="G74" s="3" t="s">
        <v>43</v>
      </c>
      <c r="H74" s="3" t="s">
        <v>44</v>
      </c>
    </row>
    <row r="75" spans="1:8" ht="15.5" x14ac:dyDescent="0.35">
      <c r="A75" s="2" t="s">
        <v>64</v>
      </c>
      <c r="B75" s="2" t="s">
        <v>9</v>
      </c>
      <c r="C75" s="2" t="s">
        <v>19</v>
      </c>
      <c r="D75" s="4" t="s">
        <v>66</v>
      </c>
      <c r="E75" s="5">
        <v>467.63</v>
      </c>
      <c r="F75" s="2" t="s">
        <v>21</v>
      </c>
      <c r="G75" s="3" t="s">
        <v>43</v>
      </c>
      <c r="H75" s="3" t="s">
        <v>44</v>
      </c>
    </row>
    <row r="76" spans="1:8" ht="15.5" x14ac:dyDescent="0.35">
      <c r="A76" s="2" t="s">
        <v>64</v>
      </c>
      <c r="B76" s="2" t="s">
        <v>9</v>
      </c>
      <c r="C76" s="2" t="s">
        <v>15</v>
      </c>
      <c r="D76" s="4" t="s">
        <v>29</v>
      </c>
      <c r="E76" s="5">
        <v>360</v>
      </c>
      <c r="F76" s="2" t="s">
        <v>12</v>
      </c>
      <c r="G76" s="3" t="s">
        <v>43</v>
      </c>
      <c r="H76" s="3" t="s">
        <v>44</v>
      </c>
    </row>
    <row r="77" spans="1:8" ht="15.5" x14ac:dyDescent="0.35">
      <c r="A77" s="2" t="s">
        <v>64</v>
      </c>
      <c r="B77" s="2" t="s">
        <v>9</v>
      </c>
      <c r="C77" s="2" t="s">
        <v>17</v>
      </c>
      <c r="D77" s="4" t="s">
        <v>18</v>
      </c>
      <c r="E77" s="5">
        <v>108.8</v>
      </c>
      <c r="F77" s="2" t="s">
        <v>12</v>
      </c>
      <c r="G77" s="3" t="s">
        <v>43</v>
      </c>
      <c r="H77" s="3" t="s">
        <v>44</v>
      </c>
    </row>
    <row r="78" spans="1:8" ht="15.5" x14ac:dyDescent="0.35">
      <c r="A78" s="2" t="s">
        <v>67</v>
      </c>
      <c r="B78" s="2" t="s">
        <v>9</v>
      </c>
      <c r="C78" s="2" t="s">
        <v>23</v>
      </c>
      <c r="D78" s="4" t="s">
        <v>49</v>
      </c>
      <c r="E78" s="5">
        <v>66297</v>
      </c>
      <c r="F78" s="2" t="s">
        <v>12</v>
      </c>
      <c r="G78" s="3" t="s">
        <v>68</v>
      </c>
      <c r="H78" s="3" t="s">
        <v>69</v>
      </c>
    </row>
    <row r="79" spans="1:8" ht="15.5" x14ac:dyDescent="0.35">
      <c r="A79" s="2" t="s">
        <v>67</v>
      </c>
      <c r="B79" s="2" t="s">
        <v>9</v>
      </c>
      <c r="C79" s="2" t="s">
        <v>23</v>
      </c>
      <c r="D79" s="4" t="s">
        <v>70</v>
      </c>
      <c r="E79" s="5">
        <v>53110</v>
      </c>
      <c r="F79" s="2" t="s">
        <v>12</v>
      </c>
      <c r="G79" s="3" t="s">
        <v>68</v>
      </c>
      <c r="H79" s="3" t="s">
        <v>69</v>
      </c>
    </row>
    <row r="80" spans="1:8" ht="15.5" x14ac:dyDescent="0.35">
      <c r="A80" s="2" t="s">
        <v>67</v>
      </c>
      <c r="B80" s="2" t="s">
        <v>9</v>
      </c>
      <c r="C80" s="2" t="s">
        <v>23</v>
      </c>
      <c r="D80" s="4" t="s">
        <v>33</v>
      </c>
      <c r="E80" s="5">
        <v>18277</v>
      </c>
      <c r="F80" s="2" t="s">
        <v>12</v>
      </c>
      <c r="G80" s="3" t="s">
        <v>68</v>
      </c>
      <c r="H80" s="3" t="s">
        <v>69</v>
      </c>
    </row>
    <row r="81" spans="1:8" ht="15.5" x14ac:dyDescent="0.35">
      <c r="A81" s="2" t="s">
        <v>67</v>
      </c>
      <c r="B81" s="2" t="s">
        <v>9</v>
      </c>
      <c r="C81" s="2" t="s">
        <v>26</v>
      </c>
      <c r="D81" s="4" t="s">
        <v>27</v>
      </c>
      <c r="E81" s="5">
        <v>13049</v>
      </c>
      <c r="F81" s="2" t="s">
        <v>12</v>
      </c>
      <c r="G81" s="3" t="s">
        <v>68</v>
      </c>
      <c r="H81" s="3" t="s">
        <v>69</v>
      </c>
    </row>
    <row r="82" spans="1:8" ht="15.5" x14ac:dyDescent="0.35">
      <c r="A82" s="2" t="s">
        <v>67</v>
      </c>
      <c r="B82" s="2" t="s">
        <v>9</v>
      </c>
      <c r="C82" s="2" t="s">
        <v>19</v>
      </c>
      <c r="D82" s="4" t="s">
        <v>59</v>
      </c>
      <c r="E82" s="5">
        <v>10970.15076</v>
      </c>
      <c r="F82" s="2" t="s">
        <v>21</v>
      </c>
      <c r="G82" s="3" t="s">
        <v>68</v>
      </c>
      <c r="H82" s="3" t="s">
        <v>69</v>
      </c>
    </row>
    <row r="83" spans="1:8" ht="15.5" x14ac:dyDescent="0.35">
      <c r="A83" s="2" t="s">
        <v>67</v>
      </c>
      <c r="B83" s="2" t="s">
        <v>9</v>
      </c>
      <c r="C83" s="2" t="s">
        <v>15</v>
      </c>
      <c r="D83" s="4" t="s">
        <v>46</v>
      </c>
      <c r="E83" s="5">
        <v>7330</v>
      </c>
      <c r="F83" s="2" t="s">
        <v>12</v>
      </c>
      <c r="G83" s="3" t="s">
        <v>68</v>
      </c>
      <c r="H83" s="3" t="s">
        <v>69</v>
      </c>
    </row>
    <row r="84" spans="1:8" ht="15.5" x14ac:dyDescent="0.35">
      <c r="A84" s="2" t="s">
        <v>67</v>
      </c>
      <c r="B84" s="2" t="s">
        <v>9</v>
      </c>
      <c r="C84" s="2" t="s">
        <v>26</v>
      </c>
      <c r="D84" s="4" t="s">
        <v>71</v>
      </c>
      <c r="E84" s="5">
        <v>7074</v>
      </c>
      <c r="F84" s="2" t="s">
        <v>12</v>
      </c>
      <c r="G84" s="3" t="s">
        <v>68</v>
      </c>
      <c r="H84" s="3" t="s">
        <v>69</v>
      </c>
    </row>
    <row r="85" spans="1:8" ht="15.5" x14ac:dyDescent="0.35">
      <c r="A85" s="2" t="s">
        <v>67</v>
      </c>
      <c r="B85" s="2" t="s">
        <v>9</v>
      </c>
      <c r="C85" s="2" t="s">
        <v>26</v>
      </c>
      <c r="D85" s="4" t="s">
        <v>58</v>
      </c>
      <c r="E85" s="5">
        <v>5600.88</v>
      </c>
      <c r="F85" s="2" t="s">
        <v>12</v>
      </c>
      <c r="G85" s="3" t="s">
        <v>68</v>
      </c>
      <c r="H85" s="3" t="s">
        <v>69</v>
      </c>
    </row>
    <row r="86" spans="1:8" ht="15.5" x14ac:dyDescent="0.35">
      <c r="A86" s="2" t="s">
        <v>67</v>
      </c>
      <c r="B86" s="2" t="s">
        <v>9</v>
      </c>
      <c r="C86" s="2" t="s">
        <v>15</v>
      </c>
      <c r="D86" s="4" t="s">
        <v>30</v>
      </c>
      <c r="E86" s="5">
        <v>4443.8085000000001</v>
      </c>
      <c r="F86" s="2" t="s">
        <v>12</v>
      </c>
      <c r="G86" s="3" t="s">
        <v>68</v>
      </c>
      <c r="H86" s="3" t="s">
        <v>69</v>
      </c>
    </row>
    <row r="87" spans="1:8" ht="15.5" x14ac:dyDescent="0.35">
      <c r="A87" s="2" t="s">
        <v>67</v>
      </c>
      <c r="B87" s="2" t="s">
        <v>9</v>
      </c>
      <c r="C87" s="2" t="s">
        <v>15</v>
      </c>
      <c r="D87" s="4" t="s">
        <v>22</v>
      </c>
      <c r="E87" s="5">
        <v>3348</v>
      </c>
      <c r="F87" s="2" t="s">
        <v>12</v>
      </c>
      <c r="G87" s="3" t="s">
        <v>68</v>
      </c>
      <c r="H87" s="3" t="s">
        <v>69</v>
      </c>
    </row>
    <row r="88" spans="1:8" ht="15.5" x14ac:dyDescent="0.35">
      <c r="A88" s="2" t="s">
        <v>67</v>
      </c>
      <c r="B88" s="2" t="s">
        <v>9</v>
      </c>
      <c r="C88" s="2" t="s">
        <v>19</v>
      </c>
      <c r="D88" s="4" t="s">
        <v>62</v>
      </c>
      <c r="E88" s="5">
        <v>2378.546296</v>
      </c>
      <c r="F88" s="2" t="s">
        <v>21</v>
      </c>
      <c r="G88" s="3" t="s">
        <v>68</v>
      </c>
      <c r="H88" s="3" t="s">
        <v>69</v>
      </c>
    </row>
    <row r="89" spans="1:8" ht="15.5" x14ac:dyDescent="0.35">
      <c r="A89" s="2" t="s">
        <v>67</v>
      </c>
      <c r="B89" s="2" t="s">
        <v>9</v>
      </c>
      <c r="C89" s="2" t="s">
        <v>19</v>
      </c>
      <c r="D89" s="4" t="s">
        <v>20</v>
      </c>
      <c r="E89" s="5">
        <v>1988.2144639999999</v>
      </c>
      <c r="F89" s="2" t="s">
        <v>21</v>
      </c>
      <c r="G89" s="3" t="s">
        <v>68</v>
      </c>
      <c r="H89" s="3" t="s">
        <v>69</v>
      </c>
    </row>
    <row r="90" spans="1:8" ht="15.5" x14ac:dyDescent="0.35">
      <c r="A90" s="2" t="s">
        <v>67</v>
      </c>
      <c r="B90" s="2" t="s">
        <v>9</v>
      </c>
      <c r="C90" s="2" t="s">
        <v>19</v>
      </c>
      <c r="D90" s="4" t="s">
        <v>66</v>
      </c>
      <c r="E90" s="5">
        <v>1871.7355050000001</v>
      </c>
      <c r="F90" s="2" t="s">
        <v>21</v>
      </c>
      <c r="G90" s="3" t="s">
        <v>68</v>
      </c>
      <c r="H90" s="3" t="s">
        <v>69</v>
      </c>
    </row>
    <row r="91" spans="1:8" ht="15.5" x14ac:dyDescent="0.35">
      <c r="A91" s="2" t="s">
        <v>67</v>
      </c>
      <c r="B91" s="2" t="s">
        <v>9</v>
      </c>
      <c r="C91" s="2" t="s">
        <v>10</v>
      </c>
      <c r="D91" s="4" t="s">
        <v>31</v>
      </c>
      <c r="E91" s="5">
        <v>1820</v>
      </c>
      <c r="F91" s="2" t="s">
        <v>12</v>
      </c>
      <c r="G91" s="3" t="s">
        <v>68</v>
      </c>
      <c r="H91" s="3" t="s">
        <v>69</v>
      </c>
    </row>
    <row r="92" spans="1:8" ht="15.5" x14ac:dyDescent="0.35">
      <c r="A92" s="2" t="s">
        <v>67</v>
      </c>
      <c r="B92" s="2" t="s">
        <v>9</v>
      </c>
      <c r="C92" s="2" t="s">
        <v>19</v>
      </c>
      <c r="D92" s="4" t="s">
        <v>32</v>
      </c>
      <c r="E92" s="5">
        <v>1592.7634430000001</v>
      </c>
      <c r="F92" s="2" t="s">
        <v>12</v>
      </c>
      <c r="G92" s="3" t="s">
        <v>68</v>
      </c>
      <c r="H92" s="3" t="s">
        <v>69</v>
      </c>
    </row>
    <row r="93" spans="1:8" ht="15.5" x14ac:dyDescent="0.35">
      <c r="A93" s="2" t="s">
        <v>67</v>
      </c>
      <c r="B93" s="2" t="s">
        <v>9</v>
      </c>
      <c r="C93" s="2" t="s">
        <v>19</v>
      </c>
      <c r="D93" s="4" t="s">
        <v>36</v>
      </c>
      <c r="E93" s="5">
        <v>1502.819011</v>
      </c>
      <c r="F93" s="2" t="s">
        <v>12</v>
      </c>
      <c r="G93" s="3" t="s">
        <v>68</v>
      </c>
      <c r="H93" s="3" t="s">
        <v>69</v>
      </c>
    </row>
    <row r="94" spans="1:8" ht="15.5" x14ac:dyDescent="0.35">
      <c r="A94" s="2" t="s">
        <v>67</v>
      </c>
      <c r="B94" s="2" t="s">
        <v>9</v>
      </c>
      <c r="C94" s="2" t="s">
        <v>15</v>
      </c>
      <c r="D94" s="4" t="s">
        <v>39</v>
      </c>
      <c r="E94" s="5">
        <v>708.3199621</v>
      </c>
      <c r="F94" s="2" t="s">
        <v>12</v>
      </c>
      <c r="G94" s="3" t="s">
        <v>68</v>
      </c>
      <c r="H94" s="3" t="s">
        <v>69</v>
      </c>
    </row>
    <row r="95" spans="1:8" ht="15.5" x14ac:dyDescent="0.35">
      <c r="A95" s="2" t="s">
        <v>67</v>
      </c>
      <c r="B95" s="2" t="s">
        <v>9</v>
      </c>
      <c r="C95" s="2" t="s">
        <v>15</v>
      </c>
      <c r="D95" s="4" t="s">
        <v>72</v>
      </c>
      <c r="E95" s="5">
        <v>664</v>
      </c>
      <c r="F95" s="2" t="s">
        <v>12</v>
      </c>
      <c r="G95" s="3" t="s">
        <v>68</v>
      </c>
      <c r="H95" s="3" t="s">
        <v>69</v>
      </c>
    </row>
    <row r="96" spans="1:8" ht="15.5" x14ac:dyDescent="0.35">
      <c r="A96" s="2" t="s">
        <v>67</v>
      </c>
      <c r="B96" s="2" t="s">
        <v>9</v>
      </c>
      <c r="C96" s="2" t="s">
        <v>19</v>
      </c>
      <c r="D96" s="4" t="s">
        <v>25</v>
      </c>
      <c r="E96" s="5">
        <v>567.55392489999997</v>
      </c>
      <c r="F96" s="2" t="s">
        <v>12</v>
      </c>
      <c r="G96" s="3" t="s">
        <v>68</v>
      </c>
      <c r="H96" s="3" t="s">
        <v>69</v>
      </c>
    </row>
    <row r="97" spans="1:8" ht="15.5" x14ac:dyDescent="0.35">
      <c r="A97" s="2" t="s">
        <v>67</v>
      </c>
      <c r="B97" s="2" t="s">
        <v>9</v>
      </c>
      <c r="C97" s="2" t="s">
        <v>17</v>
      </c>
      <c r="D97" s="4" t="s">
        <v>18</v>
      </c>
      <c r="E97" s="5">
        <v>505.3422008</v>
      </c>
      <c r="F97" s="2" t="s">
        <v>21</v>
      </c>
      <c r="G97" s="3" t="s">
        <v>68</v>
      </c>
      <c r="H97" s="3" t="s">
        <v>69</v>
      </c>
    </row>
    <row r="98" spans="1:8" ht="15.5" x14ac:dyDescent="0.35">
      <c r="A98" s="2" t="s">
        <v>67</v>
      </c>
      <c r="B98" s="2" t="s">
        <v>9</v>
      </c>
      <c r="C98" s="2" t="s">
        <v>15</v>
      </c>
      <c r="D98" s="4" t="s">
        <v>29</v>
      </c>
      <c r="E98" s="5">
        <v>360</v>
      </c>
      <c r="F98" s="2" t="s">
        <v>12</v>
      </c>
      <c r="G98" s="3" t="s">
        <v>68</v>
      </c>
      <c r="H98" s="3" t="s">
        <v>69</v>
      </c>
    </row>
    <row r="99" spans="1:8" ht="15.5" x14ac:dyDescent="0.35">
      <c r="A99" s="2" t="s">
        <v>67</v>
      </c>
      <c r="B99" s="2" t="s">
        <v>9</v>
      </c>
      <c r="C99" s="2" t="s">
        <v>26</v>
      </c>
      <c r="D99" s="4" t="s">
        <v>73</v>
      </c>
      <c r="E99" s="5">
        <v>325.406004</v>
      </c>
      <c r="F99" s="2" t="s">
        <v>12</v>
      </c>
      <c r="G99" s="3" t="s">
        <v>68</v>
      </c>
      <c r="H99" s="3" t="s">
        <v>69</v>
      </c>
    </row>
    <row r="100" spans="1:8" ht="15.5" x14ac:dyDescent="0.35">
      <c r="A100" s="2" t="s">
        <v>67</v>
      </c>
      <c r="B100" s="2" t="s">
        <v>9</v>
      </c>
      <c r="C100" s="2" t="s">
        <v>15</v>
      </c>
      <c r="D100" s="4" t="s">
        <v>57</v>
      </c>
      <c r="E100" s="5">
        <v>226</v>
      </c>
      <c r="F100" s="2" t="s">
        <v>12</v>
      </c>
      <c r="G100" s="3" t="s">
        <v>68</v>
      </c>
      <c r="H100" s="3" t="s">
        <v>69</v>
      </c>
    </row>
    <row r="101" spans="1:8" ht="15.5" x14ac:dyDescent="0.35">
      <c r="A101" s="2" t="s">
        <v>67</v>
      </c>
      <c r="B101" s="2" t="s">
        <v>9</v>
      </c>
      <c r="C101" s="2" t="s">
        <v>15</v>
      </c>
      <c r="D101" s="4" t="s">
        <v>35</v>
      </c>
      <c r="E101" s="5">
        <v>212</v>
      </c>
      <c r="F101" s="2" t="s">
        <v>12</v>
      </c>
      <c r="G101" s="3" t="s">
        <v>68</v>
      </c>
      <c r="H101" s="3" t="s">
        <v>69</v>
      </c>
    </row>
    <row r="102" spans="1:8" ht="15.5" x14ac:dyDescent="0.35">
      <c r="A102" s="2" t="s">
        <v>67</v>
      </c>
      <c r="B102" s="2" t="s">
        <v>9</v>
      </c>
      <c r="C102" s="2" t="s">
        <v>19</v>
      </c>
      <c r="D102" s="4" t="s">
        <v>34</v>
      </c>
      <c r="E102" s="5">
        <v>91.024502600000005</v>
      </c>
      <c r="F102" s="2" t="s">
        <v>21</v>
      </c>
      <c r="G102" s="3" t="s">
        <v>68</v>
      </c>
      <c r="H102" s="3" t="s">
        <v>69</v>
      </c>
    </row>
    <row r="103" spans="1:8" ht="15.5" x14ac:dyDescent="0.35">
      <c r="A103" s="2" t="s">
        <v>74</v>
      </c>
      <c r="B103" s="2" t="s">
        <v>75</v>
      </c>
      <c r="C103" s="2" t="s">
        <v>23</v>
      </c>
      <c r="D103" s="4" t="s">
        <v>24</v>
      </c>
      <c r="E103" s="5">
        <v>95417</v>
      </c>
      <c r="F103" s="2" t="s">
        <v>12</v>
      </c>
      <c r="G103" s="3" t="s">
        <v>76</v>
      </c>
      <c r="H103" s="3" t="s">
        <v>77</v>
      </c>
    </row>
    <row r="104" spans="1:8" ht="15.5" x14ac:dyDescent="0.35">
      <c r="A104" s="2" t="s">
        <v>74</v>
      </c>
      <c r="B104" s="2" t="s">
        <v>75</v>
      </c>
      <c r="C104" s="2" t="s">
        <v>10</v>
      </c>
      <c r="D104" s="4" t="s">
        <v>31</v>
      </c>
      <c r="E104" s="5">
        <v>20415</v>
      </c>
      <c r="F104" s="2" t="s">
        <v>12</v>
      </c>
      <c r="G104" s="3" t="s">
        <v>76</v>
      </c>
      <c r="H104" s="3" t="s">
        <v>77</v>
      </c>
    </row>
    <row r="105" spans="1:8" ht="15.5" x14ac:dyDescent="0.35">
      <c r="A105" s="2" t="s">
        <v>74</v>
      </c>
      <c r="B105" s="2" t="s">
        <v>75</v>
      </c>
      <c r="C105" s="2" t="s">
        <v>26</v>
      </c>
      <c r="D105" s="4" t="s">
        <v>27</v>
      </c>
      <c r="E105" s="5">
        <v>18072</v>
      </c>
      <c r="F105" s="2" t="s">
        <v>12</v>
      </c>
      <c r="G105" s="3" t="s">
        <v>76</v>
      </c>
      <c r="H105" s="3" t="s">
        <v>77</v>
      </c>
    </row>
    <row r="106" spans="1:8" ht="15.5" x14ac:dyDescent="0.35">
      <c r="A106" s="2" t="s">
        <v>74</v>
      </c>
      <c r="B106" s="2" t="s">
        <v>75</v>
      </c>
      <c r="C106" s="2" t="s">
        <v>26</v>
      </c>
      <c r="D106" s="4" t="s">
        <v>78</v>
      </c>
      <c r="E106" s="5">
        <v>13214.74517</v>
      </c>
      <c r="F106" s="2" t="s">
        <v>12</v>
      </c>
      <c r="G106" s="3" t="s">
        <v>76</v>
      </c>
      <c r="H106" s="3" t="s">
        <v>77</v>
      </c>
    </row>
    <row r="107" spans="1:8" ht="15.5" x14ac:dyDescent="0.35">
      <c r="A107" s="2" t="s">
        <v>74</v>
      </c>
      <c r="B107" s="2" t="s">
        <v>75</v>
      </c>
      <c r="C107" s="2" t="s">
        <v>26</v>
      </c>
      <c r="D107" s="4" t="s">
        <v>71</v>
      </c>
      <c r="E107" s="5">
        <v>11786</v>
      </c>
      <c r="F107" s="2" t="s">
        <v>12</v>
      </c>
      <c r="G107" s="3" t="s">
        <v>76</v>
      </c>
      <c r="H107" s="3" t="s">
        <v>77</v>
      </c>
    </row>
    <row r="108" spans="1:8" ht="15.5" x14ac:dyDescent="0.35">
      <c r="A108" s="2" t="s">
        <v>74</v>
      </c>
      <c r="B108" s="2" t="s">
        <v>75</v>
      </c>
      <c r="C108" s="2" t="s">
        <v>19</v>
      </c>
      <c r="D108" s="4" t="s">
        <v>36</v>
      </c>
      <c r="E108" s="5">
        <v>6662.3336559999998</v>
      </c>
      <c r="F108" s="2" t="s">
        <v>21</v>
      </c>
      <c r="G108" s="3" t="s">
        <v>76</v>
      </c>
      <c r="H108" s="3" t="s">
        <v>77</v>
      </c>
    </row>
    <row r="109" spans="1:8" ht="15.5" x14ac:dyDescent="0.35">
      <c r="A109" s="2" t="s">
        <v>74</v>
      </c>
      <c r="B109" s="2" t="s">
        <v>75</v>
      </c>
      <c r="C109" s="2" t="s">
        <v>15</v>
      </c>
      <c r="D109" s="4" t="s">
        <v>22</v>
      </c>
      <c r="E109" s="5">
        <v>5791</v>
      </c>
      <c r="F109" s="2" t="s">
        <v>12</v>
      </c>
      <c r="G109" s="3" t="s">
        <v>76</v>
      </c>
      <c r="H109" s="3" t="s">
        <v>77</v>
      </c>
    </row>
    <row r="110" spans="1:8" ht="15.5" x14ac:dyDescent="0.35">
      <c r="A110" s="2" t="s">
        <v>74</v>
      </c>
      <c r="B110" s="2" t="s">
        <v>75</v>
      </c>
      <c r="C110" s="2" t="s">
        <v>19</v>
      </c>
      <c r="D110" s="4" t="s">
        <v>20</v>
      </c>
      <c r="E110" s="5">
        <v>3606.7710729999999</v>
      </c>
      <c r="F110" s="2" t="s">
        <v>21</v>
      </c>
      <c r="G110" s="3" t="s">
        <v>76</v>
      </c>
      <c r="H110" s="3" t="s">
        <v>77</v>
      </c>
    </row>
    <row r="111" spans="1:8" ht="15.5" x14ac:dyDescent="0.35">
      <c r="A111" s="2" t="s">
        <v>74</v>
      </c>
      <c r="B111" s="2" t="s">
        <v>75</v>
      </c>
      <c r="C111" s="2" t="s">
        <v>15</v>
      </c>
      <c r="D111" s="4" t="s">
        <v>29</v>
      </c>
      <c r="E111" s="5">
        <v>3415</v>
      </c>
      <c r="F111" s="2" t="s">
        <v>12</v>
      </c>
      <c r="G111" s="3" t="s">
        <v>76</v>
      </c>
      <c r="H111" s="3" t="s">
        <v>77</v>
      </c>
    </row>
    <row r="112" spans="1:8" ht="15.5" x14ac:dyDescent="0.35">
      <c r="A112" s="2" t="s">
        <v>74</v>
      </c>
      <c r="B112" s="2" t="s">
        <v>75</v>
      </c>
      <c r="C112" s="2" t="s">
        <v>19</v>
      </c>
      <c r="D112" s="4" t="s">
        <v>59</v>
      </c>
      <c r="E112" s="5">
        <v>2327.1928400000002</v>
      </c>
      <c r="F112" s="2" t="s">
        <v>21</v>
      </c>
      <c r="G112" s="3" t="s">
        <v>76</v>
      </c>
      <c r="H112" s="3" t="s">
        <v>77</v>
      </c>
    </row>
    <row r="113" spans="1:8" ht="15.5" x14ac:dyDescent="0.35">
      <c r="A113" s="2" t="s">
        <v>74</v>
      </c>
      <c r="B113" s="2" t="s">
        <v>75</v>
      </c>
      <c r="C113" s="2" t="s">
        <v>15</v>
      </c>
      <c r="D113" s="4" t="s">
        <v>30</v>
      </c>
      <c r="E113" s="5">
        <v>1995.9970000000001</v>
      </c>
      <c r="F113" s="2" t="s">
        <v>12</v>
      </c>
      <c r="G113" s="3" t="s">
        <v>76</v>
      </c>
      <c r="H113" s="3" t="s">
        <v>77</v>
      </c>
    </row>
    <row r="114" spans="1:8" ht="15.5" x14ac:dyDescent="0.35">
      <c r="A114" s="2" t="s">
        <v>74</v>
      </c>
      <c r="B114" s="2" t="s">
        <v>75</v>
      </c>
      <c r="C114" s="2" t="s">
        <v>15</v>
      </c>
      <c r="D114" s="4" t="s">
        <v>39</v>
      </c>
      <c r="E114" s="5">
        <v>1881.150547</v>
      </c>
      <c r="F114" s="2" t="s">
        <v>12</v>
      </c>
      <c r="G114" s="3" t="s">
        <v>76</v>
      </c>
      <c r="H114" s="3" t="s">
        <v>77</v>
      </c>
    </row>
    <row r="115" spans="1:8" ht="15.5" x14ac:dyDescent="0.35">
      <c r="A115" s="2" t="s">
        <v>74</v>
      </c>
      <c r="B115" s="2" t="s">
        <v>75</v>
      </c>
      <c r="C115" s="2" t="s">
        <v>19</v>
      </c>
      <c r="D115" s="4" t="s">
        <v>32</v>
      </c>
      <c r="E115" s="5">
        <v>1476.0572</v>
      </c>
      <c r="F115" s="2" t="s">
        <v>21</v>
      </c>
      <c r="G115" s="3" t="s">
        <v>76</v>
      </c>
      <c r="H115" s="3" t="s">
        <v>77</v>
      </c>
    </row>
    <row r="116" spans="1:8" ht="15.5" x14ac:dyDescent="0.35">
      <c r="A116" s="2" t="s">
        <v>74</v>
      </c>
      <c r="B116" s="2" t="s">
        <v>75</v>
      </c>
      <c r="C116" s="2" t="s">
        <v>23</v>
      </c>
      <c r="D116" s="4" t="s">
        <v>28</v>
      </c>
      <c r="E116" s="5">
        <v>999</v>
      </c>
      <c r="F116" s="2" t="s">
        <v>12</v>
      </c>
      <c r="G116" s="3" t="s">
        <v>76</v>
      </c>
      <c r="H116" s="3" t="s">
        <v>77</v>
      </c>
    </row>
    <row r="117" spans="1:8" ht="15.5" x14ac:dyDescent="0.35">
      <c r="A117" s="2" t="s">
        <v>74</v>
      </c>
      <c r="B117" s="2" t="s">
        <v>75</v>
      </c>
      <c r="C117" s="2" t="s">
        <v>26</v>
      </c>
      <c r="D117" s="4" t="s">
        <v>79</v>
      </c>
      <c r="E117" s="5">
        <v>901.68399999999997</v>
      </c>
      <c r="F117" s="2" t="s">
        <v>12</v>
      </c>
      <c r="G117" s="3" t="s">
        <v>76</v>
      </c>
      <c r="H117" s="3" t="s">
        <v>77</v>
      </c>
    </row>
    <row r="118" spans="1:8" ht="15.5" x14ac:dyDescent="0.35">
      <c r="A118" s="2" t="s">
        <v>74</v>
      </c>
      <c r="B118" s="2" t="s">
        <v>75</v>
      </c>
      <c r="C118" s="2" t="s">
        <v>15</v>
      </c>
      <c r="D118" s="4" t="s">
        <v>57</v>
      </c>
      <c r="E118" s="5">
        <v>851</v>
      </c>
      <c r="F118" s="2" t="s">
        <v>12</v>
      </c>
      <c r="G118" s="3" t="s">
        <v>76</v>
      </c>
      <c r="H118" s="3" t="s">
        <v>77</v>
      </c>
    </row>
    <row r="119" spans="1:8" ht="15.5" x14ac:dyDescent="0.35">
      <c r="A119" s="2" t="s">
        <v>74</v>
      </c>
      <c r="B119" s="2" t="s">
        <v>75</v>
      </c>
      <c r="C119" s="2" t="s">
        <v>15</v>
      </c>
      <c r="D119" s="4" t="s">
        <v>72</v>
      </c>
      <c r="E119" s="5">
        <v>738</v>
      </c>
      <c r="F119" s="2" t="s">
        <v>12</v>
      </c>
      <c r="G119" s="3" t="s">
        <v>76</v>
      </c>
      <c r="H119" s="3" t="s">
        <v>77</v>
      </c>
    </row>
    <row r="120" spans="1:8" ht="15.5" x14ac:dyDescent="0.35">
      <c r="A120" s="2" t="s">
        <v>74</v>
      </c>
      <c r="B120" s="2" t="s">
        <v>75</v>
      </c>
      <c r="C120" s="2" t="s">
        <v>15</v>
      </c>
      <c r="D120" s="4" t="s">
        <v>56</v>
      </c>
      <c r="E120" s="5">
        <v>235.04343639999999</v>
      </c>
      <c r="F120" s="2" t="s">
        <v>12</v>
      </c>
      <c r="G120" s="3" t="s">
        <v>76</v>
      </c>
      <c r="H120" s="3" t="s">
        <v>77</v>
      </c>
    </row>
    <row r="121" spans="1:8" ht="15.5" x14ac:dyDescent="0.35">
      <c r="A121" s="2" t="s">
        <v>74</v>
      </c>
      <c r="B121" s="2" t="s">
        <v>75</v>
      </c>
      <c r="C121" s="2" t="s">
        <v>19</v>
      </c>
      <c r="D121" s="4" t="s">
        <v>25</v>
      </c>
      <c r="E121" s="5">
        <v>207.8925529</v>
      </c>
      <c r="F121" s="2" t="s">
        <v>21</v>
      </c>
      <c r="G121" s="3" t="s">
        <v>76</v>
      </c>
      <c r="H121" s="3" t="s">
        <v>77</v>
      </c>
    </row>
    <row r="122" spans="1:8" ht="15.5" x14ac:dyDescent="0.35">
      <c r="A122" s="2" t="s">
        <v>74</v>
      </c>
      <c r="B122" s="2" t="s">
        <v>75</v>
      </c>
      <c r="C122" s="2" t="s">
        <v>17</v>
      </c>
      <c r="D122" s="4" t="s">
        <v>18</v>
      </c>
      <c r="E122" s="5">
        <v>108.8328508</v>
      </c>
      <c r="F122" s="2" t="s">
        <v>12</v>
      </c>
      <c r="G122" s="3" t="s">
        <v>76</v>
      </c>
      <c r="H122" s="3" t="s">
        <v>77</v>
      </c>
    </row>
    <row r="123" spans="1:8" ht="15.5" x14ac:dyDescent="0.35">
      <c r="A123" s="2" t="s">
        <v>80</v>
      </c>
      <c r="B123" s="2" t="s">
        <v>75</v>
      </c>
      <c r="C123" s="2" t="s">
        <v>19</v>
      </c>
      <c r="D123" s="4" t="s">
        <v>59</v>
      </c>
      <c r="E123" s="5">
        <v>33602.827989999998</v>
      </c>
      <c r="F123" s="2" t="s">
        <v>21</v>
      </c>
      <c r="G123" s="3" t="s">
        <v>81</v>
      </c>
      <c r="H123" s="3" t="s">
        <v>82</v>
      </c>
    </row>
    <row r="124" spans="1:8" ht="15.5" x14ac:dyDescent="0.35">
      <c r="A124" s="2" t="s">
        <v>80</v>
      </c>
      <c r="B124" s="2" t="s">
        <v>75</v>
      </c>
      <c r="C124" s="2" t="s">
        <v>19</v>
      </c>
      <c r="D124" s="4" t="s">
        <v>52</v>
      </c>
      <c r="E124" s="5">
        <v>24201.292000000001</v>
      </c>
      <c r="F124" s="2" t="s">
        <v>21</v>
      </c>
      <c r="G124" s="3" t="s">
        <v>81</v>
      </c>
      <c r="H124" s="3" t="s">
        <v>82</v>
      </c>
    </row>
    <row r="125" spans="1:8" ht="15.5" x14ac:dyDescent="0.35">
      <c r="A125" s="2" t="s">
        <v>80</v>
      </c>
      <c r="B125" s="2" t="s">
        <v>75</v>
      </c>
      <c r="C125" s="2" t="s">
        <v>19</v>
      </c>
      <c r="D125" s="4" t="s">
        <v>34</v>
      </c>
      <c r="E125" s="5">
        <v>4893.3220499999998</v>
      </c>
      <c r="F125" s="2" t="s">
        <v>21</v>
      </c>
      <c r="G125" s="3" t="s">
        <v>81</v>
      </c>
      <c r="H125" s="3" t="s">
        <v>82</v>
      </c>
    </row>
    <row r="126" spans="1:8" ht="15.5" x14ac:dyDescent="0.35">
      <c r="A126" s="2" t="s">
        <v>80</v>
      </c>
      <c r="B126" s="2" t="s">
        <v>75</v>
      </c>
      <c r="C126" s="2" t="s">
        <v>19</v>
      </c>
      <c r="D126" s="4" t="s">
        <v>20</v>
      </c>
      <c r="E126" s="5">
        <v>4237.381429</v>
      </c>
      <c r="F126" s="2" t="s">
        <v>21</v>
      </c>
      <c r="G126" s="3" t="s">
        <v>81</v>
      </c>
      <c r="H126" s="3" t="s">
        <v>82</v>
      </c>
    </row>
    <row r="127" spans="1:8" ht="15.5" x14ac:dyDescent="0.35">
      <c r="A127" s="2" t="s">
        <v>80</v>
      </c>
      <c r="B127" s="2" t="s">
        <v>75</v>
      </c>
      <c r="C127" s="2" t="s">
        <v>19</v>
      </c>
      <c r="D127" s="4" t="s">
        <v>62</v>
      </c>
      <c r="E127" s="5">
        <v>3731.804963</v>
      </c>
      <c r="F127" s="2" t="s">
        <v>21</v>
      </c>
      <c r="G127" s="3" t="s">
        <v>81</v>
      </c>
      <c r="H127" s="3" t="s">
        <v>82</v>
      </c>
    </row>
    <row r="128" spans="1:8" ht="15.5" x14ac:dyDescent="0.35">
      <c r="A128" s="2" t="s">
        <v>80</v>
      </c>
      <c r="B128" s="2" t="s">
        <v>75</v>
      </c>
      <c r="C128" s="2" t="s">
        <v>19</v>
      </c>
      <c r="D128" s="4" t="s">
        <v>36</v>
      </c>
      <c r="E128" s="5">
        <v>3543.6282460000002</v>
      </c>
      <c r="F128" s="2" t="s">
        <v>21</v>
      </c>
      <c r="G128" s="3" t="s">
        <v>81</v>
      </c>
      <c r="H128" s="3" t="s">
        <v>82</v>
      </c>
    </row>
    <row r="129" spans="1:8" ht="15.5" x14ac:dyDescent="0.35">
      <c r="A129" s="2" t="s">
        <v>80</v>
      </c>
      <c r="B129" s="2" t="s">
        <v>75</v>
      </c>
      <c r="C129" s="2" t="s">
        <v>23</v>
      </c>
      <c r="D129" s="4" t="s">
        <v>83</v>
      </c>
      <c r="E129" s="5">
        <v>2376.1865189999999</v>
      </c>
      <c r="F129" s="2" t="s">
        <v>12</v>
      </c>
      <c r="G129" s="3" t="s">
        <v>81</v>
      </c>
      <c r="H129" s="3" t="s">
        <v>82</v>
      </c>
    </row>
    <row r="130" spans="1:8" ht="15.5" x14ac:dyDescent="0.35">
      <c r="A130" s="2" t="s">
        <v>80</v>
      </c>
      <c r="B130" s="2" t="s">
        <v>75</v>
      </c>
      <c r="C130" s="2" t="s">
        <v>19</v>
      </c>
      <c r="D130" s="4" t="s">
        <v>50</v>
      </c>
      <c r="E130" s="5">
        <v>1144.4800580000001</v>
      </c>
      <c r="F130" s="2" t="s">
        <v>21</v>
      </c>
      <c r="G130" s="3" t="s">
        <v>81</v>
      </c>
      <c r="H130" s="3" t="s">
        <v>82</v>
      </c>
    </row>
    <row r="131" spans="1:8" ht="15.5" x14ac:dyDescent="0.35">
      <c r="A131" s="2" t="s">
        <v>80</v>
      </c>
      <c r="B131" s="2" t="s">
        <v>75</v>
      </c>
      <c r="C131" s="2" t="s">
        <v>26</v>
      </c>
      <c r="D131" s="4" t="s">
        <v>71</v>
      </c>
      <c r="E131" s="5">
        <v>1099</v>
      </c>
      <c r="F131" s="2" t="s">
        <v>12</v>
      </c>
      <c r="G131" s="3" t="s">
        <v>81</v>
      </c>
      <c r="H131" s="3" t="s">
        <v>82</v>
      </c>
    </row>
    <row r="132" spans="1:8" ht="15.5" x14ac:dyDescent="0.35">
      <c r="A132" s="2" t="s">
        <v>80</v>
      </c>
      <c r="B132" s="2" t="s">
        <v>75</v>
      </c>
      <c r="C132" s="2" t="s">
        <v>17</v>
      </c>
      <c r="D132" s="4" t="s">
        <v>18</v>
      </c>
      <c r="E132" s="5">
        <v>594.76402540000004</v>
      </c>
      <c r="F132" s="2" t="s">
        <v>12</v>
      </c>
      <c r="G132" s="3" t="s">
        <v>81</v>
      </c>
      <c r="H132" s="3" t="s">
        <v>82</v>
      </c>
    </row>
    <row r="133" spans="1:8" ht="15.5" x14ac:dyDescent="0.35">
      <c r="A133" s="2" t="s">
        <v>80</v>
      </c>
      <c r="B133" s="2" t="s">
        <v>75</v>
      </c>
      <c r="C133" s="2" t="s">
        <v>23</v>
      </c>
      <c r="D133" s="4" t="s">
        <v>24</v>
      </c>
      <c r="E133" s="5">
        <v>71</v>
      </c>
      <c r="F133" s="2" t="s">
        <v>12</v>
      </c>
      <c r="G133" s="3" t="s">
        <v>81</v>
      </c>
      <c r="H133" s="3" t="s">
        <v>82</v>
      </c>
    </row>
    <row r="134" spans="1:8" ht="15.5" x14ac:dyDescent="0.35">
      <c r="A134" s="2" t="s">
        <v>80</v>
      </c>
      <c r="B134" s="2" t="s">
        <v>75</v>
      </c>
      <c r="C134" s="2" t="s">
        <v>19</v>
      </c>
      <c r="D134" s="4" t="s">
        <v>84</v>
      </c>
      <c r="E134" s="5">
        <v>69.955595500000001</v>
      </c>
      <c r="F134" s="2" t="s">
        <v>21</v>
      </c>
      <c r="G134" s="3" t="s">
        <v>81</v>
      </c>
      <c r="H134" s="3" t="s">
        <v>82</v>
      </c>
    </row>
    <row r="135" spans="1:8" ht="15.5" x14ac:dyDescent="0.35">
      <c r="A135" s="2" t="s">
        <v>80</v>
      </c>
      <c r="B135" s="2" t="s">
        <v>75</v>
      </c>
      <c r="C135" s="2" t="s">
        <v>23</v>
      </c>
      <c r="D135" s="4" t="s">
        <v>51</v>
      </c>
      <c r="E135" s="5">
        <v>30</v>
      </c>
      <c r="F135" s="2" t="s">
        <v>12</v>
      </c>
      <c r="G135" s="3" t="s">
        <v>81</v>
      </c>
      <c r="H135" s="3" t="s">
        <v>82</v>
      </c>
    </row>
    <row r="136" spans="1:8" ht="15.5" x14ac:dyDescent="0.35">
      <c r="A136" s="2" t="s">
        <v>80</v>
      </c>
      <c r="B136" s="2" t="s">
        <v>75</v>
      </c>
      <c r="C136" s="2" t="s">
        <v>23</v>
      </c>
      <c r="D136" s="4" t="s">
        <v>53</v>
      </c>
      <c r="E136" s="5">
        <v>12</v>
      </c>
      <c r="F136" s="2" t="s">
        <v>12</v>
      </c>
      <c r="G136" s="3" t="s">
        <v>81</v>
      </c>
      <c r="H136" s="3" t="s">
        <v>82</v>
      </c>
    </row>
    <row r="137" spans="1:8" ht="15.5" x14ac:dyDescent="0.35">
      <c r="A137" s="2" t="s">
        <v>80</v>
      </c>
      <c r="B137" s="2" t="s">
        <v>75</v>
      </c>
      <c r="C137" s="2" t="s">
        <v>15</v>
      </c>
      <c r="D137" s="4" t="s">
        <v>46</v>
      </c>
      <c r="E137" s="5">
        <v>4</v>
      </c>
      <c r="F137" s="2" t="s">
        <v>12</v>
      </c>
      <c r="G137" s="3" t="s">
        <v>81</v>
      </c>
      <c r="H137" s="3" t="s">
        <v>82</v>
      </c>
    </row>
    <row r="138" spans="1:8" ht="15.5" x14ac:dyDescent="0.35">
      <c r="A138" s="2" t="s">
        <v>80</v>
      </c>
      <c r="B138" s="2" t="s">
        <v>75</v>
      </c>
      <c r="C138" s="2" t="s">
        <v>15</v>
      </c>
      <c r="D138" s="4" t="s">
        <v>22</v>
      </c>
      <c r="E138" s="5">
        <v>2</v>
      </c>
      <c r="F138" s="2" t="s">
        <v>12</v>
      </c>
      <c r="G138" s="3" t="s">
        <v>81</v>
      </c>
      <c r="H138" s="3" t="s">
        <v>82</v>
      </c>
    </row>
    <row r="139" spans="1:8" ht="15.5" x14ac:dyDescent="0.35">
      <c r="A139" s="2" t="s">
        <v>85</v>
      </c>
      <c r="B139" s="2" t="s">
        <v>41</v>
      </c>
      <c r="C139" s="2" t="s">
        <v>19</v>
      </c>
      <c r="D139" s="4" t="s">
        <v>48</v>
      </c>
      <c r="E139" s="5">
        <v>34112.014020000002</v>
      </c>
      <c r="F139" s="2" t="s">
        <v>21</v>
      </c>
      <c r="G139" s="3" t="s">
        <v>86</v>
      </c>
      <c r="H139" s="3" t="s">
        <v>87</v>
      </c>
    </row>
    <row r="140" spans="1:8" ht="15.5" x14ac:dyDescent="0.35">
      <c r="A140" s="2" t="s">
        <v>85</v>
      </c>
      <c r="B140" s="2" t="s">
        <v>41</v>
      </c>
      <c r="C140" s="2" t="s">
        <v>19</v>
      </c>
      <c r="D140" s="4" t="s">
        <v>20</v>
      </c>
      <c r="E140" s="5">
        <v>27418.11952</v>
      </c>
      <c r="F140" s="2" t="s">
        <v>21</v>
      </c>
      <c r="G140" s="3" t="s">
        <v>86</v>
      </c>
      <c r="H140" s="3" t="s">
        <v>87</v>
      </c>
    </row>
    <row r="141" spans="1:8" ht="15.5" x14ac:dyDescent="0.35">
      <c r="A141" s="2" t="s">
        <v>85</v>
      </c>
      <c r="B141" s="2" t="s">
        <v>41</v>
      </c>
      <c r="C141" s="2" t="s">
        <v>19</v>
      </c>
      <c r="D141" s="4" t="s">
        <v>62</v>
      </c>
      <c r="E141" s="5">
        <v>17086.655559999999</v>
      </c>
      <c r="F141" s="2" t="s">
        <v>21</v>
      </c>
      <c r="G141" s="3" t="s">
        <v>86</v>
      </c>
      <c r="H141" s="3" t="s">
        <v>87</v>
      </c>
    </row>
    <row r="142" spans="1:8" ht="15.5" x14ac:dyDescent="0.35">
      <c r="A142" s="2" t="s">
        <v>85</v>
      </c>
      <c r="B142" s="2" t="s">
        <v>41</v>
      </c>
      <c r="C142" s="2" t="s">
        <v>19</v>
      </c>
      <c r="D142" s="4" t="s">
        <v>25</v>
      </c>
      <c r="E142" s="5">
        <v>8799.0393789999998</v>
      </c>
      <c r="F142" s="2" t="s">
        <v>21</v>
      </c>
      <c r="G142" s="3" t="s">
        <v>86</v>
      </c>
      <c r="H142" s="3" t="s">
        <v>87</v>
      </c>
    </row>
    <row r="143" spans="1:8" ht="15.5" x14ac:dyDescent="0.35">
      <c r="A143" s="2" t="s">
        <v>85</v>
      </c>
      <c r="B143" s="2" t="s">
        <v>41</v>
      </c>
      <c r="C143" s="2" t="s">
        <v>19</v>
      </c>
      <c r="D143" s="4" t="s">
        <v>84</v>
      </c>
      <c r="E143" s="5">
        <v>7973.0099250000003</v>
      </c>
      <c r="F143" s="2" t="s">
        <v>21</v>
      </c>
      <c r="G143" s="3" t="s">
        <v>86</v>
      </c>
      <c r="H143" s="3" t="s">
        <v>87</v>
      </c>
    </row>
    <row r="144" spans="1:8" ht="15.5" x14ac:dyDescent="0.35">
      <c r="A144" s="2" t="s">
        <v>85</v>
      </c>
      <c r="B144" s="2" t="s">
        <v>41</v>
      </c>
      <c r="C144" s="2" t="s">
        <v>26</v>
      </c>
      <c r="D144" s="4" t="s">
        <v>27</v>
      </c>
      <c r="E144" s="5">
        <v>5207.8108789999997</v>
      </c>
      <c r="F144" s="2" t="s">
        <v>12</v>
      </c>
      <c r="G144" s="3" t="s">
        <v>86</v>
      </c>
      <c r="H144" s="3" t="s">
        <v>87</v>
      </c>
    </row>
    <row r="145" spans="1:8" ht="15.5" x14ac:dyDescent="0.35">
      <c r="A145" s="2" t="s">
        <v>85</v>
      </c>
      <c r="B145" s="2" t="s">
        <v>41</v>
      </c>
      <c r="C145" s="2" t="s">
        <v>15</v>
      </c>
      <c r="D145" s="4" t="s">
        <v>16</v>
      </c>
      <c r="E145" s="5">
        <v>3842</v>
      </c>
      <c r="F145" s="2" t="s">
        <v>12</v>
      </c>
      <c r="G145" s="3" t="s">
        <v>86</v>
      </c>
      <c r="H145" s="3" t="s">
        <v>87</v>
      </c>
    </row>
    <row r="146" spans="1:8" ht="15.5" x14ac:dyDescent="0.35">
      <c r="A146" s="2" t="s">
        <v>85</v>
      </c>
      <c r="B146" s="2" t="s">
        <v>41</v>
      </c>
      <c r="C146" s="2" t="s">
        <v>19</v>
      </c>
      <c r="D146" s="4" t="s">
        <v>50</v>
      </c>
      <c r="E146" s="5">
        <v>2996.0813939999998</v>
      </c>
      <c r="F146" s="2" t="s">
        <v>21</v>
      </c>
      <c r="G146" s="3" t="s">
        <v>86</v>
      </c>
      <c r="H146" s="3" t="s">
        <v>87</v>
      </c>
    </row>
    <row r="147" spans="1:8" ht="15.5" x14ac:dyDescent="0.35">
      <c r="A147" s="2" t="s">
        <v>85</v>
      </c>
      <c r="B147" s="2" t="s">
        <v>41</v>
      </c>
      <c r="C147" s="2" t="s">
        <v>19</v>
      </c>
      <c r="D147" s="4" t="s">
        <v>66</v>
      </c>
      <c r="E147" s="5">
        <v>2608.3631599999999</v>
      </c>
      <c r="F147" s="2" t="s">
        <v>21</v>
      </c>
      <c r="G147" s="3" t="s">
        <v>86</v>
      </c>
      <c r="H147" s="3" t="s">
        <v>87</v>
      </c>
    </row>
    <row r="148" spans="1:8" ht="15.5" x14ac:dyDescent="0.35">
      <c r="A148" s="2" t="s">
        <v>85</v>
      </c>
      <c r="B148" s="2" t="s">
        <v>41</v>
      </c>
      <c r="C148" s="2" t="s">
        <v>23</v>
      </c>
      <c r="D148" s="4" t="s">
        <v>49</v>
      </c>
      <c r="E148" s="5">
        <v>2511</v>
      </c>
      <c r="F148" s="2" t="s">
        <v>12</v>
      </c>
      <c r="G148" s="3" t="s">
        <v>86</v>
      </c>
      <c r="H148" s="3" t="s">
        <v>87</v>
      </c>
    </row>
    <row r="149" spans="1:8" ht="15.5" x14ac:dyDescent="0.35">
      <c r="A149" s="2" t="s">
        <v>85</v>
      </c>
      <c r="B149" s="2" t="s">
        <v>41</v>
      </c>
      <c r="C149" s="2" t="s">
        <v>10</v>
      </c>
      <c r="D149" s="4" t="s">
        <v>38</v>
      </c>
      <c r="E149" s="5">
        <v>2106</v>
      </c>
      <c r="F149" s="2" t="s">
        <v>12</v>
      </c>
      <c r="G149" s="3" t="s">
        <v>86</v>
      </c>
      <c r="H149" s="3" t="s">
        <v>87</v>
      </c>
    </row>
    <row r="150" spans="1:8" ht="15.5" x14ac:dyDescent="0.35">
      <c r="A150" s="2" t="s">
        <v>85</v>
      </c>
      <c r="B150" s="2" t="s">
        <v>41</v>
      </c>
      <c r="C150" s="2" t="s">
        <v>10</v>
      </c>
      <c r="D150" s="4" t="s">
        <v>31</v>
      </c>
      <c r="E150" s="5">
        <v>1849</v>
      </c>
      <c r="F150" s="2" t="s">
        <v>12</v>
      </c>
      <c r="G150" s="3" t="s">
        <v>86</v>
      </c>
      <c r="H150" s="3" t="s">
        <v>87</v>
      </c>
    </row>
    <row r="151" spans="1:8" ht="15.5" x14ac:dyDescent="0.35">
      <c r="A151" s="2" t="s">
        <v>85</v>
      </c>
      <c r="B151" s="2" t="s">
        <v>41</v>
      </c>
      <c r="C151" s="2" t="s">
        <v>23</v>
      </c>
      <c r="D151" s="4" t="s">
        <v>83</v>
      </c>
      <c r="E151" s="5">
        <v>1018.365651</v>
      </c>
      <c r="F151" s="2" t="s">
        <v>12</v>
      </c>
      <c r="G151" s="3" t="s">
        <v>86</v>
      </c>
      <c r="H151" s="3" t="s">
        <v>87</v>
      </c>
    </row>
    <row r="152" spans="1:8" ht="15.5" x14ac:dyDescent="0.35">
      <c r="A152" s="2" t="s">
        <v>85</v>
      </c>
      <c r="B152" s="2" t="s">
        <v>41</v>
      </c>
      <c r="C152" s="2" t="s">
        <v>19</v>
      </c>
      <c r="D152" s="4" t="s">
        <v>88</v>
      </c>
      <c r="E152" s="5">
        <v>847.75921800000003</v>
      </c>
      <c r="F152" s="2" t="s">
        <v>21</v>
      </c>
      <c r="G152" s="3" t="s">
        <v>86</v>
      </c>
      <c r="H152" s="3" t="s">
        <v>87</v>
      </c>
    </row>
    <row r="153" spans="1:8" ht="15.5" x14ac:dyDescent="0.35">
      <c r="A153" s="2" t="s">
        <v>85</v>
      </c>
      <c r="B153" s="2" t="s">
        <v>41</v>
      </c>
      <c r="C153" s="2" t="s">
        <v>26</v>
      </c>
      <c r="D153" s="4" t="s">
        <v>60</v>
      </c>
      <c r="E153" s="5">
        <v>743.64333499999998</v>
      </c>
      <c r="F153" s="2" t="s">
        <v>12</v>
      </c>
      <c r="G153" s="3" t="s">
        <v>86</v>
      </c>
      <c r="H153" s="3" t="s">
        <v>87</v>
      </c>
    </row>
    <row r="154" spans="1:8" ht="15.5" x14ac:dyDescent="0.35">
      <c r="A154" s="2" t="s">
        <v>85</v>
      </c>
      <c r="B154" s="2" t="s">
        <v>41</v>
      </c>
      <c r="C154" s="2" t="s">
        <v>15</v>
      </c>
      <c r="D154" s="4" t="s">
        <v>22</v>
      </c>
      <c r="E154" s="5">
        <v>631</v>
      </c>
      <c r="F154" s="2" t="s">
        <v>12</v>
      </c>
      <c r="G154" s="3" t="s">
        <v>86</v>
      </c>
      <c r="H154" s="3" t="s">
        <v>87</v>
      </c>
    </row>
    <row r="155" spans="1:8" ht="15.5" x14ac:dyDescent="0.35">
      <c r="A155" s="2" t="s">
        <v>85</v>
      </c>
      <c r="B155" s="2" t="s">
        <v>41</v>
      </c>
      <c r="C155" s="2" t="s">
        <v>19</v>
      </c>
      <c r="D155" s="4" t="s">
        <v>89</v>
      </c>
      <c r="E155" s="5">
        <v>519.61140699999999</v>
      </c>
      <c r="F155" s="2" t="s">
        <v>21</v>
      </c>
      <c r="G155" s="3" t="s">
        <v>86</v>
      </c>
      <c r="H155" s="3" t="s">
        <v>87</v>
      </c>
    </row>
    <row r="156" spans="1:8" ht="15.5" x14ac:dyDescent="0.35">
      <c r="A156" s="2" t="s">
        <v>85</v>
      </c>
      <c r="B156" s="2" t="s">
        <v>41</v>
      </c>
      <c r="C156" s="2" t="s">
        <v>15</v>
      </c>
      <c r="D156" s="4" t="s">
        <v>90</v>
      </c>
      <c r="E156" s="5">
        <v>496</v>
      </c>
      <c r="F156" s="2" t="s">
        <v>12</v>
      </c>
      <c r="G156" s="3" t="s">
        <v>86</v>
      </c>
      <c r="H156" s="3" t="s">
        <v>87</v>
      </c>
    </row>
    <row r="157" spans="1:8" ht="15.5" x14ac:dyDescent="0.35">
      <c r="A157" s="2" t="s">
        <v>85</v>
      </c>
      <c r="B157" s="2" t="s">
        <v>41</v>
      </c>
      <c r="C157" s="2" t="s">
        <v>19</v>
      </c>
      <c r="D157" s="4" t="s">
        <v>34</v>
      </c>
      <c r="E157" s="5">
        <v>423.87960900000002</v>
      </c>
      <c r="F157" s="2" t="s">
        <v>21</v>
      </c>
      <c r="G157" s="3" t="s">
        <v>86</v>
      </c>
      <c r="H157" s="3" t="s">
        <v>87</v>
      </c>
    </row>
    <row r="158" spans="1:8" ht="15.5" x14ac:dyDescent="0.35">
      <c r="A158" s="2" t="s">
        <v>85</v>
      </c>
      <c r="B158" s="2" t="s">
        <v>41</v>
      </c>
      <c r="C158" s="2" t="s">
        <v>23</v>
      </c>
      <c r="D158" s="4" t="s">
        <v>53</v>
      </c>
      <c r="E158" s="5">
        <v>396</v>
      </c>
      <c r="F158" s="2" t="s">
        <v>12</v>
      </c>
      <c r="G158" s="3" t="s">
        <v>86</v>
      </c>
      <c r="H158" s="3" t="s">
        <v>87</v>
      </c>
    </row>
    <row r="159" spans="1:8" ht="15.5" x14ac:dyDescent="0.35">
      <c r="A159" s="2" t="s">
        <v>85</v>
      </c>
      <c r="B159" s="2" t="s">
        <v>41</v>
      </c>
      <c r="C159" s="2" t="s">
        <v>23</v>
      </c>
      <c r="D159" s="4" t="s">
        <v>28</v>
      </c>
      <c r="E159" s="5">
        <v>333</v>
      </c>
      <c r="F159" s="2" t="s">
        <v>12</v>
      </c>
      <c r="G159" s="3" t="s">
        <v>86</v>
      </c>
      <c r="H159" s="3" t="s">
        <v>87</v>
      </c>
    </row>
    <row r="160" spans="1:8" ht="15.5" x14ac:dyDescent="0.35">
      <c r="A160" s="2" t="s">
        <v>85</v>
      </c>
      <c r="B160" s="2" t="s">
        <v>41</v>
      </c>
      <c r="C160" s="2" t="s">
        <v>15</v>
      </c>
      <c r="D160" s="4" t="s">
        <v>29</v>
      </c>
      <c r="E160" s="5">
        <v>296</v>
      </c>
      <c r="F160" s="2" t="s">
        <v>12</v>
      </c>
      <c r="G160" s="3" t="s">
        <v>86</v>
      </c>
      <c r="H160" s="3" t="s">
        <v>87</v>
      </c>
    </row>
    <row r="161" spans="1:8" ht="15.5" x14ac:dyDescent="0.35">
      <c r="A161" s="2" t="s">
        <v>85</v>
      </c>
      <c r="B161" s="2" t="s">
        <v>41</v>
      </c>
      <c r="C161" s="2" t="s">
        <v>17</v>
      </c>
      <c r="D161" s="4" t="s">
        <v>18</v>
      </c>
      <c r="E161" s="5">
        <v>198.25467499999999</v>
      </c>
      <c r="F161" s="2" t="s">
        <v>12</v>
      </c>
      <c r="G161" s="3" t="s">
        <v>86</v>
      </c>
      <c r="H161" s="3" t="s">
        <v>87</v>
      </c>
    </row>
    <row r="162" spans="1:8" ht="15.5" x14ac:dyDescent="0.35">
      <c r="A162" s="2" t="s">
        <v>85</v>
      </c>
      <c r="B162" s="2" t="s">
        <v>41</v>
      </c>
      <c r="C162" s="2" t="s">
        <v>15</v>
      </c>
      <c r="D162" s="4" t="s">
        <v>72</v>
      </c>
      <c r="E162" s="5">
        <v>148</v>
      </c>
      <c r="F162" s="2" t="s">
        <v>12</v>
      </c>
      <c r="G162" s="3" t="s">
        <v>86</v>
      </c>
      <c r="H162" s="3" t="s">
        <v>87</v>
      </c>
    </row>
    <row r="163" spans="1:8" ht="15.5" x14ac:dyDescent="0.35">
      <c r="A163" s="2" t="s">
        <v>85</v>
      </c>
      <c r="B163" s="2" t="s">
        <v>41</v>
      </c>
      <c r="C163" s="2" t="s">
        <v>15</v>
      </c>
      <c r="D163" s="4" t="s">
        <v>55</v>
      </c>
      <c r="E163" s="5">
        <v>57</v>
      </c>
      <c r="F163" s="2" t="s">
        <v>12</v>
      </c>
      <c r="G163" s="3" t="s">
        <v>86</v>
      </c>
      <c r="H163" s="3" t="s">
        <v>87</v>
      </c>
    </row>
    <row r="164" spans="1:8" ht="15.5" x14ac:dyDescent="0.35">
      <c r="A164" s="2" t="s">
        <v>91</v>
      </c>
      <c r="B164" s="2" t="s">
        <v>9</v>
      </c>
      <c r="C164" s="2" t="s">
        <v>19</v>
      </c>
      <c r="D164" s="4" t="s">
        <v>52</v>
      </c>
      <c r="E164" s="5">
        <v>32197.061020000001</v>
      </c>
      <c r="F164" s="2" t="s">
        <v>21</v>
      </c>
      <c r="G164" s="3" t="s">
        <v>86</v>
      </c>
      <c r="H164" s="3" t="s">
        <v>87</v>
      </c>
    </row>
    <row r="165" spans="1:8" ht="15.5" x14ac:dyDescent="0.35">
      <c r="A165" s="2" t="s">
        <v>91</v>
      </c>
      <c r="B165" s="2" t="s">
        <v>9</v>
      </c>
      <c r="C165" s="2" t="s">
        <v>26</v>
      </c>
      <c r="D165" s="4" t="s">
        <v>92</v>
      </c>
      <c r="E165" s="5">
        <v>23756.6312</v>
      </c>
      <c r="F165" s="2" t="s">
        <v>12</v>
      </c>
      <c r="G165" s="3" t="s">
        <v>86</v>
      </c>
      <c r="H165" s="3" t="s">
        <v>87</v>
      </c>
    </row>
    <row r="166" spans="1:8" ht="15.5" x14ac:dyDescent="0.35">
      <c r="A166" s="2" t="s">
        <v>91</v>
      </c>
      <c r="B166" s="2" t="s">
        <v>9</v>
      </c>
      <c r="C166" s="2" t="s">
        <v>19</v>
      </c>
      <c r="D166" s="4" t="s">
        <v>20</v>
      </c>
      <c r="E166" s="5">
        <v>19034.24091</v>
      </c>
      <c r="F166" s="2" t="s">
        <v>21</v>
      </c>
      <c r="G166" s="3" t="s">
        <v>86</v>
      </c>
      <c r="H166" s="3" t="s">
        <v>87</v>
      </c>
    </row>
    <row r="167" spans="1:8" ht="15.5" x14ac:dyDescent="0.35">
      <c r="A167" s="2" t="s">
        <v>91</v>
      </c>
      <c r="B167" s="2" t="s">
        <v>9</v>
      </c>
      <c r="C167" s="2" t="s">
        <v>19</v>
      </c>
      <c r="D167" s="4" t="s">
        <v>50</v>
      </c>
      <c r="E167" s="5">
        <v>18551.77563</v>
      </c>
      <c r="F167" s="2" t="s">
        <v>21</v>
      </c>
      <c r="G167" s="3" t="s">
        <v>86</v>
      </c>
      <c r="H167" s="3" t="s">
        <v>87</v>
      </c>
    </row>
    <row r="168" spans="1:8" ht="15.5" x14ac:dyDescent="0.35">
      <c r="A168" s="2" t="s">
        <v>91</v>
      </c>
      <c r="B168" s="2" t="s">
        <v>9</v>
      </c>
      <c r="C168" s="2" t="s">
        <v>19</v>
      </c>
      <c r="D168" s="4" t="s">
        <v>59</v>
      </c>
      <c r="E168" s="5">
        <v>11047.182290000001</v>
      </c>
      <c r="F168" s="2" t="s">
        <v>21</v>
      </c>
      <c r="G168" s="3" t="s">
        <v>86</v>
      </c>
      <c r="H168" s="3" t="s">
        <v>87</v>
      </c>
    </row>
    <row r="169" spans="1:8" ht="15.5" x14ac:dyDescent="0.35">
      <c r="A169" s="2" t="s">
        <v>91</v>
      </c>
      <c r="B169" s="2" t="s">
        <v>9</v>
      </c>
      <c r="C169" s="2" t="s">
        <v>19</v>
      </c>
      <c r="D169" s="4" t="s">
        <v>48</v>
      </c>
      <c r="E169" s="5">
        <v>7580.4475599999996</v>
      </c>
      <c r="F169" s="2" t="s">
        <v>21</v>
      </c>
      <c r="G169" s="3" t="s">
        <v>86</v>
      </c>
      <c r="H169" s="3" t="s">
        <v>87</v>
      </c>
    </row>
    <row r="170" spans="1:8" ht="15.5" x14ac:dyDescent="0.35">
      <c r="A170" s="2" t="s">
        <v>91</v>
      </c>
      <c r="B170" s="2" t="s">
        <v>9</v>
      </c>
      <c r="C170" s="2" t="s">
        <v>19</v>
      </c>
      <c r="D170" s="4" t="s">
        <v>89</v>
      </c>
      <c r="E170" s="5">
        <v>6839.053261</v>
      </c>
      <c r="F170" s="2" t="s">
        <v>21</v>
      </c>
      <c r="G170" s="3" t="s">
        <v>86</v>
      </c>
      <c r="H170" s="3" t="s">
        <v>87</v>
      </c>
    </row>
    <row r="171" spans="1:8" ht="15.5" x14ac:dyDescent="0.35">
      <c r="A171" s="2" t="s">
        <v>91</v>
      </c>
      <c r="B171" s="2" t="s">
        <v>9</v>
      </c>
      <c r="C171" s="2" t="s">
        <v>19</v>
      </c>
      <c r="D171" s="4" t="s">
        <v>32</v>
      </c>
      <c r="E171" s="5">
        <v>6769.44</v>
      </c>
      <c r="F171" s="2" t="s">
        <v>21</v>
      </c>
      <c r="G171" s="3" t="s">
        <v>86</v>
      </c>
      <c r="H171" s="3" t="s">
        <v>87</v>
      </c>
    </row>
    <row r="172" spans="1:8" ht="15.5" x14ac:dyDescent="0.35">
      <c r="A172" s="2" t="s">
        <v>91</v>
      </c>
      <c r="B172" s="2" t="s">
        <v>9</v>
      </c>
      <c r="C172" s="2" t="s">
        <v>19</v>
      </c>
      <c r="D172" s="4" t="s">
        <v>62</v>
      </c>
      <c r="E172" s="5">
        <v>4840.2583999999997</v>
      </c>
      <c r="F172" s="2" t="s">
        <v>21</v>
      </c>
      <c r="G172" s="3" t="s">
        <v>86</v>
      </c>
      <c r="H172" s="3" t="s">
        <v>87</v>
      </c>
    </row>
    <row r="173" spans="1:8" ht="15.5" x14ac:dyDescent="0.35">
      <c r="A173" s="2" t="s">
        <v>91</v>
      </c>
      <c r="B173" s="2" t="s">
        <v>9</v>
      </c>
      <c r="C173" s="2" t="s">
        <v>10</v>
      </c>
      <c r="D173" s="4" t="s">
        <v>93</v>
      </c>
      <c r="E173" s="5">
        <v>4031</v>
      </c>
      <c r="F173" s="2" t="s">
        <v>12</v>
      </c>
      <c r="G173" s="3" t="s">
        <v>86</v>
      </c>
      <c r="H173" s="3" t="s">
        <v>87</v>
      </c>
    </row>
    <row r="174" spans="1:8" ht="15.5" x14ac:dyDescent="0.35">
      <c r="A174" s="2" t="s">
        <v>91</v>
      </c>
      <c r="B174" s="2" t="s">
        <v>9</v>
      </c>
      <c r="C174" s="2" t="s">
        <v>19</v>
      </c>
      <c r="D174" s="4" t="s">
        <v>34</v>
      </c>
      <c r="E174" s="5">
        <v>3853.1925139999998</v>
      </c>
      <c r="F174" s="2" t="s">
        <v>21</v>
      </c>
      <c r="G174" s="3" t="s">
        <v>86</v>
      </c>
      <c r="H174" s="3" t="s">
        <v>87</v>
      </c>
    </row>
    <row r="175" spans="1:8" ht="15.5" x14ac:dyDescent="0.35">
      <c r="A175" s="2" t="s">
        <v>91</v>
      </c>
      <c r="B175" s="2" t="s">
        <v>9</v>
      </c>
      <c r="C175" s="2" t="s">
        <v>26</v>
      </c>
      <c r="D175" s="4" t="s">
        <v>27</v>
      </c>
      <c r="E175" s="5">
        <v>3295</v>
      </c>
      <c r="F175" s="2" t="s">
        <v>12</v>
      </c>
      <c r="G175" s="3" t="s">
        <v>86</v>
      </c>
      <c r="H175" s="3" t="s">
        <v>87</v>
      </c>
    </row>
    <row r="176" spans="1:8" ht="15.5" x14ac:dyDescent="0.35">
      <c r="A176" s="2" t="s">
        <v>91</v>
      </c>
      <c r="B176" s="2" t="s">
        <v>9</v>
      </c>
      <c r="C176" s="2" t="s">
        <v>19</v>
      </c>
      <c r="D176" s="4" t="s">
        <v>88</v>
      </c>
      <c r="E176" s="5">
        <v>2780.387909</v>
      </c>
      <c r="F176" s="2" t="s">
        <v>21</v>
      </c>
      <c r="G176" s="3" t="s">
        <v>86</v>
      </c>
      <c r="H176" s="3" t="s">
        <v>87</v>
      </c>
    </row>
    <row r="177" spans="1:8" ht="15.5" x14ac:dyDescent="0.35">
      <c r="A177" s="2" t="s">
        <v>91</v>
      </c>
      <c r="B177" s="2" t="s">
        <v>9</v>
      </c>
      <c r="C177" s="2" t="s">
        <v>17</v>
      </c>
      <c r="D177" s="4" t="s">
        <v>18</v>
      </c>
      <c r="E177" s="5">
        <v>1872.5853159999999</v>
      </c>
      <c r="F177" s="2" t="s">
        <v>12</v>
      </c>
      <c r="G177" s="3" t="s">
        <v>86</v>
      </c>
      <c r="H177" s="3" t="s">
        <v>87</v>
      </c>
    </row>
    <row r="178" spans="1:8" ht="15.5" x14ac:dyDescent="0.35">
      <c r="A178" s="2" t="s">
        <v>91</v>
      </c>
      <c r="B178" s="2" t="s">
        <v>9</v>
      </c>
      <c r="C178" s="2" t="s">
        <v>23</v>
      </c>
      <c r="D178" s="4" t="s">
        <v>83</v>
      </c>
      <c r="E178" s="5">
        <v>889.027244</v>
      </c>
      <c r="F178" s="2" t="s">
        <v>12</v>
      </c>
      <c r="G178" s="3" t="s">
        <v>86</v>
      </c>
      <c r="H178" s="3" t="s">
        <v>87</v>
      </c>
    </row>
    <row r="179" spans="1:8" ht="15.5" x14ac:dyDescent="0.35">
      <c r="A179" s="2" t="s">
        <v>91</v>
      </c>
      <c r="B179" s="2" t="s">
        <v>9</v>
      </c>
      <c r="C179" s="2" t="s">
        <v>15</v>
      </c>
      <c r="D179" s="4" t="s">
        <v>46</v>
      </c>
      <c r="E179" s="5">
        <v>652</v>
      </c>
      <c r="F179" s="2" t="s">
        <v>12</v>
      </c>
      <c r="G179" s="3" t="s">
        <v>86</v>
      </c>
      <c r="H179" s="3" t="s">
        <v>87</v>
      </c>
    </row>
    <row r="180" spans="1:8" ht="15.5" x14ac:dyDescent="0.35">
      <c r="A180" s="2" t="s">
        <v>91</v>
      </c>
      <c r="B180" s="2" t="s">
        <v>9</v>
      </c>
      <c r="C180" s="2" t="s">
        <v>15</v>
      </c>
      <c r="D180" s="4" t="s">
        <v>72</v>
      </c>
      <c r="E180" s="5">
        <v>480</v>
      </c>
      <c r="F180" s="2" t="s">
        <v>12</v>
      </c>
      <c r="G180" s="3" t="s">
        <v>86</v>
      </c>
      <c r="H180" s="3" t="s">
        <v>87</v>
      </c>
    </row>
    <row r="181" spans="1:8" ht="15.5" x14ac:dyDescent="0.35">
      <c r="A181" s="2" t="s">
        <v>91</v>
      </c>
      <c r="B181" s="2" t="s">
        <v>9</v>
      </c>
      <c r="C181" s="2" t="s">
        <v>15</v>
      </c>
      <c r="D181" s="4" t="s">
        <v>22</v>
      </c>
      <c r="E181" s="5">
        <v>454</v>
      </c>
      <c r="F181" s="2" t="s">
        <v>12</v>
      </c>
      <c r="G181" s="3" t="s">
        <v>86</v>
      </c>
      <c r="H181" s="3" t="s">
        <v>87</v>
      </c>
    </row>
    <row r="182" spans="1:8" ht="15.5" x14ac:dyDescent="0.35">
      <c r="A182" s="2" t="s">
        <v>91</v>
      </c>
      <c r="B182" s="2" t="s">
        <v>9</v>
      </c>
      <c r="C182" s="2" t="s">
        <v>10</v>
      </c>
      <c r="D182" s="4" t="s">
        <v>31</v>
      </c>
      <c r="E182" s="5">
        <v>89</v>
      </c>
      <c r="F182" s="2" t="s">
        <v>12</v>
      </c>
      <c r="G182" s="3" t="s">
        <v>86</v>
      </c>
      <c r="H182" s="3" t="s">
        <v>87</v>
      </c>
    </row>
    <row r="183" spans="1:8" ht="15.5" x14ac:dyDescent="0.35">
      <c r="A183" s="2" t="s">
        <v>94</v>
      </c>
      <c r="B183" s="2" t="s">
        <v>95</v>
      </c>
      <c r="C183" s="2" t="s">
        <v>19</v>
      </c>
      <c r="D183" s="4" t="s">
        <v>20</v>
      </c>
      <c r="E183" s="5">
        <v>25161.429459999999</v>
      </c>
      <c r="F183" s="2" t="s">
        <v>21</v>
      </c>
      <c r="G183" s="6"/>
      <c r="H183" s="6"/>
    </row>
    <row r="184" spans="1:8" ht="15.5" x14ac:dyDescent="0.35">
      <c r="A184" s="2" t="s">
        <v>94</v>
      </c>
      <c r="B184" s="2" t="s">
        <v>95</v>
      </c>
      <c r="C184" s="2" t="s">
        <v>26</v>
      </c>
      <c r="D184" s="4" t="s">
        <v>96</v>
      </c>
      <c r="E184" s="5">
        <v>15685</v>
      </c>
      <c r="F184" s="2" t="s">
        <v>12</v>
      </c>
      <c r="G184" s="6"/>
      <c r="H184" s="6"/>
    </row>
    <row r="185" spans="1:8" ht="15.5" x14ac:dyDescent="0.35">
      <c r="A185" s="2" t="s">
        <v>94</v>
      </c>
      <c r="B185" s="2" t="s">
        <v>95</v>
      </c>
      <c r="C185" s="2" t="s">
        <v>19</v>
      </c>
      <c r="D185" s="4" t="s">
        <v>25</v>
      </c>
      <c r="E185" s="5">
        <v>12792.35944</v>
      </c>
      <c r="F185" s="2" t="s">
        <v>21</v>
      </c>
      <c r="G185" s="6"/>
      <c r="H185" s="6"/>
    </row>
    <row r="186" spans="1:8" ht="15.5" x14ac:dyDescent="0.35">
      <c r="A186" s="2" t="s">
        <v>94</v>
      </c>
      <c r="B186" s="2" t="s">
        <v>95</v>
      </c>
      <c r="C186" s="2" t="s">
        <v>15</v>
      </c>
      <c r="D186" s="4" t="s">
        <v>30</v>
      </c>
      <c r="E186" s="5">
        <v>4443.8085000000001</v>
      </c>
      <c r="F186" s="2" t="s">
        <v>12</v>
      </c>
      <c r="G186" s="6"/>
      <c r="H186" s="6"/>
    </row>
    <row r="187" spans="1:8" ht="15.5" x14ac:dyDescent="0.35">
      <c r="A187" s="2" t="s">
        <v>94</v>
      </c>
      <c r="B187" s="2" t="s">
        <v>95</v>
      </c>
      <c r="C187" s="2" t="s">
        <v>19</v>
      </c>
      <c r="D187" s="4" t="s">
        <v>88</v>
      </c>
      <c r="E187" s="5">
        <v>4234.0757409999997</v>
      </c>
      <c r="F187" s="2" t="s">
        <v>21</v>
      </c>
      <c r="G187" s="6"/>
      <c r="H187" s="6"/>
    </row>
    <row r="188" spans="1:8" ht="15.5" x14ac:dyDescent="0.35">
      <c r="A188" s="2" t="s">
        <v>94</v>
      </c>
      <c r="B188" s="2" t="s">
        <v>95</v>
      </c>
      <c r="C188" s="2" t="s">
        <v>19</v>
      </c>
      <c r="D188" s="4" t="s">
        <v>34</v>
      </c>
      <c r="E188" s="5">
        <v>3814.9164810000002</v>
      </c>
      <c r="F188" s="2" t="s">
        <v>21</v>
      </c>
      <c r="G188" s="6"/>
      <c r="H188" s="6"/>
    </row>
    <row r="189" spans="1:8" ht="15.5" x14ac:dyDescent="0.35">
      <c r="A189" s="2" t="s">
        <v>94</v>
      </c>
      <c r="B189" s="2" t="s">
        <v>95</v>
      </c>
      <c r="C189" s="2" t="s">
        <v>15</v>
      </c>
      <c r="D189" s="4" t="s">
        <v>16</v>
      </c>
      <c r="E189" s="5">
        <v>2319</v>
      </c>
      <c r="F189" s="2" t="s">
        <v>12</v>
      </c>
      <c r="G189" s="6"/>
      <c r="H189" s="6"/>
    </row>
    <row r="190" spans="1:8" ht="15.5" x14ac:dyDescent="0.35">
      <c r="A190" s="2" t="s">
        <v>94</v>
      </c>
      <c r="B190" s="2" t="s">
        <v>95</v>
      </c>
      <c r="C190" s="2" t="s">
        <v>17</v>
      </c>
      <c r="D190" s="4" t="s">
        <v>18</v>
      </c>
      <c r="E190" s="5">
        <v>1298.360901</v>
      </c>
      <c r="F190" s="2" t="s">
        <v>12</v>
      </c>
      <c r="G190" s="6"/>
      <c r="H190" s="6"/>
    </row>
    <row r="191" spans="1:8" ht="15.5" x14ac:dyDescent="0.35">
      <c r="A191" s="2" t="s">
        <v>94</v>
      </c>
      <c r="B191" s="2" t="s">
        <v>95</v>
      </c>
      <c r="C191" s="2" t="s">
        <v>15</v>
      </c>
      <c r="D191" s="4" t="s">
        <v>97</v>
      </c>
      <c r="E191" s="5">
        <v>990</v>
      </c>
      <c r="F191" s="2" t="s">
        <v>12</v>
      </c>
      <c r="G191" s="6"/>
      <c r="H191" s="6"/>
    </row>
    <row r="192" spans="1:8" ht="15.5" x14ac:dyDescent="0.35">
      <c r="A192" s="2" t="s">
        <v>94</v>
      </c>
      <c r="B192" s="2" t="s">
        <v>95</v>
      </c>
      <c r="C192" s="2" t="s">
        <v>15</v>
      </c>
      <c r="D192" s="4" t="s">
        <v>29</v>
      </c>
      <c r="E192" s="5">
        <v>821</v>
      </c>
      <c r="F192" s="2" t="s">
        <v>12</v>
      </c>
      <c r="G192" s="6"/>
      <c r="H192" s="6"/>
    </row>
    <row r="193" spans="1:8" ht="15.5" x14ac:dyDescent="0.35">
      <c r="A193" s="2" t="s">
        <v>94</v>
      </c>
      <c r="B193" s="2" t="s">
        <v>95</v>
      </c>
      <c r="C193" s="2" t="s">
        <v>19</v>
      </c>
      <c r="D193" s="4" t="s">
        <v>48</v>
      </c>
      <c r="E193" s="5">
        <v>644.410978</v>
      </c>
      <c r="F193" s="2" t="s">
        <v>21</v>
      </c>
      <c r="G193" s="6"/>
      <c r="H193" s="6"/>
    </row>
    <row r="194" spans="1:8" ht="15.5" x14ac:dyDescent="0.35">
      <c r="A194" s="2" t="s">
        <v>94</v>
      </c>
      <c r="B194" s="2" t="s">
        <v>95</v>
      </c>
      <c r="C194" s="2" t="s">
        <v>10</v>
      </c>
      <c r="D194" s="4" t="s">
        <v>31</v>
      </c>
      <c r="E194" s="5">
        <v>445</v>
      </c>
      <c r="F194" s="2" t="s">
        <v>12</v>
      </c>
      <c r="G194" s="6"/>
      <c r="H194" s="6"/>
    </row>
    <row r="195" spans="1:8" ht="15.5" x14ac:dyDescent="0.35">
      <c r="A195" s="2" t="s">
        <v>94</v>
      </c>
      <c r="B195" s="2" t="s">
        <v>95</v>
      </c>
      <c r="C195" s="2" t="s">
        <v>15</v>
      </c>
      <c r="D195" s="4" t="s">
        <v>22</v>
      </c>
      <c r="E195" s="5">
        <v>336</v>
      </c>
      <c r="F195" s="2" t="s">
        <v>12</v>
      </c>
      <c r="G195" s="6"/>
      <c r="H195" s="6"/>
    </row>
    <row r="196" spans="1:8" ht="15.5" x14ac:dyDescent="0.35">
      <c r="A196" s="2" t="s">
        <v>94</v>
      </c>
      <c r="B196" s="2" t="s">
        <v>95</v>
      </c>
      <c r="C196" s="2" t="s">
        <v>19</v>
      </c>
      <c r="D196" s="4" t="s">
        <v>84</v>
      </c>
      <c r="E196" s="5">
        <v>290.08821899999998</v>
      </c>
      <c r="F196" s="2" t="s">
        <v>21</v>
      </c>
      <c r="G196" s="6"/>
      <c r="H196" s="6"/>
    </row>
    <row r="197" spans="1:8" ht="15.5" x14ac:dyDescent="0.35">
      <c r="A197" s="2" t="s">
        <v>94</v>
      </c>
      <c r="B197" s="2" t="s">
        <v>95</v>
      </c>
      <c r="C197" s="2" t="s">
        <v>19</v>
      </c>
      <c r="D197" s="4" t="s">
        <v>52</v>
      </c>
      <c r="E197" s="5">
        <v>165.48629919999999</v>
      </c>
      <c r="F197" s="2" t="s">
        <v>21</v>
      </c>
      <c r="G197" s="6"/>
      <c r="H197" s="6"/>
    </row>
    <row r="198" spans="1:8" ht="15.5" x14ac:dyDescent="0.35">
      <c r="A198" s="2" t="s">
        <v>94</v>
      </c>
      <c r="B198" s="2" t="s">
        <v>95</v>
      </c>
      <c r="C198" s="2" t="s">
        <v>15</v>
      </c>
      <c r="D198" s="4" t="s">
        <v>35</v>
      </c>
      <c r="E198" s="5">
        <v>103</v>
      </c>
      <c r="F198" s="2" t="s">
        <v>12</v>
      </c>
      <c r="G198" s="6"/>
      <c r="H198" s="6"/>
    </row>
    <row r="199" spans="1:8" ht="15.5" x14ac:dyDescent="0.35">
      <c r="A199" s="2" t="s">
        <v>94</v>
      </c>
      <c r="B199" s="2" t="s">
        <v>95</v>
      </c>
      <c r="C199" s="2" t="s">
        <v>19</v>
      </c>
      <c r="D199" s="4" t="s">
        <v>36</v>
      </c>
      <c r="E199" s="5">
        <v>99.9213819</v>
      </c>
      <c r="F199" s="2" t="s">
        <v>21</v>
      </c>
      <c r="G199" s="6"/>
      <c r="H199" s="6"/>
    </row>
    <row r="200" spans="1:8" ht="15.5" x14ac:dyDescent="0.35">
      <c r="A200" s="2" t="s">
        <v>94</v>
      </c>
      <c r="B200" s="2" t="s">
        <v>95</v>
      </c>
      <c r="C200" s="2" t="s">
        <v>10</v>
      </c>
      <c r="D200" s="4" t="s">
        <v>38</v>
      </c>
      <c r="E200" s="5">
        <v>76</v>
      </c>
      <c r="F200" s="2" t="s">
        <v>12</v>
      </c>
      <c r="G200" s="6"/>
      <c r="H200" s="6"/>
    </row>
    <row r="201" spans="1:8" ht="15.5" x14ac:dyDescent="0.35">
      <c r="A201" s="2" t="s">
        <v>94</v>
      </c>
      <c r="B201" s="2" t="s">
        <v>95</v>
      </c>
      <c r="C201" s="2" t="s">
        <v>15</v>
      </c>
      <c r="D201" s="4" t="s">
        <v>72</v>
      </c>
      <c r="E201" s="5">
        <v>74</v>
      </c>
      <c r="F201" s="2" t="s">
        <v>12</v>
      </c>
      <c r="G201" s="6"/>
      <c r="H201" s="6"/>
    </row>
    <row r="202" spans="1:8" ht="15.5" x14ac:dyDescent="0.35">
      <c r="A202" s="2" t="s">
        <v>94</v>
      </c>
      <c r="B202" s="2" t="s">
        <v>95</v>
      </c>
      <c r="C202" s="2" t="s">
        <v>15</v>
      </c>
      <c r="D202" s="4" t="s">
        <v>55</v>
      </c>
      <c r="E202" s="5">
        <v>57</v>
      </c>
      <c r="F202" s="2" t="s">
        <v>12</v>
      </c>
      <c r="G202" s="6"/>
      <c r="H202" s="6"/>
    </row>
    <row r="203" spans="1:8" ht="15.5" x14ac:dyDescent="0.35">
      <c r="A203" s="2" t="s">
        <v>98</v>
      </c>
      <c r="B203" s="2" t="s">
        <v>75</v>
      </c>
      <c r="C203" s="2" t="s">
        <v>19</v>
      </c>
      <c r="D203" s="4" t="s">
        <v>52</v>
      </c>
      <c r="E203" s="5">
        <v>54609.507890000001</v>
      </c>
      <c r="F203" s="2" t="s">
        <v>21</v>
      </c>
      <c r="G203" s="3" t="s">
        <v>99</v>
      </c>
      <c r="H203" s="3" t="s">
        <v>100</v>
      </c>
    </row>
    <row r="204" spans="1:8" ht="15.5" x14ac:dyDescent="0.35">
      <c r="A204" s="2" t="s">
        <v>98</v>
      </c>
      <c r="B204" s="2" t="s">
        <v>75</v>
      </c>
      <c r="C204" s="2" t="s">
        <v>23</v>
      </c>
      <c r="D204" s="4" t="s">
        <v>51</v>
      </c>
      <c r="E204" s="5">
        <v>27451</v>
      </c>
      <c r="F204" s="2" t="s">
        <v>12</v>
      </c>
      <c r="G204" s="3" t="s">
        <v>99</v>
      </c>
      <c r="H204" s="3" t="s">
        <v>100</v>
      </c>
    </row>
    <row r="205" spans="1:8" ht="15.5" x14ac:dyDescent="0.35">
      <c r="A205" s="2" t="s">
        <v>98</v>
      </c>
      <c r="B205" s="2" t="s">
        <v>75</v>
      </c>
      <c r="C205" s="2" t="s">
        <v>19</v>
      </c>
      <c r="D205" s="4" t="s">
        <v>59</v>
      </c>
      <c r="E205" s="5">
        <v>11047.182290000001</v>
      </c>
      <c r="F205" s="2" t="s">
        <v>21</v>
      </c>
      <c r="G205" s="3" t="s">
        <v>99</v>
      </c>
      <c r="H205" s="3" t="s">
        <v>100</v>
      </c>
    </row>
    <row r="206" spans="1:8" ht="15.5" x14ac:dyDescent="0.35">
      <c r="A206" s="2" t="s">
        <v>98</v>
      </c>
      <c r="B206" s="2" t="s">
        <v>75</v>
      </c>
      <c r="C206" s="2" t="s">
        <v>23</v>
      </c>
      <c r="D206" s="4" t="s">
        <v>83</v>
      </c>
      <c r="E206" s="5">
        <v>5439.0038679999998</v>
      </c>
      <c r="F206" s="2" t="s">
        <v>12</v>
      </c>
      <c r="G206" s="3" t="s">
        <v>99</v>
      </c>
      <c r="H206" s="3" t="s">
        <v>100</v>
      </c>
    </row>
    <row r="207" spans="1:8" ht="15.5" x14ac:dyDescent="0.35">
      <c r="A207" s="2" t="s">
        <v>98</v>
      </c>
      <c r="B207" s="2" t="s">
        <v>75</v>
      </c>
      <c r="C207" s="2" t="s">
        <v>19</v>
      </c>
      <c r="D207" s="4" t="s">
        <v>62</v>
      </c>
      <c r="E207" s="5">
        <v>4840.2583999999997</v>
      </c>
      <c r="F207" s="2" t="s">
        <v>21</v>
      </c>
      <c r="G207" s="3" t="s">
        <v>99</v>
      </c>
      <c r="H207" s="3" t="s">
        <v>100</v>
      </c>
    </row>
    <row r="208" spans="1:8" ht="15.5" x14ac:dyDescent="0.35">
      <c r="A208" s="2" t="s">
        <v>98</v>
      </c>
      <c r="B208" s="2" t="s">
        <v>75</v>
      </c>
      <c r="C208" s="2" t="s">
        <v>19</v>
      </c>
      <c r="D208" s="4" t="s">
        <v>50</v>
      </c>
      <c r="E208" s="5">
        <v>3236.2560210000001</v>
      </c>
      <c r="F208" s="2" t="s">
        <v>21</v>
      </c>
      <c r="G208" s="3" t="s">
        <v>99</v>
      </c>
      <c r="H208" s="3" t="s">
        <v>100</v>
      </c>
    </row>
    <row r="209" spans="1:8" ht="15.5" x14ac:dyDescent="0.35">
      <c r="A209" s="2" t="s">
        <v>98</v>
      </c>
      <c r="B209" s="2" t="s">
        <v>75</v>
      </c>
      <c r="C209" s="2" t="s">
        <v>19</v>
      </c>
      <c r="D209" s="4" t="s">
        <v>36</v>
      </c>
      <c r="E209" s="5">
        <v>2608.3631599999999</v>
      </c>
      <c r="F209" s="2" t="s">
        <v>21</v>
      </c>
      <c r="G209" s="3" t="s">
        <v>99</v>
      </c>
      <c r="H209" s="3" t="s">
        <v>100</v>
      </c>
    </row>
    <row r="210" spans="1:8" ht="15.5" x14ac:dyDescent="0.35">
      <c r="A210" s="2" t="s">
        <v>98</v>
      </c>
      <c r="B210" s="2" t="s">
        <v>75</v>
      </c>
      <c r="C210" s="2" t="s">
        <v>19</v>
      </c>
      <c r="D210" s="4" t="s">
        <v>88</v>
      </c>
      <c r="E210" s="5">
        <v>2536.8137499999998</v>
      </c>
      <c r="F210" s="2" t="s">
        <v>21</v>
      </c>
      <c r="G210" s="3" t="s">
        <v>99</v>
      </c>
      <c r="H210" s="3" t="s">
        <v>100</v>
      </c>
    </row>
    <row r="211" spans="1:8" ht="15.5" x14ac:dyDescent="0.35">
      <c r="A211" s="2" t="s">
        <v>98</v>
      </c>
      <c r="B211" s="2" t="s">
        <v>75</v>
      </c>
      <c r="C211" s="2" t="s">
        <v>23</v>
      </c>
      <c r="D211" s="4" t="s">
        <v>24</v>
      </c>
      <c r="E211" s="5">
        <v>1902</v>
      </c>
      <c r="F211" s="2" t="s">
        <v>12</v>
      </c>
      <c r="G211" s="3" t="s">
        <v>99</v>
      </c>
      <c r="H211" s="3" t="s">
        <v>100</v>
      </c>
    </row>
    <row r="212" spans="1:8" ht="15.5" x14ac:dyDescent="0.35">
      <c r="A212" s="2" t="s">
        <v>98</v>
      </c>
      <c r="B212" s="2" t="s">
        <v>75</v>
      </c>
      <c r="C212" s="2" t="s">
        <v>26</v>
      </c>
      <c r="D212" s="4" t="s">
        <v>27</v>
      </c>
      <c r="E212" s="5">
        <v>1852</v>
      </c>
      <c r="F212" s="2" t="s">
        <v>12</v>
      </c>
      <c r="G212" s="3" t="s">
        <v>99</v>
      </c>
      <c r="H212" s="3" t="s">
        <v>100</v>
      </c>
    </row>
    <row r="213" spans="1:8" ht="15.5" x14ac:dyDescent="0.35">
      <c r="A213" s="2" t="s">
        <v>98</v>
      </c>
      <c r="B213" s="2" t="s">
        <v>75</v>
      </c>
      <c r="C213" s="2" t="s">
        <v>23</v>
      </c>
      <c r="D213" s="4" t="s">
        <v>33</v>
      </c>
      <c r="E213" s="5">
        <v>1821</v>
      </c>
      <c r="F213" s="2" t="s">
        <v>12</v>
      </c>
      <c r="G213" s="3" t="s">
        <v>99</v>
      </c>
      <c r="H213" s="3" t="s">
        <v>100</v>
      </c>
    </row>
    <row r="214" spans="1:8" ht="15.5" x14ac:dyDescent="0.35">
      <c r="A214" s="2" t="s">
        <v>98</v>
      </c>
      <c r="B214" s="2" t="s">
        <v>75</v>
      </c>
      <c r="C214" s="2" t="s">
        <v>19</v>
      </c>
      <c r="D214" s="4" t="s">
        <v>89</v>
      </c>
      <c r="E214" s="5">
        <v>1558.8342210000001</v>
      </c>
      <c r="F214" s="2" t="s">
        <v>21</v>
      </c>
      <c r="G214" s="3" t="s">
        <v>99</v>
      </c>
      <c r="H214" s="3" t="s">
        <v>100</v>
      </c>
    </row>
    <row r="215" spans="1:8" ht="15.5" x14ac:dyDescent="0.35">
      <c r="A215" s="2" t="s">
        <v>98</v>
      </c>
      <c r="B215" s="2" t="s">
        <v>75</v>
      </c>
      <c r="C215" s="2" t="s">
        <v>17</v>
      </c>
      <c r="D215" s="4" t="s">
        <v>18</v>
      </c>
      <c r="E215" s="5">
        <v>936.29265799999996</v>
      </c>
      <c r="F215" s="2" t="s">
        <v>12</v>
      </c>
      <c r="G215" s="3" t="s">
        <v>99</v>
      </c>
      <c r="H215" s="3" t="s">
        <v>100</v>
      </c>
    </row>
    <row r="216" spans="1:8" ht="15.5" x14ac:dyDescent="0.35">
      <c r="A216" s="2" t="s">
        <v>98</v>
      </c>
      <c r="B216" s="2" t="s">
        <v>75</v>
      </c>
      <c r="C216" s="2" t="s">
        <v>15</v>
      </c>
      <c r="D216" s="4" t="s">
        <v>101</v>
      </c>
      <c r="E216" s="5">
        <v>726</v>
      </c>
      <c r="F216" s="2" t="s">
        <v>12</v>
      </c>
      <c r="G216" s="3" t="s">
        <v>99</v>
      </c>
      <c r="H216" s="3" t="s">
        <v>100</v>
      </c>
    </row>
    <row r="217" spans="1:8" ht="15.5" x14ac:dyDescent="0.35">
      <c r="A217" s="2" t="s">
        <v>98</v>
      </c>
      <c r="B217" s="2" t="s">
        <v>75</v>
      </c>
      <c r="C217" s="2" t="s">
        <v>15</v>
      </c>
      <c r="D217" s="4" t="s">
        <v>22</v>
      </c>
      <c r="E217" s="5">
        <v>613</v>
      </c>
      <c r="F217" s="2" t="s">
        <v>12</v>
      </c>
      <c r="G217" s="3" t="s">
        <v>99</v>
      </c>
      <c r="H217" s="3" t="s">
        <v>100</v>
      </c>
    </row>
    <row r="218" spans="1:8" ht="15.5" x14ac:dyDescent="0.35">
      <c r="A218" s="2" t="s">
        <v>98</v>
      </c>
      <c r="B218" s="2" t="s">
        <v>75</v>
      </c>
      <c r="C218" s="2" t="s">
        <v>19</v>
      </c>
      <c r="D218" s="4" t="s">
        <v>61</v>
      </c>
      <c r="E218" s="5">
        <v>410.81199900000001</v>
      </c>
      <c r="F218" s="2" t="s">
        <v>21</v>
      </c>
      <c r="G218" s="3" t="s">
        <v>99</v>
      </c>
      <c r="H218" s="3" t="s">
        <v>100</v>
      </c>
    </row>
    <row r="219" spans="1:8" ht="15.5" x14ac:dyDescent="0.35">
      <c r="A219" s="2" t="s">
        <v>98</v>
      </c>
      <c r="B219" s="2" t="s">
        <v>75</v>
      </c>
      <c r="C219" s="2" t="s">
        <v>15</v>
      </c>
      <c r="D219" s="4" t="s">
        <v>46</v>
      </c>
      <c r="E219" s="5">
        <v>110</v>
      </c>
      <c r="F219" s="2" t="s">
        <v>12</v>
      </c>
      <c r="G219" s="3" t="s">
        <v>99</v>
      </c>
      <c r="H219" s="3" t="s">
        <v>100</v>
      </c>
    </row>
    <row r="220" spans="1:8" ht="15.5" x14ac:dyDescent="0.35">
      <c r="A220" s="2" t="s">
        <v>98</v>
      </c>
      <c r="B220" s="2" t="s">
        <v>75</v>
      </c>
      <c r="C220" s="2" t="s">
        <v>19</v>
      </c>
      <c r="D220" s="4" t="s">
        <v>20</v>
      </c>
      <c r="E220" s="5">
        <v>14.81883524</v>
      </c>
      <c r="F220" s="2" t="s">
        <v>21</v>
      </c>
      <c r="G220" s="3" t="s">
        <v>99</v>
      </c>
      <c r="H220" s="3" t="s">
        <v>100</v>
      </c>
    </row>
    <row r="221" spans="1:8" ht="15.5" x14ac:dyDescent="0.35">
      <c r="A221" s="2" t="s">
        <v>102</v>
      </c>
      <c r="B221" s="2" t="s">
        <v>41</v>
      </c>
      <c r="C221" s="2" t="s">
        <v>26</v>
      </c>
      <c r="D221" s="4" t="s">
        <v>27</v>
      </c>
      <c r="E221" s="5">
        <v>11329</v>
      </c>
      <c r="F221" s="2" t="s">
        <v>12</v>
      </c>
      <c r="G221" s="3" t="s">
        <v>103</v>
      </c>
      <c r="H221" s="3" t="s">
        <v>104</v>
      </c>
    </row>
    <row r="222" spans="1:8" ht="15.5" x14ac:dyDescent="0.35">
      <c r="A222" s="2" t="s">
        <v>102</v>
      </c>
      <c r="B222" s="2" t="s">
        <v>41</v>
      </c>
      <c r="C222" s="2" t="s">
        <v>19</v>
      </c>
      <c r="D222" s="4" t="s">
        <v>59</v>
      </c>
      <c r="E222" s="5">
        <v>9549.7870600000006</v>
      </c>
      <c r="F222" s="2" t="s">
        <v>21</v>
      </c>
      <c r="G222" s="3" t="s">
        <v>103</v>
      </c>
      <c r="H222" s="3" t="s">
        <v>104</v>
      </c>
    </row>
    <row r="223" spans="1:8" ht="15.5" x14ac:dyDescent="0.35">
      <c r="A223" s="2" t="s">
        <v>102</v>
      </c>
      <c r="B223" s="2" t="s">
        <v>41</v>
      </c>
      <c r="C223" s="2" t="s">
        <v>23</v>
      </c>
      <c r="D223" s="4" t="s">
        <v>49</v>
      </c>
      <c r="E223" s="5">
        <v>8103</v>
      </c>
      <c r="F223" s="2" t="s">
        <v>12</v>
      </c>
      <c r="G223" s="3" t="s">
        <v>103</v>
      </c>
      <c r="H223" s="3" t="s">
        <v>104</v>
      </c>
    </row>
    <row r="224" spans="1:8" ht="15.5" x14ac:dyDescent="0.35">
      <c r="A224" s="2" t="s">
        <v>102</v>
      </c>
      <c r="B224" s="2" t="s">
        <v>41</v>
      </c>
      <c r="C224" s="2" t="s">
        <v>19</v>
      </c>
      <c r="D224" s="4" t="s">
        <v>34</v>
      </c>
      <c r="E224" s="5">
        <v>5963.7678699999997</v>
      </c>
      <c r="F224" s="2" t="s">
        <v>21</v>
      </c>
      <c r="G224" s="3" t="s">
        <v>103</v>
      </c>
      <c r="H224" s="3" t="s">
        <v>104</v>
      </c>
    </row>
    <row r="225" spans="1:8" ht="15.5" x14ac:dyDescent="0.35">
      <c r="A225" s="2" t="s">
        <v>102</v>
      </c>
      <c r="B225" s="2" t="s">
        <v>41</v>
      </c>
      <c r="C225" s="2" t="s">
        <v>10</v>
      </c>
      <c r="D225" s="4" t="s">
        <v>31</v>
      </c>
      <c r="E225" s="5">
        <v>4700</v>
      </c>
      <c r="F225" s="2" t="s">
        <v>12</v>
      </c>
      <c r="G225" s="3" t="s">
        <v>103</v>
      </c>
      <c r="H225" s="3" t="s">
        <v>104</v>
      </c>
    </row>
    <row r="226" spans="1:8" ht="15.5" x14ac:dyDescent="0.35">
      <c r="A226" s="2" t="s">
        <v>102</v>
      </c>
      <c r="B226" s="2" t="s">
        <v>41</v>
      </c>
      <c r="C226" s="2" t="s">
        <v>19</v>
      </c>
      <c r="D226" s="4" t="s">
        <v>25</v>
      </c>
      <c r="E226" s="5">
        <v>4380.177283</v>
      </c>
      <c r="F226" s="2" t="s">
        <v>21</v>
      </c>
      <c r="G226" s="3" t="s">
        <v>103</v>
      </c>
      <c r="H226" s="3" t="s">
        <v>104</v>
      </c>
    </row>
    <row r="227" spans="1:8" ht="15.5" x14ac:dyDescent="0.35">
      <c r="A227" s="2" t="s">
        <v>102</v>
      </c>
      <c r="B227" s="2" t="s">
        <v>41</v>
      </c>
      <c r="C227" s="2" t="s">
        <v>19</v>
      </c>
      <c r="D227" s="4" t="s">
        <v>20</v>
      </c>
      <c r="E227" s="5">
        <v>4332.003404</v>
      </c>
      <c r="F227" s="2" t="s">
        <v>21</v>
      </c>
      <c r="G227" s="3" t="s">
        <v>103</v>
      </c>
      <c r="H227" s="3" t="s">
        <v>104</v>
      </c>
    </row>
    <row r="228" spans="1:8" ht="15.5" x14ac:dyDescent="0.35">
      <c r="A228" s="2" t="s">
        <v>102</v>
      </c>
      <c r="B228" s="2" t="s">
        <v>41</v>
      </c>
      <c r="C228" s="2" t="s">
        <v>23</v>
      </c>
      <c r="D228" s="4" t="s">
        <v>51</v>
      </c>
      <c r="E228" s="5">
        <v>2650</v>
      </c>
      <c r="F228" s="2" t="s">
        <v>12</v>
      </c>
      <c r="G228" s="3" t="s">
        <v>103</v>
      </c>
      <c r="H228" s="3" t="s">
        <v>104</v>
      </c>
    </row>
    <row r="229" spans="1:8" ht="15.5" x14ac:dyDescent="0.35">
      <c r="A229" s="2" t="s">
        <v>102</v>
      </c>
      <c r="B229" s="2" t="s">
        <v>41</v>
      </c>
      <c r="C229" s="2" t="s">
        <v>15</v>
      </c>
      <c r="D229" s="4" t="s">
        <v>16</v>
      </c>
      <c r="E229" s="5">
        <v>1921</v>
      </c>
      <c r="F229" s="2" t="s">
        <v>12</v>
      </c>
      <c r="G229" s="3" t="s">
        <v>103</v>
      </c>
      <c r="H229" s="3" t="s">
        <v>104</v>
      </c>
    </row>
    <row r="230" spans="1:8" ht="15.5" x14ac:dyDescent="0.35">
      <c r="A230" s="2" t="s">
        <v>102</v>
      </c>
      <c r="B230" s="2" t="s">
        <v>41</v>
      </c>
      <c r="C230" s="2" t="s">
        <v>26</v>
      </c>
      <c r="D230" s="4" t="s">
        <v>71</v>
      </c>
      <c r="E230" s="5">
        <v>1637</v>
      </c>
      <c r="F230" s="2" t="s">
        <v>12</v>
      </c>
      <c r="G230" s="3" t="s">
        <v>103</v>
      </c>
      <c r="H230" s="3" t="s">
        <v>104</v>
      </c>
    </row>
    <row r="231" spans="1:8" ht="15.5" x14ac:dyDescent="0.35">
      <c r="A231" s="2" t="s">
        <v>102</v>
      </c>
      <c r="B231" s="2" t="s">
        <v>41</v>
      </c>
      <c r="C231" s="2" t="s">
        <v>19</v>
      </c>
      <c r="D231" s="4" t="s">
        <v>50</v>
      </c>
      <c r="E231" s="5">
        <v>1144.4800580000001</v>
      </c>
      <c r="F231" s="2" t="s">
        <v>21</v>
      </c>
      <c r="G231" s="3" t="s">
        <v>103</v>
      </c>
      <c r="H231" s="3" t="s">
        <v>104</v>
      </c>
    </row>
    <row r="232" spans="1:8" ht="15.5" x14ac:dyDescent="0.35">
      <c r="A232" s="2" t="s">
        <v>102</v>
      </c>
      <c r="B232" s="2" t="s">
        <v>41</v>
      </c>
      <c r="C232" s="2" t="s">
        <v>17</v>
      </c>
      <c r="D232" s="4" t="s">
        <v>37</v>
      </c>
      <c r="E232" s="5">
        <v>1107.307096</v>
      </c>
      <c r="F232" s="2" t="s">
        <v>12</v>
      </c>
      <c r="G232" s="3" t="s">
        <v>103</v>
      </c>
      <c r="H232" s="3" t="s">
        <v>104</v>
      </c>
    </row>
    <row r="233" spans="1:8" ht="15.5" x14ac:dyDescent="0.35">
      <c r="A233" s="2" t="s">
        <v>102</v>
      </c>
      <c r="B233" s="2" t="s">
        <v>41</v>
      </c>
      <c r="C233" s="2" t="s">
        <v>23</v>
      </c>
      <c r="D233" s="4" t="s">
        <v>83</v>
      </c>
      <c r="E233" s="5">
        <v>889.027244</v>
      </c>
      <c r="F233" s="2" t="s">
        <v>12</v>
      </c>
      <c r="G233" s="3" t="s">
        <v>103</v>
      </c>
      <c r="H233" s="3" t="s">
        <v>104</v>
      </c>
    </row>
    <row r="234" spans="1:8" ht="15.5" x14ac:dyDescent="0.35">
      <c r="A234" s="2" t="s">
        <v>102</v>
      </c>
      <c r="B234" s="2" t="s">
        <v>41</v>
      </c>
      <c r="C234" s="2" t="s">
        <v>23</v>
      </c>
      <c r="D234" s="4" t="s">
        <v>53</v>
      </c>
      <c r="E234" s="5">
        <v>880</v>
      </c>
      <c r="F234" s="2" t="s">
        <v>12</v>
      </c>
      <c r="G234" s="3" t="s">
        <v>103</v>
      </c>
      <c r="H234" s="3" t="s">
        <v>104</v>
      </c>
    </row>
    <row r="235" spans="1:8" ht="15.5" x14ac:dyDescent="0.35">
      <c r="A235" s="2" t="s">
        <v>102</v>
      </c>
      <c r="B235" s="2" t="s">
        <v>41</v>
      </c>
      <c r="C235" s="2" t="s">
        <v>15</v>
      </c>
      <c r="D235" s="4" t="s">
        <v>46</v>
      </c>
      <c r="E235" s="5">
        <v>789</v>
      </c>
      <c r="F235" s="2" t="s">
        <v>12</v>
      </c>
      <c r="G235" s="3" t="s">
        <v>103</v>
      </c>
      <c r="H235" s="3" t="s">
        <v>104</v>
      </c>
    </row>
    <row r="236" spans="1:8" ht="15.5" x14ac:dyDescent="0.35">
      <c r="A236" s="2" t="s">
        <v>102</v>
      </c>
      <c r="B236" s="2" t="s">
        <v>41</v>
      </c>
      <c r="C236" s="2" t="s">
        <v>26</v>
      </c>
      <c r="D236" s="4" t="s">
        <v>60</v>
      </c>
      <c r="E236" s="5">
        <v>743.64333499999998</v>
      </c>
      <c r="F236" s="2" t="s">
        <v>12</v>
      </c>
      <c r="G236" s="3" t="s">
        <v>103</v>
      </c>
      <c r="H236" s="3" t="s">
        <v>104</v>
      </c>
    </row>
    <row r="237" spans="1:8" ht="15.5" x14ac:dyDescent="0.35">
      <c r="A237" s="2" t="s">
        <v>102</v>
      </c>
      <c r="B237" s="2" t="s">
        <v>41</v>
      </c>
      <c r="C237" s="2" t="s">
        <v>15</v>
      </c>
      <c r="D237" s="4" t="s">
        <v>90</v>
      </c>
      <c r="E237" s="5">
        <v>647</v>
      </c>
      <c r="F237" s="2" t="s">
        <v>12</v>
      </c>
      <c r="G237" s="3" t="s">
        <v>103</v>
      </c>
      <c r="H237" s="3" t="s">
        <v>104</v>
      </c>
    </row>
    <row r="238" spans="1:8" ht="15.5" x14ac:dyDescent="0.35">
      <c r="A238" s="2" t="s">
        <v>102</v>
      </c>
      <c r="B238" s="2" t="s">
        <v>41</v>
      </c>
      <c r="C238" s="2" t="s">
        <v>23</v>
      </c>
      <c r="D238" s="4" t="s">
        <v>24</v>
      </c>
      <c r="E238" s="5">
        <v>634</v>
      </c>
      <c r="F238" s="2" t="s">
        <v>12</v>
      </c>
      <c r="G238" s="3" t="s">
        <v>103</v>
      </c>
      <c r="H238" s="3" t="s">
        <v>104</v>
      </c>
    </row>
    <row r="239" spans="1:8" ht="15.5" x14ac:dyDescent="0.35">
      <c r="A239" s="2" t="s">
        <v>102</v>
      </c>
      <c r="B239" s="2" t="s">
        <v>41</v>
      </c>
      <c r="C239" s="2" t="s">
        <v>15</v>
      </c>
      <c r="D239" s="4" t="s">
        <v>22</v>
      </c>
      <c r="E239" s="5">
        <v>613</v>
      </c>
      <c r="F239" s="2" t="s">
        <v>12</v>
      </c>
      <c r="G239" s="3" t="s">
        <v>103</v>
      </c>
      <c r="H239" s="3" t="s">
        <v>104</v>
      </c>
    </row>
    <row r="240" spans="1:8" ht="15.5" x14ac:dyDescent="0.35">
      <c r="A240" s="2" t="s">
        <v>102</v>
      </c>
      <c r="B240" s="2" t="s">
        <v>41</v>
      </c>
      <c r="C240" s="2" t="s">
        <v>19</v>
      </c>
      <c r="D240" s="4" t="s">
        <v>84</v>
      </c>
      <c r="E240" s="5">
        <v>580.17643799999996</v>
      </c>
      <c r="F240" s="2" t="s">
        <v>21</v>
      </c>
      <c r="G240" s="3" t="s">
        <v>103</v>
      </c>
      <c r="H240" s="3" t="s">
        <v>104</v>
      </c>
    </row>
    <row r="241" spans="1:8" ht="15.5" x14ac:dyDescent="0.35">
      <c r="A241" s="2" t="s">
        <v>102</v>
      </c>
      <c r="B241" s="2" t="s">
        <v>41</v>
      </c>
      <c r="C241" s="2" t="s">
        <v>17</v>
      </c>
      <c r="D241" s="4" t="s">
        <v>18</v>
      </c>
      <c r="E241" s="5">
        <v>468.14632899999998</v>
      </c>
      <c r="F241" s="2" t="s">
        <v>12</v>
      </c>
      <c r="G241" s="3" t="s">
        <v>103</v>
      </c>
      <c r="H241" s="3" t="s">
        <v>104</v>
      </c>
    </row>
    <row r="242" spans="1:8" ht="15.5" x14ac:dyDescent="0.35">
      <c r="A242" s="2" t="s">
        <v>102</v>
      </c>
      <c r="B242" s="2" t="s">
        <v>41</v>
      </c>
      <c r="C242" s="2" t="s">
        <v>23</v>
      </c>
      <c r="D242" s="4" t="s">
        <v>105</v>
      </c>
      <c r="E242" s="5">
        <v>356.88230759999999</v>
      </c>
      <c r="F242" s="2" t="s">
        <v>12</v>
      </c>
      <c r="G242" s="3" t="s">
        <v>103</v>
      </c>
      <c r="H242" s="3" t="s">
        <v>104</v>
      </c>
    </row>
    <row r="243" spans="1:8" ht="15.5" x14ac:dyDescent="0.35">
      <c r="A243" s="2" t="s">
        <v>102</v>
      </c>
      <c r="B243" s="2" t="s">
        <v>41</v>
      </c>
      <c r="C243" s="2" t="s">
        <v>23</v>
      </c>
      <c r="D243" s="4" t="s">
        <v>28</v>
      </c>
      <c r="E243" s="5">
        <v>333</v>
      </c>
      <c r="F243" s="2" t="s">
        <v>12</v>
      </c>
      <c r="G243" s="3" t="s">
        <v>103</v>
      </c>
      <c r="H243" s="3" t="s">
        <v>104</v>
      </c>
    </row>
    <row r="244" spans="1:8" ht="15.5" x14ac:dyDescent="0.35">
      <c r="A244" s="2" t="s">
        <v>102</v>
      </c>
      <c r="B244" s="2" t="s">
        <v>41</v>
      </c>
      <c r="C244" s="2" t="s">
        <v>19</v>
      </c>
      <c r="D244" s="4" t="s">
        <v>61</v>
      </c>
      <c r="E244" s="5">
        <v>89.545788299999998</v>
      </c>
      <c r="F244" s="2" t="s">
        <v>21</v>
      </c>
      <c r="G244" s="3" t="s">
        <v>103</v>
      </c>
      <c r="H244" s="3" t="s">
        <v>104</v>
      </c>
    </row>
    <row r="245" spans="1:8" ht="15.5" x14ac:dyDescent="0.35">
      <c r="A245" s="2" t="s">
        <v>102</v>
      </c>
      <c r="B245" s="2" t="s">
        <v>41</v>
      </c>
      <c r="C245" s="2" t="s">
        <v>15</v>
      </c>
      <c r="D245" s="4" t="s">
        <v>55</v>
      </c>
      <c r="E245" s="5">
        <v>57</v>
      </c>
      <c r="F245" s="2" t="s">
        <v>12</v>
      </c>
      <c r="G245" s="3" t="s">
        <v>103</v>
      </c>
      <c r="H245" s="3" t="s">
        <v>104</v>
      </c>
    </row>
    <row r="246" spans="1:8" ht="15.5" x14ac:dyDescent="0.35">
      <c r="A246" s="2" t="s">
        <v>106</v>
      </c>
      <c r="B246" s="2" t="s">
        <v>75</v>
      </c>
      <c r="C246" s="2" t="s">
        <v>19</v>
      </c>
      <c r="D246" s="4" t="s">
        <v>59</v>
      </c>
      <c r="E246" s="5">
        <v>49302.086259999996</v>
      </c>
      <c r="F246" s="2" t="s">
        <v>21</v>
      </c>
      <c r="G246" s="3" t="s">
        <v>107</v>
      </c>
      <c r="H246" s="3" t="s">
        <v>108</v>
      </c>
    </row>
    <row r="247" spans="1:8" ht="15.5" x14ac:dyDescent="0.35">
      <c r="A247" s="2" t="s">
        <v>106</v>
      </c>
      <c r="B247" s="2" t="s">
        <v>75</v>
      </c>
      <c r="C247" s="2" t="s">
        <v>26</v>
      </c>
      <c r="D247" s="4" t="s">
        <v>96</v>
      </c>
      <c r="E247" s="5">
        <v>15685</v>
      </c>
      <c r="F247" s="2" t="s">
        <v>12</v>
      </c>
      <c r="G247" s="3" t="s">
        <v>107</v>
      </c>
      <c r="H247" s="3" t="s">
        <v>108</v>
      </c>
    </row>
    <row r="248" spans="1:8" ht="15.5" x14ac:dyDescent="0.35">
      <c r="A248" s="2" t="s">
        <v>106</v>
      </c>
      <c r="B248" s="2" t="s">
        <v>75</v>
      </c>
      <c r="C248" s="2" t="s">
        <v>19</v>
      </c>
      <c r="D248" s="4" t="s">
        <v>62</v>
      </c>
      <c r="E248" s="5">
        <v>14417.645630000001</v>
      </c>
      <c r="F248" s="2" t="s">
        <v>21</v>
      </c>
      <c r="G248" s="3" t="s">
        <v>107</v>
      </c>
      <c r="H248" s="3" t="s">
        <v>108</v>
      </c>
    </row>
    <row r="249" spans="1:8" ht="15.5" x14ac:dyDescent="0.35">
      <c r="A249" s="2" t="s">
        <v>106</v>
      </c>
      <c r="B249" s="2" t="s">
        <v>75</v>
      </c>
      <c r="C249" s="2" t="s">
        <v>19</v>
      </c>
      <c r="D249" s="4" t="s">
        <v>20</v>
      </c>
      <c r="E249" s="5">
        <v>5113.0778630000004</v>
      </c>
      <c r="F249" s="2" t="s">
        <v>21</v>
      </c>
      <c r="G249" s="3" t="s">
        <v>107</v>
      </c>
      <c r="H249" s="3" t="s">
        <v>108</v>
      </c>
    </row>
    <row r="250" spans="1:8" ht="15.5" x14ac:dyDescent="0.35">
      <c r="A250" s="2" t="s">
        <v>106</v>
      </c>
      <c r="B250" s="2" t="s">
        <v>75</v>
      </c>
      <c r="C250" s="2" t="s">
        <v>10</v>
      </c>
      <c r="D250" s="4" t="s">
        <v>31</v>
      </c>
      <c r="E250" s="5">
        <v>3642</v>
      </c>
      <c r="F250" s="2" t="s">
        <v>12</v>
      </c>
      <c r="G250" s="3" t="s">
        <v>107</v>
      </c>
      <c r="H250" s="3" t="s">
        <v>108</v>
      </c>
    </row>
    <row r="251" spans="1:8" ht="15.5" x14ac:dyDescent="0.35">
      <c r="A251" s="2" t="s">
        <v>106</v>
      </c>
      <c r="B251" s="2" t="s">
        <v>75</v>
      </c>
      <c r="C251" s="2" t="s">
        <v>15</v>
      </c>
      <c r="D251" s="4" t="s">
        <v>22</v>
      </c>
      <c r="E251" s="5">
        <v>1834</v>
      </c>
      <c r="F251" s="2" t="s">
        <v>12</v>
      </c>
      <c r="G251" s="3" t="s">
        <v>107</v>
      </c>
      <c r="H251" s="3" t="s">
        <v>108</v>
      </c>
    </row>
    <row r="252" spans="1:8" ht="15.5" x14ac:dyDescent="0.35">
      <c r="A252" s="2" t="s">
        <v>106</v>
      </c>
      <c r="B252" s="2" t="s">
        <v>75</v>
      </c>
      <c r="C252" s="2" t="s">
        <v>15</v>
      </c>
      <c r="D252" s="4" t="s">
        <v>109</v>
      </c>
      <c r="E252" s="5">
        <v>1783.147997</v>
      </c>
      <c r="F252" s="2" t="s">
        <v>12</v>
      </c>
      <c r="G252" s="3" t="s">
        <v>107</v>
      </c>
      <c r="H252" s="3" t="s">
        <v>108</v>
      </c>
    </row>
    <row r="253" spans="1:8" ht="15.5" x14ac:dyDescent="0.35">
      <c r="A253" s="2" t="s">
        <v>106</v>
      </c>
      <c r="B253" s="2" t="s">
        <v>75</v>
      </c>
      <c r="C253" s="2" t="s">
        <v>23</v>
      </c>
      <c r="D253" s="4" t="s">
        <v>83</v>
      </c>
      <c r="E253" s="5">
        <v>1778.054488</v>
      </c>
      <c r="F253" s="2" t="s">
        <v>12</v>
      </c>
      <c r="G253" s="3" t="s">
        <v>107</v>
      </c>
      <c r="H253" s="3" t="s">
        <v>108</v>
      </c>
    </row>
    <row r="254" spans="1:8" ht="15.5" x14ac:dyDescent="0.35">
      <c r="A254" s="2" t="s">
        <v>106</v>
      </c>
      <c r="B254" s="2" t="s">
        <v>75</v>
      </c>
      <c r="C254" s="2" t="s">
        <v>19</v>
      </c>
      <c r="D254" s="4" t="s">
        <v>36</v>
      </c>
      <c r="E254" s="5">
        <v>1638.739654</v>
      </c>
      <c r="F254" s="2" t="s">
        <v>21</v>
      </c>
      <c r="G254" s="3" t="s">
        <v>107</v>
      </c>
      <c r="H254" s="3" t="s">
        <v>108</v>
      </c>
    </row>
    <row r="255" spans="1:8" ht="15.5" x14ac:dyDescent="0.35">
      <c r="A255" s="2" t="s">
        <v>106</v>
      </c>
      <c r="B255" s="2" t="s">
        <v>75</v>
      </c>
      <c r="C255" s="2" t="s">
        <v>19</v>
      </c>
      <c r="D255" s="4" t="s">
        <v>66</v>
      </c>
      <c r="E255" s="5">
        <v>1304.1815799999999</v>
      </c>
      <c r="F255" s="2" t="s">
        <v>21</v>
      </c>
      <c r="G255" s="3" t="s">
        <v>107</v>
      </c>
      <c r="H255" s="3" t="s">
        <v>108</v>
      </c>
    </row>
    <row r="256" spans="1:8" ht="15.5" x14ac:dyDescent="0.35">
      <c r="A256" s="2" t="s">
        <v>106</v>
      </c>
      <c r="B256" s="2" t="s">
        <v>75</v>
      </c>
      <c r="C256" s="2" t="s">
        <v>23</v>
      </c>
      <c r="D256" s="4" t="s">
        <v>24</v>
      </c>
      <c r="E256" s="5">
        <v>634</v>
      </c>
      <c r="F256" s="2" t="s">
        <v>12</v>
      </c>
      <c r="G256" s="3" t="s">
        <v>107</v>
      </c>
      <c r="H256" s="3" t="s">
        <v>108</v>
      </c>
    </row>
    <row r="257" spans="1:8" ht="15.5" x14ac:dyDescent="0.35">
      <c r="A257" s="2" t="s">
        <v>106</v>
      </c>
      <c r="B257" s="2" t="s">
        <v>75</v>
      </c>
      <c r="C257" s="2" t="s">
        <v>15</v>
      </c>
      <c r="D257" s="4" t="s">
        <v>46</v>
      </c>
      <c r="E257" s="5">
        <v>478.37343540000001</v>
      </c>
      <c r="F257" s="2" t="s">
        <v>12</v>
      </c>
      <c r="G257" s="3" t="s">
        <v>107</v>
      </c>
      <c r="H257" s="3" t="s">
        <v>108</v>
      </c>
    </row>
    <row r="258" spans="1:8" ht="15.5" x14ac:dyDescent="0.35">
      <c r="A258" s="2" t="s">
        <v>106</v>
      </c>
      <c r="B258" s="2" t="s">
        <v>75</v>
      </c>
      <c r="C258" s="2" t="s">
        <v>15</v>
      </c>
      <c r="D258" s="4" t="s">
        <v>29</v>
      </c>
      <c r="E258" s="5">
        <v>360</v>
      </c>
      <c r="F258" s="2" t="s">
        <v>12</v>
      </c>
      <c r="G258" s="3" t="s">
        <v>107</v>
      </c>
      <c r="H258" s="3" t="s">
        <v>108</v>
      </c>
    </row>
    <row r="259" spans="1:8" ht="15.5" x14ac:dyDescent="0.35">
      <c r="A259" s="2" t="s">
        <v>106</v>
      </c>
      <c r="B259" s="2" t="s">
        <v>75</v>
      </c>
      <c r="C259" s="2" t="s">
        <v>23</v>
      </c>
      <c r="D259" s="4" t="s">
        <v>28</v>
      </c>
      <c r="E259" s="5">
        <v>333</v>
      </c>
      <c r="F259" s="2" t="s">
        <v>12</v>
      </c>
      <c r="G259" s="3" t="s">
        <v>107</v>
      </c>
      <c r="H259" s="3" t="s">
        <v>108</v>
      </c>
    </row>
    <row r="260" spans="1:8" ht="15.5" x14ac:dyDescent="0.35">
      <c r="A260" s="2" t="s">
        <v>106</v>
      </c>
      <c r="B260" s="2" t="s">
        <v>75</v>
      </c>
      <c r="C260" s="2" t="s">
        <v>19</v>
      </c>
      <c r="D260" s="4" t="s">
        <v>61</v>
      </c>
      <c r="E260" s="5">
        <v>268.63736490000002</v>
      </c>
      <c r="F260" s="2" t="s">
        <v>21</v>
      </c>
      <c r="G260" s="3" t="s">
        <v>107</v>
      </c>
      <c r="H260" s="3" t="s">
        <v>108</v>
      </c>
    </row>
    <row r="261" spans="1:8" ht="15.5" x14ac:dyDescent="0.35">
      <c r="A261" s="2" t="s">
        <v>110</v>
      </c>
      <c r="B261" s="2" t="s">
        <v>9</v>
      </c>
      <c r="C261" s="2" t="s">
        <v>26</v>
      </c>
      <c r="D261" s="4" t="s">
        <v>27</v>
      </c>
      <c r="E261" s="5">
        <v>115524.5858</v>
      </c>
      <c r="F261" s="2" t="s">
        <v>12</v>
      </c>
      <c r="G261" s="3" t="s">
        <v>111</v>
      </c>
      <c r="H261" s="3" t="s">
        <v>112</v>
      </c>
    </row>
    <row r="262" spans="1:8" ht="15.5" x14ac:dyDescent="0.35">
      <c r="A262" s="2" t="s">
        <v>110</v>
      </c>
      <c r="B262" s="2" t="s">
        <v>9</v>
      </c>
      <c r="C262" s="2" t="s">
        <v>19</v>
      </c>
      <c r="D262" s="4" t="s">
        <v>59</v>
      </c>
      <c r="E262" s="5">
        <v>14390.045459999999</v>
      </c>
      <c r="F262" s="2" t="s">
        <v>21</v>
      </c>
      <c r="G262" s="3" t="s">
        <v>111</v>
      </c>
      <c r="H262" s="3" t="s">
        <v>112</v>
      </c>
    </row>
    <row r="263" spans="1:8" ht="15.5" x14ac:dyDescent="0.35">
      <c r="A263" s="2" t="s">
        <v>110</v>
      </c>
      <c r="B263" s="2" t="s">
        <v>9</v>
      </c>
      <c r="C263" s="2" t="s">
        <v>15</v>
      </c>
      <c r="D263" s="4" t="s">
        <v>46</v>
      </c>
      <c r="E263" s="5">
        <v>8055</v>
      </c>
      <c r="F263" s="2" t="s">
        <v>12</v>
      </c>
      <c r="G263" s="3" t="s">
        <v>111</v>
      </c>
      <c r="H263" s="3" t="s">
        <v>112</v>
      </c>
    </row>
    <row r="264" spans="1:8" ht="15.5" x14ac:dyDescent="0.35">
      <c r="A264" s="2" t="s">
        <v>110</v>
      </c>
      <c r="B264" s="2" t="s">
        <v>9</v>
      </c>
      <c r="C264" s="2" t="s">
        <v>15</v>
      </c>
      <c r="D264" s="4" t="s">
        <v>101</v>
      </c>
      <c r="E264" s="5">
        <v>5878</v>
      </c>
      <c r="F264" s="2" t="s">
        <v>12</v>
      </c>
      <c r="G264" s="3" t="s">
        <v>111</v>
      </c>
      <c r="H264" s="3" t="s">
        <v>112</v>
      </c>
    </row>
    <row r="265" spans="1:8" ht="15.5" x14ac:dyDescent="0.35">
      <c r="A265" s="2" t="s">
        <v>110</v>
      </c>
      <c r="B265" s="2" t="s">
        <v>9</v>
      </c>
      <c r="C265" s="2" t="s">
        <v>15</v>
      </c>
      <c r="D265" s="4" t="s">
        <v>39</v>
      </c>
      <c r="E265" s="5">
        <v>4325.0053760000001</v>
      </c>
      <c r="F265" s="2" t="s">
        <v>12</v>
      </c>
      <c r="G265" s="3" t="s">
        <v>111</v>
      </c>
      <c r="H265" s="3" t="s">
        <v>112</v>
      </c>
    </row>
    <row r="266" spans="1:8" ht="15.5" x14ac:dyDescent="0.35">
      <c r="A266" s="2" t="s">
        <v>110</v>
      </c>
      <c r="B266" s="2" t="s">
        <v>9</v>
      </c>
      <c r="C266" s="2" t="s">
        <v>23</v>
      </c>
      <c r="D266" s="4" t="s">
        <v>24</v>
      </c>
      <c r="E266" s="5">
        <v>4260</v>
      </c>
      <c r="F266" s="2" t="s">
        <v>12</v>
      </c>
      <c r="G266" s="3" t="s">
        <v>111</v>
      </c>
      <c r="H266" s="3" t="s">
        <v>112</v>
      </c>
    </row>
    <row r="267" spans="1:8" ht="15.5" x14ac:dyDescent="0.35">
      <c r="A267" s="2" t="s">
        <v>110</v>
      </c>
      <c r="B267" s="2" t="s">
        <v>9</v>
      </c>
      <c r="C267" s="2" t="s">
        <v>15</v>
      </c>
      <c r="D267" s="4" t="s">
        <v>22</v>
      </c>
      <c r="E267" s="5">
        <v>3289</v>
      </c>
      <c r="F267" s="2" t="s">
        <v>12</v>
      </c>
      <c r="G267" s="3" t="s">
        <v>111</v>
      </c>
      <c r="H267" s="3" t="s">
        <v>112</v>
      </c>
    </row>
    <row r="268" spans="1:8" ht="15.5" x14ac:dyDescent="0.35">
      <c r="A268" s="2" t="s">
        <v>110</v>
      </c>
      <c r="B268" s="2" t="s">
        <v>9</v>
      </c>
      <c r="C268" s="2" t="s">
        <v>15</v>
      </c>
      <c r="D268" s="4" t="s">
        <v>72</v>
      </c>
      <c r="E268" s="5">
        <v>3257</v>
      </c>
      <c r="F268" s="2" t="s">
        <v>12</v>
      </c>
      <c r="G268" s="3" t="s">
        <v>111</v>
      </c>
      <c r="H268" s="3" t="s">
        <v>112</v>
      </c>
    </row>
    <row r="269" spans="1:8" ht="15.5" x14ac:dyDescent="0.35">
      <c r="A269" s="2" t="s">
        <v>110</v>
      </c>
      <c r="B269" s="2" t="s">
        <v>9</v>
      </c>
      <c r="C269" s="2" t="s">
        <v>26</v>
      </c>
      <c r="D269" s="4" t="s">
        <v>71</v>
      </c>
      <c r="E269" s="5">
        <v>3180</v>
      </c>
      <c r="F269" s="2" t="s">
        <v>12</v>
      </c>
      <c r="G269" s="3" t="s">
        <v>111</v>
      </c>
      <c r="H269" s="3" t="s">
        <v>112</v>
      </c>
    </row>
    <row r="270" spans="1:8" ht="15.5" x14ac:dyDescent="0.35">
      <c r="A270" s="2" t="s">
        <v>110</v>
      </c>
      <c r="B270" s="2" t="s">
        <v>9</v>
      </c>
      <c r="C270" s="2" t="s">
        <v>19</v>
      </c>
      <c r="D270" s="4" t="s">
        <v>32</v>
      </c>
      <c r="E270" s="5">
        <v>2956.6058090000001</v>
      </c>
      <c r="F270" s="2" t="s">
        <v>21</v>
      </c>
      <c r="G270" s="3" t="s">
        <v>111</v>
      </c>
      <c r="H270" s="3" t="s">
        <v>112</v>
      </c>
    </row>
    <row r="271" spans="1:8" ht="15.5" x14ac:dyDescent="0.35">
      <c r="A271" s="2" t="s">
        <v>110</v>
      </c>
      <c r="B271" s="2" t="s">
        <v>9</v>
      </c>
      <c r="C271" s="2" t="s">
        <v>10</v>
      </c>
      <c r="D271" s="4" t="s">
        <v>31</v>
      </c>
      <c r="E271" s="5">
        <v>2874</v>
      </c>
      <c r="F271" s="2" t="s">
        <v>12</v>
      </c>
      <c r="G271" s="3" t="s">
        <v>111</v>
      </c>
      <c r="H271" s="3" t="s">
        <v>112</v>
      </c>
    </row>
    <row r="272" spans="1:8" ht="15.5" x14ac:dyDescent="0.35">
      <c r="A272" s="2" t="s">
        <v>110</v>
      </c>
      <c r="B272" s="2" t="s">
        <v>9</v>
      </c>
      <c r="C272" s="2" t="s">
        <v>19</v>
      </c>
      <c r="D272" s="4" t="s">
        <v>36</v>
      </c>
      <c r="E272" s="5">
        <v>1970.451554</v>
      </c>
      <c r="F272" s="2" t="s">
        <v>21</v>
      </c>
      <c r="G272" s="3" t="s">
        <v>111</v>
      </c>
      <c r="H272" s="3" t="s">
        <v>112</v>
      </c>
    </row>
    <row r="273" spans="1:8" ht="15.5" x14ac:dyDescent="0.35">
      <c r="A273" s="2" t="s">
        <v>110</v>
      </c>
      <c r="B273" s="2" t="s">
        <v>9</v>
      </c>
      <c r="C273" s="2" t="s">
        <v>23</v>
      </c>
      <c r="D273" s="4" t="s">
        <v>28</v>
      </c>
      <c r="E273" s="5">
        <v>1847</v>
      </c>
      <c r="F273" s="2" t="s">
        <v>12</v>
      </c>
      <c r="G273" s="3" t="s">
        <v>111</v>
      </c>
      <c r="H273" s="3" t="s">
        <v>112</v>
      </c>
    </row>
    <row r="274" spans="1:8" ht="15.5" x14ac:dyDescent="0.35">
      <c r="A274" s="2" t="s">
        <v>110</v>
      </c>
      <c r="B274" s="2" t="s">
        <v>9</v>
      </c>
      <c r="C274" s="2" t="s">
        <v>15</v>
      </c>
      <c r="D274" s="4" t="s">
        <v>29</v>
      </c>
      <c r="E274" s="5">
        <v>885</v>
      </c>
      <c r="F274" s="2" t="s">
        <v>12</v>
      </c>
      <c r="G274" s="3" t="s">
        <v>111</v>
      </c>
      <c r="H274" s="3" t="s">
        <v>112</v>
      </c>
    </row>
    <row r="275" spans="1:8" ht="15.5" x14ac:dyDescent="0.35">
      <c r="A275" s="2" t="s">
        <v>110</v>
      </c>
      <c r="B275" s="2" t="s">
        <v>9</v>
      </c>
      <c r="C275" s="2" t="s">
        <v>19</v>
      </c>
      <c r="D275" s="4" t="s">
        <v>20</v>
      </c>
      <c r="E275" s="5">
        <v>759.93316660000005</v>
      </c>
      <c r="F275" s="2" t="s">
        <v>21</v>
      </c>
      <c r="G275" s="3" t="s">
        <v>111</v>
      </c>
      <c r="H275" s="3" t="s">
        <v>112</v>
      </c>
    </row>
    <row r="276" spans="1:8" ht="15.5" x14ac:dyDescent="0.35">
      <c r="A276" s="2" t="s">
        <v>110</v>
      </c>
      <c r="B276" s="2" t="s">
        <v>9</v>
      </c>
      <c r="C276" s="2" t="s">
        <v>26</v>
      </c>
      <c r="D276" s="4" t="s">
        <v>92</v>
      </c>
      <c r="E276" s="5">
        <v>730.13870299999996</v>
      </c>
      <c r="F276" s="2" t="s">
        <v>12</v>
      </c>
      <c r="G276" s="3" t="s">
        <v>111</v>
      </c>
      <c r="H276" s="3" t="s">
        <v>112</v>
      </c>
    </row>
    <row r="277" spans="1:8" ht="15.5" x14ac:dyDescent="0.35">
      <c r="A277" s="2" t="s">
        <v>110</v>
      </c>
      <c r="B277" s="2" t="s">
        <v>9</v>
      </c>
      <c r="C277" s="2" t="s">
        <v>17</v>
      </c>
      <c r="D277" s="4" t="s">
        <v>113</v>
      </c>
      <c r="E277" s="5">
        <v>350.08103299999999</v>
      </c>
      <c r="F277" s="2" t="s">
        <v>12</v>
      </c>
      <c r="G277" s="3" t="s">
        <v>111</v>
      </c>
      <c r="H277" s="3" t="s">
        <v>112</v>
      </c>
    </row>
    <row r="278" spans="1:8" ht="15.5" x14ac:dyDescent="0.35">
      <c r="A278" s="2" t="s">
        <v>110</v>
      </c>
      <c r="B278" s="2" t="s">
        <v>9</v>
      </c>
      <c r="C278" s="2" t="s">
        <v>15</v>
      </c>
      <c r="D278" s="4" t="s">
        <v>35</v>
      </c>
      <c r="E278" s="5">
        <v>224</v>
      </c>
      <c r="F278" s="2" t="s">
        <v>12</v>
      </c>
      <c r="G278" s="3" t="s">
        <v>111</v>
      </c>
      <c r="H278" s="3" t="s">
        <v>112</v>
      </c>
    </row>
    <row r="279" spans="1:8" ht="15.5" x14ac:dyDescent="0.35">
      <c r="A279" s="2" t="s">
        <v>110</v>
      </c>
      <c r="B279" s="2" t="s">
        <v>9</v>
      </c>
      <c r="C279" s="2" t="s">
        <v>19</v>
      </c>
      <c r="D279" s="4" t="s">
        <v>25</v>
      </c>
      <c r="E279" s="5">
        <v>215.9423419</v>
      </c>
      <c r="F279" s="2" t="s">
        <v>21</v>
      </c>
      <c r="G279" s="3" t="s">
        <v>111</v>
      </c>
      <c r="H279" s="3" t="s">
        <v>112</v>
      </c>
    </row>
    <row r="280" spans="1:8" ht="15.5" x14ac:dyDescent="0.35">
      <c r="A280" s="2" t="s">
        <v>110</v>
      </c>
      <c r="B280" s="2" t="s">
        <v>9</v>
      </c>
      <c r="C280" s="2" t="s">
        <v>17</v>
      </c>
      <c r="D280" s="4" t="s">
        <v>18</v>
      </c>
      <c r="E280" s="5">
        <v>108.8328508</v>
      </c>
      <c r="F280" s="2" t="s">
        <v>12</v>
      </c>
      <c r="G280" s="3" t="s">
        <v>111</v>
      </c>
      <c r="H280" s="3" t="s">
        <v>112</v>
      </c>
    </row>
    <row r="281" spans="1:8" ht="15.5" x14ac:dyDescent="0.35">
      <c r="A281" s="2" t="s">
        <v>110</v>
      </c>
      <c r="B281" s="2" t="s">
        <v>9</v>
      </c>
      <c r="C281" s="2" t="s">
        <v>23</v>
      </c>
      <c r="D281" s="4" t="s">
        <v>51</v>
      </c>
      <c r="E281" s="5">
        <v>66</v>
      </c>
      <c r="F281" s="2" t="s">
        <v>12</v>
      </c>
      <c r="G281" s="3" t="s">
        <v>111</v>
      </c>
      <c r="H281" s="3" t="s">
        <v>112</v>
      </c>
    </row>
    <row r="282" spans="1:8" ht="15.5" x14ac:dyDescent="0.35">
      <c r="A282" s="2" t="s">
        <v>110</v>
      </c>
      <c r="B282" s="2" t="s">
        <v>9</v>
      </c>
      <c r="C282" s="2" t="s">
        <v>23</v>
      </c>
      <c r="D282" s="4" t="s">
        <v>33</v>
      </c>
      <c r="E282" s="5">
        <v>51</v>
      </c>
      <c r="F282" s="2" t="s">
        <v>12</v>
      </c>
      <c r="G282" s="3" t="s">
        <v>111</v>
      </c>
      <c r="H282" s="3" t="s">
        <v>112</v>
      </c>
    </row>
    <row r="283" spans="1:8" ht="15.5" x14ac:dyDescent="0.35">
      <c r="A283" s="2" t="s">
        <v>110</v>
      </c>
      <c r="B283" s="2" t="s">
        <v>9</v>
      </c>
      <c r="C283" s="2" t="s">
        <v>15</v>
      </c>
      <c r="D283" s="4" t="s">
        <v>57</v>
      </c>
      <c r="E283" s="5">
        <v>2</v>
      </c>
      <c r="F283" s="2" t="s">
        <v>12</v>
      </c>
      <c r="G283" s="3" t="s">
        <v>111</v>
      </c>
      <c r="H283" s="3" t="s">
        <v>112</v>
      </c>
    </row>
    <row r="284" spans="1:8" ht="15.5" x14ac:dyDescent="0.35">
      <c r="A284" s="2" t="s">
        <v>114</v>
      </c>
      <c r="B284" s="2" t="s">
        <v>95</v>
      </c>
      <c r="C284" s="2" t="s">
        <v>15</v>
      </c>
      <c r="D284" s="4" t="s">
        <v>16</v>
      </c>
      <c r="E284" s="5">
        <v>54057</v>
      </c>
      <c r="F284" s="2" t="s">
        <v>12</v>
      </c>
      <c r="G284" s="3" t="s">
        <v>115</v>
      </c>
      <c r="H284" s="3" t="s">
        <v>116</v>
      </c>
    </row>
    <row r="285" spans="1:8" ht="15.5" x14ac:dyDescent="0.35">
      <c r="A285" s="2" t="s">
        <v>114</v>
      </c>
      <c r="B285" s="2" t="s">
        <v>95</v>
      </c>
      <c r="C285" s="2" t="s">
        <v>23</v>
      </c>
      <c r="D285" s="4" t="s">
        <v>54</v>
      </c>
      <c r="E285" s="5">
        <v>16500</v>
      </c>
      <c r="F285" s="2" t="s">
        <v>12</v>
      </c>
      <c r="G285" s="3" t="s">
        <v>115</v>
      </c>
      <c r="H285" s="3" t="s">
        <v>116</v>
      </c>
    </row>
    <row r="286" spans="1:8" ht="15.5" x14ac:dyDescent="0.35">
      <c r="A286" s="2" t="s">
        <v>114</v>
      </c>
      <c r="B286" s="2" t="s">
        <v>95</v>
      </c>
      <c r="C286" s="2" t="s">
        <v>15</v>
      </c>
      <c r="D286" s="4" t="s">
        <v>35</v>
      </c>
      <c r="E286" s="5">
        <v>1036</v>
      </c>
      <c r="F286" s="2" t="s">
        <v>12</v>
      </c>
      <c r="G286" s="3" t="s">
        <v>115</v>
      </c>
      <c r="H286" s="3" t="s">
        <v>116</v>
      </c>
    </row>
    <row r="287" spans="1:8" ht="15.5" x14ac:dyDescent="0.35">
      <c r="A287" s="2" t="s">
        <v>114</v>
      </c>
      <c r="B287" s="2" t="s">
        <v>95</v>
      </c>
      <c r="C287" s="2" t="s">
        <v>17</v>
      </c>
      <c r="D287" s="4" t="s">
        <v>113</v>
      </c>
      <c r="E287" s="5">
        <v>980.2268924</v>
      </c>
      <c r="F287" s="2" t="s">
        <v>12</v>
      </c>
      <c r="G287" s="3" t="s">
        <v>115</v>
      </c>
      <c r="H287" s="3" t="s">
        <v>116</v>
      </c>
    </row>
    <row r="288" spans="1:8" ht="15.5" x14ac:dyDescent="0.35">
      <c r="A288" s="2" t="s">
        <v>114</v>
      </c>
      <c r="B288" s="2" t="s">
        <v>95</v>
      </c>
      <c r="C288" s="2" t="s">
        <v>15</v>
      </c>
      <c r="D288" s="4" t="s">
        <v>22</v>
      </c>
      <c r="E288" s="5">
        <v>851</v>
      </c>
      <c r="F288" s="2" t="s">
        <v>12</v>
      </c>
      <c r="G288" s="3" t="s">
        <v>115</v>
      </c>
      <c r="H288" s="3" t="s">
        <v>116</v>
      </c>
    </row>
    <row r="289" spans="1:8" ht="15.5" x14ac:dyDescent="0.35">
      <c r="A289" s="2" t="s">
        <v>114</v>
      </c>
      <c r="B289" s="2" t="s">
        <v>95</v>
      </c>
      <c r="C289" s="2" t="s">
        <v>15</v>
      </c>
      <c r="D289" s="4" t="s">
        <v>101</v>
      </c>
      <c r="E289" s="5">
        <v>726</v>
      </c>
      <c r="F289" s="2" t="s">
        <v>12</v>
      </c>
      <c r="G289" s="3" t="s">
        <v>115</v>
      </c>
      <c r="H289" s="3" t="s">
        <v>116</v>
      </c>
    </row>
    <row r="290" spans="1:8" ht="15.5" x14ac:dyDescent="0.35">
      <c r="A290" s="2" t="s">
        <v>114</v>
      </c>
      <c r="B290" s="2" t="s">
        <v>95</v>
      </c>
      <c r="C290" s="2" t="s">
        <v>19</v>
      </c>
      <c r="D290" s="4" t="s">
        <v>20</v>
      </c>
      <c r="E290" s="5">
        <v>637.17151820000004</v>
      </c>
      <c r="F290" s="2" t="s">
        <v>21</v>
      </c>
      <c r="G290" s="3" t="s">
        <v>115</v>
      </c>
      <c r="H290" s="3" t="s">
        <v>116</v>
      </c>
    </row>
    <row r="291" spans="1:8" ht="15.5" x14ac:dyDescent="0.35">
      <c r="A291" s="2" t="s">
        <v>114</v>
      </c>
      <c r="B291" s="2" t="s">
        <v>95</v>
      </c>
      <c r="C291" s="2" t="s">
        <v>15</v>
      </c>
      <c r="D291" s="4" t="s">
        <v>29</v>
      </c>
      <c r="E291" s="5">
        <v>592</v>
      </c>
      <c r="F291" s="2" t="s">
        <v>12</v>
      </c>
      <c r="G291" s="3" t="s">
        <v>115</v>
      </c>
      <c r="H291" s="3" t="s">
        <v>116</v>
      </c>
    </row>
    <row r="292" spans="1:8" ht="15.5" x14ac:dyDescent="0.35">
      <c r="A292" s="2" t="s">
        <v>114</v>
      </c>
      <c r="B292" s="2" t="s">
        <v>95</v>
      </c>
      <c r="C292" s="2" t="s">
        <v>19</v>
      </c>
      <c r="D292" s="4" t="s">
        <v>25</v>
      </c>
      <c r="E292" s="5">
        <v>304.49002159999998</v>
      </c>
      <c r="F292" s="2" t="s">
        <v>21</v>
      </c>
      <c r="G292" s="3" t="s">
        <v>115</v>
      </c>
      <c r="H292" s="3" t="s">
        <v>116</v>
      </c>
    </row>
    <row r="293" spans="1:8" ht="15.5" x14ac:dyDescent="0.35">
      <c r="A293" s="2" t="s">
        <v>114</v>
      </c>
      <c r="B293" s="2" t="s">
        <v>95</v>
      </c>
      <c r="C293" s="2" t="s">
        <v>10</v>
      </c>
      <c r="D293" s="4" t="s">
        <v>38</v>
      </c>
      <c r="E293" s="5">
        <v>152</v>
      </c>
      <c r="F293" s="2" t="s">
        <v>12</v>
      </c>
      <c r="G293" s="3" t="s">
        <v>115</v>
      </c>
      <c r="H293" s="3" t="s">
        <v>116</v>
      </c>
    </row>
    <row r="294" spans="1:8" ht="15.5" x14ac:dyDescent="0.35">
      <c r="A294" s="2" t="s">
        <v>114</v>
      </c>
      <c r="B294" s="2" t="s">
        <v>95</v>
      </c>
      <c r="C294" s="2" t="s">
        <v>19</v>
      </c>
      <c r="D294" s="4" t="s">
        <v>32</v>
      </c>
      <c r="E294" s="5">
        <v>116.7062426</v>
      </c>
      <c r="F294" s="2" t="s">
        <v>21</v>
      </c>
      <c r="G294" s="3" t="s">
        <v>115</v>
      </c>
      <c r="H294" s="3" t="s">
        <v>116</v>
      </c>
    </row>
    <row r="295" spans="1:8" ht="15.5" x14ac:dyDescent="0.35">
      <c r="A295" s="2" t="s">
        <v>114</v>
      </c>
      <c r="B295" s="2" t="s">
        <v>95</v>
      </c>
      <c r="C295" s="2" t="s">
        <v>17</v>
      </c>
      <c r="D295" s="4" t="s">
        <v>37</v>
      </c>
      <c r="E295" s="5">
        <v>3.69592206</v>
      </c>
      <c r="F295" s="2" t="s">
        <v>12</v>
      </c>
      <c r="G295" s="3" t="s">
        <v>115</v>
      </c>
      <c r="H295" s="3" t="s">
        <v>116</v>
      </c>
    </row>
    <row r="296" spans="1:8" ht="15.5" x14ac:dyDescent="0.35">
      <c r="A296" s="2" t="s">
        <v>117</v>
      </c>
      <c r="B296" s="2" t="s">
        <v>9</v>
      </c>
      <c r="C296" s="2" t="s">
        <v>15</v>
      </c>
      <c r="D296" s="4" t="s">
        <v>30</v>
      </c>
      <c r="E296" s="5">
        <v>18053</v>
      </c>
      <c r="F296" s="2" t="s">
        <v>12</v>
      </c>
      <c r="G296" s="3" t="s">
        <v>118</v>
      </c>
      <c r="H296" s="3" t="s">
        <v>119</v>
      </c>
    </row>
    <row r="297" spans="1:8" ht="15.5" x14ac:dyDescent="0.35">
      <c r="A297" s="2" t="s">
        <v>117</v>
      </c>
      <c r="B297" s="2" t="s">
        <v>9</v>
      </c>
      <c r="C297" s="2" t="s">
        <v>26</v>
      </c>
      <c r="D297" s="4" t="s">
        <v>27</v>
      </c>
      <c r="E297" s="5">
        <v>1912.81</v>
      </c>
      <c r="F297" s="2" t="s">
        <v>12</v>
      </c>
      <c r="G297" s="3" t="s">
        <v>118</v>
      </c>
      <c r="H297" s="3" t="s">
        <v>119</v>
      </c>
    </row>
    <row r="298" spans="1:8" ht="15.5" x14ac:dyDescent="0.35">
      <c r="A298" s="2" t="s">
        <v>117</v>
      </c>
      <c r="B298" s="2" t="s">
        <v>9</v>
      </c>
      <c r="C298" s="2" t="s">
        <v>10</v>
      </c>
      <c r="D298" s="4" t="s">
        <v>31</v>
      </c>
      <c r="E298" s="5">
        <v>1895</v>
      </c>
      <c r="F298" s="2" t="s">
        <v>12</v>
      </c>
      <c r="G298" s="3" t="s">
        <v>118</v>
      </c>
      <c r="H298" s="3" t="s">
        <v>119</v>
      </c>
    </row>
    <row r="299" spans="1:8" ht="15.5" x14ac:dyDescent="0.35">
      <c r="A299" s="2" t="s">
        <v>117</v>
      </c>
      <c r="B299" s="2" t="s">
        <v>9</v>
      </c>
      <c r="C299" s="2" t="s">
        <v>19</v>
      </c>
      <c r="D299" s="4" t="s">
        <v>20</v>
      </c>
      <c r="E299" s="5">
        <v>1643.26</v>
      </c>
      <c r="F299" s="2" t="s">
        <v>21</v>
      </c>
      <c r="G299" s="3" t="s">
        <v>118</v>
      </c>
      <c r="H299" s="3" t="s">
        <v>119</v>
      </c>
    </row>
    <row r="300" spans="1:8" ht="15.5" x14ac:dyDescent="0.35">
      <c r="A300" s="2" t="s">
        <v>117</v>
      </c>
      <c r="B300" s="2" t="s">
        <v>9</v>
      </c>
      <c r="C300" s="2" t="s">
        <v>15</v>
      </c>
      <c r="D300" s="4" t="s">
        <v>22</v>
      </c>
      <c r="E300" s="5">
        <v>1416</v>
      </c>
      <c r="F300" s="2" t="s">
        <v>12</v>
      </c>
      <c r="G300" s="3" t="s">
        <v>118</v>
      </c>
      <c r="H300" s="3" t="s">
        <v>119</v>
      </c>
    </row>
    <row r="301" spans="1:8" ht="15.5" x14ac:dyDescent="0.35">
      <c r="A301" s="2" t="s">
        <v>117</v>
      </c>
      <c r="B301" s="2" t="s">
        <v>9</v>
      </c>
      <c r="C301" s="2" t="s">
        <v>19</v>
      </c>
      <c r="D301" s="4" t="s">
        <v>34</v>
      </c>
      <c r="E301" s="5">
        <v>1279.06</v>
      </c>
      <c r="F301" s="2" t="s">
        <v>21</v>
      </c>
      <c r="G301" s="3" t="s">
        <v>118</v>
      </c>
      <c r="H301" s="3" t="s">
        <v>119</v>
      </c>
    </row>
    <row r="302" spans="1:8" ht="15.5" x14ac:dyDescent="0.35">
      <c r="A302" s="2" t="s">
        <v>117</v>
      </c>
      <c r="B302" s="2" t="s">
        <v>9</v>
      </c>
      <c r="C302" s="2" t="s">
        <v>19</v>
      </c>
      <c r="D302" s="4" t="s">
        <v>59</v>
      </c>
      <c r="E302" s="5">
        <v>809.96</v>
      </c>
      <c r="F302" s="2" t="s">
        <v>21</v>
      </c>
      <c r="G302" s="3" t="s">
        <v>118</v>
      </c>
      <c r="H302" s="3" t="s">
        <v>119</v>
      </c>
    </row>
    <row r="303" spans="1:8" ht="15.5" x14ac:dyDescent="0.35">
      <c r="A303" s="2" t="s">
        <v>117</v>
      </c>
      <c r="B303" s="2" t="s">
        <v>9</v>
      </c>
      <c r="C303" s="2" t="s">
        <v>23</v>
      </c>
      <c r="D303" s="4" t="s">
        <v>83</v>
      </c>
      <c r="E303" s="5">
        <v>678.92</v>
      </c>
      <c r="F303" s="2" t="s">
        <v>12</v>
      </c>
      <c r="G303" s="3" t="s">
        <v>118</v>
      </c>
      <c r="H303" s="3" t="s">
        <v>119</v>
      </c>
    </row>
    <row r="304" spans="1:8" ht="15.5" x14ac:dyDescent="0.35">
      <c r="A304" s="2" t="s">
        <v>117</v>
      </c>
      <c r="B304" s="2" t="s">
        <v>9</v>
      </c>
      <c r="C304" s="2" t="s">
        <v>23</v>
      </c>
      <c r="D304" s="4" t="s">
        <v>28</v>
      </c>
      <c r="E304" s="5">
        <v>666</v>
      </c>
      <c r="F304" s="2" t="s">
        <v>12</v>
      </c>
      <c r="G304" s="3" t="s">
        <v>118</v>
      </c>
      <c r="H304" s="3" t="s">
        <v>119</v>
      </c>
    </row>
    <row r="305" spans="1:8" ht="15.5" x14ac:dyDescent="0.35">
      <c r="A305" s="2" t="s">
        <v>117</v>
      </c>
      <c r="B305" s="2" t="s">
        <v>9</v>
      </c>
      <c r="C305" s="2" t="s">
        <v>23</v>
      </c>
      <c r="D305" s="4" t="s">
        <v>24</v>
      </c>
      <c r="E305" s="5">
        <v>634</v>
      </c>
      <c r="F305" s="2" t="s">
        <v>12</v>
      </c>
      <c r="G305" s="3" t="s">
        <v>118</v>
      </c>
      <c r="H305" s="3" t="s">
        <v>119</v>
      </c>
    </row>
    <row r="306" spans="1:8" ht="15.5" x14ac:dyDescent="0.35">
      <c r="A306" s="2" t="s">
        <v>117</v>
      </c>
      <c r="B306" s="2" t="s">
        <v>9</v>
      </c>
      <c r="C306" s="2" t="s">
        <v>19</v>
      </c>
      <c r="D306" s="4" t="s">
        <v>50</v>
      </c>
      <c r="E306" s="5">
        <v>430.89</v>
      </c>
      <c r="F306" s="2" t="s">
        <v>21</v>
      </c>
      <c r="G306" s="3" t="s">
        <v>118</v>
      </c>
      <c r="H306" s="3" t="s">
        <v>119</v>
      </c>
    </row>
    <row r="307" spans="1:8" ht="15.5" x14ac:dyDescent="0.35">
      <c r="A307" s="2" t="s">
        <v>117</v>
      </c>
      <c r="B307" s="2" t="s">
        <v>9</v>
      </c>
      <c r="C307" s="2" t="s">
        <v>23</v>
      </c>
      <c r="D307" s="4" t="s">
        <v>53</v>
      </c>
      <c r="E307" s="5">
        <v>396</v>
      </c>
      <c r="F307" s="2" t="s">
        <v>12</v>
      </c>
      <c r="G307" s="3" t="s">
        <v>118</v>
      </c>
      <c r="H307" s="3" t="s">
        <v>119</v>
      </c>
    </row>
    <row r="308" spans="1:8" ht="15.5" x14ac:dyDescent="0.35">
      <c r="A308" s="2" t="s">
        <v>117</v>
      </c>
      <c r="B308" s="2" t="s">
        <v>9</v>
      </c>
      <c r="C308" s="2" t="s">
        <v>19</v>
      </c>
      <c r="D308" s="4" t="s">
        <v>36</v>
      </c>
      <c r="E308" s="5">
        <v>343.8</v>
      </c>
      <c r="F308" s="2" t="s">
        <v>21</v>
      </c>
      <c r="G308" s="3" t="s">
        <v>118</v>
      </c>
      <c r="H308" s="3" t="s">
        <v>119</v>
      </c>
    </row>
    <row r="309" spans="1:8" ht="15.5" x14ac:dyDescent="0.35">
      <c r="A309" s="2" t="s">
        <v>117</v>
      </c>
      <c r="B309" s="2" t="s">
        <v>9</v>
      </c>
      <c r="C309" s="2" t="s">
        <v>23</v>
      </c>
      <c r="D309" s="4" t="s">
        <v>33</v>
      </c>
      <c r="E309" s="5">
        <v>308</v>
      </c>
      <c r="F309" s="2" t="s">
        <v>12</v>
      </c>
      <c r="G309" s="3" t="s">
        <v>118</v>
      </c>
      <c r="H309" s="3" t="s">
        <v>119</v>
      </c>
    </row>
    <row r="310" spans="1:8" ht="15.5" x14ac:dyDescent="0.35">
      <c r="A310" s="2" t="s">
        <v>117</v>
      </c>
      <c r="B310" s="2" t="s">
        <v>9</v>
      </c>
      <c r="C310" s="2" t="s">
        <v>10</v>
      </c>
      <c r="D310" s="4" t="s">
        <v>45</v>
      </c>
      <c r="E310" s="5">
        <v>266</v>
      </c>
      <c r="F310" s="2" t="s">
        <v>12</v>
      </c>
      <c r="G310" s="3" t="s">
        <v>118</v>
      </c>
      <c r="H310" s="3" t="s">
        <v>119</v>
      </c>
    </row>
    <row r="311" spans="1:8" ht="15.5" x14ac:dyDescent="0.35">
      <c r="A311" s="2" t="s">
        <v>117</v>
      </c>
      <c r="B311" s="2" t="s">
        <v>9</v>
      </c>
      <c r="C311" s="2" t="s">
        <v>15</v>
      </c>
      <c r="D311" s="4" t="s">
        <v>97</v>
      </c>
      <c r="E311" s="5">
        <v>151</v>
      </c>
      <c r="F311" s="2" t="s">
        <v>12</v>
      </c>
      <c r="G311" s="3" t="s">
        <v>118</v>
      </c>
      <c r="H311" s="3" t="s">
        <v>119</v>
      </c>
    </row>
    <row r="312" spans="1:8" ht="15.5" x14ac:dyDescent="0.35">
      <c r="A312" s="2" t="s">
        <v>117</v>
      </c>
      <c r="B312" s="2" t="s">
        <v>9</v>
      </c>
      <c r="C312" s="2" t="s">
        <v>17</v>
      </c>
      <c r="D312" s="4" t="s">
        <v>18</v>
      </c>
      <c r="E312" s="5">
        <v>108.8</v>
      </c>
      <c r="F312" s="2" t="s">
        <v>12</v>
      </c>
      <c r="G312" s="3" t="s">
        <v>118</v>
      </c>
      <c r="H312" s="3" t="s">
        <v>119</v>
      </c>
    </row>
    <row r="313" spans="1:8" ht="15.5" x14ac:dyDescent="0.35">
      <c r="A313" s="2" t="s">
        <v>117</v>
      </c>
      <c r="B313" s="2" t="s">
        <v>9</v>
      </c>
      <c r="C313" s="2" t="s">
        <v>15</v>
      </c>
      <c r="D313" s="4" t="s">
        <v>35</v>
      </c>
      <c r="E313" s="5">
        <v>103</v>
      </c>
      <c r="F313" s="2" t="s">
        <v>12</v>
      </c>
      <c r="G313" s="3" t="s">
        <v>118</v>
      </c>
      <c r="H313" s="3" t="s">
        <v>119</v>
      </c>
    </row>
    <row r="314" spans="1:8" ht="15.5" x14ac:dyDescent="0.35">
      <c r="A314" s="2" t="s">
        <v>117</v>
      </c>
      <c r="B314" s="2" t="s">
        <v>9</v>
      </c>
      <c r="C314" s="2" t="s">
        <v>15</v>
      </c>
      <c r="D314" s="4" t="s">
        <v>72</v>
      </c>
      <c r="E314" s="5">
        <v>74</v>
      </c>
      <c r="F314" s="2" t="s">
        <v>12</v>
      </c>
      <c r="G314" s="3" t="s">
        <v>118</v>
      </c>
      <c r="H314" s="3" t="s">
        <v>119</v>
      </c>
    </row>
    <row r="315" spans="1:8" ht="15.5" x14ac:dyDescent="0.35">
      <c r="A315" s="2" t="s">
        <v>117</v>
      </c>
      <c r="B315" s="2" t="s">
        <v>9</v>
      </c>
      <c r="C315" s="2" t="s">
        <v>23</v>
      </c>
      <c r="D315" s="4" t="s">
        <v>51</v>
      </c>
      <c r="E315" s="5">
        <v>66</v>
      </c>
      <c r="F315" s="2" t="s">
        <v>12</v>
      </c>
      <c r="G315" s="3" t="s">
        <v>118</v>
      </c>
      <c r="H315" s="3" t="s">
        <v>119</v>
      </c>
    </row>
    <row r="316" spans="1:8" ht="15.5" x14ac:dyDescent="0.35">
      <c r="A316" s="2" t="s">
        <v>117</v>
      </c>
      <c r="B316" s="2" t="s">
        <v>9</v>
      </c>
      <c r="C316" s="2" t="s">
        <v>15</v>
      </c>
      <c r="D316" s="4" t="s">
        <v>29</v>
      </c>
      <c r="E316" s="5">
        <v>64</v>
      </c>
      <c r="F316" s="2" t="s">
        <v>12</v>
      </c>
      <c r="G316" s="3" t="s">
        <v>118</v>
      </c>
      <c r="H316" s="3" t="s">
        <v>119</v>
      </c>
    </row>
    <row r="317" spans="1:8" ht="15.5" x14ac:dyDescent="0.35">
      <c r="A317" s="2" t="s">
        <v>117</v>
      </c>
      <c r="B317" s="2" t="s">
        <v>9</v>
      </c>
      <c r="C317" s="2" t="s">
        <v>19</v>
      </c>
      <c r="D317" s="4" t="s">
        <v>62</v>
      </c>
      <c r="E317" s="5">
        <v>6.06</v>
      </c>
      <c r="F317" s="2" t="s">
        <v>21</v>
      </c>
      <c r="G317" s="3" t="s">
        <v>118</v>
      </c>
      <c r="H317" s="3" t="s">
        <v>119</v>
      </c>
    </row>
    <row r="318" spans="1:8" ht="15.5" x14ac:dyDescent="0.35">
      <c r="A318" s="2" t="s">
        <v>117</v>
      </c>
      <c r="B318" s="2" t="s">
        <v>9</v>
      </c>
      <c r="C318" s="2" t="s">
        <v>19</v>
      </c>
      <c r="D318" s="4" t="s">
        <v>25</v>
      </c>
      <c r="E318" s="5">
        <v>4.0199999999999996</v>
      </c>
      <c r="F318" s="2" t="s">
        <v>21</v>
      </c>
      <c r="G318" s="3" t="s">
        <v>118</v>
      </c>
      <c r="H318" s="3" t="s">
        <v>119</v>
      </c>
    </row>
    <row r="319" spans="1:8" ht="15.5" x14ac:dyDescent="0.35">
      <c r="A319" s="2" t="s">
        <v>117</v>
      </c>
      <c r="B319" s="2" t="s">
        <v>9</v>
      </c>
      <c r="C319" s="2" t="s">
        <v>19</v>
      </c>
      <c r="D319" s="4" t="s">
        <v>61</v>
      </c>
      <c r="E319" s="5">
        <v>3.79</v>
      </c>
      <c r="F319" s="2" t="s">
        <v>21</v>
      </c>
      <c r="G319" s="3" t="s">
        <v>118</v>
      </c>
      <c r="H319" s="3" t="s">
        <v>119</v>
      </c>
    </row>
    <row r="320" spans="1:8" ht="15.5" x14ac:dyDescent="0.35">
      <c r="A320" s="2" t="s">
        <v>120</v>
      </c>
      <c r="B320" s="2" t="s">
        <v>95</v>
      </c>
      <c r="C320" s="2" t="s">
        <v>19</v>
      </c>
      <c r="D320" s="4" t="s">
        <v>20</v>
      </c>
      <c r="E320" s="5">
        <v>42149.055560000001</v>
      </c>
      <c r="F320" s="2" t="s">
        <v>21</v>
      </c>
      <c r="G320" s="3" t="s">
        <v>121</v>
      </c>
      <c r="H320" s="3" t="s">
        <v>122</v>
      </c>
    </row>
    <row r="321" spans="1:8" ht="15.5" x14ac:dyDescent="0.35">
      <c r="A321" s="2" t="s">
        <v>120</v>
      </c>
      <c r="B321" s="2" t="s">
        <v>95</v>
      </c>
      <c r="C321" s="2" t="s">
        <v>19</v>
      </c>
      <c r="D321" s="4" t="s">
        <v>25</v>
      </c>
      <c r="E321" s="5">
        <v>36039.901270000002</v>
      </c>
      <c r="F321" s="2" t="s">
        <v>21</v>
      </c>
      <c r="G321" s="3" t="s">
        <v>121</v>
      </c>
      <c r="H321" s="3" t="s">
        <v>122</v>
      </c>
    </row>
    <row r="322" spans="1:8" ht="15.5" x14ac:dyDescent="0.35">
      <c r="A322" s="2" t="s">
        <v>120</v>
      </c>
      <c r="B322" s="2" t="s">
        <v>95</v>
      </c>
      <c r="C322" s="2" t="s">
        <v>19</v>
      </c>
      <c r="D322" s="4" t="s">
        <v>62</v>
      </c>
      <c r="E322" s="5">
        <v>9680.5167999999994</v>
      </c>
      <c r="F322" s="2" t="s">
        <v>21</v>
      </c>
      <c r="G322" s="3" t="s">
        <v>121</v>
      </c>
      <c r="H322" s="3" t="s">
        <v>122</v>
      </c>
    </row>
    <row r="323" spans="1:8" ht="15.5" x14ac:dyDescent="0.35">
      <c r="A323" s="2" t="s">
        <v>120</v>
      </c>
      <c r="B323" s="2" t="s">
        <v>95</v>
      </c>
      <c r="C323" s="2" t="s">
        <v>10</v>
      </c>
      <c r="D323" s="4" t="s">
        <v>93</v>
      </c>
      <c r="E323" s="5">
        <v>4031</v>
      </c>
      <c r="F323" s="2" t="s">
        <v>12</v>
      </c>
      <c r="G323" s="3" t="s">
        <v>121</v>
      </c>
      <c r="H323" s="3" t="s">
        <v>122</v>
      </c>
    </row>
    <row r="324" spans="1:8" ht="15.5" x14ac:dyDescent="0.35">
      <c r="A324" s="2" t="s">
        <v>120</v>
      </c>
      <c r="B324" s="2" t="s">
        <v>95</v>
      </c>
      <c r="C324" s="2" t="s">
        <v>17</v>
      </c>
      <c r="D324" s="4" t="s">
        <v>123</v>
      </c>
      <c r="E324" s="5">
        <v>3560.3060519999999</v>
      </c>
      <c r="F324" s="2" t="s">
        <v>12</v>
      </c>
      <c r="G324" s="3" t="s">
        <v>121</v>
      </c>
      <c r="H324" s="3" t="s">
        <v>122</v>
      </c>
    </row>
    <row r="325" spans="1:8" ht="15.5" x14ac:dyDescent="0.35">
      <c r="A325" s="2" t="s">
        <v>120</v>
      </c>
      <c r="B325" s="2" t="s">
        <v>95</v>
      </c>
      <c r="C325" s="2" t="s">
        <v>19</v>
      </c>
      <c r="D325" s="4" t="s">
        <v>88</v>
      </c>
      <c r="E325" s="5">
        <v>3534.7624500000002</v>
      </c>
      <c r="F325" s="2" t="s">
        <v>21</v>
      </c>
      <c r="G325" s="3" t="s">
        <v>121</v>
      </c>
      <c r="H325" s="3" t="s">
        <v>122</v>
      </c>
    </row>
    <row r="326" spans="1:8" ht="15.5" x14ac:dyDescent="0.35">
      <c r="A326" s="2" t="s">
        <v>120</v>
      </c>
      <c r="B326" s="2" t="s">
        <v>95</v>
      </c>
      <c r="C326" s="2" t="s">
        <v>19</v>
      </c>
      <c r="D326" s="4" t="s">
        <v>36</v>
      </c>
      <c r="E326" s="5">
        <v>2938.8963389999999</v>
      </c>
      <c r="F326" s="2" t="s">
        <v>21</v>
      </c>
      <c r="G326" s="3" t="s">
        <v>121</v>
      </c>
      <c r="H326" s="3" t="s">
        <v>122</v>
      </c>
    </row>
    <row r="327" spans="1:8" ht="15.5" x14ac:dyDescent="0.35">
      <c r="A327" s="2" t="s">
        <v>120</v>
      </c>
      <c r="B327" s="2" t="s">
        <v>95</v>
      </c>
      <c r="C327" s="2" t="s">
        <v>10</v>
      </c>
      <c r="D327" s="4" t="s">
        <v>31</v>
      </c>
      <c r="E327" s="5">
        <v>2605</v>
      </c>
      <c r="F327" s="2" t="s">
        <v>12</v>
      </c>
      <c r="G327" s="3" t="s">
        <v>121</v>
      </c>
      <c r="H327" s="3" t="s">
        <v>122</v>
      </c>
    </row>
    <row r="328" spans="1:8" ht="15.5" x14ac:dyDescent="0.35">
      <c r="A328" s="2" t="s">
        <v>120</v>
      </c>
      <c r="B328" s="2" t="s">
        <v>95</v>
      </c>
      <c r="C328" s="2" t="s">
        <v>19</v>
      </c>
      <c r="D328" s="4" t="s">
        <v>61</v>
      </c>
      <c r="E328" s="5">
        <v>2464.8719940000001</v>
      </c>
      <c r="F328" s="2" t="s">
        <v>21</v>
      </c>
      <c r="G328" s="3" t="s">
        <v>121</v>
      </c>
      <c r="H328" s="3" t="s">
        <v>122</v>
      </c>
    </row>
    <row r="329" spans="1:8" ht="15.5" x14ac:dyDescent="0.35">
      <c r="A329" s="2" t="s">
        <v>120</v>
      </c>
      <c r="B329" s="2" t="s">
        <v>95</v>
      </c>
      <c r="C329" s="2" t="s">
        <v>19</v>
      </c>
      <c r="D329" s="4" t="s">
        <v>34</v>
      </c>
      <c r="E329" s="5">
        <v>2356.5083</v>
      </c>
      <c r="F329" s="2" t="s">
        <v>21</v>
      </c>
      <c r="G329" s="3" t="s">
        <v>121</v>
      </c>
      <c r="H329" s="3" t="s">
        <v>122</v>
      </c>
    </row>
    <row r="330" spans="1:8" ht="15.5" x14ac:dyDescent="0.35">
      <c r="A330" s="2" t="s">
        <v>120</v>
      </c>
      <c r="B330" s="2" t="s">
        <v>95</v>
      </c>
      <c r="C330" s="2" t="s">
        <v>15</v>
      </c>
      <c r="D330" s="4" t="s">
        <v>16</v>
      </c>
      <c r="E330" s="5">
        <v>2319</v>
      </c>
      <c r="F330" s="2" t="s">
        <v>12</v>
      </c>
      <c r="G330" s="3" t="s">
        <v>121</v>
      </c>
      <c r="H330" s="3" t="s">
        <v>122</v>
      </c>
    </row>
    <row r="331" spans="1:8" ht="15.5" x14ac:dyDescent="0.35">
      <c r="A331" s="2" t="s">
        <v>120</v>
      </c>
      <c r="B331" s="2" t="s">
        <v>95</v>
      </c>
      <c r="C331" s="2" t="s">
        <v>19</v>
      </c>
      <c r="D331" s="4" t="s">
        <v>48</v>
      </c>
      <c r="E331" s="5">
        <v>1773.5716500000001</v>
      </c>
      <c r="F331" s="2" t="s">
        <v>21</v>
      </c>
      <c r="G331" s="3" t="s">
        <v>121</v>
      </c>
      <c r="H331" s="3" t="s">
        <v>122</v>
      </c>
    </row>
    <row r="332" spans="1:8" ht="15.5" x14ac:dyDescent="0.35">
      <c r="A332" s="2" t="s">
        <v>120</v>
      </c>
      <c r="B332" s="2" t="s">
        <v>95</v>
      </c>
      <c r="C332" s="2" t="s">
        <v>15</v>
      </c>
      <c r="D332" s="4" t="s">
        <v>46</v>
      </c>
      <c r="E332" s="5">
        <v>1340</v>
      </c>
      <c r="F332" s="2" t="s">
        <v>12</v>
      </c>
      <c r="G332" s="3" t="s">
        <v>121</v>
      </c>
      <c r="H332" s="3" t="s">
        <v>122</v>
      </c>
    </row>
    <row r="333" spans="1:8" ht="15.5" x14ac:dyDescent="0.35">
      <c r="A333" s="2" t="s">
        <v>120</v>
      </c>
      <c r="B333" s="2" t="s">
        <v>95</v>
      </c>
      <c r="C333" s="2" t="s">
        <v>17</v>
      </c>
      <c r="D333" s="4" t="s">
        <v>18</v>
      </c>
      <c r="E333" s="5">
        <v>1332.8020079999999</v>
      </c>
      <c r="F333" s="2" t="s">
        <v>12</v>
      </c>
      <c r="G333" s="3" t="s">
        <v>121</v>
      </c>
      <c r="H333" s="3" t="s">
        <v>122</v>
      </c>
    </row>
    <row r="334" spans="1:8" ht="15.5" x14ac:dyDescent="0.35">
      <c r="A334" s="2" t="s">
        <v>120</v>
      </c>
      <c r="B334" s="2" t="s">
        <v>95</v>
      </c>
      <c r="C334" s="2" t="s">
        <v>23</v>
      </c>
      <c r="D334" s="4" t="s">
        <v>28</v>
      </c>
      <c r="E334" s="5">
        <v>1284</v>
      </c>
      <c r="F334" s="2" t="s">
        <v>12</v>
      </c>
      <c r="G334" s="3" t="s">
        <v>121</v>
      </c>
      <c r="H334" s="3" t="s">
        <v>122</v>
      </c>
    </row>
    <row r="335" spans="1:8" ht="15.5" x14ac:dyDescent="0.35">
      <c r="A335" s="2" t="s">
        <v>120</v>
      </c>
      <c r="B335" s="2" t="s">
        <v>95</v>
      </c>
      <c r="C335" s="2" t="s">
        <v>15</v>
      </c>
      <c r="D335" s="4" t="s">
        <v>90</v>
      </c>
      <c r="E335" s="5">
        <v>1143</v>
      </c>
      <c r="F335" s="2" t="s">
        <v>12</v>
      </c>
      <c r="G335" s="3" t="s">
        <v>121</v>
      </c>
      <c r="H335" s="3" t="s">
        <v>122</v>
      </c>
    </row>
    <row r="336" spans="1:8" ht="15.5" x14ac:dyDescent="0.35">
      <c r="A336" s="2" t="s">
        <v>120</v>
      </c>
      <c r="B336" s="2" t="s">
        <v>95</v>
      </c>
      <c r="C336" s="2" t="s">
        <v>19</v>
      </c>
      <c r="D336" s="4" t="s">
        <v>84</v>
      </c>
      <c r="E336" s="5">
        <v>1036.6181079999999</v>
      </c>
      <c r="F336" s="2" t="s">
        <v>21</v>
      </c>
      <c r="G336" s="3" t="s">
        <v>121</v>
      </c>
      <c r="H336" s="3" t="s">
        <v>122</v>
      </c>
    </row>
    <row r="337" spans="1:8" ht="15.5" x14ac:dyDescent="0.35">
      <c r="A337" s="2" t="s">
        <v>120</v>
      </c>
      <c r="B337" s="2" t="s">
        <v>95</v>
      </c>
      <c r="C337" s="2" t="s">
        <v>23</v>
      </c>
      <c r="D337" s="4" t="s">
        <v>49</v>
      </c>
      <c r="E337" s="5">
        <v>1016</v>
      </c>
      <c r="F337" s="2" t="s">
        <v>12</v>
      </c>
      <c r="G337" s="3" t="s">
        <v>121</v>
      </c>
      <c r="H337" s="3" t="s">
        <v>122</v>
      </c>
    </row>
    <row r="338" spans="1:8" ht="15.5" x14ac:dyDescent="0.35">
      <c r="A338" s="2" t="s">
        <v>120</v>
      </c>
      <c r="B338" s="2" t="s">
        <v>95</v>
      </c>
      <c r="C338" s="2" t="s">
        <v>15</v>
      </c>
      <c r="D338" s="4" t="s">
        <v>22</v>
      </c>
      <c r="E338" s="5">
        <v>790</v>
      </c>
      <c r="F338" s="2" t="s">
        <v>12</v>
      </c>
      <c r="G338" s="3" t="s">
        <v>121</v>
      </c>
      <c r="H338" s="3" t="s">
        <v>122</v>
      </c>
    </row>
    <row r="339" spans="1:8" ht="15.5" x14ac:dyDescent="0.35">
      <c r="A339" s="2" t="s">
        <v>120</v>
      </c>
      <c r="B339" s="2" t="s">
        <v>95</v>
      </c>
      <c r="C339" s="2" t="s">
        <v>23</v>
      </c>
      <c r="D339" s="4" t="s">
        <v>65</v>
      </c>
      <c r="E339" s="5">
        <v>698</v>
      </c>
      <c r="F339" s="2" t="s">
        <v>12</v>
      </c>
      <c r="G339" s="3" t="s">
        <v>121</v>
      </c>
      <c r="H339" s="3" t="s">
        <v>122</v>
      </c>
    </row>
    <row r="340" spans="1:8" ht="15.5" x14ac:dyDescent="0.35">
      <c r="A340" s="2" t="s">
        <v>120</v>
      </c>
      <c r="B340" s="2" t="s">
        <v>95</v>
      </c>
      <c r="C340" s="2" t="s">
        <v>19</v>
      </c>
      <c r="D340" s="4" t="s">
        <v>52</v>
      </c>
      <c r="E340" s="5">
        <v>404.98329200000001</v>
      </c>
      <c r="F340" s="2" t="s">
        <v>21</v>
      </c>
      <c r="G340" s="3" t="s">
        <v>121</v>
      </c>
      <c r="H340" s="3" t="s">
        <v>122</v>
      </c>
    </row>
    <row r="341" spans="1:8" ht="15.5" x14ac:dyDescent="0.35">
      <c r="A341" s="2" t="s">
        <v>120</v>
      </c>
      <c r="B341" s="2" t="s">
        <v>95</v>
      </c>
      <c r="C341" s="2" t="s">
        <v>10</v>
      </c>
      <c r="D341" s="4" t="s">
        <v>124</v>
      </c>
      <c r="E341" s="5">
        <v>334</v>
      </c>
      <c r="F341" s="2" t="s">
        <v>12</v>
      </c>
      <c r="G341" s="3" t="s">
        <v>121</v>
      </c>
      <c r="H341" s="3" t="s">
        <v>122</v>
      </c>
    </row>
    <row r="342" spans="1:8" ht="15.5" x14ac:dyDescent="0.35">
      <c r="A342" s="2" t="s">
        <v>120</v>
      </c>
      <c r="B342" s="2" t="s">
        <v>95</v>
      </c>
      <c r="C342" s="2" t="s">
        <v>23</v>
      </c>
      <c r="D342" s="4" t="s">
        <v>33</v>
      </c>
      <c r="E342" s="5">
        <v>308</v>
      </c>
      <c r="F342" s="2" t="s">
        <v>12</v>
      </c>
      <c r="G342" s="3" t="s">
        <v>121</v>
      </c>
      <c r="H342" s="3" t="s">
        <v>122</v>
      </c>
    </row>
    <row r="343" spans="1:8" ht="15.5" x14ac:dyDescent="0.35">
      <c r="A343" s="2" t="s">
        <v>120</v>
      </c>
      <c r="B343" s="2" t="s">
        <v>95</v>
      </c>
      <c r="C343" s="2" t="s">
        <v>15</v>
      </c>
      <c r="D343" s="4" t="s">
        <v>57</v>
      </c>
      <c r="E343" s="5">
        <v>226</v>
      </c>
      <c r="F343" s="2" t="s">
        <v>12</v>
      </c>
      <c r="G343" s="3" t="s">
        <v>121</v>
      </c>
      <c r="H343" s="3" t="s">
        <v>122</v>
      </c>
    </row>
    <row r="344" spans="1:8" ht="15.5" x14ac:dyDescent="0.35">
      <c r="A344" s="2" t="s">
        <v>120</v>
      </c>
      <c r="B344" s="2" t="s">
        <v>95</v>
      </c>
      <c r="C344" s="2" t="s">
        <v>15</v>
      </c>
      <c r="D344" s="4" t="s">
        <v>29</v>
      </c>
      <c r="E344" s="5">
        <v>134</v>
      </c>
      <c r="F344" s="2" t="s">
        <v>12</v>
      </c>
      <c r="G344" s="3" t="s">
        <v>121</v>
      </c>
      <c r="H344" s="3" t="s">
        <v>122</v>
      </c>
    </row>
    <row r="345" spans="1:8" ht="15.5" x14ac:dyDescent="0.35">
      <c r="A345" s="2" t="s">
        <v>120</v>
      </c>
      <c r="B345" s="2" t="s">
        <v>95</v>
      </c>
      <c r="C345" s="2" t="s">
        <v>19</v>
      </c>
      <c r="D345" s="4" t="s">
        <v>89</v>
      </c>
      <c r="E345" s="5">
        <v>127.76</v>
      </c>
      <c r="F345" s="2" t="s">
        <v>21</v>
      </c>
      <c r="G345" s="3" t="s">
        <v>121</v>
      </c>
      <c r="H345" s="3" t="s">
        <v>122</v>
      </c>
    </row>
    <row r="346" spans="1:8" ht="15.5" x14ac:dyDescent="0.35">
      <c r="A346" s="2" t="s">
        <v>120</v>
      </c>
      <c r="B346" s="2" t="s">
        <v>95</v>
      </c>
      <c r="C346" s="2" t="s">
        <v>23</v>
      </c>
      <c r="D346" s="4" t="s">
        <v>54</v>
      </c>
      <c r="E346" s="5">
        <v>63</v>
      </c>
      <c r="F346" s="2" t="s">
        <v>12</v>
      </c>
      <c r="G346" s="3" t="s">
        <v>121</v>
      </c>
      <c r="H346" s="3" t="s">
        <v>122</v>
      </c>
    </row>
    <row r="347" spans="1:8" ht="15.5" x14ac:dyDescent="0.35">
      <c r="A347" s="2" t="s">
        <v>125</v>
      </c>
      <c r="B347" s="2" t="s">
        <v>41</v>
      </c>
      <c r="C347" s="2" t="s">
        <v>26</v>
      </c>
      <c r="D347" s="4" t="s">
        <v>92</v>
      </c>
      <c r="E347" s="5">
        <v>26284.993310000002</v>
      </c>
      <c r="F347" s="2" t="s">
        <v>12</v>
      </c>
      <c r="G347" s="3" t="s">
        <v>126</v>
      </c>
      <c r="H347" s="3" t="s">
        <v>127</v>
      </c>
    </row>
    <row r="348" spans="1:8" ht="15.5" x14ac:dyDescent="0.35">
      <c r="A348" s="2" t="s">
        <v>125</v>
      </c>
      <c r="B348" s="2" t="s">
        <v>41</v>
      </c>
      <c r="C348" s="2" t="s">
        <v>23</v>
      </c>
      <c r="D348" s="4" t="s">
        <v>24</v>
      </c>
      <c r="E348" s="5">
        <v>9510</v>
      </c>
      <c r="F348" s="2" t="s">
        <v>12</v>
      </c>
      <c r="G348" s="3" t="s">
        <v>126</v>
      </c>
      <c r="H348" s="3" t="s">
        <v>127</v>
      </c>
    </row>
    <row r="349" spans="1:8" ht="15.5" x14ac:dyDescent="0.35">
      <c r="A349" s="2" t="s">
        <v>125</v>
      </c>
      <c r="B349" s="2" t="s">
        <v>41</v>
      </c>
      <c r="C349" s="2" t="s">
        <v>10</v>
      </c>
      <c r="D349" s="4" t="s">
        <v>31</v>
      </c>
      <c r="E349" s="5">
        <v>8338</v>
      </c>
      <c r="F349" s="2" t="s">
        <v>12</v>
      </c>
      <c r="G349" s="3" t="s">
        <v>126</v>
      </c>
      <c r="H349" s="3" t="s">
        <v>127</v>
      </c>
    </row>
    <row r="350" spans="1:8" ht="15.5" x14ac:dyDescent="0.35">
      <c r="A350" s="2" t="s">
        <v>125</v>
      </c>
      <c r="B350" s="2" t="s">
        <v>41</v>
      </c>
      <c r="C350" s="2" t="s">
        <v>26</v>
      </c>
      <c r="D350" s="4" t="s">
        <v>27</v>
      </c>
      <c r="E350" s="5">
        <v>4298</v>
      </c>
      <c r="F350" s="2" t="s">
        <v>12</v>
      </c>
      <c r="G350" s="3" t="s">
        <v>126</v>
      </c>
      <c r="H350" s="3" t="s">
        <v>127</v>
      </c>
    </row>
    <row r="351" spans="1:8" ht="15.5" x14ac:dyDescent="0.35">
      <c r="A351" s="2" t="s">
        <v>125</v>
      </c>
      <c r="B351" s="2" t="s">
        <v>41</v>
      </c>
      <c r="C351" s="2" t="s">
        <v>23</v>
      </c>
      <c r="D351" s="4" t="s">
        <v>49</v>
      </c>
      <c r="E351" s="5">
        <v>3691</v>
      </c>
      <c r="F351" s="2" t="s">
        <v>12</v>
      </c>
      <c r="G351" s="3" t="s">
        <v>126</v>
      </c>
      <c r="H351" s="3" t="s">
        <v>127</v>
      </c>
    </row>
    <row r="352" spans="1:8" ht="15.5" x14ac:dyDescent="0.35">
      <c r="A352" s="2" t="s">
        <v>125</v>
      </c>
      <c r="B352" s="2" t="s">
        <v>41</v>
      </c>
      <c r="C352" s="2" t="s">
        <v>19</v>
      </c>
      <c r="D352" s="4" t="s">
        <v>20</v>
      </c>
      <c r="E352" s="5">
        <v>2421.602965</v>
      </c>
      <c r="F352" s="2" t="s">
        <v>21</v>
      </c>
      <c r="G352" s="3" t="s">
        <v>126</v>
      </c>
      <c r="H352" s="3" t="s">
        <v>127</v>
      </c>
    </row>
    <row r="353" spans="1:8" ht="15.5" x14ac:dyDescent="0.35">
      <c r="A353" s="2" t="s">
        <v>125</v>
      </c>
      <c r="B353" s="2" t="s">
        <v>41</v>
      </c>
      <c r="C353" s="2" t="s">
        <v>19</v>
      </c>
      <c r="D353" s="4" t="s">
        <v>32</v>
      </c>
      <c r="E353" s="5">
        <v>2177.1153709999999</v>
      </c>
      <c r="F353" s="2" t="s">
        <v>21</v>
      </c>
      <c r="G353" s="3" t="s">
        <v>126</v>
      </c>
      <c r="H353" s="3" t="s">
        <v>127</v>
      </c>
    </row>
    <row r="354" spans="1:8" ht="15.5" x14ac:dyDescent="0.35">
      <c r="A354" s="2" t="s">
        <v>125</v>
      </c>
      <c r="B354" s="2" t="s">
        <v>41</v>
      </c>
      <c r="C354" s="2" t="s">
        <v>15</v>
      </c>
      <c r="D354" s="4" t="s">
        <v>22</v>
      </c>
      <c r="E354" s="5">
        <v>1103</v>
      </c>
      <c r="F354" s="2" t="s">
        <v>12</v>
      </c>
      <c r="G354" s="3" t="s">
        <v>126</v>
      </c>
      <c r="H354" s="3" t="s">
        <v>127</v>
      </c>
    </row>
    <row r="355" spans="1:8" ht="15.5" x14ac:dyDescent="0.35">
      <c r="A355" s="2" t="s">
        <v>125</v>
      </c>
      <c r="B355" s="2" t="s">
        <v>41</v>
      </c>
      <c r="C355" s="2" t="s">
        <v>15</v>
      </c>
      <c r="D355" s="4" t="s">
        <v>35</v>
      </c>
      <c r="E355" s="5">
        <v>618</v>
      </c>
      <c r="F355" s="2" t="s">
        <v>12</v>
      </c>
      <c r="G355" s="3" t="s">
        <v>126</v>
      </c>
      <c r="H355" s="3" t="s">
        <v>127</v>
      </c>
    </row>
    <row r="356" spans="1:8" ht="15.5" x14ac:dyDescent="0.35">
      <c r="A356" s="2" t="s">
        <v>125</v>
      </c>
      <c r="B356" s="2" t="s">
        <v>41</v>
      </c>
      <c r="C356" s="2" t="s">
        <v>19</v>
      </c>
      <c r="D356" s="4" t="s">
        <v>25</v>
      </c>
      <c r="E356" s="5">
        <v>527.82588539999995</v>
      </c>
      <c r="F356" s="2" t="s">
        <v>21</v>
      </c>
      <c r="G356" s="3" t="s">
        <v>126</v>
      </c>
      <c r="H356" s="3" t="s">
        <v>127</v>
      </c>
    </row>
    <row r="357" spans="1:8" ht="15.5" x14ac:dyDescent="0.35">
      <c r="A357" s="2" t="s">
        <v>125</v>
      </c>
      <c r="B357" s="2" t="s">
        <v>41</v>
      </c>
      <c r="C357" s="2" t="s">
        <v>15</v>
      </c>
      <c r="D357" s="4" t="s">
        <v>39</v>
      </c>
      <c r="E357" s="5">
        <v>389.7543551</v>
      </c>
      <c r="F357" s="2" t="s">
        <v>12</v>
      </c>
      <c r="G357" s="3" t="s">
        <v>126</v>
      </c>
      <c r="H357" s="3" t="s">
        <v>127</v>
      </c>
    </row>
    <row r="358" spans="1:8" ht="15.5" x14ac:dyDescent="0.35">
      <c r="A358" s="2" t="s">
        <v>125</v>
      </c>
      <c r="B358" s="2" t="s">
        <v>41</v>
      </c>
      <c r="C358" s="2" t="s">
        <v>15</v>
      </c>
      <c r="D358" s="4" t="s">
        <v>29</v>
      </c>
      <c r="E358" s="5">
        <v>296</v>
      </c>
      <c r="F358" s="2" t="s">
        <v>12</v>
      </c>
      <c r="G358" s="3" t="s">
        <v>126</v>
      </c>
      <c r="H358" s="3" t="s">
        <v>127</v>
      </c>
    </row>
    <row r="359" spans="1:8" ht="15.5" x14ac:dyDescent="0.35">
      <c r="A359" s="2" t="s">
        <v>125</v>
      </c>
      <c r="B359" s="2" t="s">
        <v>41</v>
      </c>
      <c r="C359" s="2" t="s">
        <v>17</v>
      </c>
      <c r="D359" s="4" t="s">
        <v>37</v>
      </c>
      <c r="E359" s="5">
        <v>143.25619230000001</v>
      </c>
      <c r="F359" s="2" t="s">
        <v>12</v>
      </c>
      <c r="G359" s="3" t="s">
        <v>126</v>
      </c>
      <c r="H359" s="3" t="s">
        <v>127</v>
      </c>
    </row>
    <row r="360" spans="1:8" ht="15.5" x14ac:dyDescent="0.35">
      <c r="A360" s="2" t="s">
        <v>125</v>
      </c>
      <c r="B360" s="2" t="s">
        <v>41</v>
      </c>
      <c r="C360" s="2" t="s">
        <v>10</v>
      </c>
      <c r="D360" s="4" t="s">
        <v>128</v>
      </c>
      <c r="E360" s="5">
        <v>68</v>
      </c>
      <c r="F360" s="2" t="s">
        <v>12</v>
      </c>
      <c r="G360" s="3" t="s">
        <v>126</v>
      </c>
      <c r="H360" s="3" t="s">
        <v>127</v>
      </c>
    </row>
    <row r="361" spans="1:8" ht="15.5" x14ac:dyDescent="0.35">
      <c r="A361" s="2" t="s">
        <v>125</v>
      </c>
      <c r="B361" s="2" t="s">
        <v>41</v>
      </c>
      <c r="C361" s="2" t="s">
        <v>17</v>
      </c>
      <c r="D361" s="4" t="s">
        <v>18</v>
      </c>
      <c r="E361" s="5">
        <v>54.416425400000001</v>
      </c>
      <c r="F361" s="2" t="s">
        <v>12</v>
      </c>
      <c r="G361" s="3" t="s">
        <v>126</v>
      </c>
      <c r="H361" s="3" t="s">
        <v>127</v>
      </c>
    </row>
    <row r="362" spans="1:8" ht="15.5" x14ac:dyDescent="0.35">
      <c r="A362" s="2" t="s">
        <v>129</v>
      </c>
      <c r="B362" s="2" t="s">
        <v>9</v>
      </c>
      <c r="C362" s="2" t="s">
        <v>15</v>
      </c>
      <c r="D362" s="4" t="s">
        <v>72</v>
      </c>
      <c r="E362" s="5">
        <v>17207</v>
      </c>
      <c r="F362" s="2" t="s">
        <v>12</v>
      </c>
      <c r="G362" s="3" t="s">
        <v>130</v>
      </c>
      <c r="H362" s="3" t="s">
        <v>131</v>
      </c>
    </row>
    <row r="363" spans="1:8" ht="15.5" x14ac:dyDescent="0.35">
      <c r="A363" s="2" t="s">
        <v>129</v>
      </c>
      <c r="B363" s="2" t="s">
        <v>9</v>
      </c>
      <c r="C363" s="2" t="s">
        <v>15</v>
      </c>
      <c r="D363" s="4" t="s">
        <v>22</v>
      </c>
      <c r="E363" s="5">
        <v>9651</v>
      </c>
      <c r="F363" s="2" t="s">
        <v>12</v>
      </c>
      <c r="G363" s="3" t="s">
        <v>130</v>
      </c>
      <c r="H363" s="3" t="s">
        <v>131</v>
      </c>
    </row>
    <row r="364" spans="1:8" ht="15.5" x14ac:dyDescent="0.35">
      <c r="A364" s="2" t="s">
        <v>129</v>
      </c>
      <c r="B364" s="2" t="s">
        <v>9</v>
      </c>
      <c r="C364" s="2" t="s">
        <v>26</v>
      </c>
      <c r="D364" s="4" t="s">
        <v>27</v>
      </c>
      <c r="E364" s="5">
        <v>5811</v>
      </c>
      <c r="F364" s="2" t="s">
        <v>12</v>
      </c>
      <c r="G364" s="3" t="s">
        <v>130</v>
      </c>
      <c r="H364" s="3" t="s">
        <v>131</v>
      </c>
    </row>
    <row r="365" spans="1:8" ht="15.5" x14ac:dyDescent="0.35">
      <c r="A365" s="2" t="s">
        <v>129</v>
      </c>
      <c r="B365" s="2" t="s">
        <v>9</v>
      </c>
      <c r="C365" s="2" t="s">
        <v>15</v>
      </c>
      <c r="D365" s="4" t="s">
        <v>29</v>
      </c>
      <c r="E365" s="5">
        <v>5707</v>
      </c>
      <c r="F365" s="2" t="s">
        <v>12</v>
      </c>
      <c r="G365" s="3" t="s">
        <v>130</v>
      </c>
      <c r="H365" s="3" t="s">
        <v>131</v>
      </c>
    </row>
    <row r="366" spans="1:8" ht="15.5" x14ac:dyDescent="0.35">
      <c r="A366" s="2" t="s">
        <v>129</v>
      </c>
      <c r="B366" s="2" t="s">
        <v>9</v>
      </c>
      <c r="C366" s="2" t="s">
        <v>23</v>
      </c>
      <c r="D366" s="4" t="s">
        <v>28</v>
      </c>
      <c r="E366" s="5">
        <v>4467</v>
      </c>
      <c r="F366" s="2" t="s">
        <v>12</v>
      </c>
      <c r="G366" s="3" t="s">
        <v>130</v>
      </c>
      <c r="H366" s="3" t="s">
        <v>131</v>
      </c>
    </row>
    <row r="367" spans="1:8" ht="15.5" x14ac:dyDescent="0.35">
      <c r="A367" s="2" t="s">
        <v>129</v>
      </c>
      <c r="B367" s="2" t="s">
        <v>9</v>
      </c>
      <c r="C367" s="2" t="s">
        <v>23</v>
      </c>
      <c r="D367" s="4" t="s">
        <v>54</v>
      </c>
      <c r="E367" s="5">
        <v>4240</v>
      </c>
      <c r="F367" s="2" t="s">
        <v>12</v>
      </c>
      <c r="G367" s="3" t="s">
        <v>130</v>
      </c>
      <c r="H367" s="3" t="s">
        <v>131</v>
      </c>
    </row>
    <row r="368" spans="1:8" ht="15.5" x14ac:dyDescent="0.35">
      <c r="A368" s="2" t="s">
        <v>129</v>
      </c>
      <c r="B368" s="2" t="s">
        <v>9</v>
      </c>
      <c r="C368" s="2" t="s">
        <v>19</v>
      </c>
      <c r="D368" s="4" t="s">
        <v>25</v>
      </c>
      <c r="E368" s="5">
        <v>3171.1346899999999</v>
      </c>
      <c r="F368" s="2" t="s">
        <v>21</v>
      </c>
      <c r="G368" s="3" t="s">
        <v>130</v>
      </c>
      <c r="H368" s="3" t="s">
        <v>131</v>
      </c>
    </row>
    <row r="369" spans="1:8" ht="15.5" x14ac:dyDescent="0.35">
      <c r="A369" s="2" t="s">
        <v>129</v>
      </c>
      <c r="B369" s="2" t="s">
        <v>9</v>
      </c>
      <c r="C369" s="2" t="s">
        <v>19</v>
      </c>
      <c r="D369" s="4" t="s">
        <v>30</v>
      </c>
      <c r="E369" s="5">
        <v>2993.9955</v>
      </c>
      <c r="F369" s="2" t="s">
        <v>21</v>
      </c>
      <c r="G369" s="3" t="s">
        <v>130</v>
      </c>
      <c r="H369" s="3" t="s">
        <v>131</v>
      </c>
    </row>
    <row r="370" spans="1:8" ht="15.5" x14ac:dyDescent="0.35">
      <c r="A370" s="2" t="s">
        <v>129</v>
      </c>
      <c r="B370" s="2" t="s">
        <v>9</v>
      </c>
      <c r="C370" s="2" t="s">
        <v>19</v>
      </c>
      <c r="D370" s="4" t="s">
        <v>20</v>
      </c>
      <c r="E370" s="5">
        <v>2122.1021999999998</v>
      </c>
      <c r="F370" s="2" t="s">
        <v>21</v>
      </c>
      <c r="G370" s="3" t="s">
        <v>130</v>
      </c>
      <c r="H370" s="3" t="s">
        <v>131</v>
      </c>
    </row>
    <row r="371" spans="1:8" ht="15.5" x14ac:dyDescent="0.35">
      <c r="A371" s="2" t="s">
        <v>129</v>
      </c>
      <c r="B371" s="2" t="s">
        <v>9</v>
      </c>
      <c r="C371" s="2" t="s">
        <v>15</v>
      </c>
      <c r="D371" s="4" t="s">
        <v>57</v>
      </c>
      <c r="E371" s="5">
        <v>2069</v>
      </c>
      <c r="F371" s="2" t="s">
        <v>12</v>
      </c>
      <c r="G371" s="3" t="s">
        <v>130</v>
      </c>
      <c r="H371" s="3" t="s">
        <v>131</v>
      </c>
    </row>
    <row r="372" spans="1:8" ht="15.5" x14ac:dyDescent="0.35">
      <c r="A372" s="2" t="s">
        <v>129</v>
      </c>
      <c r="B372" s="2" t="s">
        <v>9</v>
      </c>
      <c r="C372" s="2" t="s">
        <v>10</v>
      </c>
      <c r="D372" s="4" t="s">
        <v>31</v>
      </c>
      <c r="E372" s="5">
        <v>1474</v>
      </c>
      <c r="F372" s="2" t="s">
        <v>12</v>
      </c>
      <c r="G372" s="3" t="s">
        <v>130</v>
      </c>
      <c r="H372" s="3" t="s">
        <v>131</v>
      </c>
    </row>
    <row r="373" spans="1:8" ht="15.5" x14ac:dyDescent="0.35">
      <c r="A373" s="2" t="s">
        <v>129</v>
      </c>
      <c r="B373" s="2" t="s">
        <v>9</v>
      </c>
      <c r="C373" s="2" t="s">
        <v>23</v>
      </c>
      <c r="D373" s="4" t="s">
        <v>24</v>
      </c>
      <c r="E373" s="5">
        <v>1172</v>
      </c>
      <c r="F373" s="2" t="s">
        <v>12</v>
      </c>
      <c r="G373" s="3" t="s">
        <v>130</v>
      </c>
      <c r="H373" s="3" t="s">
        <v>131</v>
      </c>
    </row>
    <row r="374" spans="1:8" ht="15.5" x14ac:dyDescent="0.35">
      <c r="A374" s="2" t="s">
        <v>129</v>
      </c>
      <c r="B374" s="2" t="s">
        <v>9</v>
      </c>
      <c r="C374" s="2" t="s">
        <v>10</v>
      </c>
      <c r="D374" s="4" t="s">
        <v>93</v>
      </c>
      <c r="E374" s="5">
        <v>1022</v>
      </c>
      <c r="F374" s="2" t="s">
        <v>12</v>
      </c>
      <c r="G374" s="3" t="s">
        <v>130</v>
      </c>
      <c r="H374" s="3" t="s">
        <v>131</v>
      </c>
    </row>
    <row r="375" spans="1:8" ht="15.5" x14ac:dyDescent="0.35">
      <c r="A375" s="2" t="s">
        <v>129</v>
      </c>
      <c r="B375" s="2" t="s">
        <v>9</v>
      </c>
      <c r="C375" s="2" t="s">
        <v>23</v>
      </c>
      <c r="D375" s="4" t="s">
        <v>33</v>
      </c>
      <c r="E375" s="5">
        <v>850</v>
      </c>
      <c r="F375" s="2" t="s">
        <v>12</v>
      </c>
      <c r="G375" s="3" t="s">
        <v>130</v>
      </c>
      <c r="H375" s="3" t="s">
        <v>131</v>
      </c>
    </row>
    <row r="376" spans="1:8" ht="15.5" x14ac:dyDescent="0.35">
      <c r="A376" s="2" t="s">
        <v>129</v>
      </c>
      <c r="B376" s="2" t="s">
        <v>9</v>
      </c>
      <c r="C376" s="2" t="s">
        <v>15</v>
      </c>
      <c r="D376" s="4" t="s">
        <v>132</v>
      </c>
      <c r="E376" s="5">
        <v>610.0829</v>
      </c>
      <c r="F376" s="2" t="s">
        <v>12</v>
      </c>
      <c r="G376" s="3" t="s">
        <v>130</v>
      </c>
      <c r="H376" s="3" t="s">
        <v>131</v>
      </c>
    </row>
    <row r="377" spans="1:8" ht="15.5" x14ac:dyDescent="0.35">
      <c r="A377" s="2" t="s">
        <v>129</v>
      </c>
      <c r="B377" s="2" t="s">
        <v>9</v>
      </c>
      <c r="C377" s="2" t="s">
        <v>15</v>
      </c>
      <c r="D377" s="4" t="s">
        <v>46</v>
      </c>
      <c r="E377" s="5">
        <v>367</v>
      </c>
      <c r="F377" s="2" t="s">
        <v>12</v>
      </c>
      <c r="G377" s="3" t="s">
        <v>130</v>
      </c>
      <c r="H377" s="3" t="s">
        <v>131</v>
      </c>
    </row>
    <row r="378" spans="1:8" ht="15.5" x14ac:dyDescent="0.35">
      <c r="A378" s="2" t="s">
        <v>129</v>
      </c>
      <c r="B378" s="2" t="s">
        <v>9</v>
      </c>
      <c r="C378" s="2" t="s">
        <v>23</v>
      </c>
      <c r="D378" s="4" t="s">
        <v>133</v>
      </c>
      <c r="E378" s="5">
        <v>283</v>
      </c>
      <c r="F378" s="2" t="s">
        <v>12</v>
      </c>
      <c r="G378" s="3" t="s">
        <v>130</v>
      </c>
      <c r="H378" s="3" t="s">
        <v>131</v>
      </c>
    </row>
    <row r="379" spans="1:8" ht="15.5" x14ac:dyDescent="0.35">
      <c r="A379" s="2" t="s">
        <v>129</v>
      </c>
      <c r="B379" s="2" t="s">
        <v>9</v>
      </c>
      <c r="C379" s="2" t="s">
        <v>15</v>
      </c>
      <c r="D379" s="4" t="s">
        <v>134</v>
      </c>
      <c r="E379" s="5">
        <v>251</v>
      </c>
      <c r="F379" s="2" t="s">
        <v>12</v>
      </c>
      <c r="G379" s="3" t="s">
        <v>130</v>
      </c>
      <c r="H379" s="3" t="s">
        <v>131</v>
      </c>
    </row>
    <row r="380" spans="1:8" ht="15.5" x14ac:dyDescent="0.35">
      <c r="A380" s="2" t="s">
        <v>129</v>
      </c>
      <c r="B380" s="2" t="s">
        <v>9</v>
      </c>
      <c r="C380" s="2" t="s">
        <v>19</v>
      </c>
      <c r="D380" s="4" t="s">
        <v>36</v>
      </c>
      <c r="E380" s="5">
        <v>199.84276</v>
      </c>
      <c r="F380" s="2" t="s">
        <v>21</v>
      </c>
      <c r="G380" s="3" t="s">
        <v>130</v>
      </c>
      <c r="H380" s="3" t="s">
        <v>131</v>
      </c>
    </row>
    <row r="381" spans="1:8" ht="15.5" x14ac:dyDescent="0.35">
      <c r="A381" s="2" t="s">
        <v>129</v>
      </c>
      <c r="B381" s="2" t="s">
        <v>9</v>
      </c>
      <c r="C381" s="2" t="s">
        <v>17</v>
      </c>
      <c r="D381" s="4" t="s">
        <v>18</v>
      </c>
      <c r="E381" s="5">
        <v>138.36197999999999</v>
      </c>
      <c r="F381" s="2" t="s">
        <v>12</v>
      </c>
      <c r="G381" s="3" t="s">
        <v>130</v>
      </c>
      <c r="H381" s="3" t="s">
        <v>131</v>
      </c>
    </row>
    <row r="382" spans="1:8" ht="15.5" x14ac:dyDescent="0.35">
      <c r="A382" s="2" t="s">
        <v>129</v>
      </c>
      <c r="B382" s="2" t="s">
        <v>9</v>
      </c>
      <c r="C382" s="2" t="s">
        <v>15</v>
      </c>
      <c r="D382" s="4" t="s">
        <v>35</v>
      </c>
      <c r="E382" s="5">
        <v>103</v>
      </c>
      <c r="F382" s="2" t="s">
        <v>12</v>
      </c>
      <c r="G382" s="3" t="s">
        <v>130</v>
      </c>
      <c r="H382" s="3" t="s">
        <v>131</v>
      </c>
    </row>
    <row r="383" spans="1:8" ht="15.5" x14ac:dyDescent="0.35">
      <c r="A383" s="2" t="s">
        <v>129</v>
      </c>
      <c r="B383" s="2" t="s">
        <v>9</v>
      </c>
      <c r="C383" s="2" t="s">
        <v>15</v>
      </c>
      <c r="D383" s="4" t="s">
        <v>55</v>
      </c>
      <c r="E383" s="5">
        <v>57</v>
      </c>
      <c r="F383" s="2" t="s">
        <v>12</v>
      </c>
      <c r="G383" s="3" t="s">
        <v>130</v>
      </c>
      <c r="H383" s="3" t="s">
        <v>131</v>
      </c>
    </row>
    <row r="384" spans="1:8" ht="15.5" x14ac:dyDescent="0.35">
      <c r="A384" s="2" t="s">
        <v>129</v>
      </c>
      <c r="B384" s="2" t="s">
        <v>9</v>
      </c>
      <c r="C384" s="2" t="s">
        <v>17</v>
      </c>
      <c r="D384" s="4" t="s">
        <v>37</v>
      </c>
      <c r="E384" s="5">
        <v>47.75206</v>
      </c>
      <c r="F384" s="2" t="s">
        <v>12</v>
      </c>
      <c r="G384" s="3" t="s">
        <v>130</v>
      </c>
      <c r="H384" s="3" t="s">
        <v>131</v>
      </c>
    </row>
    <row r="385" spans="1:8" ht="15.5" x14ac:dyDescent="0.35">
      <c r="A385" s="2" t="s">
        <v>129</v>
      </c>
      <c r="B385" s="2" t="s">
        <v>9</v>
      </c>
      <c r="C385" s="2" t="s">
        <v>26</v>
      </c>
      <c r="D385" s="4" t="s">
        <v>135</v>
      </c>
      <c r="E385" s="5">
        <v>47.551119999999997</v>
      </c>
      <c r="F385" s="2" t="s">
        <v>12</v>
      </c>
      <c r="G385" s="3" t="s">
        <v>130</v>
      </c>
      <c r="H385" s="3" t="s">
        <v>131</v>
      </c>
    </row>
    <row r="386" spans="1:8" ht="15.5" x14ac:dyDescent="0.35">
      <c r="A386" s="2" t="s">
        <v>136</v>
      </c>
      <c r="B386" s="2" t="s">
        <v>75</v>
      </c>
      <c r="C386" s="2" t="s">
        <v>23</v>
      </c>
      <c r="D386" s="4" t="s">
        <v>24</v>
      </c>
      <c r="E386" s="5">
        <v>51671</v>
      </c>
      <c r="F386" s="2" t="s">
        <v>12</v>
      </c>
      <c r="G386" s="3" t="s">
        <v>137</v>
      </c>
      <c r="H386" s="3" t="s">
        <v>138</v>
      </c>
    </row>
    <row r="387" spans="1:8" ht="15.5" x14ac:dyDescent="0.35">
      <c r="A387" s="2" t="s">
        <v>136</v>
      </c>
      <c r="B387" s="2" t="s">
        <v>75</v>
      </c>
      <c r="C387" s="2" t="s">
        <v>15</v>
      </c>
      <c r="D387" s="4" t="s">
        <v>30</v>
      </c>
      <c r="E387" s="5">
        <v>30203.030500000001</v>
      </c>
      <c r="F387" s="2" t="s">
        <v>12</v>
      </c>
      <c r="G387" s="3" t="s">
        <v>137</v>
      </c>
      <c r="H387" s="3" t="s">
        <v>138</v>
      </c>
    </row>
    <row r="388" spans="1:8" ht="15.5" x14ac:dyDescent="0.35">
      <c r="A388" s="2" t="s">
        <v>136</v>
      </c>
      <c r="B388" s="2" t="s">
        <v>75</v>
      </c>
      <c r="C388" s="2" t="s">
        <v>10</v>
      </c>
      <c r="D388" s="4" t="s">
        <v>31</v>
      </c>
      <c r="E388" s="5">
        <v>17847</v>
      </c>
      <c r="F388" s="2" t="s">
        <v>12</v>
      </c>
      <c r="G388" s="3" t="s">
        <v>137</v>
      </c>
      <c r="H388" s="3" t="s">
        <v>138</v>
      </c>
    </row>
    <row r="389" spans="1:8" ht="15.5" x14ac:dyDescent="0.35">
      <c r="A389" s="2" t="s">
        <v>136</v>
      </c>
      <c r="B389" s="2" t="s">
        <v>75</v>
      </c>
      <c r="C389" s="2" t="s">
        <v>19</v>
      </c>
      <c r="D389" s="4" t="s">
        <v>59</v>
      </c>
      <c r="E389" s="5">
        <v>14844.78357</v>
      </c>
      <c r="F389" s="2" t="s">
        <v>21</v>
      </c>
      <c r="G389" s="3" t="s">
        <v>137</v>
      </c>
      <c r="H389" s="3" t="s">
        <v>138</v>
      </c>
    </row>
    <row r="390" spans="1:8" ht="15.5" x14ac:dyDescent="0.35">
      <c r="A390" s="2" t="s">
        <v>136</v>
      </c>
      <c r="B390" s="2" t="s">
        <v>75</v>
      </c>
      <c r="C390" s="2" t="s">
        <v>23</v>
      </c>
      <c r="D390" s="4" t="s">
        <v>49</v>
      </c>
      <c r="E390" s="5">
        <v>12834</v>
      </c>
      <c r="F390" s="2" t="s">
        <v>12</v>
      </c>
      <c r="G390" s="3" t="s">
        <v>137</v>
      </c>
      <c r="H390" s="3" t="s">
        <v>138</v>
      </c>
    </row>
    <row r="391" spans="1:8" ht="15.5" x14ac:dyDescent="0.35">
      <c r="A391" s="2" t="s">
        <v>136</v>
      </c>
      <c r="B391" s="2" t="s">
        <v>75</v>
      </c>
      <c r="C391" s="2" t="s">
        <v>23</v>
      </c>
      <c r="D391" s="4" t="s">
        <v>53</v>
      </c>
      <c r="E391" s="5">
        <v>5148</v>
      </c>
      <c r="F391" s="2" t="s">
        <v>12</v>
      </c>
      <c r="G391" s="3" t="s">
        <v>137</v>
      </c>
      <c r="H391" s="3" t="s">
        <v>138</v>
      </c>
    </row>
    <row r="392" spans="1:8" ht="15.5" x14ac:dyDescent="0.35">
      <c r="A392" s="2" t="s">
        <v>136</v>
      </c>
      <c r="B392" s="2" t="s">
        <v>75</v>
      </c>
      <c r="C392" s="2" t="s">
        <v>10</v>
      </c>
      <c r="D392" s="4" t="s">
        <v>47</v>
      </c>
      <c r="E392" s="5">
        <v>4008</v>
      </c>
      <c r="F392" s="2" t="s">
        <v>12</v>
      </c>
      <c r="G392" s="3" t="s">
        <v>137</v>
      </c>
      <c r="H392" s="3" t="s">
        <v>138</v>
      </c>
    </row>
    <row r="393" spans="1:8" ht="15.5" x14ac:dyDescent="0.35">
      <c r="A393" s="2" t="s">
        <v>136</v>
      </c>
      <c r="B393" s="2" t="s">
        <v>75</v>
      </c>
      <c r="C393" s="2" t="s">
        <v>23</v>
      </c>
      <c r="D393" s="4" t="s">
        <v>83</v>
      </c>
      <c r="E393" s="5">
        <v>3814.7857899999999</v>
      </c>
      <c r="F393" s="2" t="s">
        <v>12</v>
      </c>
      <c r="G393" s="3" t="s">
        <v>137</v>
      </c>
      <c r="H393" s="3" t="s">
        <v>138</v>
      </c>
    </row>
    <row r="394" spans="1:8" ht="15.5" x14ac:dyDescent="0.35">
      <c r="A394" s="2" t="s">
        <v>136</v>
      </c>
      <c r="B394" s="2" t="s">
        <v>75</v>
      </c>
      <c r="C394" s="2" t="s">
        <v>15</v>
      </c>
      <c r="D394" s="4" t="s">
        <v>29</v>
      </c>
      <c r="E394" s="5">
        <v>1376</v>
      </c>
      <c r="F394" s="2" t="s">
        <v>12</v>
      </c>
      <c r="G394" s="3" t="s">
        <v>137</v>
      </c>
      <c r="H394" s="3" t="s">
        <v>138</v>
      </c>
    </row>
    <row r="395" spans="1:8" ht="15.5" x14ac:dyDescent="0.35">
      <c r="A395" s="2" t="s">
        <v>136</v>
      </c>
      <c r="B395" s="2" t="s">
        <v>75</v>
      </c>
      <c r="C395" s="2" t="s">
        <v>23</v>
      </c>
      <c r="D395" s="4" t="s">
        <v>139</v>
      </c>
      <c r="E395" s="5">
        <v>1292</v>
      </c>
      <c r="F395" s="2" t="s">
        <v>12</v>
      </c>
      <c r="G395" s="3" t="s">
        <v>137</v>
      </c>
      <c r="H395" s="3" t="s">
        <v>138</v>
      </c>
    </row>
    <row r="396" spans="1:8" ht="15.5" x14ac:dyDescent="0.35">
      <c r="A396" s="2" t="s">
        <v>136</v>
      </c>
      <c r="B396" s="2" t="s">
        <v>75</v>
      </c>
      <c r="C396" s="2" t="s">
        <v>19</v>
      </c>
      <c r="D396" s="4" t="s">
        <v>20</v>
      </c>
      <c r="E396" s="5">
        <v>1062.9684299999999</v>
      </c>
      <c r="F396" s="2" t="s">
        <v>21</v>
      </c>
      <c r="G396" s="3" t="s">
        <v>137</v>
      </c>
      <c r="H396" s="3" t="s">
        <v>138</v>
      </c>
    </row>
    <row r="397" spans="1:8" ht="15.5" x14ac:dyDescent="0.35">
      <c r="A397" s="2" t="s">
        <v>136</v>
      </c>
      <c r="B397" s="2" t="s">
        <v>75</v>
      </c>
      <c r="C397" s="2" t="s">
        <v>23</v>
      </c>
      <c r="D397" s="4" t="s">
        <v>33</v>
      </c>
      <c r="E397" s="5">
        <v>1058</v>
      </c>
      <c r="F397" s="2" t="s">
        <v>12</v>
      </c>
      <c r="G397" s="3" t="s">
        <v>137</v>
      </c>
      <c r="H397" s="3" t="s">
        <v>138</v>
      </c>
    </row>
    <row r="398" spans="1:8" ht="15.5" x14ac:dyDescent="0.35">
      <c r="A398" s="2" t="s">
        <v>136</v>
      </c>
      <c r="B398" s="2" t="s">
        <v>75</v>
      </c>
      <c r="C398" s="2" t="s">
        <v>23</v>
      </c>
      <c r="D398" s="4" t="s">
        <v>28</v>
      </c>
      <c r="E398" s="5">
        <v>744</v>
      </c>
      <c r="F398" s="2" t="s">
        <v>12</v>
      </c>
      <c r="G398" s="3" t="s">
        <v>137</v>
      </c>
      <c r="H398" s="3" t="s">
        <v>138</v>
      </c>
    </row>
    <row r="399" spans="1:8" ht="15.5" x14ac:dyDescent="0.35">
      <c r="A399" s="2" t="s">
        <v>136</v>
      </c>
      <c r="B399" s="2" t="s">
        <v>75</v>
      </c>
      <c r="C399" s="2" t="s">
        <v>19</v>
      </c>
      <c r="D399" s="4" t="s">
        <v>36</v>
      </c>
      <c r="E399" s="5">
        <v>735.67372399999999</v>
      </c>
      <c r="F399" s="2" t="s">
        <v>21</v>
      </c>
      <c r="G399" s="3" t="s">
        <v>137</v>
      </c>
      <c r="H399" s="3" t="s">
        <v>138</v>
      </c>
    </row>
    <row r="400" spans="1:8" ht="15.5" x14ac:dyDescent="0.35">
      <c r="A400" s="2" t="s">
        <v>136</v>
      </c>
      <c r="B400" s="2" t="s">
        <v>75</v>
      </c>
      <c r="C400" s="2" t="s">
        <v>15</v>
      </c>
      <c r="D400" s="4" t="s">
        <v>57</v>
      </c>
      <c r="E400" s="5">
        <v>678</v>
      </c>
      <c r="F400" s="2" t="s">
        <v>12</v>
      </c>
      <c r="G400" s="3" t="s">
        <v>137</v>
      </c>
      <c r="H400" s="3" t="s">
        <v>138</v>
      </c>
    </row>
    <row r="401" spans="1:8" ht="15.5" x14ac:dyDescent="0.35">
      <c r="A401" s="2" t="s">
        <v>136</v>
      </c>
      <c r="B401" s="2" t="s">
        <v>75</v>
      </c>
      <c r="C401" s="2" t="s">
        <v>23</v>
      </c>
      <c r="D401" s="4" t="s">
        <v>70</v>
      </c>
      <c r="E401" s="5">
        <v>654</v>
      </c>
      <c r="F401" s="2" t="s">
        <v>12</v>
      </c>
      <c r="G401" s="3" t="s">
        <v>137</v>
      </c>
      <c r="H401" s="3" t="s">
        <v>138</v>
      </c>
    </row>
    <row r="402" spans="1:8" ht="15.5" x14ac:dyDescent="0.35">
      <c r="A402" s="2" t="s">
        <v>136</v>
      </c>
      <c r="B402" s="2" t="s">
        <v>75</v>
      </c>
      <c r="C402" s="2" t="s">
        <v>15</v>
      </c>
      <c r="D402" s="4" t="s">
        <v>22</v>
      </c>
      <c r="E402" s="5">
        <v>631</v>
      </c>
      <c r="F402" s="2" t="s">
        <v>12</v>
      </c>
      <c r="G402" s="3" t="s">
        <v>137</v>
      </c>
      <c r="H402" s="3" t="s">
        <v>138</v>
      </c>
    </row>
    <row r="403" spans="1:8" ht="15.5" x14ac:dyDescent="0.35">
      <c r="A403" s="2" t="s">
        <v>136</v>
      </c>
      <c r="B403" s="2" t="s">
        <v>75</v>
      </c>
      <c r="C403" s="2" t="s">
        <v>15</v>
      </c>
      <c r="D403" s="4" t="s">
        <v>46</v>
      </c>
      <c r="E403" s="5">
        <v>624</v>
      </c>
      <c r="F403" s="2" t="s">
        <v>12</v>
      </c>
      <c r="G403" s="3" t="s">
        <v>137</v>
      </c>
      <c r="H403" s="3" t="s">
        <v>138</v>
      </c>
    </row>
    <row r="404" spans="1:8" ht="15.5" x14ac:dyDescent="0.35">
      <c r="A404" s="2" t="s">
        <v>136</v>
      </c>
      <c r="B404" s="2" t="s">
        <v>75</v>
      </c>
      <c r="C404" s="2" t="s">
        <v>17</v>
      </c>
      <c r="D404" s="4" t="s">
        <v>18</v>
      </c>
      <c r="E404" s="5">
        <v>544.16425400000003</v>
      </c>
      <c r="F404" s="2" t="s">
        <v>12</v>
      </c>
      <c r="G404" s="3" t="s">
        <v>137</v>
      </c>
      <c r="H404" s="3" t="s">
        <v>138</v>
      </c>
    </row>
    <row r="405" spans="1:8" ht="15.5" x14ac:dyDescent="0.35">
      <c r="A405" s="2" t="s">
        <v>136</v>
      </c>
      <c r="B405" s="2" t="s">
        <v>75</v>
      </c>
      <c r="C405" s="2" t="s">
        <v>19</v>
      </c>
      <c r="D405" s="4" t="s">
        <v>66</v>
      </c>
      <c r="E405" s="5">
        <v>99.9213819</v>
      </c>
      <c r="F405" s="2" t="s">
        <v>21</v>
      </c>
      <c r="G405" s="3" t="s">
        <v>137</v>
      </c>
      <c r="H405" s="3" t="s">
        <v>138</v>
      </c>
    </row>
    <row r="406" spans="1:8" ht="15.5" x14ac:dyDescent="0.35">
      <c r="A406" s="2" t="s">
        <v>136</v>
      </c>
      <c r="B406" s="2" t="s">
        <v>75</v>
      </c>
      <c r="C406" s="2" t="s">
        <v>19</v>
      </c>
      <c r="D406" s="4" t="s">
        <v>25</v>
      </c>
      <c r="E406" s="5">
        <v>91.024502600000005</v>
      </c>
      <c r="F406" s="2" t="s">
        <v>21</v>
      </c>
      <c r="G406" s="3" t="s">
        <v>137</v>
      </c>
      <c r="H406" s="3" t="s">
        <v>138</v>
      </c>
    </row>
    <row r="407" spans="1:8" ht="15.5" x14ac:dyDescent="0.35">
      <c r="A407" s="2" t="s">
        <v>136</v>
      </c>
      <c r="B407" s="2" t="s">
        <v>75</v>
      </c>
      <c r="C407" s="2" t="s">
        <v>19</v>
      </c>
      <c r="D407" s="4" t="s">
        <v>62</v>
      </c>
      <c r="E407" s="5">
        <v>82.743149599999995</v>
      </c>
      <c r="F407" s="2" t="s">
        <v>21</v>
      </c>
      <c r="G407" s="3" t="s">
        <v>137</v>
      </c>
      <c r="H407" s="3" t="s">
        <v>138</v>
      </c>
    </row>
    <row r="408" spans="1:8" ht="15.5" x14ac:dyDescent="0.35">
      <c r="A408" s="2" t="s">
        <v>136</v>
      </c>
      <c r="B408" s="2" t="s">
        <v>75</v>
      </c>
      <c r="C408" s="2" t="s">
        <v>26</v>
      </c>
      <c r="D408" s="4" t="s">
        <v>27</v>
      </c>
      <c r="E408" s="5">
        <v>82</v>
      </c>
      <c r="F408" s="2" t="s">
        <v>12</v>
      </c>
      <c r="G408" s="3" t="s">
        <v>137</v>
      </c>
      <c r="H408" s="3" t="s">
        <v>138</v>
      </c>
    </row>
    <row r="409" spans="1:8" ht="15.5" x14ac:dyDescent="0.35">
      <c r="A409" s="2" t="s">
        <v>136</v>
      </c>
      <c r="B409" s="2" t="s">
        <v>75</v>
      </c>
      <c r="C409" s="2" t="s">
        <v>19</v>
      </c>
      <c r="D409" s="4" t="s">
        <v>50</v>
      </c>
      <c r="E409" s="5">
        <v>58.1962817</v>
      </c>
      <c r="F409" s="2" t="s">
        <v>21</v>
      </c>
      <c r="G409" s="3" t="s">
        <v>137</v>
      </c>
      <c r="H409" s="3" t="s">
        <v>138</v>
      </c>
    </row>
    <row r="410" spans="1:8" ht="15.5" x14ac:dyDescent="0.35">
      <c r="A410" s="2" t="s">
        <v>136</v>
      </c>
      <c r="B410" s="2" t="s">
        <v>75</v>
      </c>
      <c r="C410" s="2" t="s">
        <v>15</v>
      </c>
      <c r="D410" s="4" t="s">
        <v>97</v>
      </c>
      <c r="E410" s="5">
        <v>51</v>
      </c>
      <c r="F410" s="2" t="s">
        <v>12</v>
      </c>
      <c r="G410" s="3" t="s">
        <v>137</v>
      </c>
      <c r="H410" s="3" t="s">
        <v>138</v>
      </c>
    </row>
    <row r="411" spans="1:8" ht="15.5" x14ac:dyDescent="0.35">
      <c r="A411" s="2" t="s">
        <v>140</v>
      </c>
      <c r="B411" s="2" t="s">
        <v>41</v>
      </c>
      <c r="C411" s="2" t="s">
        <v>19</v>
      </c>
      <c r="D411" s="4" t="s">
        <v>62</v>
      </c>
      <c r="E411" s="5">
        <v>10529.56559</v>
      </c>
      <c r="F411" s="2" t="s">
        <v>21</v>
      </c>
      <c r="G411" s="3" t="s">
        <v>141</v>
      </c>
      <c r="H411" s="3" t="s">
        <v>142</v>
      </c>
    </row>
    <row r="412" spans="1:8" ht="15.5" x14ac:dyDescent="0.35">
      <c r="A412" s="2" t="s">
        <v>140</v>
      </c>
      <c r="B412" s="2" t="s">
        <v>41</v>
      </c>
      <c r="C412" s="2" t="s">
        <v>15</v>
      </c>
      <c r="D412" s="4" t="s">
        <v>16</v>
      </c>
      <c r="E412" s="5">
        <v>5434</v>
      </c>
      <c r="F412" s="2" t="s">
        <v>12</v>
      </c>
      <c r="G412" s="3" t="s">
        <v>141</v>
      </c>
      <c r="H412" s="3" t="s">
        <v>142</v>
      </c>
    </row>
    <row r="413" spans="1:8" ht="15.5" x14ac:dyDescent="0.35">
      <c r="A413" s="2" t="s">
        <v>140</v>
      </c>
      <c r="B413" s="2" t="s">
        <v>41</v>
      </c>
      <c r="C413" s="2" t="s">
        <v>23</v>
      </c>
      <c r="D413" s="4" t="s">
        <v>70</v>
      </c>
      <c r="E413" s="5">
        <v>4989</v>
      </c>
      <c r="F413" s="2" t="s">
        <v>12</v>
      </c>
      <c r="G413" s="3" t="s">
        <v>141</v>
      </c>
      <c r="H413" s="3" t="s">
        <v>142</v>
      </c>
    </row>
    <row r="414" spans="1:8" ht="15.5" x14ac:dyDescent="0.35">
      <c r="A414" s="2" t="s">
        <v>140</v>
      </c>
      <c r="B414" s="2" t="s">
        <v>41</v>
      </c>
      <c r="C414" s="2" t="s">
        <v>23</v>
      </c>
      <c r="D414" s="4" t="s">
        <v>33</v>
      </c>
      <c r="E414" s="5">
        <v>3406</v>
      </c>
      <c r="F414" s="2" t="s">
        <v>12</v>
      </c>
      <c r="G414" s="3" t="s">
        <v>141</v>
      </c>
      <c r="H414" s="3" t="s">
        <v>142</v>
      </c>
    </row>
    <row r="415" spans="1:8" ht="15.5" x14ac:dyDescent="0.35">
      <c r="A415" s="2" t="s">
        <v>140</v>
      </c>
      <c r="B415" s="2" t="s">
        <v>41</v>
      </c>
      <c r="C415" s="2" t="s">
        <v>15</v>
      </c>
      <c r="D415" s="4" t="s">
        <v>22</v>
      </c>
      <c r="E415" s="5">
        <v>1287</v>
      </c>
      <c r="F415" s="2" t="s">
        <v>12</v>
      </c>
      <c r="G415" s="3" t="s">
        <v>141</v>
      </c>
      <c r="H415" s="3" t="s">
        <v>142</v>
      </c>
    </row>
    <row r="416" spans="1:8" ht="15.5" x14ac:dyDescent="0.35">
      <c r="A416" s="2" t="s">
        <v>140</v>
      </c>
      <c r="B416" s="2" t="s">
        <v>41</v>
      </c>
      <c r="C416" s="2" t="s">
        <v>15</v>
      </c>
      <c r="D416" s="4" t="s">
        <v>29</v>
      </c>
      <c r="E416" s="5">
        <v>1174</v>
      </c>
      <c r="F416" s="2" t="s">
        <v>12</v>
      </c>
      <c r="G416" s="3" t="s">
        <v>141</v>
      </c>
      <c r="H416" s="3" t="s">
        <v>142</v>
      </c>
    </row>
    <row r="417" spans="1:8" ht="15.5" x14ac:dyDescent="0.35">
      <c r="A417" s="2" t="s">
        <v>140</v>
      </c>
      <c r="B417" s="2" t="s">
        <v>41</v>
      </c>
      <c r="C417" s="2" t="s">
        <v>15</v>
      </c>
      <c r="D417" s="4" t="s">
        <v>30</v>
      </c>
      <c r="E417" s="5">
        <v>997.99850000000004</v>
      </c>
      <c r="F417" s="2" t="s">
        <v>12</v>
      </c>
      <c r="G417" s="3" t="s">
        <v>141</v>
      </c>
      <c r="H417" s="3" t="s">
        <v>142</v>
      </c>
    </row>
    <row r="418" spans="1:8" ht="15.5" x14ac:dyDescent="0.35">
      <c r="A418" s="2" t="s">
        <v>140</v>
      </c>
      <c r="B418" s="2" t="s">
        <v>41</v>
      </c>
      <c r="C418" s="2" t="s">
        <v>15</v>
      </c>
      <c r="D418" s="4" t="s">
        <v>97</v>
      </c>
      <c r="E418" s="5">
        <v>990</v>
      </c>
      <c r="F418" s="2" t="s">
        <v>12</v>
      </c>
      <c r="G418" s="3" t="s">
        <v>141</v>
      </c>
      <c r="H418" s="3" t="s">
        <v>142</v>
      </c>
    </row>
    <row r="419" spans="1:8" ht="15.5" x14ac:dyDescent="0.35">
      <c r="A419" s="2" t="s">
        <v>140</v>
      </c>
      <c r="B419" s="2" t="s">
        <v>41</v>
      </c>
      <c r="C419" s="2" t="s">
        <v>19</v>
      </c>
      <c r="D419" s="4" t="s">
        <v>20</v>
      </c>
      <c r="E419" s="5">
        <v>728.19602080000004</v>
      </c>
      <c r="F419" s="2" t="s">
        <v>21</v>
      </c>
      <c r="G419" s="3" t="s">
        <v>141</v>
      </c>
      <c r="H419" s="3" t="s">
        <v>142</v>
      </c>
    </row>
    <row r="420" spans="1:8" ht="15.5" x14ac:dyDescent="0.35">
      <c r="A420" s="2" t="s">
        <v>140</v>
      </c>
      <c r="B420" s="2" t="s">
        <v>41</v>
      </c>
      <c r="C420" s="2" t="s">
        <v>19</v>
      </c>
      <c r="D420" s="4" t="s">
        <v>25</v>
      </c>
      <c r="E420" s="5">
        <v>724.30002179999997</v>
      </c>
      <c r="F420" s="2" t="s">
        <v>21</v>
      </c>
      <c r="G420" s="3" t="s">
        <v>141</v>
      </c>
      <c r="H420" s="3" t="s">
        <v>142</v>
      </c>
    </row>
    <row r="421" spans="1:8" ht="15.5" x14ac:dyDescent="0.35">
      <c r="A421" s="2" t="s">
        <v>140</v>
      </c>
      <c r="B421" s="2" t="s">
        <v>41</v>
      </c>
      <c r="C421" s="2" t="s">
        <v>10</v>
      </c>
      <c r="D421" s="4" t="s">
        <v>31</v>
      </c>
      <c r="E421" s="5">
        <v>534</v>
      </c>
      <c r="F421" s="2" t="s">
        <v>12</v>
      </c>
      <c r="G421" s="3" t="s">
        <v>141</v>
      </c>
      <c r="H421" s="3" t="s">
        <v>142</v>
      </c>
    </row>
    <row r="422" spans="1:8" ht="15.5" x14ac:dyDescent="0.35">
      <c r="A422" s="2" t="s">
        <v>140</v>
      </c>
      <c r="B422" s="2" t="s">
        <v>41</v>
      </c>
      <c r="C422" s="2" t="s">
        <v>15</v>
      </c>
      <c r="D422" s="4" t="s">
        <v>132</v>
      </c>
      <c r="E422" s="5">
        <v>398</v>
      </c>
      <c r="F422" s="2" t="s">
        <v>12</v>
      </c>
      <c r="G422" s="3" t="s">
        <v>141</v>
      </c>
      <c r="H422" s="3" t="s">
        <v>142</v>
      </c>
    </row>
    <row r="423" spans="1:8" ht="15.5" x14ac:dyDescent="0.35">
      <c r="A423" s="2" t="s">
        <v>140</v>
      </c>
      <c r="B423" s="2" t="s">
        <v>41</v>
      </c>
      <c r="C423" s="2" t="s">
        <v>23</v>
      </c>
      <c r="D423" s="4" t="s">
        <v>24</v>
      </c>
      <c r="E423" s="5">
        <v>355</v>
      </c>
      <c r="F423" s="2" t="s">
        <v>12</v>
      </c>
      <c r="G423" s="3" t="s">
        <v>141</v>
      </c>
      <c r="H423" s="3" t="s">
        <v>142</v>
      </c>
    </row>
    <row r="424" spans="1:8" ht="15.5" x14ac:dyDescent="0.35">
      <c r="A424" s="2" t="s">
        <v>140</v>
      </c>
      <c r="B424" s="2" t="s">
        <v>41</v>
      </c>
      <c r="C424" s="2" t="s">
        <v>19</v>
      </c>
      <c r="D424" s="4" t="s">
        <v>32</v>
      </c>
      <c r="E424" s="5">
        <v>259.83014630000002</v>
      </c>
      <c r="F424" s="2" t="s">
        <v>21</v>
      </c>
      <c r="G424" s="3" t="s">
        <v>141</v>
      </c>
      <c r="H424" s="3" t="s">
        <v>142</v>
      </c>
    </row>
    <row r="425" spans="1:8" ht="15.5" x14ac:dyDescent="0.35">
      <c r="A425" s="2" t="s">
        <v>140</v>
      </c>
      <c r="B425" s="2" t="s">
        <v>41</v>
      </c>
      <c r="C425" s="2" t="s">
        <v>15</v>
      </c>
      <c r="D425" s="4" t="s">
        <v>63</v>
      </c>
      <c r="E425" s="5">
        <v>226</v>
      </c>
      <c r="F425" s="2" t="s">
        <v>12</v>
      </c>
      <c r="G425" s="3" t="s">
        <v>141</v>
      </c>
      <c r="H425" s="3" t="s">
        <v>142</v>
      </c>
    </row>
    <row r="426" spans="1:8" ht="15.5" x14ac:dyDescent="0.35">
      <c r="A426" s="2" t="s">
        <v>140</v>
      </c>
      <c r="B426" s="2" t="s">
        <v>41</v>
      </c>
      <c r="C426" s="2" t="s">
        <v>19</v>
      </c>
      <c r="D426" s="4" t="s">
        <v>48</v>
      </c>
      <c r="E426" s="5">
        <v>146.36137099999999</v>
      </c>
      <c r="F426" s="2" t="s">
        <v>21</v>
      </c>
      <c r="G426" s="3" t="s">
        <v>141</v>
      </c>
      <c r="H426" s="3" t="s">
        <v>142</v>
      </c>
    </row>
    <row r="427" spans="1:8" ht="15.5" x14ac:dyDescent="0.35">
      <c r="A427" s="2" t="s">
        <v>140</v>
      </c>
      <c r="B427" s="2" t="s">
        <v>41</v>
      </c>
      <c r="C427" s="2" t="s">
        <v>19</v>
      </c>
      <c r="D427" s="4" t="s">
        <v>34</v>
      </c>
      <c r="E427" s="5">
        <v>91.024502639999994</v>
      </c>
      <c r="F427" s="2" t="s">
        <v>21</v>
      </c>
      <c r="G427" s="3" t="s">
        <v>141</v>
      </c>
      <c r="H427" s="3" t="s">
        <v>142</v>
      </c>
    </row>
    <row r="428" spans="1:8" ht="15.5" x14ac:dyDescent="0.35">
      <c r="A428" s="2" t="s">
        <v>140</v>
      </c>
      <c r="B428" s="2" t="s">
        <v>41</v>
      </c>
      <c r="C428" s="2" t="s">
        <v>23</v>
      </c>
      <c r="D428" s="4" t="s">
        <v>83</v>
      </c>
      <c r="E428" s="5">
        <v>79.728905900000001</v>
      </c>
      <c r="F428" s="2" t="s">
        <v>12</v>
      </c>
      <c r="G428" s="3" t="s">
        <v>141</v>
      </c>
      <c r="H428" s="3" t="s">
        <v>142</v>
      </c>
    </row>
    <row r="429" spans="1:8" ht="15.5" x14ac:dyDescent="0.35">
      <c r="A429" s="2" t="s">
        <v>140</v>
      </c>
      <c r="B429" s="2" t="s">
        <v>41</v>
      </c>
      <c r="C429" s="2" t="s">
        <v>15</v>
      </c>
      <c r="D429" s="4" t="s">
        <v>143</v>
      </c>
      <c r="E429" s="5">
        <v>75</v>
      </c>
      <c r="F429" s="2" t="s">
        <v>12</v>
      </c>
      <c r="G429" s="3" t="s">
        <v>141</v>
      </c>
      <c r="H429" s="3" t="s">
        <v>142</v>
      </c>
    </row>
    <row r="430" spans="1:8" ht="15.5" x14ac:dyDescent="0.35">
      <c r="A430" s="2" t="s">
        <v>140</v>
      </c>
      <c r="B430" s="2" t="s">
        <v>41</v>
      </c>
      <c r="C430" s="2" t="s">
        <v>10</v>
      </c>
      <c r="D430" s="4" t="s">
        <v>47</v>
      </c>
      <c r="E430" s="5">
        <v>75</v>
      </c>
      <c r="F430" s="2" t="s">
        <v>12</v>
      </c>
      <c r="G430" s="3" t="s">
        <v>141</v>
      </c>
      <c r="H430" s="3" t="s">
        <v>142</v>
      </c>
    </row>
    <row r="431" spans="1:8" ht="15.5" x14ac:dyDescent="0.35">
      <c r="A431" s="2" t="s">
        <v>140</v>
      </c>
      <c r="B431" s="2" t="s">
        <v>41</v>
      </c>
      <c r="C431" s="2" t="s">
        <v>10</v>
      </c>
      <c r="D431" s="4" t="s">
        <v>124</v>
      </c>
      <c r="E431" s="5">
        <v>75</v>
      </c>
      <c r="F431" s="2" t="s">
        <v>12</v>
      </c>
      <c r="G431" s="3" t="s">
        <v>141</v>
      </c>
      <c r="H431" s="3" t="s">
        <v>142</v>
      </c>
    </row>
    <row r="432" spans="1:8" ht="15.5" x14ac:dyDescent="0.35">
      <c r="A432" s="2" t="s">
        <v>140</v>
      </c>
      <c r="B432" s="2" t="s">
        <v>41</v>
      </c>
      <c r="C432" s="2" t="s">
        <v>15</v>
      </c>
      <c r="D432" s="4" t="s">
        <v>72</v>
      </c>
      <c r="E432" s="5">
        <v>74</v>
      </c>
      <c r="F432" s="2" t="s">
        <v>12</v>
      </c>
      <c r="G432" s="3" t="s">
        <v>141</v>
      </c>
      <c r="H432" s="3" t="s">
        <v>142</v>
      </c>
    </row>
    <row r="433" spans="1:8" ht="15.5" x14ac:dyDescent="0.35">
      <c r="A433" s="2" t="s">
        <v>140</v>
      </c>
      <c r="B433" s="2" t="s">
        <v>41</v>
      </c>
      <c r="C433" s="2" t="s">
        <v>23</v>
      </c>
      <c r="D433" s="4" t="s">
        <v>54</v>
      </c>
      <c r="E433" s="5">
        <v>63</v>
      </c>
      <c r="F433" s="2" t="s">
        <v>12</v>
      </c>
      <c r="G433" s="3" t="s">
        <v>141</v>
      </c>
      <c r="H433" s="3" t="s">
        <v>142</v>
      </c>
    </row>
    <row r="434" spans="1:8" ht="15.5" x14ac:dyDescent="0.35">
      <c r="A434" s="2" t="s">
        <v>140</v>
      </c>
      <c r="B434" s="2" t="s">
        <v>41</v>
      </c>
      <c r="C434" s="2" t="s">
        <v>19</v>
      </c>
      <c r="D434" s="4" t="s">
        <v>36</v>
      </c>
      <c r="E434" s="5">
        <v>16.09957812</v>
      </c>
      <c r="F434" s="2" t="s">
        <v>21</v>
      </c>
      <c r="G434" s="3" t="s">
        <v>141</v>
      </c>
      <c r="H434" s="3" t="s">
        <v>142</v>
      </c>
    </row>
    <row r="435" spans="1:8" ht="15.5" x14ac:dyDescent="0.35">
      <c r="A435" s="2" t="s">
        <v>144</v>
      </c>
      <c r="B435" s="2" t="s">
        <v>9</v>
      </c>
      <c r="C435" s="2" t="s">
        <v>23</v>
      </c>
      <c r="D435" s="4" t="s">
        <v>24</v>
      </c>
      <c r="E435" s="5">
        <v>126800</v>
      </c>
      <c r="F435" s="2" t="s">
        <v>12</v>
      </c>
      <c r="G435" s="3" t="s">
        <v>145</v>
      </c>
      <c r="H435" s="3" t="s">
        <v>146</v>
      </c>
    </row>
    <row r="436" spans="1:8" ht="15.5" x14ac:dyDescent="0.35">
      <c r="A436" s="2" t="s">
        <v>144</v>
      </c>
      <c r="B436" s="2" t="s">
        <v>9</v>
      </c>
      <c r="C436" s="2" t="s">
        <v>19</v>
      </c>
      <c r="D436" s="4" t="s">
        <v>59</v>
      </c>
      <c r="E436" s="5">
        <v>30618.67</v>
      </c>
      <c r="F436" s="2" t="s">
        <v>21</v>
      </c>
      <c r="G436" s="3" t="s">
        <v>145</v>
      </c>
      <c r="H436" s="3" t="s">
        <v>146</v>
      </c>
    </row>
    <row r="437" spans="1:8" ht="15.5" x14ac:dyDescent="0.35">
      <c r="A437" s="2" t="s">
        <v>144</v>
      </c>
      <c r="B437" s="2" t="s">
        <v>9</v>
      </c>
      <c r="C437" s="2" t="s">
        <v>23</v>
      </c>
      <c r="D437" s="4" t="s">
        <v>83</v>
      </c>
      <c r="E437" s="5">
        <v>16972.5</v>
      </c>
      <c r="F437" s="2" t="s">
        <v>12</v>
      </c>
      <c r="G437" s="3" t="s">
        <v>145</v>
      </c>
      <c r="H437" s="3" t="s">
        <v>146</v>
      </c>
    </row>
    <row r="438" spans="1:8" ht="15.5" x14ac:dyDescent="0.35">
      <c r="A438" s="2" t="s">
        <v>144</v>
      </c>
      <c r="B438" s="2" t="s">
        <v>9</v>
      </c>
      <c r="C438" s="2" t="s">
        <v>15</v>
      </c>
      <c r="D438" s="4" t="s">
        <v>30</v>
      </c>
      <c r="E438" s="5">
        <v>7983.92</v>
      </c>
      <c r="F438" s="2" t="s">
        <v>12</v>
      </c>
      <c r="G438" s="3" t="s">
        <v>145</v>
      </c>
      <c r="H438" s="3" t="s">
        <v>146</v>
      </c>
    </row>
    <row r="439" spans="1:8" ht="15.5" x14ac:dyDescent="0.35">
      <c r="A439" s="2" t="s">
        <v>144</v>
      </c>
      <c r="B439" s="2" t="s">
        <v>9</v>
      </c>
      <c r="C439" s="2" t="s">
        <v>23</v>
      </c>
      <c r="D439" s="4" t="s">
        <v>53</v>
      </c>
      <c r="E439" s="5">
        <v>5148</v>
      </c>
      <c r="F439" s="2" t="s">
        <v>12</v>
      </c>
      <c r="G439" s="3" t="s">
        <v>145</v>
      </c>
      <c r="H439" s="3" t="s">
        <v>146</v>
      </c>
    </row>
    <row r="440" spans="1:8" ht="15.5" x14ac:dyDescent="0.35">
      <c r="A440" s="2" t="s">
        <v>144</v>
      </c>
      <c r="B440" s="2" t="s">
        <v>9</v>
      </c>
      <c r="C440" s="2" t="s">
        <v>23</v>
      </c>
      <c r="D440" s="4" t="s">
        <v>33</v>
      </c>
      <c r="E440" s="5">
        <v>4866</v>
      </c>
      <c r="F440" s="2" t="s">
        <v>12</v>
      </c>
      <c r="G440" s="3" t="s">
        <v>145</v>
      </c>
      <c r="H440" s="3" t="s">
        <v>146</v>
      </c>
    </row>
    <row r="441" spans="1:8" ht="15.5" x14ac:dyDescent="0.35">
      <c r="A441" s="2" t="s">
        <v>144</v>
      </c>
      <c r="B441" s="2" t="s">
        <v>9</v>
      </c>
      <c r="C441" s="2" t="s">
        <v>19</v>
      </c>
      <c r="D441" s="4" t="s">
        <v>62</v>
      </c>
      <c r="E441" s="5">
        <v>4654.3999999999996</v>
      </c>
      <c r="F441" s="2" t="s">
        <v>21</v>
      </c>
      <c r="G441" s="3" t="s">
        <v>145</v>
      </c>
      <c r="H441" s="3" t="s">
        <v>146</v>
      </c>
    </row>
    <row r="442" spans="1:8" ht="15.5" x14ac:dyDescent="0.35">
      <c r="A442" s="2" t="s">
        <v>144</v>
      </c>
      <c r="B442" s="2" t="s">
        <v>9</v>
      </c>
      <c r="C442" s="2" t="s">
        <v>19</v>
      </c>
      <c r="D442" s="4" t="s">
        <v>20</v>
      </c>
      <c r="E442" s="5">
        <v>3513.68</v>
      </c>
      <c r="F442" s="2" t="s">
        <v>21</v>
      </c>
      <c r="G442" s="3" t="s">
        <v>145</v>
      </c>
      <c r="H442" s="3" t="s">
        <v>146</v>
      </c>
    </row>
    <row r="443" spans="1:8" ht="15.5" x14ac:dyDescent="0.35">
      <c r="A443" s="2" t="s">
        <v>144</v>
      </c>
      <c r="B443" s="2" t="s">
        <v>9</v>
      </c>
      <c r="C443" s="2" t="s">
        <v>15</v>
      </c>
      <c r="D443" s="4" t="s">
        <v>22</v>
      </c>
      <c r="E443" s="5">
        <v>2193</v>
      </c>
      <c r="F443" s="2" t="s">
        <v>12</v>
      </c>
      <c r="G443" s="3" t="s">
        <v>145</v>
      </c>
      <c r="H443" s="3" t="s">
        <v>146</v>
      </c>
    </row>
    <row r="444" spans="1:8" ht="15.5" x14ac:dyDescent="0.35">
      <c r="A444" s="2" t="s">
        <v>144</v>
      </c>
      <c r="B444" s="2" t="s">
        <v>9</v>
      </c>
      <c r="C444" s="2" t="s">
        <v>10</v>
      </c>
      <c r="D444" s="4" t="s">
        <v>31</v>
      </c>
      <c r="E444" s="5">
        <v>1404</v>
      </c>
      <c r="F444" s="2" t="s">
        <v>12</v>
      </c>
      <c r="G444" s="3" t="s">
        <v>145</v>
      </c>
      <c r="H444" s="3" t="s">
        <v>146</v>
      </c>
    </row>
    <row r="445" spans="1:8" ht="15.5" x14ac:dyDescent="0.35">
      <c r="A445" s="2" t="s">
        <v>144</v>
      </c>
      <c r="B445" s="2" t="s">
        <v>9</v>
      </c>
      <c r="C445" s="2" t="s">
        <v>26</v>
      </c>
      <c r="D445" s="4" t="s">
        <v>27</v>
      </c>
      <c r="E445" s="5">
        <v>1163.5899999999999</v>
      </c>
      <c r="F445" s="2" t="s">
        <v>12</v>
      </c>
      <c r="G445" s="3" t="s">
        <v>145</v>
      </c>
      <c r="H445" s="3" t="s">
        <v>146</v>
      </c>
    </row>
    <row r="446" spans="1:8" ht="15.5" x14ac:dyDescent="0.35">
      <c r="A446" s="2" t="s">
        <v>144</v>
      </c>
      <c r="B446" s="2" t="s">
        <v>9</v>
      </c>
      <c r="C446" s="2" t="s">
        <v>19</v>
      </c>
      <c r="D446" s="4" t="s">
        <v>36</v>
      </c>
      <c r="E446" s="5">
        <v>935.26</v>
      </c>
      <c r="F446" s="2" t="s">
        <v>21</v>
      </c>
      <c r="G446" s="3" t="s">
        <v>145</v>
      </c>
      <c r="H446" s="3" t="s">
        <v>146</v>
      </c>
    </row>
    <row r="447" spans="1:8" ht="15.5" x14ac:dyDescent="0.35">
      <c r="A447" s="2" t="s">
        <v>144</v>
      </c>
      <c r="B447" s="2" t="s">
        <v>9</v>
      </c>
      <c r="C447" s="2" t="s">
        <v>15</v>
      </c>
      <c r="D447" s="4" t="s">
        <v>29</v>
      </c>
      <c r="E447" s="5">
        <v>888</v>
      </c>
      <c r="F447" s="2" t="s">
        <v>12</v>
      </c>
      <c r="G447" s="3" t="s">
        <v>145</v>
      </c>
      <c r="H447" s="3" t="s">
        <v>146</v>
      </c>
    </row>
    <row r="448" spans="1:8" ht="15.5" x14ac:dyDescent="0.35">
      <c r="A448" s="2" t="s">
        <v>144</v>
      </c>
      <c r="B448" s="2" t="s">
        <v>9</v>
      </c>
      <c r="C448" s="2" t="s">
        <v>19</v>
      </c>
      <c r="D448" s="4" t="s">
        <v>32</v>
      </c>
      <c r="E448" s="5">
        <v>701.06</v>
      </c>
      <c r="F448" s="2" t="s">
        <v>21</v>
      </c>
      <c r="G448" s="3" t="s">
        <v>145</v>
      </c>
      <c r="H448" s="3" t="s">
        <v>146</v>
      </c>
    </row>
    <row r="449" spans="1:8" ht="15.5" x14ac:dyDescent="0.35">
      <c r="A449" s="2" t="s">
        <v>144</v>
      </c>
      <c r="B449" s="2" t="s">
        <v>9</v>
      </c>
      <c r="C449" s="2" t="s">
        <v>15</v>
      </c>
      <c r="D449" s="4" t="s">
        <v>56</v>
      </c>
      <c r="E449" s="5">
        <v>312.7</v>
      </c>
      <c r="F449" s="2" t="s">
        <v>12</v>
      </c>
      <c r="G449" s="3" t="s">
        <v>145</v>
      </c>
      <c r="H449" s="3" t="s">
        <v>146</v>
      </c>
    </row>
    <row r="450" spans="1:8" ht="15.5" x14ac:dyDescent="0.35">
      <c r="A450" s="2" t="s">
        <v>144</v>
      </c>
      <c r="B450" s="2" t="s">
        <v>9</v>
      </c>
      <c r="C450" s="2" t="s">
        <v>23</v>
      </c>
      <c r="D450" s="4" t="s">
        <v>105</v>
      </c>
      <c r="E450" s="5">
        <v>163.52000000000001</v>
      </c>
      <c r="F450" s="2" t="s">
        <v>12</v>
      </c>
      <c r="G450" s="3" t="s">
        <v>145</v>
      </c>
      <c r="H450" s="3" t="s">
        <v>146</v>
      </c>
    </row>
    <row r="451" spans="1:8" ht="15.5" x14ac:dyDescent="0.35">
      <c r="A451" s="2" t="s">
        <v>144</v>
      </c>
      <c r="B451" s="2" t="s">
        <v>9</v>
      </c>
      <c r="C451" s="2" t="s">
        <v>17</v>
      </c>
      <c r="D451" s="4" t="s">
        <v>18</v>
      </c>
      <c r="E451" s="5">
        <v>108.84</v>
      </c>
      <c r="F451" s="2" t="s">
        <v>12</v>
      </c>
      <c r="G451" s="3" t="s">
        <v>145</v>
      </c>
      <c r="H451" s="3" t="s">
        <v>146</v>
      </c>
    </row>
    <row r="452" spans="1:8" ht="15.5" x14ac:dyDescent="0.35">
      <c r="A452" s="2" t="s">
        <v>144</v>
      </c>
      <c r="B452" s="2" t="s">
        <v>9</v>
      </c>
      <c r="C452" s="2" t="s">
        <v>15</v>
      </c>
      <c r="D452" s="4" t="s">
        <v>46</v>
      </c>
      <c r="E452" s="5">
        <v>55</v>
      </c>
      <c r="F452" s="2" t="s">
        <v>12</v>
      </c>
      <c r="G452" s="3" t="s">
        <v>145</v>
      </c>
      <c r="H452" s="3" t="s">
        <v>146</v>
      </c>
    </row>
    <row r="453" spans="1:8" ht="15.5" x14ac:dyDescent="0.35">
      <c r="A453" s="2" t="s">
        <v>147</v>
      </c>
      <c r="B453" s="2" t="s">
        <v>75</v>
      </c>
      <c r="C453" s="2" t="s">
        <v>15</v>
      </c>
      <c r="D453" s="4" t="s">
        <v>22</v>
      </c>
      <c r="E453" s="5">
        <v>14446</v>
      </c>
      <c r="F453" s="2" t="s">
        <v>12</v>
      </c>
      <c r="G453" s="3" t="s">
        <v>148</v>
      </c>
      <c r="H453" s="3" t="s">
        <v>149</v>
      </c>
    </row>
    <row r="454" spans="1:8" ht="15.5" x14ac:dyDescent="0.35">
      <c r="A454" s="2" t="s">
        <v>147</v>
      </c>
      <c r="B454" s="2" t="s">
        <v>75</v>
      </c>
      <c r="C454" s="2" t="s">
        <v>15</v>
      </c>
      <c r="D454" s="4" t="s">
        <v>72</v>
      </c>
      <c r="E454" s="5">
        <v>7463</v>
      </c>
      <c r="F454" s="2" t="s">
        <v>12</v>
      </c>
      <c r="G454" s="3" t="s">
        <v>148</v>
      </c>
      <c r="H454" s="3" t="s">
        <v>149</v>
      </c>
    </row>
    <row r="455" spans="1:8" ht="15.5" x14ac:dyDescent="0.35">
      <c r="A455" s="2" t="s">
        <v>147</v>
      </c>
      <c r="B455" s="2" t="s">
        <v>75</v>
      </c>
      <c r="C455" s="2" t="s">
        <v>15</v>
      </c>
      <c r="D455" s="4" t="s">
        <v>27</v>
      </c>
      <c r="E455" s="5">
        <v>6956.7417779999996</v>
      </c>
      <c r="F455" s="2" t="s">
        <v>12</v>
      </c>
      <c r="G455" s="3" t="s">
        <v>148</v>
      </c>
      <c r="H455" s="3" t="s">
        <v>149</v>
      </c>
    </row>
    <row r="456" spans="1:8" ht="15.5" x14ac:dyDescent="0.35">
      <c r="A456" s="2" t="s">
        <v>147</v>
      </c>
      <c r="B456" s="2" t="s">
        <v>75</v>
      </c>
      <c r="C456" s="2" t="s">
        <v>19</v>
      </c>
      <c r="D456" s="4" t="s">
        <v>59</v>
      </c>
      <c r="E456" s="5">
        <v>4840.2583999999997</v>
      </c>
      <c r="F456" s="2" t="s">
        <v>21</v>
      </c>
      <c r="G456" s="3" t="s">
        <v>148</v>
      </c>
      <c r="H456" s="3" t="s">
        <v>149</v>
      </c>
    </row>
    <row r="457" spans="1:8" ht="15.5" x14ac:dyDescent="0.35">
      <c r="A457" s="2" t="s">
        <v>147</v>
      </c>
      <c r="B457" s="2" t="s">
        <v>75</v>
      </c>
      <c r="C457" s="2" t="s">
        <v>26</v>
      </c>
      <c r="D457" s="4" t="s">
        <v>71</v>
      </c>
      <c r="E457" s="5">
        <v>3523.773854</v>
      </c>
      <c r="F457" s="2" t="s">
        <v>12</v>
      </c>
      <c r="G457" s="3" t="s">
        <v>148</v>
      </c>
      <c r="H457" s="3" t="s">
        <v>149</v>
      </c>
    </row>
    <row r="458" spans="1:8" ht="15.5" x14ac:dyDescent="0.35">
      <c r="A458" s="2" t="s">
        <v>147</v>
      </c>
      <c r="B458" s="2" t="s">
        <v>75</v>
      </c>
      <c r="C458" s="2" t="s">
        <v>15</v>
      </c>
      <c r="D458" s="4" t="s">
        <v>39</v>
      </c>
      <c r="E458" s="5">
        <v>2205.5919800000001</v>
      </c>
      <c r="F458" s="2" t="s">
        <v>12</v>
      </c>
      <c r="G458" s="3" t="s">
        <v>148</v>
      </c>
      <c r="H458" s="3" t="s">
        <v>149</v>
      </c>
    </row>
    <row r="459" spans="1:8" ht="15.5" x14ac:dyDescent="0.35">
      <c r="A459" s="2" t="s">
        <v>147</v>
      </c>
      <c r="B459" s="2" t="s">
        <v>75</v>
      </c>
      <c r="C459" s="2" t="s">
        <v>19</v>
      </c>
      <c r="D459" s="4" t="s">
        <v>32</v>
      </c>
      <c r="E459" s="5">
        <v>1984.8268399999999</v>
      </c>
      <c r="F459" s="2" t="s">
        <v>21</v>
      </c>
      <c r="G459" s="3" t="s">
        <v>148</v>
      </c>
      <c r="H459" s="3" t="s">
        <v>149</v>
      </c>
    </row>
    <row r="460" spans="1:8" ht="15.5" x14ac:dyDescent="0.35">
      <c r="A460" s="2" t="s">
        <v>147</v>
      </c>
      <c r="B460" s="2" t="s">
        <v>75</v>
      </c>
      <c r="C460" s="2" t="s">
        <v>23</v>
      </c>
      <c r="D460" s="4" t="s">
        <v>28</v>
      </c>
      <c r="E460" s="5">
        <v>1872</v>
      </c>
      <c r="F460" s="2" t="s">
        <v>12</v>
      </c>
      <c r="G460" s="3" t="s">
        <v>148</v>
      </c>
      <c r="H460" s="3" t="s">
        <v>149</v>
      </c>
    </row>
    <row r="461" spans="1:8" ht="15.5" x14ac:dyDescent="0.35">
      <c r="A461" s="2" t="s">
        <v>147</v>
      </c>
      <c r="B461" s="2" t="s">
        <v>75</v>
      </c>
      <c r="C461" s="2" t="s">
        <v>15</v>
      </c>
      <c r="D461" s="4" t="s">
        <v>29</v>
      </c>
      <c r="E461" s="5">
        <v>1413</v>
      </c>
      <c r="F461" s="2" t="s">
        <v>12</v>
      </c>
      <c r="G461" s="3" t="s">
        <v>148</v>
      </c>
      <c r="H461" s="3" t="s">
        <v>149</v>
      </c>
    </row>
    <row r="462" spans="1:8" ht="15.5" x14ac:dyDescent="0.35">
      <c r="A462" s="2" t="s">
        <v>147</v>
      </c>
      <c r="B462" s="2" t="s">
        <v>75</v>
      </c>
      <c r="C462" s="2" t="s">
        <v>19</v>
      </c>
      <c r="D462" s="4" t="s">
        <v>25</v>
      </c>
      <c r="E462" s="5">
        <v>843.64489519999995</v>
      </c>
      <c r="F462" s="2" t="s">
        <v>21</v>
      </c>
      <c r="G462" s="3" t="s">
        <v>148</v>
      </c>
      <c r="H462" s="3" t="s">
        <v>149</v>
      </c>
    </row>
    <row r="463" spans="1:8" ht="15.5" x14ac:dyDescent="0.35">
      <c r="A463" s="2" t="s">
        <v>147</v>
      </c>
      <c r="B463" s="2" t="s">
        <v>75</v>
      </c>
      <c r="C463" s="2" t="s">
        <v>15</v>
      </c>
      <c r="D463" s="4" t="s">
        <v>134</v>
      </c>
      <c r="E463" s="5">
        <v>753</v>
      </c>
      <c r="F463" s="2" t="s">
        <v>12</v>
      </c>
      <c r="G463" s="3" t="s">
        <v>148</v>
      </c>
      <c r="H463" s="3" t="s">
        <v>149</v>
      </c>
    </row>
    <row r="464" spans="1:8" ht="15.5" x14ac:dyDescent="0.35">
      <c r="A464" s="2" t="s">
        <v>147</v>
      </c>
      <c r="B464" s="2" t="s">
        <v>75</v>
      </c>
      <c r="C464" s="2" t="s">
        <v>19</v>
      </c>
      <c r="D464" s="4" t="s">
        <v>50</v>
      </c>
      <c r="E464" s="5">
        <v>648.92499599999996</v>
      </c>
      <c r="F464" s="2" t="s">
        <v>21</v>
      </c>
      <c r="G464" s="3" t="s">
        <v>148</v>
      </c>
      <c r="H464" s="3" t="s">
        <v>149</v>
      </c>
    </row>
    <row r="465" spans="1:8" ht="15.5" x14ac:dyDescent="0.35">
      <c r="A465" s="2" t="s">
        <v>147</v>
      </c>
      <c r="B465" s="2" t="s">
        <v>75</v>
      </c>
      <c r="C465" s="2" t="s">
        <v>19</v>
      </c>
      <c r="D465" s="4" t="s">
        <v>20</v>
      </c>
      <c r="E465" s="5">
        <v>546.14701560000003</v>
      </c>
      <c r="F465" s="2" t="s">
        <v>21</v>
      </c>
      <c r="G465" s="3" t="s">
        <v>148</v>
      </c>
      <c r="H465" s="3" t="s">
        <v>149</v>
      </c>
    </row>
    <row r="466" spans="1:8" ht="15.5" x14ac:dyDescent="0.35">
      <c r="A466" s="2" t="s">
        <v>147</v>
      </c>
      <c r="B466" s="2" t="s">
        <v>75</v>
      </c>
      <c r="C466" s="2" t="s">
        <v>15</v>
      </c>
      <c r="D466" s="4" t="s">
        <v>46</v>
      </c>
      <c r="E466" s="5">
        <v>514</v>
      </c>
      <c r="F466" s="2" t="s">
        <v>12</v>
      </c>
      <c r="G466" s="3" t="s">
        <v>148</v>
      </c>
      <c r="H466" s="3" t="s">
        <v>149</v>
      </c>
    </row>
    <row r="467" spans="1:8" ht="15.5" x14ac:dyDescent="0.35">
      <c r="A467" s="2" t="s">
        <v>147</v>
      </c>
      <c r="B467" s="2" t="s">
        <v>75</v>
      </c>
      <c r="C467" s="2" t="s">
        <v>19</v>
      </c>
      <c r="D467" s="4" t="s">
        <v>36</v>
      </c>
      <c r="E467" s="5">
        <v>467.632543</v>
      </c>
      <c r="F467" s="2" t="s">
        <v>21</v>
      </c>
      <c r="G467" s="3" t="s">
        <v>148</v>
      </c>
      <c r="H467" s="3" t="s">
        <v>149</v>
      </c>
    </row>
    <row r="468" spans="1:8" ht="15.5" x14ac:dyDescent="0.35">
      <c r="A468" s="2" t="s">
        <v>147</v>
      </c>
      <c r="B468" s="2" t="s">
        <v>75</v>
      </c>
      <c r="C468" s="2" t="s">
        <v>15</v>
      </c>
      <c r="D468" s="4" t="s">
        <v>30</v>
      </c>
      <c r="E468" s="5">
        <v>412</v>
      </c>
      <c r="F468" s="2" t="s">
        <v>12</v>
      </c>
      <c r="G468" s="3" t="s">
        <v>148</v>
      </c>
      <c r="H468" s="3" t="s">
        <v>149</v>
      </c>
    </row>
    <row r="469" spans="1:8" ht="15.5" x14ac:dyDescent="0.35">
      <c r="A469" s="2" t="s">
        <v>147</v>
      </c>
      <c r="B469" s="2" t="s">
        <v>75</v>
      </c>
      <c r="C469" s="2" t="s">
        <v>15</v>
      </c>
      <c r="D469" s="4" t="s">
        <v>35</v>
      </c>
      <c r="E469" s="5">
        <v>412</v>
      </c>
      <c r="F469" s="2" t="s">
        <v>12</v>
      </c>
      <c r="G469" s="3" t="s">
        <v>148</v>
      </c>
      <c r="H469" s="3" t="s">
        <v>149</v>
      </c>
    </row>
    <row r="470" spans="1:8" ht="15.5" x14ac:dyDescent="0.35">
      <c r="A470" s="2" t="s">
        <v>147</v>
      </c>
      <c r="B470" s="2" t="s">
        <v>75</v>
      </c>
      <c r="C470" s="2" t="s">
        <v>19</v>
      </c>
      <c r="D470" s="4" t="s">
        <v>62</v>
      </c>
      <c r="E470" s="5">
        <v>404.98329239999998</v>
      </c>
      <c r="F470" s="2" t="s">
        <v>21</v>
      </c>
      <c r="G470" s="3" t="s">
        <v>148</v>
      </c>
      <c r="H470" s="3" t="s">
        <v>149</v>
      </c>
    </row>
    <row r="471" spans="1:8" ht="15.5" x14ac:dyDescent="0.35">
      <c r="A471" s="2" t="s">
        <v>147</v>
      </c>
      <c r="B471" s="2" t="s">
        <v>75</v>
      </c>
      <c r="C471" s="2" t="s">
        <v>23</v>
      </c>
      <c r="D471" s="4" t="s">
        <v>105</v>
      </c>
      <c r="E471" s="5">
        <v>356.88230800000002</v>
      </c>
      <c r="F471" s="2" t="s">
        <v>12</v>
      </c>
      <c r="G471" s="3" t="s">
        <v>148</v>
      </c>
      <c r="H471" s="3" t="s">
        <v>149</v>
      </c>
    </row>
    <row r="472" spans="1:8" ht="15.5" x14ac:dyDescent="0.35">
      <c r="A472" s="2" t="s">
        <v>147</v>
      </c>
      <c r="B472" s="2" t="s">
        <v>75</v>
      </c>
      <c r="C472" s="2" t="s">
        <v>15</v>
      </c>
      <c r="D472" s="4" t="s">
        <v>56</v>
      </c>
      <c r="E472" s="5">
        <v>253.94582399999999</v>
      </c>
      <c r="F472" s="2" t="s">
        <v>12</v>
      </c>
      <c r="G472" s="3" t="s">
        <v>148</v>
      </c>
      <c r="H472" s="3" t="s">
        <v>149</v>
      </c>
    </row>
    <row r="473" spans="1:8" ht="15.5" x14ac:dyDescent="0.35">
      <c r="A473" s="2" t="s">
        <v>147</v>
      </c>
      <c r="B473" s="2" t="s">
        <v>75</v>
      </c>
      <c r="C473" s="2" t="s">
        <v>15</v>
      </c>
      <c r="D473" s="4" t="s">
        <v>57</v>
      </c>
      <c r="E473" s="5">
        <v>226</v>
      </c>
      <c r="F473" s="2" t="s">
        <v>12</v>
      </c>
      <c r="G473" s="3" t="s">
        <v>148</v>
      </c>
      <c r="H473" s="3" t="s">
        <v>149</v>
      </c>
    </row>
    <row r="474" spans="1:8" ht="15.5" x14ac:dyDescent="0.35">
      <c r="A474" s="2" t="s">
        <v>147</v>
      </c>
      <c r="B474" s="2" t="s">
        <v>75</v>
      </c>
      <c r="C474" s="2" t="s">
        <v>17</v>
      </c>
      <c r="D474" s="4" t="s">
        <v>18</v>
      </c>
      <c r="E474" s="5">
        <v>205.636955</v>
      </c>
      <c r="F474" s="2" t="s">
        <v>12</v>
      </c>
      <c r="G474" s="3" t="s">
        <v>148</v>
      </c>
      <c r="H474" s="3" t="s">
        <v>149</v>
      </c>
    </row>
    <row r="475" spans="1:8" ht="15.5" x14ac:dyDescent="0.35">
      <c r="A475" s="2" t="s">
        <v>147</v>
      </c>
      <c r="B475" s="2" t="s">
        <v>75</v>
      </c>
      <c r="C475" s="2" t="s">
        <v>17</v>
      </c>
      <c r="D475" s="4" t="s">
        <v>37</v>
      </c>
      <c r="E475" s="5">
        <v>27.103428439999998</v>
      </c>
      <c r="F475" s="2" t="s">
        <v>12</v>
      </c>
      <c r="G475" s="3" t="s">
        <v>148</v>
      </c>
      <c r="H475" s="3" t="s">
        <v>149</v>
      </c>
    </row>
    <row r="476" spans="1:8" ht="15.5" x14ac:dyDescent="0.35">
      <c r="A476" s="2" t="s">
        <v>147</v>
      </c>
      <c r="B476" s="2" t="s">
        <v>75</v>
      </c>
      <c r="C476" s="2" t="s">
        <v>23</v>
      </c>
      <c r="D476" s="4" t="s">
        <v>33</v>
      </c>
      <c r="E476" s="5">
        <v>3</v>
      </c>
      <c r="F476" s="2" t="s">
        <v>12</v>
      </c>
      <c r="G476" s="3" t="s">
        <v>148</v>
      </c>
      <c r="H476" s="3" t="s">
        <v>149</v>
      </c>
    </row>
    <row r="477" spans="1:8" ht="15.5" x14ac:dyDescent="0.35">
      <c r="A477" s="2" t="s">
        <v>150</v>
      </c>
      <c r="B477" s="2" t="s">
        <v>75</v>
      </c>
      <c r="C477" s="2" t="s">
        <v>15</v>
      </c>
      <c r="D477" s="4" t="s">
        <v>30</v>
      </c>
      <c r="E477" s="5">
        <v>17144.3285</v>
      </c>
      <c r="F477" s="2" t="s">
        <v>12</v>
      </c>
      <c r="G477" s="3" t="s">
        <v>151</v>
      </c>
      <c r="H477" s="3" t="s">
        <v>152</v>
      </c>
    </row>
    <row r="478" spans="1:8" ht="15.5" x14ac:dyDescent="0.35">
      <c r="A478" s="2" t="s">
        <v>150</v>
      </c>
      <c r="B478" s="2" t="s">
        <v>75</v>
      </c>
      <c r="C478" s="2" t="s">
        <v>23</v>
      </c>
      <c r="D478" s="4" t="s">
        <v>83</v>
      </c>
      <c r="E478" s="5">
        <v>4445.1362179999996</v>
      </c>
      <c r="F478" s="2" t="s">
        <v>12</v>
      </c>
      <c r="G478" s="3" t="s">
        <v>151</v>
      </c>
      <c r="H478" s="3" t="s">
        <v>152</v>
      </c>
    </row>
    <row r="479" spans="1:8" ht="15.5" x14ac:dyDescent="0.35">
      <c r="A479" s="2" t="s">
        <v>150</v>
      </c>
      <c r="B479" s="2" t="s">
        <v>75</v>
      </c>
      <c r="C479" s="2" t="s">
        <v>19</v>
      </c>
      <c r="D479" s="4" t="s">
        <v>59</v>
      </c>
      <c r="E479" s="5">
        <v>1214.9498759999999</v>
      </c>
      <c r="F479" s="2" t="s">
        <v>21</v>
      </c>
      <c r="G479" s="3" t="s">
        <v>151</v>
      </c>
      <c r="H479" s="3" t="s">
        <v>152</v>
      </c>
    </row>
    <row r="480" spans="1:8" ht="15.5" x14ac:dyDescent="0.35">
      <c r="A480" s="2" t="s">
        <v>150</v>
      </c>
      <c r="B480" s="2" t="s">
        <v>75</v>
      </c>
      <c r="C480" s="2" t="s">
        <v>19</v>
      </c>
      <c r="D480" s="4" t="s">
        <v>62</v>
      </c>
      <c r="E480" s="5">
        <v>1178.25415</v>
      </c>
      <c r="F480" s="2" t="s">
        <v>21</v>
      </c>
      <c r="G480" s="3" t="s">
        <v>151</v>
      </c>
      <c r="H480" s="3" t="s">
        <v>152</v>
      </c>
    </row>
    <row r="481" spans="1:8" ht="15.5" x14ac:dyDescent="0.35">
      <c r="A481" s="2" t="s">
        <v>150</v>
      </c>
      <c r="B481" s="2" t="s">
        <v>75</v>
      </c>
      <c r="C481" s="2" t="s">
        <v>15</v>
      </c>
      <c r="D481" s="4" t="s">
        <v>22</v>
      </c>
      <c r="E481" s="5">
        <v>1008</v>
      </c>
      <c r="F481" s="2" t="s">
        <v>12</v>
      </c>
      <c r="G481" s="3" t="s">
        <v>151</v>
      </c>
      <c r="H481" s="3" t="s">
        <v>152</v>
      </c>
    </row>
    <row r="482" spans="1:8" ht="15.5" x14ac:dyDescent="0.35">
      <c r="A482" s="2" t="s">
        <v>150</v>
      </c>
      <c r="B482" s="2" t="s">
        <v>75</v>
      </c>
      <c r="C482" s="2" t="s">
        <v>15</v>
      </c>
      <c r="D482" s="4" t="s">
        <v>132</v>
      </c>
      <c r="E482" s="5">
        <v>889.02724239999998</v>
      </c>
      <c r="F482" s="2" t="s">
        <v>12</v>
      </c>
      <c r="G482" s="3" t="s">
        <v>151</v>
      </c>
      <c r="H482" s="3" t="s">
        <v>152</v>
      </c>
    </row>
    <row r="483" spans="1:8" ht="15.5" x14ac:dyDescent="0.35">
      <c r="A483" s="2" t="s">
        <v>150</v>
      </c>
      <c r="B483" s="2" t="s">
        <v>75</v>
      </c>
      <c r="C483" s="2" t="s">
        <v>19</v>
      </c>
      <c r="D483" s="4" t="s">
        <v>34</v>
      </c>
      <c r="E483" s="5">
        <v>847.75921800000003</v>
      </c>
      <c r="F483" s="2" t="s">
        <v>21</v>
      </c>
      <c r="G483" s="3" t="s">
        <v>151</v>
      </c>
      <c r="H483" s="3" t="s">
        <v>152</v>
      </c>
    </row>
    <row r="484" spans="1:8" ht="15.5" x14ac:dyDescent="0.35">
      <c r="A484" s="2" t="s">
        <v>150</v>
      </c>
      <c r="B484" s="2" t="s">
        <v>75</v>
      </c>
      <c r="C484" s="2" t="s">
        <v>19</v>
      </c>
      <c r="D484" s="4" t="s">
        <v>48</v>
      </c>
      <c r="E484" s="5">
        <v>567.75331749999998</v>
      </c>
      <c r="F484" s="2" t="s">
        <v>21</v>
      </c>
      <c r="G484" s="3" t="s">
        <v>151</v>
      </c>
      <c r="H484" s="3" t="s">
        <v>152</v>
      </c>
    </row>
    <row r="485" spans="1:8" ht="15.5" x14ac:dyDescent="0.35">
      <c r="A485" s="2" t="s">
        <v>150</v>
      </c>
      <c r="B485" s="2" t="s">
        <v>75</v>
      </c>
      <c r="C485" s="2" t="s">
        <v>19</v>
      </c>
      <c r="D485" s="4" t="s">
        <v>88</v>
      </c>
      <c r="E485" s="5">
        <v>423.87960900000002</v>
      </c>
      <c r="F485" s="2" t="s">
        <v>21</v>
      </c>
      <c r="G485" s="3" t="s">
        <v>151</v>
      </c>
      <c r="H485" s="3" t="s">
        <v>152</v>
      </c>
    </row>
    <row r="486" spans="1:8" ht="15.5" x14ac:dyDescent="0.35">
      <c r="A486" s="2" t="s">
        <v>150</v>
      </c>
      <c r="B486" s="2" t="s">
        <v>75</v>
      </c>
      <c r="C486" s="2" t="s">
        <v>10</v>
      </c>
      <c r="D486" s="4" t="s">
        <v>31</v>
      </c>
      <c r="E486" s="5">
        <v>379</v>
      </c>
      <c r="F486" s="2" t="s">
        <v>12</v>
      </c>
      <c r="G486" s="3" t="s">
        <v>151</v>
      </c>
      <c r="H486" s="3" t="s">
        <v>152</v>
      </c>
    </row>
    <row r="487" spans="1:8" ht="15.5" x14ac:dyDescent="0.35">
      <c r="A487" s="2" t="s">
        <v>150</v>
      </c>
      <c r="B487" s="2" t="s">
        <v>75</v>
      </c>
      <c r="C487" s="2" t="s">
        <v>23</v>
      </c>
      <c r="D487" s="4" t="s">
        <v>28</v>
      </c>
      <c r="E487" s="5">
        <v>333</v>
      </c>
      <c r="F487" s="2" t="s">
        <v>12</v>
      </c>
      <c r="G487" s="3" t="s">
        <v>151</v>
      </c>
      <c r="H487" s="3" t="s">
        <v>152</v>
      </c>
    </row>
    <row r="488" spans="1:8" ht="15.5" x14ac:dyDescent="0.35">
      <c r="A488" s="2" t="s">
        <v>150</v>
      </c>
      <c r="B488" s="2" t="s">
        <v>75</v>
      </c>
      <c r="C488" s="2" t="s">
        <v>19</v>
      </c>
      <c r="D488" s="4" t="s">
        <v>25</v>
      </c>
      <c r="E488" s="5">
        <v>299.76414569999997</v>
      </c>
      <c r="F488" s="2" t="s">
        <v>21</v>
      </c>
      <c r="G488" s="3" t="s">
        <v>151</v>
      </c>
      <c r="H488" s="3" t="s">
        <v>152</v>
      </c>
    </row>
    <row r="489" spans="1:8" ht="15.5" x14ac:dyDescent="0.35">
      <c r="A489" s="2" t="s">
        <v>150</v>
      </c>
      <c r="B489" s="2" t="s">
        <v>75</v>
      </c>
      <c r="C489" s="2" t="s">
        <v>26</v>
      </c>
      <c r="D489" s="4" t="s">
        <v>27</v>
      </c>
      <c r="E489" s="5">
        <v>164</v>
      </c>
      <c r="F489" s="2" t="s">
        <v>12</v>
      </c>
      <c r="G489" s="3" t="s">
        <v>151</v>
      </c>
      <c r="H489" s="3" t="s">
        <v>152</v>
      </c>
    </row>
    <row r="490" spans="1:8" ht="15.5" x14ac:dyDescent="0.35">
      <c r="A490" s="2" t="s">
        <v>150</v>
      </c>
      <c r="B490" s="2" t="s">
        <v>75</v>
      </c>
      <c r="C490" s="2" t="s">
        <v>19</v>
      </c>
      <c r="D490" s="4" t="s">
        <v>36</v>
      </c>
      <c r="E490" s="5">
        <v>132.1205381</v>
      </c>
      <c r="F490" s="2" t="s">
        <v>21</v>
      </c>
      <c r="G490" s="3" t="s">
        <v>151</v>
      </c>
      <c r="H490" s="3" t="s">
        <v>152</v>
      </c>
    </row>
    <row r="491" spans="1:8" ht="15.5" x14ac:dyDescent="0.35">
      <c r="A491" s="2" t="s">
        <v>150</v>
      </c>
      <c r="B491" s="2" t="s">
        <v>75</v>
      </c>
      <c r="C491" s="2" t="s">
        <v>15</v>
      </c>
      <c r="D491" s="4" t="s">
        <v>29</v>
      </c>
      <c r="E491" s="5">
        <v>128</v>
      </c>
      <c r="F491" s="2" t="s">
        <v>12</v>
      </c>
      <c r="G491" s="3" t="s">
        <v>151</v>
      </c>
      <c r="H491" s="3" t="s">
        <v>152</v>
      </c>
    </row>
    <row r="492" spans="1:8" ht="15.5" x14ac:dyDescent="0.35">
      <c r="A492" s="2" t="s">
        <v>150</v>
      </c>
      <c r="B492" s="2" t="s">
        <v>75</v>
      </c>
      <c r="C492" s="2" t="s">
        <v>19</v>
      </c>
      <c r="D492" s="4" t="s">
        <v>52</v>
      </c>
      <c r="E492" s="5">
        <v>125.25000199999999</v>
      </c>
      <c r="F492" s="2" t="s">
        <v>21</v>
      </c>
      <c r="G492" s="3" t="s">
        <v>151</v>
      </c>
      <c r="H492" s="3" t="s">
        <v>152</v>
      </c>
    </row>
    <row r="493" spans="1:8" ht="15.5" x14ac:dyDescent="0.35">
      <c r="A493" s="2" t="s">
        <v>150</v>
      </c>
      <c r="B493" s="2" t="s">
        <v>75</v>
      </c>
      <c r="C493" s="2" t="s">
        <v>19</v>
      </c>
      <c r="D493" s="4" t="s">
        <v>61</v>
      </c>
      <c r="E493" s="5">
        <v>93.305374069999999</v>
      </c>
      <c r="F493" s="2" t="s">
        <v>21</v>
      </c>
      <c r="G493" s="3" t="s">
        <v>151</v>
      </c>
      <c r="H493" s="3" t="s">
        <v>152</v>
      </c>
    </row>
    <row r="494" spans="1:8" ht="15.5" x14ac:dyDescent="0.35">
      <c r="A494" s="2" t="s">
        <v>150</v>
      </c>
      <c r="B494" s="2" t="s">
        <v>75</v>
      </c>
      <c r="C494" s="2" t="s">
        <v>19</v>
      </c>
      <c r="D494" s="4" t="s">
        <v>20</v>
      </c>
      <c r="E494" s="5">
        <v>14.81883524</v>
      </c>
      <c r="F494" s="2" t="s">
        <v>21</v>
      </c>
      <c r="G494" s="3" t="s">
        <v>151</v>
      </c>
      <c r="H494" s="3" t="s">
        <v>152</v>
      </c>
    </row>
    <row r="495" spans="1:8" ht="15.5" x14ac:dyDescent="0.35">
      <c r="A495" s="2" t="s">
        <v>153</v>
      </c>
      <c r="B495" s="2" t="s">
        <v>41</v>
      </c>
      <c r="C495" s="2" t="s">
        <v>19</v>
      </c>
      <c r="D495" s="4" t="s">
        <v>20</v>
      </c>
      <c r="E495" s="5">
        <v>24786.905449999998</v>
      </c>
      <c r="F495" s="2" t="s">
        <v>21</v>
      </c>
      <c r="G495" s="3" t="s">
        <v>154</v>
      </c>
      <c r="H495" s="3" t="s">
        <v>155</v>
      </c>
    </row>
    <row r="496" spans="1:8" ht="15.5" x14ac:dyDescent="0.35">
      <c r="A496" s="2" t="s">
        <v>153</v>
      </c>
      <c r="B496" s="2" t="s">
        <v>41</v>
      </c>
      <c r="C496" s="2" t="s">
        <v>19</v>
      </c>
      <c r="D496" s="4" t="s">
        <v>59</v>
      </c>
      <c r="E496" s="5">
        <v>23295.907630000002</v>
      </c>
      <c r="F496" s="2" t="s">
        <v>21</v>
      </c>
      <c r="G496" s="3" t="s">
        <v>154</v>
      </c>
      <c r="H496" s="3" t="s">
        <v>155</v>
      </c>
    </row>
    <row r="497" spans="1:8" ht="15.5" x14ac:dyDescent="0.35">
      <c r="A497" s="2" t="s">
        <v>153</v>
      </c>
      <c r="B497" s="2" t="s">
        <v>41</v>
      </c>
      <c r="C497" s="2" t="s">
        <v>19</v>
      </c>
      <c r="D497" s="4" t="s">
        <v>25</v>
      </c>
      <c r="E497" s="5">
        <v>10762.780489999999</v>
      </c>
      <c r="F497" s="2" t="s">
        <v>21</v>
      </c>
      <c r="G497" s="3" t="s">
        <v>154</v>
      </c>
      <c r="H497" s="3" t="s">
        <v>155</v>
      </c>
    </row>
    <row r="498" spans="1:8" ht="15.5" x14ac:dyDescent="0.35">
      <c r="A498" s="2" t="s">
        <v>153</v>
      </c>
      <c r="B498" s="2" t="s">
        <v>41</v>
      </c>
      <c r="C498" s="2" t="s">
        <v>19</v>
      </c>
      <c r="D498" s="4" t="s">
        <v>34</v>
      </c>
      <c r="E498" s="5">
        <v>5963.7678699999997</v>
      </c>
      <c r="F498" s="2" t="s">
        <v>21</v>
      </c>
      <c r="G498" s="3" t="s">
        <v>154</v>
      </c>
      <c r="H498" s="3" t="s">
        <v>155</v>
      </c>
    </row>
    <row r="499" spans="1:8" ht="15.5" x14ac:dyDescent="0.35">
      <c r="A499" s="2" t="s">
        <v>153</v>
      </c>
      <c r="B499" s="2" t="s">
        <v>41</v>
      </c>
      <c r="C499" s="2" t="s">
        <v>19</v>
      </c>
      <c r="D499" s="4" t="s">
        <v>62</v>
      </c>
      <c r="E499" s="5">
        <v>4840.2583999999997</v>
      </c>
      <c r="F499" s="2" t="s">
        <v>21</v>
      </c>
      <c r="G499" s="3" t="s">
        <v>154</v>
      </c>
      <c r="H499" s="3" t="s">
        <v>155</v>
      </c>
    </row>
    <row r="500" spans="1:8" ht="15.5" x14ac:dyDescent="0.35">
      <c r="A500" s="2" t="s">
        <v>153</v>
      </c>
      <c r="B500" s="2" t="s">
        <v>41</v>
      </c>
      <c r="C500" s="2" t="s">
        <v>10</v>
      </c>
      <c r="D500" s="4" t="s">
        <v>93</v>
      </c>
      <c r="E500" s="5">
        <v>4031</v>
      </c>
      <c r="F500" s="2" t="s">
        <v>12</v>
      </c>
      <c r="G500" s="3" t="s">
        <v>154</v>
      </c>
      <c r="H500" s="3" t="s">
        <v>155</v>
      </c>
    </row>
    <row r="501" spans="1:8" ht="15.5" x14ac:dyDescent="0.35">
      <c r="A501" s="2" t="s">
        <v>153</v>
      </c>
      <c r="B501" s="2" t="s">
        <v>41</v>
      </c>
      <c r="C501" s="2" t="s">
        <v>10</v>
      </c>
      <c r="D501" s="4" t="s">
        <v>31</v>
      </c>
      <c r="E501" s="5">
        <v>3046</v>
      </c>
      <c r="F501" s="2" t="s">
        <v>12</v>
      </c>
      <c r="G501" s="3" t="s">
        <v>154</v>
      </c>
      <c r="H501" s="3" t="s">
        <v>155</v>
      </c>
    </row>
    <row r="502" spans="1:8" ht="15.5" x14ac:dyDescent="0.35">
      <c r="A502" s="2" t="s">
        <v>153</v>
      </c>
      <c r="B502" s="2" t="s">
        <v>41</v>
      </c>
      <c r="C502" s="2" t="s">
        <v>17</v>
      </c>
      <c r="D502" s="4" t="s">
        <v>123</v>
      </c>
      <c r="E502" s="5">
        <v>1780.153026</v>
      </c>
      <c r="F502" s="2" t="s">
        <v>12</v>
      </c>
      <c r="G502" s="3" t="s">
        <v>154</v>
      </c>
      <c r="H502" s="3" t="s">
        <v>155</v>
      </c>
    </row>
    <row r="503" spans="1:8" ht="15.5" x14ac:dyDescent="0.35">
      <c r="A503" s="2" t="s">
        <v>153</v>
      </c>
      <c r="B503" s="2" t="s">
        <v>41</v>
      </c>
      <c r="C503" s="2" t="s">
        <v>19</v>
      </c>
      <c r="D503" s="4" t="s">
        <v>89</v>
      </c>
      <c r="E503" s="5">
        <v>1320.05476</v>
      </c>
      <c r="F503" s="2" t="s">
        <v>21</v>
      </c>
      <c r="G503" s="3" t="s">
        <v>154</v>
      </c>
      <c r="H503" s="3" t="s">
        <v>155</v>
      </c>
    </row>
    <row r="504" spans="1:8" ht="15.5" x14ac:dyDescent="0.35">
      <c r="A504" s="2" t="s">
        <v>153</v>
      </c>
      <c r="B504" s="2" t="s">
        <v>41</v>
      </c>
      <c r="C504" s="2" t="s">
        <v>19</v>
      </c>
      <c r="D504" s="4" t="s">
        <v>66</v>
      </c>
      <c r="E504" s="5">
        <v>1304.1815799999999</v>
      </c>
      <c r="F504" s="2" t="s">
        <v>21</v>
      </c>
      <c r="G504" s="3" t="s">
        <v>154</v>
      </c>
      <c r="H504" s="3" t="s">
        <v>155</v>
      </c>
    </row>
    <row r="505" spans="1:8" ht="15.5" x14ac:dyDescent="0.35">
      <c r="A505" s="2" t="s">
        <v>153</v>
      </c>
      <c r="B505" s="2" t="s">
        <v>41</v>
      </c>
      <c r="C505" s="2" t="s">
        <v>15</v>
      </c>
      <c r="D505" s="4" t="s">
        <v>90</v>
      </c>
      <c r="E505" s="5">
        <v>1143</v>
      </c>
      <c r="F505" s="2" t="s">
        <v>12</v>
      </c>
      <c r="G505" s="3" t="s">
        <v>154</v>
      </c>
      <c r="H505" s="3" t="s">
        <v>155</v>
      </c>
    </row>
    <row r="506" spans="1:8" ht="15.5" x14ac:dyDescent="0.35">
      <c r="A506" s="2" t="s">
        <v>153</v>
      </c>
      <c r="B506" s="2" t="s">
        <v>41</v>
      </c>
      <c r="C506" s="2" t="s">
        <v>17</v>
      </c>
      <c r="D506" s="4" t="s">
        <v>113</v>
      </c>
      <c r="E506" s="5">
        <v>898.83561999999995</v>
      </c>
      <c r="F506" s="2" t="s">
        <v>12</v>
      </c>
      <c r="G506" s="3" t="s">
        <v>154</v>
      </c>
      <c r="H506" s="3" t="s">
        <v>155</v>
      </c>
    </row>
    <row r="507" spans="1:8" ht="15.5" x14ac:dyDescent="0.35">
      <c r="A507" s="2" t="s">
        <v>153</v>
      </c>
      <c r="B507" s="2" t="s">
        <v>41</v>
      </c>
      <c r="C507" s="2" t="s">
        <v>15</v>
      </c>
      <c r="D507" s="4" t="s">
        <v>29</v>
      </c>
      <c r="E507" s="5">
        <v>808</v>
      </c>
      <c r="F507" s="2" t="s">
        <v>12</v>
      </c>
      <c r="G507" s="3" t="s">
        <v>154</v>
      </c>
      <c r="H507" s="3" t="s">
        <v>155</v>
      </c>
    </row>
    <row r="508" spans="1:8" ht="15.5" x14ac:dyDescent="0.35">
      <c r="A508" s="2" t="s">
        <v>153</v>
      </c>
      <c r="B508" s="2" t="s">
        <v>41</v>
      </c>
      <c r="C508" s="2" t="s">
        <v>23</v>
      </c>
      <c r="D508" s="4" t="s">
        <v>53</v>
      </c>
      <c r="E508" s="5">
        <v>792</v>
      </c>
      <c r="F508" s="2" t="s">
        <v>12</v>
      </c>
      <c r="G508" s="3" t="s">
        <v>154</v>
      </c>
      <c r="H508" s="3" t="s">
        <v>155</v>
      </c>
    </row>
    <row r="509" spans="1:8" ht="15.5" x14ac:dyDescent="0.35">
      <c r="A509" s="2" t="s">
        <v>153</v>
      </c>
      <c r="B509" s="2" t="s">
        <v>41</v>
      </c>
      <c r="C509" s="2" t="s">
        <v>15</v>
      </c>
      <c r="D509" s="4" t="s">
        <v>72</v>
      </c>
      <c r="E509" s="5">
        <v>406</v>
      </c>
      <c r="F509" s="2" t="s">
        <v>12</v>
      </c>
      <c r="G509" s="3" t="s">
        <v>154</v>
      </c>
      <c r="H509" s="3" t="s">
        <v>155</v>
      </c>
    </row>
    <row r="510" spans="1:8" ht="15.5" x14ac:dyDescent="0.35">
      <c r="A510" s="2" t="s">
        <v>153</v>
      </c>
      <c r="B510" s="2" t="s">
        <v>41</v>
      </c>
      <c r="C510" s="2" t="s">
        <v>10</v>
      </c>
      <c r="D510" s="4" t="s">
        <v>45</v>
      </c>
      <c r="E510" s="5">
        <v>266</v>
      </c>
      <c r="F510" s="2" t="s">
        <v>12</v>
      </c>
      <c r="G510" s="3" t="s">
        <v>154</v>
      </c>
      <c r="H510" s="3" t="s">
        <v>155</v>
      </c>
    </row>
    <row r="511" spans="1:8" ht="15.5" x14ac:dyDescent="0.35">
      <c r="A511" s="2" t="s">
        <v>153</v>
      </c>
      <c r="B511" s="2" t="s">
        <v>41</v>
      </c>
      <c r="C511" s="2" t="s">
        <v>10</v>
      </c>
      <c r="D511" s="4" t="s">
        <v>38</v>
      </c>
      <c r="E511" s="5">
        <v>228</v>
      </c>
      <c r="F511" s="2" t="s">
        <v>12</v>
      </c>
      <c r="G511" s="3" t="s">
        <v>154</v>
      </c>
      <c r="H511" s="3" t="s">
        <v>155</v>
      </c>
    </row>
    <row r="512" spans="1:8" ht="15.5" x14ac:dyDescent="0.35">
      <c r="A512" s="2" t="s">
        <v>153</v>
      </c>
      <c r="B512" s="2" t="s">
        <v>41</v>
      </c>
      <c r="C512" s="2" t="s">
        <v>15</v>
      </c>
      <c r="D512" s="4" t="s">
        <v>97</v>
      </c>
      <c r="E512" s="5">
        <v>152</v>
      </c>
      <c r="F512" s="2" t="s">
        <v>12</v>
      </c>
      <c r="G512" s="3" t="s">
        <v>154</v>
      </c>
      <c r="H512" s="3" t="s">
        <v>155</v>
      </c>
    </row>
    <row r="513" spans="1:8" ht="15.5" x14ac:dyDescent="0.35">
      <c r="A513" s="2" t="s">
        <v>153</v>
      </c>
      <c r="B513" s="2" t="s">
        <v>41</v>
      </c>
      <c r="C513" s="2" t="s">
        <v>15</v>
      </c>
      <c r="D513" s="4" t="s">
        <v>22</v>
      </c>
      <c r="E513" s="5">
        <v>118</v>
      </c>
      <c r="F513" s="2" t="s">
        <v>12</v>
      </c>
      <c r="G513" s="3" t="s">
        <v>154</v>
      </c>
      <c r="H513" s="3" t="s">
        <v>155</v>
      </c>
    </row>
    <row r="514" spans="1:8" ht="15.5" x14ac:dyDescent="0.35">
      <c r="A514" s="2" t="s">
        <v>153</v>
      </c>
      <c r="B514" s="2" t="s">
        <v>41</v>
      </c>
      <c r="C514" s="2" t="s">
        <v>23</v>
      </c>
      <c r="D514" s="4" t="s">
        <v>65</v>
      </c>
      <c r="E514" s="5">
        <v>66</v>
      </c>
      <c r="F514" s="2" t="s">
        <v>12</v>
      </c>
      <c r="G514" s="3" t="s">
        <v>154</v>
      </c>
      <c r="H514" s="3" t="s">
        <v>155</v>
      </c>
    </row>
    <row r="515" spans="1:8" ht="15.5" x14ac:dyDescent="0.35">
      <c r="A515" s="2" t="s">
        <v>156</v>
      </c>
      <c r="B515" s="2" t="s">
        <v>95</v>
      </c>
      <c r="C515" s="2" t="s">
        <v>19</v>
      </c>
      <c r="D515" s="4" t="s">
        <v>59</v>
      </c>
      <c r="E515" s="5">
        <v>2327.1928400000002</v>
      </c>
      <c r="F515" s="2" t="s">
        <v>21</v>
      </c>
      <c r="G515" s="3" t="s">
        <v>157</v>
      </c>
      <c r="H515" s="3" t="s">
        <v>158</v>
      </c>
    </row>
    <row r="516" spans="1:8" ht="15.5" x14ac:dyDescent="0.35">
      <c r="A516" s="2" t="s">
        <v>156</v>
      </c>
      <c r="B516" s="2" t="s">
        <v>95</v>
      </c>
      <c r="C516" s="2" t="s">
        <v>15</v>
      </c>
      <c r="D516" s="4" t="s">
        <v>16</v>
      </c>
      <c r="E516" s="5">
        <v>2319</v>
      </c>
      <c r="F516" s="2" t="s">
        <v>12</v>
      </c>
      <c r="G516" s="3" t="s">
        <v>157</v>
      </c>
      <c r="H516" s="3" t="s">
        <v>158</v>
      </c>
    </row>
    <row r="517" spans="1:8" ht="15.5" x14ac:dyDescent="0.35">
      <c r="A517" s="2" t="s">
        <v>156</v>
      </c>
      <c r="B517" s="2" t="s">
        <v>95</v>
      </c>
      <c r="C517" s="2" t="s">
        <v>23</v>
      </c>
      <c r="D517" s="4" t="s">
        <v>49</v>
      </c>
      <c r="E517" s="5">
        <v>2232</v>
      </c>
      <c r="F517" s="2" t="s">
        <v>12</v>
      </c>
      <c r="G517" s="3" t="s">
        <v>157</v>
      </c>
      <c r="H517" s="3" t="s">
        <v>158</v>
      </c>
    </row>
    <row r="518" spans="1:8" ht="15.5" x14ac:dyDescent="0.35">
      <c r="A518" s="2" t="s">
        <v>156</v>
      </c>
      <c r="B518" s="2" t="s">
        <v>95</v>
      </c>
      <c r="C518" s="2" t="s">
        <v>26</v>
      </c>
      <c r="D518" s="4" t="s">
        <v>96</v>
      </c>
      <c r="E518" s="5">
        <v>1732</v>
      </c>
      <c r="F518" s="2" t="s">
        <v>12</v>
      </c>
      <c r="G518" s="3" t="s">
        <v>157</v>
      </c>
      <c r="H518" s="3" t="s">
        <v>158</v>
      </c>
    </row>
    <row r="519" spans="1:8" ht="15.5" x14ac:dyDescent="0.35">
      <c r="A519" s="2" t="s">
        <v>156</v>
      </c>
      <c r="B519" s="2" t="s">
        <v>95</v>
      </c>
      <c r="C519" s="2" t="s">
        <v>19</v>
      </c>
      <c r="D519" s="4" t="s">
        <v>25</v>
      </c>
      <c r="E519" s="5">
        <v>1659.0889159999999</v>
      </c>
      <c r="F519" s="2" t="s">
        <v>21</v>
      </c>
      <c r="G519" s="3" t="s">
        <v>157</v>
      </c>
      <c r="H519" s="3" t="s">
        <v>158</v>
      </c>
    </row>
    <row r="520" spans="1:8" ht="15.5" x14ac:dyDescent="0.35">
      <c r="A520" s="2" t="s">
        <v>156</v>
      </c>
      <c r="B520" s="2" t="s">
        <v>95</v>
      </c>
      <c r="C520" s="2" t="s">
        <v>26</v>
      </c>
      <c r="D520" s="4" t="s">
        <v>27</v>
      </c>
      <c r="E520" s="5">
        <v>1592</v>
      </c>
      <c r="F520" s="2" t="s">
        <v>12</v>
      </c>
      <c r="G520" s="3" t="s">
        <v>157</v>
      </c>
      <c r="H520" s="3" t="s">
        <v>158</v>
      </c>
    </row>
    <row r="521" spans="1:8" ht="15.5" x14ac:dyDescent="0.35">
      <c r="A521" s="2" t="s">
        <v>156</v>
      </c>
      <c r="B521" s="2" t="s">
        <v>95</v>
      </c>
      <c r="C521" s="2" t="s">
        <v>23</v>
      </c>
      <c r="D521" s="4" t="s">
        <v>53</v>
      </c>
      <c r="E521" s="5">
        <v>1584</v>
      </c>
      <c r="F521" s="2" t="s">
        <v>12</v>
      </c>
      <c r="G521" s="3" t="s">
        <v>157</v>
      </c>
      <c r="H521" s="3" t="s">
        <v>158</v>
      </c>
    </row>
    <row r="522" spans="1:8" ht="15.5" x14ac:dyDescent="0.35">
      <c r="A522" s="2" t="s">
        <v>156</v>
      </c>
      <c r="B522" s="2" t="s">
        <v>95</v>
      </c>
      <c r="C522" s="2" t="s">
        <v>19</v>
      </c>
      <c r="D522" s="4" t="s">
        <v>20</v>
      </c>
      <c r="E522" s="5">
        <v>1152.07563</v>
      </c>
      <c r="F522" s="2" t="s">
        <v>21</v>
      </c>
      <c r="G522" s="3" t="s">
        <v>157</v>
      </c>
      <c r="H522" s="3" t="s">
        <v>158</v>
      </c>
    </row>
    <row r="523" spans="1:8" ht="15.5" x14ac:dyDescent="0.35">
      <c r="A523" s="2" t="s">
        <v>156</v>
      </c>
      <c r="B523" s="2" t="s">
        <v>95</v>
      </c>
      <c r="C523" s="2" t="s">
        <v>15</v>
      </c>
      <c r="D523" s="4" t="s">
        <v>39</v>
      </c>
      <c r="E523" s="5">
        <v>862.38319899999999</v>
      </c>
      <c r="F523" s="2" t="s">
        <v>12</v>
      </c>
      <c r="G523" s="3" t="s">
        <v>157</v>
      </c>
      <c r="H523" s="3" t="s">
        <v>158</v>
      </c>
    </row>
    <row r="524" spans="1:8" ht="15.5" x14ac:dyDescent="0.35">
      <c r="A524" s="2" t="s">
        <v>156</v>
      </c>
      <c r="B524" s="2" t="s">
        <v>95</v>
      </c>
      <c r="C524" s="2" t="s">
        <v>19</v>
      </c>
      <c r="D524" s="4" t="s">
        <v>52</v>
      </c>
      <c r="E524" s="5">
        <v>661.94519620000005</v>
      </c>
      <c r="F524" s="2" t="s">
        <v>21</v>
      </c>
      <c r="G524" s="3" t="s">
        <v>157</v>
      </c>
      <c r="H524" s="3" t="s">
        <v>158</v>
      </c>
    </row>
    <row r="525" spans="1:8" ht="15.5" x14ac:dyDescent="0.35">
      <c r="A525" s="2" t="s">
        <v>156</v>
      </c>
      <c r="B525" s="2" t="s">
        <v>95</v>
      </c>
      <c r="C525" s="2" t="s">
        <v>23</v>
      </c>
      <c r="D525" s="4" t="s">
        <v>65</v>
      </c>
      <c r="E525" s="5">
        <v>566</v>
      </c>
      <c r="F525" s="2" t="s">
        <v>12</v>
      </c>
      <c r="G525" s="3" t="s">
        <v>157</v>
      </c>
      <c r="H525" s="3" t="s">
        <v>158</v>
      </c>
    </row>
    <row r="526" spans="1:8" ht="15.5" x14ac:dyDescent="0.35">
      <c r="A526" s="2" t="s">
        <v>156</v>
      </c>
      <c r="B526" s="2" t="s">
        <v>95</v>
      </c>
      <c r="C526" s="2" t="s">
        <v>15</v>
      </c>
      <c r="D526" s="4" t="s">
        <v>22</v>
      </c>
      <c r="E526" s="5">
        <v>454</v>
      </c>
      <c r="F526" s="2" t="s">
        <v>12</v>
      </c>
      <c r="G526" s="3" t="s">
        <v>157</v>
      </c>
      <c r="H526" s="3" t="s">
        <v>158</v>
      </c>
    </row>
    <row r="527" spans="1:8" ht="15.5" x14ac:dyDescent="0.35">
      <c r="A527" s="2" t="s">
        <v>156</v>
      </c>
      <c r="B527" s="2" t="s">
        <v>95</v>
      </c>
      <c r="C527" s="2" t="s">
        <v>10</v>
      </c>
      <c r="D527" s="4" t="s">
        <v>31</v>
      </c>
      <c r="E527" s="5">
        <v>356</v>
      </c>
      <c r="F527" s="2" t="s">
        <v>12</v>
      </c>
      <c r="G527" s="3" t="s">
        <v>157</v>
      </c>
      <c r="H527" s="3" t="s">
        <v>158</v>
      </c>
    </row>
    <row r="528" spans="1:8" ht="15.5" x14ac:dyDescent="0.35">
      <c r="A528" s="2" t="s">
        <v>156</v>
      </c>
      <c r="B528" s="2" t="s">
        <v>95</v>
      </c>
      <c r="C528" s="2" t="s">
        <v>23</v>
      </c>
      <c r="D528" s="4" t="s">
        <v>33</v>
      </c>
      <c r="E528" s="5">
        <v>308</v>
      </c>
      <c r="F528" s="2" t="s">
        <v>12</v>
      </c>
      <c r="G528" s="3" t="s">
        <v>157</v>
      </c>
      <c r="H528" s="3" t="s">
        <v>158</v>
      </c>
    </row>
    <row r="529" spans="1:8" ht="15.5" x14ac:dyDescent="0.35">
      <c r="A529" s="2" t="s">
        <v>159</v>
      </c>
      <c r="B529" s="2" t="s">
        <v>95</v>
      </c>
      <c r="C529" s="2" t="s">
        <v>15</v>
      </c>
      <c r="D529" s="4" t="s">
        <v>30</v>
      </c>
      <c r="E529" s="5">
        <v>13971.978999999999</v>
      </c>
      <c r="F529" s="2" t="s">
        <v>12</v>
      </c>
      <c r="G529" s="3" t="s">
        <v>160</v>
      </c>
      <c r="H529" s="3" t="s">
        <v>161</v>
      </c>
    </row>
    <row r="530" spans="1:8" ht="15.5" x14ac:dyDescent="0.35">
      <c r="A530" s="2" t="s">
        <v>159</v>
      </c>
      <c r="B530" s="2" t="s">
        <v>95</v>
      </c>
      <c r="C530" s="2" t="s">
        <v>19</v>
      </c>
      <c r="D530" s="4" t="s">
        <v>20</v>
      </c>
      <c r="E530" s="5">
        <v>13167.439329999999</v>
      </c>
      <c r="F530" s="2" t="s">
        <v>21</v>
      </c>
      <c r="G530" s="3" t="s">
        <v>160</v>
      </c>
      <c r="H530" s="3" t="s">
        <v>161</v>
      </c>
    </row>
    <row r="531" spans="1:8" ht="15.5" x14ac:dyDescent="0.35">
      <c r="A531" s="2" t="s">
        <v>159</v>
      </c>
      <c r="B531" s="2" t="s">
        <v>95</v>
      </c>
      <c r="C531" s="2" t="s">
        <v>23</v>
      </c>
      <c r="D531" s="4" t="s">
        <v>54</v>
      </c>
      <c r="E531" s="5">
        <v>11340</v>
      </c>
      <c r="F531" s="2" t="s">
        <v>12</v>
      </c>
      <c r="G531" s="3" t="s">
        <v>160</v>
      </c>
      <c r="H531" s="3" t="s">
        <v>161</v>
      </c>
    </row>
    <row r="532" spans="1:8" ht="15.5" x14ac:dyDescent="0.35">
      <c r="A532" s="2" t="s">
        <v>159</v>
      </c>
      <c r="B532" s="2" t="s">
        <v>95</v>
      </c>
      <c r="C532" s="2" t="s">
        <v>19</v>
      </c>
      <c r="D532" s="4" t="s">
        <v>25</v>
      </c>
      <c r="E532" s="5">
        <v>8353.530949</v>
      </c>
      <c r="F532" s="2" t="s">
        <v>21</v>
      </c>
      <c r="G532" s="3" t="s">
        <v>160</v>
      </c>
      <c r="H532" s="3" t="s">
        <v>161</v>
      </c>
    </row>
    <row r="533" spans="1:8" ht="15.5" x14ac:dyDescent="0.35">
      <c r="A533" s="2" t="s">
        <v>159</v>
      </c>
      <c r="B533" s="2" t="s">
        <v>95</v>
      </c>
      <c r="C533" s="2" t="s">
        <v>19</v>
      </c>
      <c r="D533" s="4" t="s">
        <v>88</v>
      </c>
      <c r="E533" s="5">
        <v>2784.0926180000001</v>
      </c>
      <c r="F533" s="2" t="s">
        <v>21</v>
      </c>
      <c r="G533" s="3" t="s">
        <v>160</v>
      </c>
      <c r="H533" s="3" t="s">
        <v>161</v>
      </c>
    </row>
    <row r="534" spans="1:8" ht="15.5" x14ac:dyDescent="0.35">
      <c r="A534" s="2" t="s">
        <v>159</v>
      </c>
      <c r="B534" s="2" t="s">
        <v>95</v>
      </c>
      <c r="C534" s="2" t="s">
        <v>26</v>
      </c>
      <c r="D534" s="4" t="s">
        <v>27</v>
      </c>
      <c r="E534" s="5">
        <v>2234</v>
      </c>
      <c r="F534" s="2" t="s">
        <v>12</v>
      </c>
      <c r="G534" s="3" t="s">
        <v>160</v>
      </c>
      <c r="H534" s="3" t="s">
        <v>161</v>
      </c>
    </row>
    <row r="535" spans="1:8" ht="15.5" x14ac:dyDescent="0.35">
      <c r="A535" s="2" t="s">
        <v>159</v>
      </c>
      <c r="B535" s="2" t="s">
        <v>95</v>
      </c>
      <c r="C535" s="2" t="s">
        <v>15</v>
      </c>
      <c r="D535" s="4" t="s">
        <v>29</v>
      </c>
      <c r="E535" s="5">
        <v>1536</v>
      </c>
      <c r="F535" s="2" t="s">
        <v>12</v>
      </c>
      <c r="G535" s="3" t="s">
        <v>160</v>
      </c>
      <c r="H535" s="3" t="s">
        <v>161</v>
      </c>
    </row>
    <row r="536" spans="1:8" ht="15.5" x14ac:dyDescent="0.35">
      <c r="A536" s="2" t="s">
        <v>159</v>
      </c>
      <c r="B536" s="2" t="s">
        <v>95</v>
      </c>
      <c r="C536" s="2" t="s">
        <v>10</v>
      </c>
      <c r="D536" s="4" t="s">
        <v>31</v>
      </c>
      <c r="E536" s="5">
        <v>1424</v>
      </c>
      <c r="F536" s="2" t="s">
        <v>12</v>
      </c>
      <c r="G536" s="3" t="s">
        <v>160</v>
      </c>
      <c r="H536" s="3" t="s">
        <v>161</v>
      </c>
    </row>
    <row r="537" spans="1:8" ht="15.5" x14ac:dyDescent="0.35">
      <c r="A537" s="2" t="s">
        <v>159</v>
      </c>
      <c r="B537" s="2" t="s">
        <v>95</v>
      </c>
      <c r="C537" s="2" t="s">
        <v>23</v>
      </c>
      <c r="D537" s="4" t="s">
        <v>49</v>
      </c>
      <c r="E537" s="5">
        <v>1292</v>
      </c>
      <c r="F537" s="2" t="s">
        <v>12</v>
      </c>
      <c r="G537" s="3" t="s">
        <v>160</v>
      </c>
      <c r="H537" s="3" t="s">
        <v>161</v>
      </c>
    </row>
    <row r="538" spans="1:8" ht="15.5" x14ac:dyDescent="0.35">
      <c r="A538" s="2" t="s">
        <v>159</v>
      </c>
      <c r="B538" s="2" t="s">
        <v>95</v>
      </c>
      <c r="C538" s="2" t="s">
        <v>15</v>
      </c>
      <c r="D538" s="4" t="s">
        <v>16</v>
      </c>
      <c r="E538" s="5">
        <v>1194</v>
      </c>
      <c r="F538" s="2" t="s">
        <v>12</v>
      </c>
      <c r="G538" s="3" t="s">
        <v>160</v>
      </c>
      <c r="H538" s="3" t="s">
        <v>161</v>
      </c>
    </row>
    <row r="539" spans="1:8" ht="15.5" x14ac:dyDescent="0.35">
      <c r="A539" s="2" t="s">
        <v>159</v>
      </c>
      <c r="B539" s="2" t="s">
        <v>95</v>
      </c>
      <c r="C539" s="2" t="s">
        <v>15</v>
      </c>
      <c r="D539" s="4" t="s">
        <v>63</v>
      </c>
      <c r="E539" s="5">
        <v>1077</v>
      </c>
      <c r="F539" s="2" t="s">
        <v>12</v>
      </c>
      <c r="G539" s="3" t="s">
        <v>160</v>
      </c>
      <c r="H539" s="3" t="s">
        <v>161</v>
      </c>
    </row>
    <row r="540" spans="1:8" ht="15.5" x14ac:dyDescent="0.35">
      <c r="A540" s="2" t="s">
        <v>159</v>
      </c>
      <c r="B540" s="2" t="s">
        <v>95</v>
      </c>
      <c r="C540" s="2" t="s">
        <v>15</v>
      </c>
      <c r="D540" s="4" t="s">
        <v>57</v>
      </c>
      <c r="E540" s="5">
        <v>953</v>
      </c>
      <c r="F540" s="2" t="s">
        <v>12</v>
      </c>
      <c r="G540" s="3" t="s">
        <v>160</v>
      </c>
      <c r="H540" s="3" t="s">
        <v>161</v>
      </c>
    </row>
    <row r="541" spans="1:8" ht="15.5" x14ac:dyDescent="0.35">
      <c r="A541" s="2" t="s">
        <v>159</v>
      </c>
      <c r="B541" s="2" t="s">
        <v>95</v>
      </c>
      <c r="C541" s="2" t="s">
        <v>19</v>
      </c>
      <c r="D541" s="4" t="s">
        <v>36</v>
      </c>
      <c r="E541" s="5">
        <v>943.31487540000001</v>
      </c>
      <c r="F541" s="2" t="s">
        <v>21</v>
      </c>
      <c r="G541" s="3" t="s">
        <v>160</v>
      </c>
      <c r="H541" s="3" t="s">
        <v>161</v>
      </c>
    </row>
    <row r="542" spans="1:8" ht="15.5" x14ac:dyDescent="0.35">
      <c r="A542" s="2" t="s">
        <v>159</v>
      </c>
      <c r="B542" s="2" t="s">
        <v>95</v>
      </c>
      <c r="C542" s="2" t="s">
        <v>15</v>
      </c>
      <c r="D542" s="4" t="s">
        <v>97</v>
      </c>
      <c r="E542" s="5">
        <v>543</v>
      </c>
      <c r="F542" s="2" t="s">
        <v>12</v>
      </c>
      <c r="G542" s="3" t="s">
        <v>160</v>
      </c>
      <c r="H542" s="3" t="s">
        <v>161</v>
      </c>
    </row>
    <row r="543" spans="1:8" ht="15.5" x14ac:dyDescent="0.35">
      <c r="A543" s="2" t="s">
        <v>159</v>
      </c>
      <c r="B543" s="2" t="s">
        <v>95</v>
      </c>
      <c r="C543" s="2" t="s">
        <v>15</v>
      </c>
      <c r="D543" s="4" t="s">
        <v>22</v>
      </c>
      <c r="E543" s="5">
        <v>531</v>
      </c>
      <c r="F543" s="2" t="s">
        <v>12</v>
      </c>
      <c r="G543" s="3" t="s">
        <v>160</v>
      </c>
      <c r="H543" s="3" t="s">
        <v>161</v>
      </c>
    </row>
    <row r="544" spans="1:8" ht="15.5" x14ac:dyDescent="0.35">
      <c r="A544" s="2" t="s">
        <v>159</v>
      </c>
      <c r="B544" s="2" t="s">
        <v>95</v>
      </c>
      <c r="C544" s="2" t="s">
        <v>15</v>
      </c>
      <c r="D544" s="4" t="s">
        <v>35</v>
      </c>
      <c r="E544" s="5">
        <v>309</v>
      </c>
      <c r="F544" s="2" t="s">
        <v>12</v>
      </c>
      <c r="G544" s="3" t="s">
        <v>160</v>
      </c>
      <c r="H544" s="3" t="s">
        <v>161</v>
      </c>
    </row>
    <row r="545" spans="1:8" ht="15.5" x14ac:dyDescent="0.35">
      <c r="A545" s="2" t="s">
        <v>159</v>
      </c>
      <c r="B545" s="2" t="s">
        <v>95</v>
      </c>
      <c r="C545" s="2" t="s">
        <v>15</v>
      </c>
      <c r="D545" s="4" t="s">
        <v>101</v>
      </c>
      <c r="E545" s="5">
        <v>258</v>
      </c>
      <c r="F545" s="2" t="s">
        <v>12</v>
      </c>
      <c r="G545" s="3" t="s">
        <v>160</v>
      </c>
      <c r="H545" s="3" t="s">
        <v>161</v>
      </c>
    </row>
    <row r="546" spans="1:8" ht="15.5" x14ac:dyDescent="0.35">
      <c r="A546" s="2" t="s">
        <v>159</v>
      </c>
      <c r="B546" s="2" t="s">
        <v>95</v>
      </c>
      <c r="C546" s="2" t="s">
        <v>23</v>
      </c>
      <c r="D546" s="4" t="s">
        <v>51</v>
      </c>
      <c r="E546" s="5">
        <v>198</v>
      </c>
      <c r="F546" s="2" t="s">
        <v>12</v>
      </c>
      <c r="G546" s="3" t="s">
        <v>160</v>
      </c>
      <c r="H546" s="3" t="s">
        <v>161</v>
      </c>
    </row>
    <row r="547" spans="1:8" ht="15.5" x14ac:dyDescent="0.35">
      <c r="A547" s="2" t="s">
        <v>159</v>
      </c>
      <c r="B547" s="2" t="s">
        <v>95</v>
      </c>
      <c r="C547" s="2" t="s">
        <v>23</v>
      </c>
      <c r="D547" s="4" t="s">
        <v>24</v>
      </c>
      <c r="E547" s="5">
        <v>142</v>
      </c>
      <c r="F547" s="2" t="s">
        <v>12</v>
      </c>
      <c r="G547" s="3" t="s">
        <v>160</v>
      </c>
      <c r="H547" s="3" t="s">
        <v>161</v>
      </c>
    </row>
    <row r="548" spans="1:8" ht="15.5" x14ac:dyDescent="0.35">
      <c r="A548" s="2" t="s">
        <v>159</v>
      </c>
      <c r="B548" s="2" t="s">
        <v>95</v>
      </c>
      <c r="C548" s="2" t="s">
        <v>19</v>
      </c>
      <c r="D548" s="4" t="s">
        <v>34</v>
      </c>
      <c r="E548" s="5">
        <v>91.024502639999994</v>
      </c>
      <c r="F548" s="2" t="s">
        <v>21</v>
      </c>
      <c r="G548" s="3" t="s">
        <v>160</v>
      </c>
      <c r="H548" s="3" t="s">
        <v>161</v>
      </c>
    </row>
    <row r="549" spans="1:8" ht="15.5" x14ac:dyDescent="0.35">
      <c r="A549" s="2" t="s">
        <v>159</v>
      </c>
      <c r="B549" s="2" t="s">
        <v>95</v>
      </c>
      <c r="C549" s="2" t="s">
        <v>10</v>
      </c>
      <c r="D549" s="4" t="s">
        <v>38</v>
      </c>
      <c r="E549" s="5">
        <v>76</v>
      </c>
      <c r="F549" s="2" t="s">
        <v>12</v>
      </c>
      <c r="G549" s="3" t="s">
        <v>160</v>
      </c>
      <c r="H549" s="3" t="s">
        <v>161</v>
      </c>
    </row>
    <row r="550" spans="1:8" ht="15.5" x14ac:dyDescent="0.35">
      <c r="A550" s="2" t="s">
        <v>159</v>
      </c>
      <c r="B550" s="2" t="s">
        <v>95</v>
      </c>
      <c r="C550" s="2" t="s">
        <v>19</v>
      </c>
      <c r="D550" s="4" t="s">
        <v>84</v>
      </c>
      <c r="E550" s="5">
        <v>73.580203130000001</v>
      </c>
      <c r="F550" s="2" t="s">
        <v>21</v>
      </c>
      <c r="G550" s="3" t="s">
        <v>160</v>
      </c>
      <c r="H550" s="3" t="s">
        <v>161</v>
      </c>
    </row>
    <row r="551" spans="1:8" ht="15.5" x14ac:dyDescent="0.35">
      <c r="A551" s="2" t="s">
        <v>159</v>
      </c>
      <c r="B551" s="2" t="s">
        <v>95</v>
      </c>
      <c r="C551" s="2" t="s">
        <v>15</v>
      </c>
      <c r="D551" s="4" t="s">
        <v>39</v>
      </c>
      <c r="E551" s="5">
        <v>71.188748099999998</v>
      </c>
      <c r="F551" s="2" t="s">
        <v>12</v>
      </c>
      <c r="G551" s="3" t="s">
        <v>160</v>
      </c>
      <c r="H551" s="3" t="s">
        <v>161</v>
      </c>
    </row>
    <row r="552" spans="1:8" ht="15.5" x14ac:dyDescent="0.35">
      <c r="A552" s="2" t="s">
        <v>159</v>
      </c>
      <c r="B552" s="2" t="s">
        <v>95</v>
      </c>
      <c r="C552" s="2" t="s">
        <v>23</v>
      </c>
      <c r="D552" s="4" t="s">
        <v>56</v>
      </c>
      <c r="E552" s="5">
        <v>58.760859099999998</v>
      </c>
      <c r="F552" s="2" t="s">
        <v>12</v>
      </c>
      <c r="G552" s="3" t="s">
        <v>160</v>
      </c>
      <c r="H552" s="3" t="s">
        <v>161</v>
      </c>
    </row>
    <row r="553" spans="1:8" ht="15.5" x14ac:dyDescent="0.35">
      <c r="A553" s="2" t="s">
        <v>159</v>
      </c>
      <c r="B553" s="2" t="s">
        <v>95</v>
      </c>
      <c r="C553" s="2" t="s">
        <v>15</v>
      </c>
      <c r="D553" s="4" t="s">
        <v>46</v>
      </c>
      <c r="E553" s="5">
        <v>55</v>
      </c>
      <c r="F553" s="2" t="s">
        <v>12</v>
      </c>
      <c r="G553" s="3" t="s">
        <v>160</v>
      </c>
      <c r="H553" s="3" t="s">
        <v>161</v>
      </c>
    </row>
    <row r="554" spans="1:8" ht="15.5" x14ac:dyDescent="0.35">
      <c r="A554" s="2" t="s">
        <v>159</v>
      </c>
      <c r="B554" s="2" t="s">
        <v>95</v>
      </c>
      <c r="C554" s="2" t="s">
        <v>19</v>
      </c>
      <c r="D554" s="4" t="s">
        <v>48</v>
      </c>
      <c r="E554" s="5">
        <v>5.8973894500000004</v>
      </c>
      <c r="F554" s="2" t="s">
        <v>21</v>
      </c>
      <c r="G554" s="3" t="s">
        <v>160</v>
      </c>
      <c r="H554" s="3" t="s">
        <v>161</v>
      </c>
    </row>
    <row r="555" spans="1:8" ht="15.5" x14ac:dyDescent="0.35">
      <c r="A555" s="2" t="s">
        <v>162</v>
      </c>
      <c r="B555" s="2" t="s">
        <v>41</v>
      </c>
      <c r="C555" s="2" t="s">
        <v>19</v>
      </c>
      <c r="D555" s="4" t="s">
        <v>20</v>
      </c>
      <c r="E555" s="5">
        <v>24988.822530000001</v>
      </c>
      <c r="F555" s="2" t="s">
        <v>21</v>
      </c>
      <c r="G555" s="6"/>
      <c r="H555" s="6"/>
    </row>
    <row r="556" spans="1:8" ht="15.5" x14ac:dyDescent="0.35">
      <c r="A556" s="2" t="s">
        <v>162</v>
      </c>
      <c r="B556" s="2" t="s">
        <v>41</v>
      </c>
      <c r="C556" s="2" t="s">
        <v>19</v>
      </c>
      <c r="D556" s="4" t="s">
        <v>25</v>
      </c>
      <c r="E556" s="5">
        <v>21663.37198</v>
      </c>
      <c r="F556" s="2" t="s">
        <v>21</v>
      </c>
      <c r="G556" s="6"/>
      <c r="H556" s="6"/>
    </row>
    <row r="557" spans="1:8" ht="15.5" x14ac:dyDescent="0.35">
      <c r="A557" s="2" t="s">
        <v>162</v>
      </c>
      <c r="B557" s="2" t="s">
        <v>41</v>
      </c>
      <c r="C557" s="2" t="s">
        <v>19</v>
      </c>
      <c r="D557" s="4" t="s">
        <v>36</v>
      </c>
      <c r="E557" s="5">
        <v>6761.1837150000001</v>
      </c>
      <c r="F557" s="2" t="s">
        <v>21</v>
      </c>
      <c r="G557" s="6"/>
      <c r="H557" s="6"/>
    </row>
    <row r="558" spans="1:8" ht="15.5" x14ac:dyDescent="0.35">
      <c r="A558" s="2" t="s">
        <v>162</v>
      </c>
      <c r="B558" s="2" t="s">
        <v>41</v>
      </c>
      <c r="C558" s="2" t="s">
        <v>17</v>
      </c>
      <c r="D558" s="4" t="s">
        <v>113</v>
      </c>
      <c r="E558" s="5">
        <v>2595.4381840000001</v>
      </c>
      <c r="F558" s="2" t="s">
        <v>12</v>
      </c>
      <c r="G558" s="6"/>
      <c r="H558" s="6"/>
    </row>
    <row r="559" spans="1:8" ht="15.5" x14ac:dyDescent="0.35">
      <c r="A559" s="2" t="s">
        <v>162</v>
      </c>
      <c r="B559" s="2" t="s">
        <v>41</v>
      </c>
      <c r="C559" s="2" t="s">
        <v>10</v>
      </c>
      <c r="D559" s="4" t="s">
        <v>93</v>
      </c>
      <c r="E559" s="5">
        <v>2190</v>
      </c>
      <c r="F559" s="2" t="s">
        <v>12</v>
      </c>
      <c r="G559" s="6"/>
      <c r="H559" s="6"/>
    </row>
    <row r="560" spans="1:8" ht="15.5" x14ac:dyDescent="0.35">
      <c r="A560" s="2" t="s">
        <v>162</v>
      </c>
      <c r="B560" s="2" t="s">
        <v>41</v>
      </c>
      <c r="C560" s="2" t="s">
        <v>17</v>
      </c>
      <c r="D560" s="4" t="s">
        <v>37</v>
      </c>
      <c r="E560" s="5">
        <v>1937.7874179999999</v>
      </c>
      <c r="F560" s="2" t="s">
        <v>12</v>
      </c>
      <c r="G560" s="6"/>
      <c r="H560" s="6"/>
    </row>
    <row r="561" spans="1:8" ht="15.5" x14ac:dyDescent="0.35">
      <c r="A561" s="2" t="s">
        <v>162</v>
      </c>
      <c r="B561" s="2" t="s">
        <v>41</v>
      </c>
      <c r="C561" s="2" t="s">
        <v>17</v>
      </c>
      <c r="D561" s="4" t="s">
        <v>18</v>
      </c>
      <c r="E561" s="5">
        <v>1602.6936619999999</v>
      </c>
      <c r="F561" s="2" t="s">
        <v>12</v>
      </c>
      <c r="G561" s="6"/>
      <c r="H561" s="6"/>
    </row>
    <row r="562" spans="1:8" ht="15.5" x14ac:dyDescent="0.35">
      <c r="A562" s="2" t="s">
        <v>162</v>
      </c>
      <c r="B562" s="2" t="s">
        <v>41</v>
      </c>
      <c r="C562" s="2" t="s">
        <v>19</v>
      </c>
      <c r="D562" s="4" t="s">
        <v>50</v>
      </c>
      <c r="E562" s="5">
        <v>1336.1129089999999</v>
      </c>
      <c r="F562" s="2" t="s">
        <v>21</v>
      </c>
      <c r="G562" s="6"/>
      <c r="H562" s="6"/>
    </row>
    <row r="563" spans="1:8" ht="15.5" x14ac:dyDescent="0.35">
      <c r="A563" s="2" t="s">
        <v>162</v>
      </c>
      <c r="B563" s="2" t="s">
        <v>41</v>
      </c>
      <c r="C563" s="2" t="s">
        <v>19</v>
      </c>
      <c r="D563" s="4" t="s">
        <v>88</v>
      </c>
      <c r="E563" s="5">
        <v>1178.25415</v>
      </c>
      <c r="F563" s="2" t="s">
        <v>21</v>
      </c>
      <c r="G563" s="6"/>
      <c r="H563" s="6"/>
    </row>
    <row r="564" spans="1:8" ht="15.5" x14ac:dyDescent="0.35">
      <c r="A564" s="2" t="s">
        <v>162</v>
      </c>
      <c r="B564" s="2" t="s">
        <v>41</v>
      </c>
      <c r="C564" s="2" t="s">
        <v>15</v>
      </c>
      <c r="D564" s="4" t="s">
        <v>22</v>
      </c>
      <c r="E564" s="5">
        <v>1167</v>
      </c>
      <c r="F564" s="2" t="s">
        <v>12</v>
      </c>
      <c r="G564" s="6"/>
      <c r="H564" s="6"/>
    </row>
    <row r="565" spans="1:8" ht="15.5" x14ac:dyDescent="0.35">
      <c r="A565" s="2" t="s">
        <v>162</v>
      </c>
      <c r="B565" s="2" t="s">
        <v>41</v>
      </c>
      <c r="C565" s="2" t="s">
        <v>15</v>
      </c>
      <c r="D565" s="4" t="s">
        <v>16</v>
      </c>
      <c r="E565" s="5">
        <v>796</v>
      </c>
      <c r="F565" s="2" t="s">
        <v>12</v>
      </c>
      <c r="G565" s="6"/>
      <c r="H565" s="6"/>
    </row>
    <row r="566" spans="1:8" ht="15.5" x14ac:dyDescent="0.35">
      <c r="A566" s="2" t="s">
        <v>162</v>
      </c>
      <c r="B566" s="2" t="s">
        <v>41</v>
      </c>
      <c r="C566" s="2" t="s">
        <v>23</v>
      </c>
      <c r="D566" s="4" t="s">
        <v>28</v>
      </c>
      <c r="E566" s="5">
        <v>666</v>
      </c>
      <c r="F566" s="2" t="s">
        <v>12</v>
      </c>
      <c r="G566" s="6"/>
      <c r="H566" s="6"/>
    </row>
    <row r="567" spans="1:8" ht="15.5" x14ac:dyDescent="0.35">
      <c r="A567" s="2" t="s">
        <v>162</v>
      </c>
      <c r="B567" s="2" t="s">
        <v>41</v>
      </c>
      <c r="C567" s="2" t="s">
        <v>15</v>
      </c>
      <c r="D567" s="4" t="s">
        <v>29</v>
      </c>
      <c r="E567" s="5">
        <v>552</v>
      </c>
      <c r="F567" s="2" t="s">
        <v>12</v>
      </c>
      <c r="G567" s="6"/>
      <c r="H567" s="6"/>
    </row>
    <row r="568" spans="1:8" ht="15.5" x14ac:dyDescent="0.35">
      <c r="A568" s="2" t="s">
        <v>162</v>
      </c>
      <c r="B568" s="2" t="s">
        <v>41</v>
      </c>
      <c r="C568" s="2" t="s">
        <v>10</v>
      </c>
      <c r="D568" s="4" t="s">
        <v>31</v>
      </c>
      <c r="E568" s="5">
        <v>534</v>
      </c>
      <c r="F568" s="2" t="s">
        <v>12</v>
      </c>
      <c r="G568" s="6"/>
      <c r="H568" s="6"/>
    </row>
    <row r="569" spans="1:8" ht="15.5" x14ac:dyDescent="0.35">
      <c r="A569" s="2" t="s">
        <v>162</v>
      </c>
      <c r="B569" s="2" t="s">
        <v>41</v>
      </c>
      <c r="C569" s="2" t="s">
        <v>15</v>
      </c>
      <c r="D569" s="4" t="s">
        <v>90</v>
      </c>
      <c r="E569" s="5">
        <v>496</v>
      </c>
      <c r="F569" s="2" t="s">
        <v>12</v>
      </c>
      <c r="G569" s="6"/>
      <c r="H569" s="6"/>
    </row>
    <row r="570" spans="1:8" ht="15.5" x14ac:dyDescent="0.35">
      <c r="A570" s="2" t="s">
        <v>162</v>
      </c>
      <c r="B570" s="2" t="s">
        <v>41</v>
      </c>
      <c r="C570" s="2" t="s">
        <v>23</v>
      </c>
      <c r="D570" s="4" t="s">
        <v>83</v>
      </c>
      <c r="E570" s="5">
        <v>339.455217</v>
      </c>
      <c r="F570" s="2" t="s">
        <v>12</v>
      </c>
      <c r="G570" s="6"/>
      <c r="H570" s="6"/>
    </row>
    <row r="571" spans="1:8" ht="15.5" x14ac:dyDescent="0.35">
      <c r="A571" s="2" t="s">
        <v>162</v>
      </c>
      <c r="B571" s="2" t="s">
        <v>41</v>
      </c>
      <c r="C571" s="2" t="s">
        <v>15</v>
      </c>
      <c r="D571" s="4" t="s">
        <v>46</v>
      </c>
      <c r="E571" s="5">
        <v>257</v>
      </c>
      <c r="F571" s="2" t="s">
        <v>12</v>
      </c>
      <c r="G571" s="6"/>
      <c r="H571" s="6"/>
    </row>
    <row r="572" spans="1:8" ht="15.5" x14ac:dyDescent="0.35">
      <c r="A572" s="2" t="s">
        <v>162</v>
      </c>
      <c r="B572" s="2" t="s">
        <v>41</v>
      </c>
      <c r="C572" s="2" t="s">
        <v>15</v>
      </c>
      <c r="D572" s="4" t="s">
        <v>97</v>
      </c>
      <c r="E572" s="5">
        <v>200</v>
      </c>
      <c r="F572" s="2" t="s">
        <v>12</v>
      </c>
      <c r="G572" s="6"/>
      <c r="H572" s="6"/>
    </row>
    <row r="573" spans="1:8" ht="15.5" x14ac:dyDescent="0.35">
      <c r="A573" s="2" t="s">
        <v>162</v>
      </c>
      <c r="B573" s="2" t="s">
        <v>41</v>
      </c>
      <c r="C573" s="2" t="s">
        <v>15</v>
      </c>
      <c r="D573" s="4" t="s">
        <v>55</v>
      </c>
      <c r="E573" s="5">
        <v>175</v>
      </c>
      <c r="F573" s="2" t="s">
        <v>12</v>
      </c>
      <c r="G573" s="6"/>
      <c r="H573" s="6"/>
    </row>
    <row r="574" spans="1:8" ht="15.5" x14ac:dyDescent="0.35">
      <c r="A574" s="2" t="s">
        <v>162</v>
      </c>
      <c r="B574" s="2" t="s">
        <v>41</v>
      </c>
      <c r="C574" s="2" t="s">
        <v>23</v>
      </c>
      <c r="D574" s="4" t="s">
        <v>51</v>
      </c>
      <c r="E574" s="5">
        <v>66</v>
      </c>
      <c r="F574" s="2" t="s">
        <v>12</v>
      </c>
      <c r="G574" s="6"/>
      <c r="H574" s="6"/>
    </row>
    <row r="575" spans="1:8" ht="15.5" x14ac:dyDescent="0.35">
      <c r="A575" s="2" t="s">
        <v>162</v>
      </c>
      <c r="B575" s="2" t="s">
        <v>41</v>
      </c>
      <c r="C575" s="2" t="s">
        <v>23</v>
      </c>
      <c r="D575" s="4" t="s">
        <v>65</v>
      </c>
      <c r="E575" s="5">
        <v>66</v>
      </c>
      <c r="F575" s="2" t="s">
        <v>12</v>
      </c>
      <c r="G575" s="6"/>
      <c r="H575" s="6"/>
    </row>
    <row r="576" spans="1:8" ht="15.5" x14ac:dyDescent="0.35">
      <c r="A576" s="2" t="s">
        <v>162</v>
      </c>
      <c r="B576" s="2" t="s">
        <v>41</v>
      </c>
      <c r="C576" s="2" t="s">
        <v>10</v>
      </c>
      <c r="D576" s="4" t="s">
        <v>163</v>
      </c>
      <c r="E576" s="5">
        <v>59</v>
      </c>
      <c r="F576" s="2" t="s">
        <v>12</v>
      </c>
      <c r="G576" s="6"/>
      <c r="H576" s="6"/>
    </row>
    <row r="577" spans="1:8" ht="15.5" x14ac:dyDescent="0.35">
      <c r="A577" s="2" t="s">
        <v>162</v>
      </c>
      <c r="B577" s="2" t="s">
        <v>41</v>
      </c>
      <c r="C577" s="2" t="s">
        <v>15</v>
      </c>
      <c r="D577" s="4" t="s">
        <v>132</v>
      </c>
      <c r="E577" s="5">
        <v>41.968421499999998</v>
      </c>
      <c r="F577" s="2" t="s">
        <v>12</v>
      </c>
      <c r="G577" s="6"/>
      <c r="H577" s="6"/>
    </row>
    <row r="578" spans="1:8" ht="15.5" x14ac:dyDescent="0.35">
      <c r="A578" s="2" t="s">
        <v>162</v>
      </c>
      <c r="B578" s="2" t="s">
        <v>41</v>
      </c>
      <c r="C578" s="2" t="s">
        <v>19</v>
      </c>
      <c r="D578" s="4" t="s">
        <v>52</v>
      </c>
      <c r="E578" s="5">
        <v>12.14481496</v>
      </c>
      <c r="F578" s="2" t="s">
        <v>21</v>
      </c>
      <c r="G578" s="6"/>
      <c r="H578" s="6"/>
    </row>
    <row r="579" spans="1:8" ht="15.5" x14ac:dyDescent="0.35">
      <c r="A579" s="2" t="s">
        <v>162</v>
      </c>
      <c r="B579" s="2" t="s">
        <v>41</v>
      </c>
      <c r="C579" s="2" t="s">
        <v>19</v>
      </c>
      <c r="D579" s="4" t="s">
        <v>32</v>
      </c>
      <c r="E579" s="5">
        <v>2.6070962500000001</v>
      </c>
      <c r="F579" s="2" t="s">
        <v>21</v>
      </c>
      <c r="G579" s="6"/>
      <c r="H579" s="6"/>
    </row>
    <row r="580" spans="1:8" ht="15.5" x14ac:dyDescent="0.35">
      <c r="A580" s="2" t="s">
        <v>164</v>
      </c>
      <c r="B580" s="2" t="s">
        <v>75</v>
      </c>
      <c r="C580" s="2" t="s">
        <v>19</v>
      </c>
      <c r="D580" s="4" t="s">
        <v>20</v>
      </c>
      <c r="E580" s="5">
        <v>1809.870167</v>
      </c>
      <c r="F580" s="2" t="s">
        <v>21</v>
      </c>
      <c r="G580" s="3" t="s">
        <v>165</v>
      </c>
      <c r="H580" s="3" t="s">
        <v>166</v>
      </c>
    </row>
    <row r="581" spans="1:8" ht="15.5" x14ac:dyDescent="0.35">
      <c r="A581" s="2" t="s">
        <v>164</v>
      </c>
      <c r="B581" s="2" t="s">
        <v>75</v>
      </c>
      <c r="C581" s="2" t="s">
        <v>19</v>
      </c>
      <c r="D581" s="4" t="s">
        <v>25</v>
      </c>
      <c r="E581" s="5">
        <v>303.78904019999999</v>
      </c>
      <c r="F581" s="2" t="s">
        <v>21</v>
      </c>
      <c r="G581" s="3" t="s">
        <v>165</v>
      </c>
      <c r="H581" s="3" t="s">
        <v>166</v>
      </c>
    </row>
    <row r="582" spans="1:8" ht="15.5" x14ac:dyDescent="0.35">
      <c r="A582" s="2" t="s">
        <v>164</v>
      </c>
      <c r="B582" s="2" t="s">
        <v>75</v>
      </c>
      <c r="C582" s="2" t="s">
        <v>19</v>
      </c>
      <c r="D582" s="4" t="s">
        <v>36</v>
      </c>
      <c r="E582" s="5">
        <v>867.31807060000006</v>
      </c>
      <c r="F582" s="2" t="s">
        <v>21</v>
      </c>
      <c r="G582" s="3" t="s">
        <v>165</v>
      </c>
      <c r="H582" s="3" t="s">
        <v>166</v>
      </c>
    </row>
    <row r="583" spans="1:8" ht="15.5" x14ac:dyDescent="0.35">
      <c r="A583" s="2" t="s">
        <v>164</v>
      </c>
      <c r="B583" s="2" t="s">
        <v>75</v>
      </c>
      <c r="C583" s="2" t="s">
        <v>19</v>
      </c>
      <c r="D583" s="4" t="s">
        <v>84</v>
      </c>
      <c r="E583" s="5">
        <v>429.99941000000001</v>
      </c>
      <c r="F583" s="2" t="s">
        <v>21</v>
      </c>
      <c r="G583" s="3" t="s">
        <v>165</v>
      </c>
      <c r="H583" s="3" t="s">
        <v>166</v>
      </c>
    </row>
    <row r="584" spans="1:8" ht="15.5" x14ac:dyDescent="0.35">
      <c r="A584" s="2" t="s">
        <v>164</v>
      </c>
      <c r="B584" s="2" t="s">
        <v>75</v>
      </c>
      <c r="C584" s="2" t="s">
        <v>17</v>
      </c>
      <c r="D584" s="4" t="s">
        <v>18</v>
      </c>
      <c r="E584" s="5">
        <v>108.8328508</v>
      </c>
      <c r="F584" s="2" t="s">
        <v>12</v>
      </c>
      <c r="G584" s="3" t="s">
        <v>165</v>
      </c>
      <c r="H584" s="3" t="s">
        <v>166</v>
      </c>
    </row>
    <row r="585" spans="1:8" ht="15.5" x14ac:dyDescent="0.35">
      <c r="A585" s="2" t="s">
        <v>164</v>
      </c>
      <c r="B585" s="2" t="s">
        <v>75</v>
      </c>
      <c r="C585" s="2" t="s">
        <v>19</v>
      </c>
      <c r="D585" s="4" t="s">
        <v>34</v>
      </c>
      <c r="E585" s="5">
        <v>423.87960900000002</v>
      </c>
      <c r="F585" s="2" t="s">
        <v>21</v>
      </c>
      <c r="G585" s="3" t="s">
        <v>165</v>
      </c>
      <c r="H585" s="3" t="s">
        <v>166</v>
      </c>
    </row>
    <row r="586" spans="1:8" ht="15.5" x14ac:dyDescent="0.35">
      <c r="A586" s="2" t="s">
        <v>164</v>
      </c>
      <c r="B586" s="2" t="s">
        <v>75</v>
      </c>
      <c r="C586" s="2" t="s">
        <v>10</v>
      </c>
      <c r="D586" s="4" t="s">
        <v>31</v>
      </c>
      <c r="E586" s="5">
        <v>267</v>
      </c>
      <c r="F586" s="2" t="s">
        <v>12</v>
      </c>
      <c r="G586" s="3" t="s">
        <v>165</v>
      </c>
      <c r="H586" s="3" t="s">
        <v>166</v>
      </c>
    </row>
    <row r="587" spans="1:8" ht="15.5" x14ac:dyDescent="0.35">
      <c r="A587" s="2" t="s">
        <v>164</v>
      </c>
      <c r="B587" s="2" t="s">
        <v>75</v>
      </c>
      <c r="C587" s="2" t="s">
        <v>15</v>
      </c>
      <c r="D587" s="4" t="s">
        <v>22</v>
      </c>
      <c r="E587" s="5">
        <v>613</v>
      </c>
      <c r="F587" s="2" t="s">
        <v>12</v>
      </c>
      <c r="G587" s="3" t="s">
        <v>165</v>
      </c>
      <c r="H587" s="3" t="s">
        <v>166</v>
      </c>
    </row>
    <row r="588" spans="1:8" ht="15.5" x14ac:dyDescent="0.35">
      <c r="A588" s="2" t="s">
        <v>164</v>
      </c>
      <c r="B588" s="2" t="s">
        <v>75</v>
      </c>
      <c r="C588" s="2" t="s">
        <v>15</v>
      </c>
      <c r="D588" s="4" t="s">
        <v>29</v>
      </c>
      <c r="E588" s="5">
        <v>1309</v>
      </c>
      <c r="F588" s="2" t="s">
        <v>12</v>
      </c>
      <c r="G588" s="3" t="s">
        <v>165</v>
      </c>
      <c r="H588" s="3" t="s">
        <v>166</v>
      </c>
    </row>
    <row r="589" spans="1:8" ht="15.5" x14ac:dyDescent="0.35">
      <c r="A589" s="2" t="s">
        <v>164</v>
      </c>
      <c r="B589" s="2" t="s">
        <v>75</v>
      </c>
      <c r="C589" s="2" t="s">
        <v>15</v>
      </c>
      <c r="D589" s="4" t="s">
        <v>46</v>
      </c>
      <c r="E589" s="5">
        <v>312</v>
      </c>
      <c r="F589" s="2" t="s">
        <v>12</v>
      </c>
      <c r="G589" s="3" t="s">
        <v>165</v>
      </c>
      <c r="H589" s="3" t="s">
        <v>166</v>
      </c>
    </row>
    <row r="590" spans="1:8" ht="15.5" x14ac:dyDescent="0.35">
      <c r="A590" s="2" t="s">
        <v>164</v>
      </c>
      <c r="B590" s="2" t="s">
        <v>75</v>
      </c>
      <c r="C590" s="2" t="s">
        <v>23</v>
      </c>
      <c r="D590" s="4" t="s">
        <v>33</v>
      </c>
      <c r="E590" s="5">
        <v>1466</v>
      </c>
      <c r="F590" s="2" t="s">
        <v>12</v>
      </c>
      <c r="G590" s="3" t="s">
        <v>165</v>
      </c>
      <c r="H590" s="3" t="s">
        <v>166</v>
      </c>
    </row>
    <row r="591" spans="1:8" ht="15.5" x14ac:dyDescent="0.35">
      <c r="A591" s="2" t="s">
        <v>164</v>
      </c>
      <c r="B591" s="2" t="s">
        <v>75</v>
      </c>
      <c r="C591" s="2" t="s">
        <v>17</v>
      </c>
      <c r="D591" s="4" t="s">
        <v>113</v>
      </c>
      <c r="E591" s="5">
        <v>630.14585899999997</v>
      </c>
      <c r="F591" s="2" t="s">
        <v>12</v>
      </c>
      <c r="G591" s="3" t="s">
        <v>165</v>
      </c>
      <c r="H591" s="3" t="s">
        <v>166</v>
      </c>
    </row>
    <row r="592" spans="1:8" ht="15.5" x14ac:dyDescent="0.35">
      <c r="A592" s="2" t="s">
        <v>164</v>
      </c>
      <c r="B592" s="2" t="s">
        <v>75</v>
      </c>
      <c r="C592" s="2" t="s">
        <v>19</v>
      </c>
      <c r="D592" s="4" t="s">
        <v>50</v>
      </c>
      <c r="E592" s="5">
        <v>116.3925634</v>
      </c>
      <c r="F592" s="2" t="s">
        <v>21</v>
      </c>
      <c r="G592" s="3" t="s">
        <v>165</v>
      </c>
      <c r="H592" s="3" t="s">
        <v>166</v>
      </c>
    </row>
    <row r="593" spans="1:8" ht="15.5" x14ac:dyDescent="0.35">
      <c r="A593" s="2" t="s">
        <v>164</v>
      </c>
      <c r="B593" s="2" t="s">
        <v>75</v>
      </c>
      <c r="C593" s="2" t="s">
        <v>19</v>
      </c>
      <c r="D593" s="4" t="s">
        <v>32</v>
      </c>
      <c r="E593" s="5">
        <v>965.28179409999996</v>
      </c>
      <c r="F593" s="2" t="s">
        <v>21</v>
      </c>
      <c r="G593" s="3" t="s">
        <v>165</v>
      </c>
      <c r="H593" s="3" t="s">
        <v>166</v>
      </c>
    </row>
    <row r="594" spans="1:8" ht="15.5" x14ac:dyDescent="0.35">
      <c r="A594" s="2" t="s">
        <v>164</v>
      </c>
      <c r="B594" s="2" t="s">
        <v>75</v>
      </c>
      <c r="C594" s="2" t="s">
        <v>19</v>
      </c>
      <c r="D594" s="4" t="s">
        <v>66</v>
      </c>
      <c r="E594" s="5">
        <v>2814.9163699999999</v>
      </c>
      <c r="F594" s="2" t="s">
        <v>21</v>
      </c>
      <c r="G594" s="3" t="s">
        <v>165</v>
      </c>
      <c r="H594" s="3" t="s">
        <v>166</v>
      </c>
    </row>
    <row r="595" spans="1:8" ht="15.5" x14ac:dyDescent="0.35">
      <c r="A595" s="2" t="s">
        <v>164</v>
      </c>
      <c r="B595" s="2" t="s">
        <v>75</v>
      </c>
      <c r="C595" s="2" t="s">
        <v>15</v>
      </c>
      <c r="D595" s="4" t="s">
        <v>39</v>
      </c>
      <c r="E595" s="5">
        <v>838.9213178</v>
      </c>
      <c r="F595" s="2" t="s">
        <v>12</v>
      </c>
      <c r="G595" s="3" t="s">
        <v>165</v>
      </c>
      <c r="H595" s="3" t="s">
        <v>166</v>
      </c>
    </row>
    <row r="596" spans="1:8" ht="15.5" x14ac:dyDescent="0.35">
      <c r="A596" s="2" t="s">
        <v>164</v>
      </c>
      <c r="B596" s="2" t="s">
        <v>75</v>
      </c>
      <c r="C596" s="2" t="s">
        <v>26</v>
      </c>
      <c r="D596" s="4" t="s">
        <v>135</v>
      </c>
      <c r="E596" s="5">
        <v>47.551123799999999</v>
      </c>
      <c r="F596" s="2" t="s">
        <v>12</v>
      </c>
      <c r="G596" s="3" t="s">
        <v>165</v>
      </c>
      <c r="H596" s="3" t="s">
        <v>166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CFD9-6772-E144-BDC2-5A21564D42F2}">
  <dimension ref="A2:B5"/>
  <sheetViews>
    <sheetView workbookViewId="0">
      <selection activeCell="K14" sqref="K14"/>
    </sheetView>
  </sheetViews>
  <sheetFormatPr defaultColWidth="10.90625" defaultRowHeight="12.5" x14ac:dyDescent="0.25"/>
  <cols>
    <col min="1" max="1" width="13.1796875" bestFit="1" customWidth="1"/>
    <col min="2" max="2" width="13.36328125" bestFit="1" customWidth="1"/>
  </cols>
  <sheetData>
    <row r="2" spans="1:2" x14ac:dyDescent="0.25">
      <c r="A2" s="11" t="s">
        <v>172</v>
      </c>
      <c r="B2" t="s">
        <v>181</v>
      </c>
    </row>
    <row r="3" spans="1:2" x14ac:dyDescent="0.25">
      <c r="A3" s="12" t="s">
        <v>174</v>
      </c>
      <c r="B3">
        <v>47</v>
      </c>
    </row>
    <row r="4" spans="1:2" x14ac:dyDescent="0.25">
      <c r="A4" s="12" t="s">
        <v>175</v>
      </c>
      <c r="B4">
        <v>12</v>
      </c>
    </row>
    <row r="5" spans="1:2" x14ac:dyDescent="0.25">
      <c r="A5" s="12" t="s">
        <v>173</v>
      </c>
      <c r="B5">
        <v>59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D4E5-D0D8-4517-BE64-5FA10D8D04B6}">
  <dimension ref="B2:D26"/>
  <sheetViews>
    <sheetView topLeftCell="G1"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>
        <v>95417</v>
      </c>
      <c r="D7" t="s">
        <v>174</v>
      </c>
    </row>
    <row r="8" spans="2:4" x14ac:dyDescent="0.25">
      <c r="C8">
        <v>20415</v>
      </c>
      <c r="D8" t="s">
        <v>174</v>
      </c>
    </row>
    <row r="9" spans="2:4" x14ac:dyDescent="0.25">
      <c r="C9">
        <v>18072</v>
      </c>
      <c r="D9" t="s">
        <v>174</v>
      </c>
    </row>
    <row r="10" spans="2:4" x14ac:dyDescent="0.25">
      <c r="C10">
        <v>13214.74517</v>
      </c>
      <c r="D10" t="s">
        <v>174</v>
      </c>
    </row>
    <row r="11" spans="2:4" x14ac:dyDescent="0.25">
      <c r="C11">
        <v>11786</v>
      </c>
      <c r="D11" t="s">
        <v>174</v>
      </c>
    </row>
    <row r="12" spans="2:4" x14ac:dyDescent="0.25">
      <c r="C12">
        <v>5791</v>
      </c>
      <c r="D12" t="s">
        <v>174</v>
      </c>
    </row>
    <row r="13" spans="2:4" x14ac:dyDescent="0.25">
      <c r="C13">
        <v>3415</v>
      </c>
      <c r="D13" t="s">
        <v>174</v>
      </c>
    </row>
    <row r="14" spans="2:4" x14ac:dyDescent="0.25">
      <c r="C14">
        <v>1995.9970000000001</v>
      </c>
      <c r="D14" t="s">
        <v>174</v>
      </c>
    </row>
    <row r="15" spans="2:4" x14ac:dyDescent="0.25">
      <c r="C15">
        <v>1881.150547</v>
      </c>
      <c r="D15" t="s">
        <v>174</v>
      </c>
    </row>
    <row r="16" spans="2:4" x14ac:dyDescent="0.25">
      <c r="C16">
        <v>999</v>
      </c>
      <c r="D16" t="s">
        <v>174</v>
      </c>
    </row>
    <row r="17" spans="3:4" x14ac:dyDescent="0.25">
      <c r="C17">
        <v>901.68399999999997</v>
      </c>
      <c r="D17" t="s">
        <v>174</v>
      </c>
    </row>
    <row r="18" spans="3:4" x14ac:dyDescent="0.25">
      <c r="C18">
        <v>851</v>
      </c>
      <c r="D18" t="s">
        <v>174</v>
      </c>
    </row>
    <row r="19" spans="3:4" x14ac:dyDescent="0.25">
      <c r="C19">
        <v>738</v>
      </c>
      <c r="D19" t="s">
        <v>174</v>
      </c>
    </row>
    <row r="20" spans="3:4" x14ac:dyDescent="0.25">
      <c r="C20">
        <v>235.04343639999999</v>
      </c>
      <c r="D20" t="s">
        <v>174</v>
      </c>
    </row>
    <row r="21" spans="3:4" x14ac:dyDescent="0.25">
      <c r="C21">
        <v>108.8328508</v>
      </c>
      <c r="D21" t="s">
        <v>174</v>
      </c>
    </row>
    <row r="22" spans="3:4" x14ac:dyDescent="0.25">
      <c r="C22">
        <v>6662.3336559999998</v>
      </c>
      <c r="D22" t="s">
        <v>175</v>
      </c>
    </row>
    <row r="23" spans="3:4" x14ac:dyDescent="0.25">
      <c r="C23">
        <v>3606.7710729999999</v>
      </c>
      <c r="D23" t="s">
        <v>175</v>
      </c>
    </row>
    <row r="24" spans="3:4" x14ac:dyDescent="0.25">
      <c r="C24">
        <v>2327.1928400000002</v>
      </c>
      <c r="D24" t="s">
        <v>175</v>
      </c>
    </row>
    <row r="25" spans="3:4" x14ac:dyDescent="0.25">
      <c r="C25">
        <v>1476.0572</v>
      </c>
      <c r="D25" t="s">
        <v>175</v>
      </c>
    </row>
    <row r="26" spans="3:4" x14ac:dyDescent="0.25">
      <c r="C26">
        <v>207.8925529</v>
      </c>
      <c r="D26" t="s">
        <v>175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17B8-115C-49A9-AB90-EB99FF69F473}">
  <dimension ref="B2:D30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>
        <v>17207</v>
      </c>
      <c r="D7" t="s">
        <v>174</v>
      </c>
    </row>
    <row r="8" spans="2:4" x14ac:dyDescent="0.25">
      <c r="C8">
        <v>9651</v>
      </c>
      <c r="D8" t="s">
        <v>174</v>
      </c>
    </row>
    <row r="9" spans="2:4" x14ac:dyDescent="0.25">
      <c r="C9">
        <v>5811</v>
      </c>
      <c r="D9" t="s">
        <v>174</v>
      </c>
    </row>
    <row r="10" spans="2:4" x14ac:dyDescent="0.25">
      <c r="C10">
        <v>5707</v>
      </c>
      <c r="D10" t="s">
        <v>174</v>
      </c>
    </row>
    <row r="11" spans="2:4" x14ac:dyDescent="0.25">
      <c r="C11">
        <v>4467</v>
      </c>
      <c r="D11" t="s">
        <v>174</v>
      </c>
    </row>
    <row r="12" spans="2:4" x14ac:dyDescent="0.25">
      <c r="C12">
        <v>4240</v>
      </c>
      <c r="D12" t="s">
        <v>174</v>
      </c>
    </row>
    <row r="13" spans="2:4" x14ac:dyDescent="0.25">
      <c r="C13">
        <v>2069</v>
      </c>
      <c r="D13" t="s">
        <v>174</v>
      </c>
    </row>
    <row r="14" spans="2:4" x14ac:dyDescent="0.25">
      <c r="C14">
        <v>1474</v>
      </c>
      <c r="D14" t="s">
        <v>174</v>
      </c>
    </row>
    <row r="15" spans="2:4" x14ac:dyDescent="0.25">
      <c r="C15">
        <v>1172</v>
      </c>
      <c r="D15" t="s">
        <v>174</v>
      </c>
    </row>
    <row r="16" spans="2:4" x14ac:dyDescent="0.25">
      <c r="C16">
        <v>1022</v>
      </c>
      <c r="D16" t="s">
        <v>174</v>
      </c>
    </row>
    <row r="17" spans="3:4" x14ac:dyDescent="0.25">
      <c r="C17">
        <v>850</v>
      </c>
      <c r="D17" t="s">
        <v>174</v>
      </c>
    </row>
    <row r="18" spans="3:4" x14ac:dyDescent="0.25">
      <c r="C18">
        <v>610.0829</v>
      </c>
      <c r="D18" t="s">
        <v>174</v>
      </c>
    </row>
    <row r="19" spans="3:4" x14ac:dyDescent="0.25">
      <c r="C19">
        <v>367</v>
      </c>
      <c r="D19" t="s">
        <v>174</v>
      </c>
    </row>
    <row r="20" spans="3:4" x14ac:dyDescent="0.25">
      <c r="C20">
        <v>283</v>
      </c>
      <c r="D20" t="s">
        <v>174</v>
      </c>
    </row>
    <row r="21" spans="3:4" x14ac:dyDescent="0.25">
      <c r="C21">
        <v>251</v>
      </c>
      <c r="D21" t="s">
        <v>174</v>
      </c>
    </row>
    <row r="22" spans="3:4" x14ac:dyDescent="0.25">
      <c r="C22">
        <v>138.36197999999999</v>
      </c>
      <c r="D22" t="s">
        <v>174</v>
      </c>
    </row>
    <row r="23" spans="3:4" x14ac:dyDescent="0.25">
      <c r="C23">
        <v>103</v>
      </c>
      <c r="D23" t="s">
        <v>174</v>
      </c>
    </row>
    <row r="24" spans="3:4" x14ac:dyDescent="0.25">
      <c r="C24">
        <v>57</v>
      </c>
      <c r="D24" t="s">
        <v>174</v>
      </c>
    </row>
    <row r="25" spans="3:4" x14ac:dyDescent="0.25">
      <c r="C25">
        <v>47.75206</v>
      </c>
      <c r="D25" t="s">
        <v>174</v>
      </c>
    </row>
    <row r="26" spans="3:4" x14ac:dyDescent="0.25">
      <c r="C26">
        <v>47.551119999999997</v>
      </c>
      <c r="D26" t="s">
        <v>174</v>
      </c>
    </row>
    <row r="27" spans="3:4" x14ac:dyDescent="0.25">
      <c r="C27">
        <v>3171.1346899999999</v>
      </c>
      <c r="D27" t="s">
        <v>175</v>
      </c>
    </row>
    <row r="28" spans="3:4" x14ac:dyDescent="0.25">
      <c r="C28">
        <v>2993.9955</v>
      </c>
      <c r="D28" t="s">
        <v>175</v>
      </c>
    </row>
    <row r="29" spans="3:4" x14ac:dyDescent="0.25">
      <c r="C29">
        <v>2122.1021999999998</v>
      </c>
      <c r="D29" t="s">
        <v>175</v>
      </c>
    </row>
    <row r="30" spans="3:4" x14ac:dyDescent="0.25">
      <c r="C30">
        <v>199.84276</v>
      </c>
      <c r="D30" t="s">
        <v>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E6EF-1F9E-4AE0-8732-F114E14AB5A8}">
  <dimension ref="B2:D21"/>
  <sheetViews>
    <sheetView workbookViewId="0">
      <selection activeCell="C6" sqref="C6:D21"/>
    </sheetView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t="s">
        <v>174</v>
      </c>
      <c r="D7">
        <v>26284.993310000002</v>
      </c>
    </row>
    <row r="8" spans="2:4" x14ac:dyDescent="0.25">
      <c r="C8" t="s">
        <v>174</v>
      </c>
      <c r="D8">
        <v>9510</v>
      </c>
    </row>
    <row r="9" spans="2:4" x14ac:dyDescent="0.25">
      <c r="C9" t="s">
        <v>174</v>
      </c>
      <c r="D9">
        <v>8338</v>
      </c>
    </row>
    <row r="10" spans="2:4" x14ac:dyDescent="0.25">
      <c r="C10" t="s">
        <v>174</v>
      </c>
      <c r="D10">
        <v>4298</v>
      </c>
    </row>
    <row r="11" spans="2:4" x14ac:dyDescent="0.25">
      <c r="C11" t="s">
        <v>174</v>
      </c>
      <c r="D11">
        <v>3691</v>
      </c>
    </row>
    <row r="12" spans="2:4" x14ac:dyDescent="0.25">
      <c r="C12" t="s">
        <v>174</v>
      </c>
      <c r="D12">
        <v>1103</v>
      </c>
    </row>
    <row r="13" spans="2:4" x14ac:dyDescent="0.25">
      <c r="C13" t="s">
        <v>174</v>
      </c>
      <c r="D13">
        <v>618</v>
      </c>
    </row>
    <row r="14" spans="2:4" x14ac:dyDescent="0.25">
      <c r="C14" t="s">
        <v>174</v>
      </c>
      <c r="D14">
        <v>389.7543551</v>
      </c>
    </row>
    <row r="15" spans="2:4" x14ac:dyDescent="0.25">
      <c r="C15" t="s">
        <v>174</v>
      </c>
      <c r="D15">
        <v>296</v>
      </c>
    </row>
    <row r="16" spans="2:4" x14ac:dyDescent="0.25">
      <c r="C16" t="s">
        <v>174</v>
      </c>
      <c r="D16">
        <v>143.25619230000001</v>
      </c>
    </row>
    <row r="17" spans="3:4" x14ac:dyDescent="0.25">
      <c r="C17" t="s">
        <v>174</v>
      </c>
      <c r="D17">
        <v>68</v>
      </c>
    </row>
    <row r="18" spans="3:4" x14ac:dyDescent="0.25">
      <c r="C18" t="s">
        <v>174</v>
      </c>
      <c r="D18">
        <v>54.416425400000001</v>
      </c>
    </row>
    <row r="19" spans="3:4" x14ac:dyDescent="0.25">
      <c r="C19" t="s">
        <v>175</v>
      </c>
      <c r="D19">
        <v>2421.602965</v>
      </c>
    </row>
    <row r="20" spans="3:4" x14ac:dyDescent="0.25">
      <c r="C20" t="s">
        <v>175</v>
      </c>
      <c r="D20">
        <v>2177.1153709999999</v>
      </c>
    </row>
    <row r="21" spans="3:4" x14ac:dyDescent="0.25">
      <c r="C21" t="s">
        <v>175</v>
      </c>
      <c r="D21">
        <v>527.82588539999995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60F-6688-47EB-AAF0-6A95F682C7D9}">
  <dimension ref="A2:B5"/>
  <sheetViews>
    <sheetView workbookViewId="0">
      <selection activeCell="A2" sqref="A2:B5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2" spans="1:2" x14ac:dyDescent="0.25">
      <c r="A2" s="11" t="s">
        <v>179</v>
      </c>
      <c r="B2" t="s">
        <v>204</v>
      </c>
    </row>
    <row r="3" spans="1:2" x14ac:dyDescent="0.25">
      <c r="A3" t="s">
        <v>174</v>
      </c>
      <c r="B3">
        <v>4566.2016902333335</v>
      </c>
    </row>
    <row r="4" spans="1:2" x14ac:dyDescent="0.25">
      <c r="A4" t="s">
        <v>175</v>
      </c>
      <c r="B4">
        <v>1708.8480737999998</v>
      </c>
    </row>
    <row r="5" spans="1:2" x14ac:dyDescent="0.25">
      <c r="A5" t="s">
        <v>173</v>
      </c>
      <c r="B5">
        <v>3994.7309669466672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0DF9-5D5D-435A-ACFA-E2F7C4037598}">
  <dimension ref="B2:D30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t="s">
        <v>174</v>
      </c>
      <c r="D7">
        <v>14446</v>
      </c>
    </row>
    <row r="8" spans="2:4" x14ac:dyDescent="0.25">
      <c r="C8" t="s">
        <v>174</v>
      </c>
      <c r="D8">
        <v>7463</v>
      </c>
    </row>
    <row r="9" spans="2:4" x14ac:dyDescent="0.25">
      <c r="C9" t="s">
        <v>174</v>
      </c>
      <c r="D9">
        <v>6956.7417779999996</v>
      </c>
    </row>
    <row r="10" spans="2:4" x14ac:dyDescent="0.25">
      <c r="C10" t="s">
        <v>175</v>
      </c>
      <c r="D10">
        <v>4840.2583999999997</v>
      </c>
    </row>
    <row r="11" spans="2:4" x14ac:dyDescent="0.25">
      <c r="C11" t="s">
        <v>174</v>
      </c>
      <c r="D11">
        <v>3523.773854</v>
      </c>
    </row>
    <row r="12" spans="2:4" x14ac:dyDescent="0.25">
      <c r="C12" t="s">
        <v>174</v>
      </c>
      <c r="D12">
        <v>2205.5919800000001</v>
      </c>
    </row>
    <row r="13" spans="2:4" x14ac:dyDescent="0.25">
      <c r="C13" t="s">
        <v>175</v>
      </c>
      <c r="D13">
        <v>1984.8268399999999</v>
      </c>
    </row>
    <row r="14" spans="2:4" x14ac:dyDescent="0.25">
      <c r="C14" t="s">
        <v>174</v>
      </c>
      <c r="D14">
        <v>1872</v>
      </c>
    </row>
    <row r="15" spans="2:4" x14ac:dyDescent="0.25">
      <c r="C15" t="s">
        <v>174</v>
      </c>
      <c r="D15">
        <v>1413</v>
      </c>
    </row>
    <row r="16" spans="2:4" x14ac:dyDescent="0.25">
      <c r="C16" t="s">
        <v>175</v>
      </c>
      <c r="D16">
        <v>843.64489519999995</v>
      </c>
    </row>
    <row r="17" spans="3:4" x14ac:dyDescent="0.25">
      <c r="C17" t="s">
        <v>174</v>
      </c>
      <c r="D17">
        <v>753</v>
      </c>
    </row>
    <row r="18" spans="3:4" x14ac:dyDescent="0.25">
      <c r="C18" t="s">
        <v>175</v>
      </c>
      <c r="D18">
        <v>648.92499599999996</v>
      </c>
    </row>
    <row r="19" spans="3:4" x14ac:dyDescent="0.25">
      <c r="C19" t="s">
        <v>175</v>
      </c>
      <c r="D19">
        <v>546.14701560000003</v>
      </c>
    </row>
    <row r="20" spans="3:4" x14ac:dyDescent="0.25">
      <c r="C20" t="s">
        <v>174</v>
      </c>
      <c r="D20">
        <v>514</v>
      </c>
    </row>
    <row r="21" spans="3:4" x14ac:dyDescent="0.25">
      <c r="C21" t="s">
        <v>175</v>
      </c>
      <c r="D21">
        <v>467.632543</v>
      </c>
    </row>
    <row r="22" spans="3:4" x14ac:dyDescent="0.25">
      <c r="C22" t="s">
        <v>174</v>
      </c>
      <c r="D22">
        <v>412</v>
      </c>
    </row>
    <row r="23" spans="3:4" x14ac:dyDescent="0.25">
      <c r="C23" t="s">
        <v>174</v>
      </c>
      <c r="D23">
        <v>412</v>
      </c>
    </row>
    <row r="24" spans="3:4" x14ac:dyDescent="0.25">
      <c r="C24" t="s">
        <v>175</v>
      </c>
      <c r="D24">
        <v>404.98329239999998</v>
      </c>
    </row>
    <row r="25" spans="3:4" x14ac:dyDescent="0.25">
      <c r="C25" t="s">
        <v>174</v>
      </c>
      <c r="D25">
        <v>356.88230800000002</v>
      </c>
    </row>
    <row r="26" spans="3:4" x14ac:dyDescent="0.25">
      <c r="C26" t="s">
        <v>174</v>
      </c>
      <c r="D26">
        <v>253.94582399999999</v>
      </c>
    </row>
    <row r="27" spans="3:4" x14ac:dyDescent="0.25">
      <c r="C27" t="s">
        <v>174</v>
      </c>
      <c r="D27">
        <v>226</v>
      </c>
    </row>
    <row r="28" spans="3:4" x14ac:dyDescent="0.25">
      <c r="C28" t="s">
        <v>174</v>
      </c>
      <c r="D28">
        <v>205.636955</v>
      </c>
    </row>
    <row r="29" spans="3:4" x14ac:dyDescent="0.25">
      <c r="C29" t="s">
        <v>174</v>
      </c>
      <c r="D29">
        <v>27.103428439999998</v>
      </c>
    </row>
    <row r="30" spans="3:4" x14ac:dyDescent="0.25">
      <c r="C30" t="s">
        <v>174</v>
      </c>
      <c r="D30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076A-EF75-4284-9121-2D171F54ED80}">
  <dimension ref="A2:B5"/>
  <sheetViews>
    <sheetView workbookViewId="0">
      <selection activeCell="A2" sqref="A2:B5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2" spans="1:2" x14ac:dyDescent="0.25">
      <c r="A2" s="11" t="s">
        <v>179</v>
      </c>
      <c r="B2" t="s">
        <v>204</v>
      </c>
    </row>
    <row r="3" spans="1:2" x14ac:dyDescent="0.25">
      <c r="A3" t="s">
        <v>174</v>
      </c>
      <c r="B3">
        <v>2414.3338898494121</v>
      </c>
    </row>
    <row r="4" spans="1:2" x14ac:dyDescent="0.25">
      <c r="A4" t="s">
        <v>175</v>
      </c>
      <c r="B4">
        <v>1390.9168545999999</v>
      </c>
    </row>
    <row r="5" spans="1:2" x14ac:dyDescent="0.25">
      <c r="A5" t="s">
        <v>173</v>
      </c>
      <c r="B5">
        <v>2115.8372545683337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74C-3C8C-4640-A282-D6457A04059A}">
  <dimension ref="B2:D22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>
        <v>2376.1865189999999</v>
      </c>
      <c r="D7" t="s">
        <v>174</v>
      </c>
    </row>
    <row r="8" spans="2:4" x14ac:dyDescent="0.25">
      <c r="C8">
        <v>1099</v>
      </c>
      <c r="D8" t="s">
        <v>174</v>
      </c>
    </row>
    <row r="9" spans="2:4" x14ac:dyDescent="0.25">
      <c r="C9">
        <v>594.76402540000004</v>
      </c>
      <c r="D9" t="s">
        <v>174</v>
      </c>
    </row>
    <row r="10" spans="2:4" x14ac:dyDescent="0.25">
      <c r="C10">
        <v>71</v>
      </c>
      <c r="D10" t="s">
        <v>174</v>
      </c>
    </row>
    <row r="11" spans="2:4" x14ac:dyDescent="0.25">
      <c r="C11">
        <v>30</v>
      </c>
      <c r="D11" t="s">
        <v>174</v>
      </c>
    </row>
    <row r="12" spans="2:4" x14ac:dyDescent="0.25">
      <c r="C12">
        <v>12</v>
      </c>
      <c r="D12" t="s">
        <v>174</v>
      </c>
    </row>
    <row r="13" spans="2:4" x14ac:dyDescent="0.25">
      <c r="C13">
        <v>4</v>
      </c>
      <c r="D13" t="s">
        <v>174</v>
      </c>
    </row>
    <row r="14" spans="2:4" x14ac:dyDescent="0.25">
      <c r="C14">
        <v>2</v>
      </c>
      <c r="D14" t="s">
        <v>174</v>
      </c>
    </row>
    <row r="15" spans="2:4" x14ac:dyDescent="0.25">
      <c r="C15">
        <v>33602.827989999998</v>
      </c>
      <c r="D15" t="s">
        <v>175</v>
      </c>
    </row>
    <row r="16" spans="2:4" x14ac:dyDescent="0.25">
      <c r="C16">
        <v>24201.292000000001</v>
      </c>
      <c r="D16" t="s">
        <v>175</v>
      </c>
    </row>
    <row r="17" spans="3:4" x14ac:dyDescent="0.25">
      <c r="C17">
        <v>4893.3220499999998</v>
      </c>
      <c r="D17" t="s">
        <v>175</v>
      </c>
    </row>
    <row r="18" spans="3:4" x14ac:dyDescent="0.25">
      <c r="C18">
        <v>4237.381429</v>
      </c>
      <c r="D18" t="s">
        <v>175</v>
      </c>
    </row>
    <row r="19" spans="3:4" x14ac:dyDescent="0.25">
      <c r="C19">
        <v>3731.804963</v>
      </c>
      <c r="D19" t="s">
        <v>175</v>
      </c>
    </row>
    <row r="20" spans="3:4" x14ac:dyDescent="0.25">
      <c r="C20">
        <v>3543.6282460000002</v>
      </c>
      <c r="D20" t="s">
        <v>175</v>
      </c>
    </row>
    <row r="21" spans="3:4" x14ac:dyDescent="0.25">
      <c r="C21">
        <v>1144.4800580000001</v>
      </c>
      <c r="D21" t="s">
        <v>175</v>
      </c>
    </row>
    <row r="22" spans="3:4" x14ac:dyDescent="0.25">
      <c r="C22">
        <v>69.955595500000001</v>
      </c>
      <c r="D22" t="s">
        <v>175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EB06-BBB0-4D4C-8CD2-A4CEB682861B}">
  <dimension ref="B2:D31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>
        <v>5207.8108789999997</v>
      </c>
      <c r="D7" t="s">
        <v>174</v>
      </c>
    </row>
    <row r="8" spans="2:4" x14ac:dyDescent="0.25">
      <c r="C8">
        <v>3842</v>
      </c>
      <c r="D8" t="s">
        <v>174</v>
      </c>
    </row>
    <row r="9" spans="2:4" x14ac:dyDescent="0.25">
      <c r="C9">
        <v>2511</v>
      </c>
      <c r="D9" t="s">
        <v>174</v>
      </c>
    </row>
    <row r="10" spans="2:4" x14ac:dyDescent="0.25">
      <c r="C10">
        <v>2106</v>
      </c>
      <c r="D10" t="s">
        <v>174</v>
      </c>
    </row>
    <row r="11" spans="2:4" x14ac:dyDescent="0.25">
      <c r="C11">
        <v>1849</v>
      </c>
      <c r="D11" t="s">
        <v>174</v>
      </c>
    </row>
    <row r="12" spans="2:4" x14ac:dyDescent="0.25">
      <c r="C12">
        <v>1018.365651</v>
      </c>
      <c r="D12" t="s">
        <v>174</v>
      </c>
    </row>
    <row r="13" spans="2:4" x14ac:dyDescent="0.25">
      <c r="C13">
        <v>743.64333499999998</v>
      </c>
      <c r="D13" t="s">
        <v>174</v>
      </c>
    </row>
    <row r="14" spans="2:4" x14ac:dyDescent="0.25">
      <c r="C14">
        <v>631</v>
      </c>
      <c r="D14" t="s">
        <v>174</v>
      </c>
    </row>
    <row r="15" spans="2:4" x14ac:dyDescent="0.25">
      <c r="C15">
        <v>496</v>
      </c>
      <c r="D15" t="s">
        <v>174</v>
      </c>
    </row>
    <row r="16" spans="2:4" x14ac:dyDescent="0.25">
      <c r="C16">
        <v>396</v>
      </c>
      <c r="D16" t="s">
        <v>174</v>
      </c>
    </row>
    <row r="17" spans="3:4" x14ac:dyDescent="0.25">
      <c r="C17">
        <v>333</v>
      </c>
      <c r="D17" t="s">
        <v>174</v>
      </c>
    </row>
    <row r="18" spans="3:4" x14ac:dyDescent="0.25">
      <c r="C18">
        <v>296</v>
      </c>
      <c r="D18" t="s">
        <v>174</v>
      </c>
    </row>
    <row r="19" spans="3:4" x14ac:dyDescent="0.25">
      <c r="C19">
        <v>198.25467499999999</v>
      </c>
      <c r="D19" t="s">
        <v>174</v>
      </c>
    </row>
    <row r="20" spans="3:4" x14ac:dyDescent="0.25">
      <c r="C20">
        <v>148</v>
      </c>
      <c r="D20" t="s">
        <v>174</v>
      </c>
    </row>
    <row r="21" spans="3:4" x14ac:dyDescent="0.25">
      <c r="C21">
        <v>57</v>
      </c>
      <c r="D21" t="s">
        <v>174</v>
      </c>
    </row>
    <row r="22" spans="3:4" x14ac:dyDescent="0.25">
      <c r="C22">
        <v>34112.014020000002</v>
      </c>
      <c r="D22" t="s">
        <v>175</v>
      </c>
    </row>
    <row r="23" spans="3:4" x14ac:dyDescent="0.25">
      <c r="C23">
        <v>27418.11952</v>
      </c>
      <c r="D23" t="s">
        <v>175</v>
      </c>
    </row>
    <row r="24" spans="3:4" x14ac:dyDescent="0.25">
      <c r="C24">
        <v>17086.655559999999</v>
      </c>
      <c r="D24" t="s">
        <v>175</v>
      </c>
    </row>
    <row r="25" spans="3:4" x14ac:dyDescent="0.25">
      <c r="C25">
        <v>8799.0393789999998</v>
      </c>
      <c r="D25" t="s">
        <v>175</v>
      </c>
    </row>
    <row r="26" spans="3:4" x14ac:dyDescent="0.25">
      <c r="C26">
        <v>7973.0099250000003</v>
      </c>
      <c r="D26" t="s">
        <v>175</v>
      </c>
    </row>
    <row r="27" spans="3:4" x14ac:dyDescent="0.25">
      <c r="C27">
        <v>2996.0813939999998</v>
      </c>
      <c r="D27" t="s">
        <v>175</v>
      </c>
    </row>
    <row r="28" spans="3:4" x14ac:dyDescent="0.25">
      <c r="C28">
        <v>2608.3631599999999</v>
      </c>
      <c r="D28" t="s">
        <v>175</v>
      </c>
    </row>
    <row r="29" spans="3:4" x14ac:dyDescent="0.25">
      <c r="C29">
        <v>847.75921800000003</v>
      </c>
      <c r="D29" t="s">
        <v>175</v>
      </c>
    </row>
    <row r="30" spans="3:4" x14ac:dyDescent="0.25">
      <c r="C30">
        <v>519.61140699999999</v>
      </c>
      <c r="D30" t="s">
        <v>175</v>
      </c>
    </row>
    <row r="31" spans="3:4" x14ac:dyDescent="0.25">
      <c r="C31">
        <v>423.87960900000002</v>
      </c>
      <c r="D31" t="s">
        <v>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0C1-7F69-4427-8664-95624A6B97E7}">
  <dimension ref="B2:D25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>
        <v>23756.6312</v>
      </c>
      <c r="D7" t="s">
        <v>174</v>
      </c>
    </row>
    <row r="8" spans="2:4" x14ac:dyDescent="0.25">
      <c r="C8">
        <v>4031</v>
      </c>
      <c r="D8" t="s">
        <v>174</v>
      </c>
    </row>
    <row r="9" spans="2:4" x14ac:dyDescent="0.25">
      <c r="C9">
        <v>3295</v>
      </c>
      <c r="D9" t="s">
        <v>174</v>
      </c>
    </row>
    <row r="10" spans="2:4" x14ac:dyDescent="0.25">
      <c r="C10">
        <v>1872.5853159999999</v>
      </c>
      <c r="D10" t="s">
        <v>174</v>
      </c>
    </row>
    <row r="11" spans="2:4" x14ac:dyDescent="0.25">
      <c r="C11">
        <v>889.027244</v>
      </c>
      <c r="D11" t="s">
        <v>174</v>
      </c>
    </row>
    <row r="12" spans="2:4" x14ac:dyDescent="0.25">
      <c r="C12">
        <v>652</v>
      </c>
      <c r="D12" t="s">
        <v>174</v>
      </c>
    </row>
    <row r="13" spans="2:4" x14ac:dyDescent="0.25">
      <c r="C13">
        <v>480</v>
      </c>
      <c r="D13" t="s">
        <v>174</v>
      </c>
    </row>
    <row r="14" spans="2:4" x14ac:dyDescent="0.25">
      <c r="C14">
        <v>454</v>
      </c>
      <c r="D14" t="s">
        <v>174</v>
      </c>
    </row>
    <row r="15" spans="2:4" x14ac:dyDescent="0.25">
      <c r="C15">
        <v>89</v>
      </c>
      <c r="D15" t="s">
        <v>174</v>
      </c>
    </row>
    <row r="16" spans="2:4" x14ac:dyDescent="0.25">
      <c r="C16">
        <v>32197.061020000001</v>
      </c>
      <c r="D16" t="s">
        <v>175</v>
      </c>
    </row>
    <row r="17" spans="3:4" x14ac:dyDescent="0.25">
      <c r="C17">
        <v>19034.24091</v>
      </c>
      <c r="D17" t="s">
        <v>175</v>
      </c>
    </row>
    <row r="18" spans="3:4" x14ac:dyDescent="0.25">
      <c r="C18">
        <v>18551.77563</v>
      </c>
      <c r="D18" t="s">
        <v>175</v>
      </c>
    </row>
    <row r="19" spans="3:4" x14ac:dyDescent="0.25">
      <c r="C19">
        <v>11047.182290000001</v>
      </c>
      <c r="D19" t="s">
        <v>175</v>
      </c>
    </row>
    <row r="20" spans="3:4" x14ac:dyDescent="0.25">
      <c r="C20">
        <v>7580.4475599999996</v>
      </c>
      <c r="D20" t="s">
        <v>175</v>
      </c>
    </row>
    <row r="21" spans="3:4" x14ac:dyDescent="0.25">
      <c r="C21">
        <v>6839.053261</v>
      </c>
      <c r="D21" t="s">
        <v>175</v>
      </c>
    </row>
    <row r="22" spans="3:4" x14ac:dyDescent="0.25">
      <c r="C22">
        <v>6769.44</v>
      </c>
      <c r="D22" t="s">
        <v>175</v>
      </c>
    </row>
    <row r="23" spans="3:4" x14ac:dyDescent="0.25">
      <c r="C23">
        <v>4840.2583999999997</v>
      </c>
      <c r="D23" t="s">
        <v>175</v>
      </c>
    </row>
    <row r="24" spans="3:4" x14ac:dyDescent="0.25">
      <c r="C24">
        <v>3853.1925139999998</v>
      </c>
      <c r="D24" t="s">
        <v>175</v>
      </c>
    </row>
    <row r="25" spans="3:4" x14ac:dyDescent="0.25">
      <c r="C25">
        <v>2780.387909</v>
      </c>
      <c r="D25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AB47-C98E-4E5D-B796-5D9CD083F446}">
  <dimension ref="A1:Q89"/>
  <sheetViews>
    <sheetView topLeftCell="H36" workbookViewId="0">
      <selection activeCell="F86" sqref="F86"/>
    </sheetView>
  </sheetViews>
  <sheetFormatPr defaultColWidth="8.81640625" defaultRowHeight="12.5" x14ac:dyDescent="0.25"/>
  <cols>
    <col min="1" max="1" width="22.54296875" customWidth="1"/>
    <col min="2" max="4" width="9.7265625" customWidth="1"/>
    <col min="5" max="5" width="9.6328125" customWidth="1"/>
    <col min="6" max="6" width="11.6328125" customWidth="1"/>
    <col min="8" max="8" width="19.453125" customWidth="1"/>
    <col min="9" max="13" width="9.7265625" customWidth="1"/>
  </cols>
  <sheetData>
    <row r="1" spans="1:17" ht="13" x14ac:dyDescent="0.3">
      <c r="A1" s="7" t="s">
        <v>168</v>
      </c>
      <c r="B1" t="s">
        <v>182</v>
      </c>
      <c r="C1" t="s">
        <v>183</v>
      </c>
      <c r="D1" t="s">
        <v>184</v>
      </c>
      <c r="E1" s="8" t="s">
        <v>169</v>
      </c>
      <c r="F1" s="8" t="s">
        <v>5</v>
      </c>
      <c r="H1" s="7" t="s">
        <v>182</v>
      </c>
      <c r="I1" t="s">
        <v>183</v>
      </c>
      <c r="J1" t="s">
        <v>184</v>
      </c>
      <c r="K1" t="s">
        <v>185</v>
      </c>
      <c r="L1" s="8" t="s">
        <v>186</v>
      </c>
      <c r="M1" s="8" t="s">
        <v>187</v>
      </c>
    </row>
    <row r="2" spans="1:17" ht="15.5" x14ac:dyDescent="0.35">
      <c r="A2" s="2" t="s">
        <v>80</v>
      </c>
      <c r="B2" s="2" t="s">
        <v>75</v>
      </c>
      <c r="C2" s="2" t="s">
        <v>23</v>
      </c>
      <c r="D2" s="4" t="s">
        <v>83</v>
      </c>
      <c r="E2" s="5">
        <v>2376.1865189999999</v>
      </c>
      <c r="F2" s="2" t="s">
        <v>174</v>
      </c>
      <c r="H2" s="2" t="s">
        <v>40</v>
      </c>
      <c r="I2" s="2" t="s">
        <v>41</v>
      </c>
      <c r="J2" s="2" t="s">
        <v>10</v>
      </c>
      <c r="K2" s="4" t="s">
        <v>38</v>
      </c>
      <c r="L2" s="5">
        <v>760</v>
      </c>
      <c r="M2" s="2" t="s">
        <v>174</v>
      </c>
    </row>
    <row r="3" spans="1:17" ht="15.5" x14ac:dyDescent="0.35">
      <c r="A3" s="2" t="s">
        <v>80</v>
      </c>
      <c r="B3" s="2" t="s">
        <v>75</v>
      </c>
      <c r="C3" s="2" t="s">
        <v>26</v>
      </c>
      <c r="D3" s="4" t="s">
        <v>71</v>
      </c>
      <c r="E3" s="5">
        <v>1099</v>
      </c>
      <c r="F3" s="2" t="s">
        <v>174</v>
      </c>
      <c r="H3" s="2" t="s">
        <v>40</v>
      </c>
      <c r="I3" s="2" t="s">
        <v>41</v>
      </c>
      <c r="J3" s="2" t="s">
        <v>23</v>
      </c>
      <c r="K3" s="4" t="s">
        <v>49</v>
      </c>
      <c r="L3" s="5">
        <v>686</v>
      </c>
      <c r="M3" s="2" t="s">
        <v>174</v>
      </c>
      <c r="O3" t="s">
        <v>174</v>
      </c>
      <c r="P3">
        <f>AVERAGE(L2:L46)</f>
        <v>3026.4961728068888</v>
      </c>
      <c r="Q3">
        <f>P3/3</f>
        <v>1008.8320576022962</v>
      </c>
    </row>
    <row r="4" spans="1:17" ht="15.5" x14ac:dyDescent="0.35">
      <c r="A4" s="2" t="s">
        <v>80</v>
      </c>
      <c r="B4" s="2" t="s">
        <v>75</v>
      </c>
      <c r="C4" s="2" t="s">
        <v>17</v>
      </c>
      <c r="D4" s="4" t="s">
        <v>18</v>
      </c>
      <c r="E4" s="5">
        <v>594.76402540000004</v>
      </c>
      <c r="F4" s="2" t="s">
        <v>174</v>
      </c>
      <c r="H4" s="2" t="s">
        <v>40</v>
      </c>
      <c r="I4" s="2" t="s">
        <v>41</v>
      </c>
      <c r="J4" s="2" t="s">
        <v>23</v>
      </c>
      <c r="K4" s="4" t="s">
        <v>51</v>
      </c>
      <c r="L4" s="5">
        <v>566</v>
      </c>
      <c r="M4" s="2" t="s">
        <v>174</v>
      </c>
      <c r="O4" t="s">
        <v>175</v>
      </c>
      <c r="P4">
        <f>AVERAGE(L47:L75)</f>
        <v>2297.8754146899996</v>
      </c>
      <c r="Q4">
        <f>P4/3</f>
        <v>765.95847156333321</v>
      </c>
    </row>
    <row r="5" spans="1:17" ht="15.5" x14ac:dyDescent="0.35">
      <c r="A5" s="2" t="s">
        <v>80</v>
      </c>
      <c r="B5" s="2" t="s">
        <v>75</v>
      </c>
      <c r="C5" s="2" t="s">
        <v>23</v>
      </c>
      <c r="D5" s="4" t="s">
        <v>24</v>
      </c>
      <c r="E5" s="5">
        <v>71</v>
      </c>
      <c r="F5" s="2" t="s">
        <v>174</v>
      </c>
      <c r="H5" s="2" t="s">
        <v>40</v>
      </c>
      <c r="I5" s="2" t="s">
        <v>41</v>
      </c>
      <c r="J5" s="2" t="s">
        <v>23</v>
      </c>
      <c r="K5" s="4" t="s">
        <v>53</v>
      </c>
      <c r="L5" s="5">
        <v>396</v>
      </c>
      <c r="M5" s="2" t="s">
        <v>174</v>
      </c>
    </row>
    <row r="6" spans="1:17" ht="15.5" x14ac:dyDescent="0.35">
      <c r="A6" s="2" t="s">
        <v>80</v>
      </c>
      <c r="B6" s="2" t="s">
        <v>75</v>
      </c>
      <c r="C6" s="2" t="s">
        <v>23</v>
      </c>
      <c r="D6" s="4" t="s">
        <v>51</v>
      </c>
      <c r="E6" s="5">
        <v>30</v>
      </c>
      <c r="F6" s="2" t="s">
        <v>174</v>
      </c>
      <c r="H6" s="2" t="s">
        <v>40</v>
      </c>
      <c r="I6" s="2" t="s">
        <v>41</v>
      </c>
      <c r="J6" s="2" t="s">
        <v>23</v>
      </c>
      <c r="K6" s="4" t="s">
        <v>54</v>
      </c>
      <c r="L6" s="5">
        <v>378</v>
      </c>
      <c r="M6" s="2" t="s">
        <v>174</v>
      </c>
      <c r="O6" s="11" t="s">
        <v>180</v>
      </c>
      <c r="P6" t="s">
        <v>197</v>
      </c>
    </row>
    <row r="7" spans="1:17" ht="15.5" x14ac:dyDescent="0.35">
      <c r="A7" s="2" t="s">
        <v>80</v>
      </c>
      <c r="B7" s="2" t="s">
        <v>75</v>
      </c>
      <c r="C7" s="2" t="s">
        <v>23</v>
      </c>
      <c r="D7" s="4" t="s">
        <v>53</v>
      </c>
      <c r="E7" s="5">
        <v>12</v>
      </c>
      <c r="F7" s="2" t="s">
        <v>174</v>
      </c>
      <c r="H7" s="2" t="s">
        <v>40</v>
      </c>
      <c r="I7" s="2" t="s">
        <v>41</v>
      </c>
      <c r="J7" s="2" t="s">
        <v>23</v>
      </c>
      <c r="K7" s="4" t="s">
        <v>28</v>
      </c>
      <c r="L7" s="5">
        <v>333</v>
      </c>
      <c r="M7" s="2" t="s">
        <v>174</v>
      </c>
      <c r="O7" t="s">
        <v>174</v>
      </c>
      <c r="P7">
        <v>1066.2222968043479</v>
      </c>
    </row>
    <row r="8" spans="1:17" ht="15.5" x14ac:dyDescent="0.35">
      <c r="A8" s="2" t="s">
        <v>80</v>
      </c>
      <c r="B8" s="2" t="s">
        <v>75</v>
      </c>
      <c r="C8" s="2" t="s">
        <v>15</v>
      </c>
      <c r="D8" s="4" t="s">
        <v>46</v>
      </c>
      <c r="E8" s="5">
        <v>4</v>
      </c>
      <c r="F8" s="2" t="s">
        <v>174</v>
      </c>
      <c r="H8" s="2" t="s">
        <v>40</v>
      </c>
      <c r="I8" s="2" t="s">
        <v>41</v>
      </c>
      <c r="J8" s="2" t="s">
        <v>15</v>
      </c>
      <c r="K8" s="4" t="s">
        <v>55</v>
      </c>
      <c r="L8" s="5">
        <v>266</v>
      </c>
      <c r="M8" s="2" t="s">
        <v>174</v>
      </c>
      <c r="O8" t="s">
        <v>175</v>
      </c>
      <c r="P8">
        <v>471.821494981</v>
      </c>
    </row>
    <row r="9" spans="1:17" ht="15.5" x14ac:dyDescent="0.35">
      <c r="A9" s="2" t="s">
        <v>80</v>
      </c>
      <c r="B9" s="2" t="s">
        <v>75</v>
      </c>
      <c r="C9" s="2" t="s">
        <v>15</v>
      </c>
      <c r="D9" s="4" t="s">
        <v>22</v>
      </c>
      <c r="E9" s="5">
        <v>2</v>
      </c>
      <c r="F9" s="2" t="s">
        <v>174</v>
      </c>
      <c r="H9" s="2" t="s">
        <v>40</v>
      </c>
      <c r="I9" s="2" t="s">
        <v>41</v>
      </c>
      <c r="J9" s="2" t="s">
        <v>15</v>
      </c>
      <c r="K9" s="4" t="s">
        <v>56</v>
      </c>
      <c r="L9" s="5">
        <v>253.94582399999999</v>
      </c>
      <c r="M9" s="2" t="s">
        <v>174</v>
      </c>
      <c r="O9" t="s">
        <v>173</v>
      </c>
      <c r="P9">
        <v>886.10084170636378</v>
      </c>
    </row>
    <row r="10" spans="1:17" ht="15.5" x14ac:dyDescent="0.35">
      <c r="A10" s="2" t="s">
        <v>85</v>
      </c>
      <c r="B10" s="2" t="s">
        <v>41</v>
      </c>
      <c r="C10" s="2" t="s">
        <v>26</v>
      </c>
      <c r="D10" s="4" t="s">
        <v>27</v>
      </c>
      <c r="E10" s="5">
        <v>5207.8108789999997</v>
      </c>
      <c r="F10" s="2" t="s">
        <v>174</v>
      </c>
      <c r="H10" s="2" t="s">
        <v>40</v>
      </c>
      <c r="I10" s="2" t="s">
        <v>41</v>
      </c>
      <c r="J10" s="2" t="s">
        <v>15</v>
      </c>
      <c r="K10" s="4" t="s">
        <v>57</v>
      </c>
      <c r="L10" s="5">
        <v>226</v>
      </c>
      <c r="M10" s="2" t="s">
        <v>174</v>
      </c>
    </row>
    <row r="11" spans="1:17" ht="15.5" x14ac:dyDescent="0.35">
      <c r="A11" s="2" t="s">
        <v>85</v>
      </c>
      <c r="B11" s="2" t="s">
        <v>41</v>
      </c>
      <c r="C11" s="2" t="s">
        <v>15</v>
      </c>
      <c r="D11" s="4" t="s">
        <v>16</v>
      </c>
      <c r="E11" s="5">
        <v>3842</v>
      </c>
      <c r="F11" s="2" t="s">
        <v>174</v>
      </c>
      <c r="H11" s="2" t="s">
        <v>40</v>
      </c>
      <c r="I11" s="2" t="s">
        <v>41</v>
      </c>
      <c r="J11" s="2" t="s">
        <v>26</v>
      </c>
      <c r="K11" s="4" t="s">
        <v>58</v>
      </c>
      <c r="L11" s="5">
        <v>193.1201576</v>
      </c>
      <c r="M11" s="2" t="s">
        <v>174</v>
      </c>
    </row>
    <row r="12" spans="1:17" ht="15.5" x14ac:dyDescent="0.35">
      <c r="A12" s="2" t="s">
        <v>85</v>
      </c>
      <c r="B12" s="2" t="s">
        <v>41</v>
      </c>
      <c r="C12" s="2" t="s">
        <v>23</v>
      </c>
      <c r="D12" s="4" t="s">
        <v>49</v>
      </c>
      <c r="E12" s="5">
        <v>2511</v>
      </c>
      <c r="F12" s="2" t="s">
        <v>174</v>
      </c>
      <c r="H12" s="2" t="s">
        <v>40</v>
      </c>
      <c r="I12" s="2" t="s">
        <v>41</v>
      </c>
      <c r="J12" s="2" t="s">
        <v>26</v>
      </c>
      <c r="K12" s="4" t="s">
        <v>60</v>
      </c>
      <c r="L12" s="5">
        <v>157.42538020000001</v>
      </c>
      <c r="M12" s="2" t="s">
        <v>174</v>
      </c>
    </row>
    <row r="13" spans="1:17" ht="15.5" x14ac:dyDescent="0.35">
      <c r="A13" s="2" t="s">
        <v>85</v>
      </c>
      <c r="B13" s="2" t="s">
        <v>41</v>
      </c>
      <c r="C13" s="2" t="s">
        <v>10</v>
      </c>
      <c r="D13" s="4" t="s">
        <v>38</v>
      </c>
      <c r="E13" s="5">
        <v>2106</v>
      </c>
      <c r="F13" s="2" t="s">
        <v>174</v>
      </c>
      <c r="H13" s="2" t="s">
        <v>40</v>
      </c>
      <c r="I13" s="2" t="s">
        <v>41</v>
      </c>
      <c r="J13" s="2" t="s">
        <v>26</v>
      </c>
      <c r="K13" s="4" t="s">
        <v>27</v>
      </c>
      <c r="L13" s="5">
        <v>142.81087880000001</v>
      </c>
      <c r="M13" s="2" t="s">
        <v>174</v>
      </c>
    </row>
    <row r="14" spans="1:17" ht="15.5" x14ac:dyDescent="0.35">
      <c r="A14" s="2" t="s">
        <v>85</v>
      </c>
      <c r="B14" s="2" t="s">
        <v>41</v>
      </c>
      <c r="C14" s="2" t="s">
        <v>10</v>
      </c>
      <c r="D14" s="4" t="s">
        <v>31</v>
      </c>
      <c r="E14" s="5">
        <v>1849</v>
      </c>
      <c r="F14" s="2" t="s">
        <v>174</v>
      </c>
      <c r="H14" s="2" t="s">
        <v>40</v>
      </c>
      <c r="I14" s="2" t="s">
        <v>41</v>
      </c>
      <c r="J14" s="2" t="s">
        <v>15</v>
      </c>
      <c r="K14" s="4" t="s">
        <v>35</v>
      </c>
      <c r="L14" s="5">
        <v>103</v>
      </c>
      <c r="M14" s="2" t="s">
        <v>174</v>
      </c>
    </row>
    <row r="15" spans="1:17" ht="15.5" x14ac:dyDescent="0.35">
      <c r="A15" s="2" t="s">
        <v>85</v>
      </c>
      <c r="B15" s="2" t="s">
        <v>41</v>
      </c>
      <c r="C15" s="2" t="s">
        <v>23</v>
      </c>
      <c r="D15" s="4" t="s">
        <v>83</v>
      </c>
      <c r="E15" s="5">
        <v>1018.365651</v>
      </c>
      <c r="F15" s="2" t="s">
        <v>174</v>
      </c>
      <c r="H15" s="2" t="s">
        <v>40</v>
      </c>
      <c r="I15" s="2" t="s">
        <v>41</v>
      </c>
      <c r="J15" s="2" t="s">
        <v>15</v>
      </c>
      <c r="K15" s="4" t="s">
        <v>63</v>
      </c>
      <c r="L15" s="5">
        <v>49</v>
      </c>
      <c r="M15" s="2" t="s">
        <v>174</v>
      </c>
    </row>
    <row r="16" spans="1:17" ht="15.5" x14ac:dyDescent="0.35">
      <c r="A16" s="2" t="s">
        <v>85</v>
      </c>
      <c r="B16" s="2" t="s">
        <v>41</v>
      </c>
      <c r="C16" s="2" t="s">
        <v>26</v>
      </c>
      <c r="D16" s="4" t="s">
        <v>60</v>
      </c>
      <c r="E16" s="5">
        <v>743.64333499999998</v>
      </c>
      <c r="F16" s="2" t="s">
        <v>174</v>
      </c>
      <c r="H16" s="2" t="s">
        <v>40</v>
      </c>
      <c r="I16" s="2" t="s">
        <v>41</v>
      </c>
      <c r="J16" s="2" t="s">
        <v>17</v>
      </c>
      <c r="K16" s="4" t="s">
        <v>37</v>
      </c>
      <c r="L16" s="5">
        <v>18.479610300000001</v>
      </c>
      <c r="M16" s="2" t="s">
        <v>174</v>
      </c>
    </row>
    <row r="17" spans="1:13" ht="15.5" x14ac:dyDescent="0.35">
      <c r="A17" s="2" t="s">
        <v>85</v>
      </c>
      <c r="B17" s="2" t="s">
        <v>41</v>
      </c>
      <c r="C17" s="2" t="s">
        <v>15</v>
      </c>
      <c r="D17" s="4" t="s">
        <v>22</v>
      </c>
      <c r="E17" s="5">
        <v>631</v>
      </c>
      <c r="F17" s="2" t="s">
        <v>174</v>
      </c>
      <c r="H17" s="2" t="s">
        <v>40</v>
      </c>
      <c r="I17" s="2" t="s">
        <v>41</v>
      </c>
      <c r="J17" s="2" t="s">
        <v>17</v>
      </c>
      <c r="K17" s="4" t="s">
        <v>18</v>
      </c>
      <c r="L17" s="5">
        <v>7.3822796000000004</v>
      </c>
      <c r="M17" s="2" t="s">
        <v>174</v>
      </c>
    </row>
    <row r="18" spans="1:13" ht="15.5" x14ac:dyDescent="0.35">
      <c r="A18" s="2" t="s">
        <v>85</v>
      </c>
      <c r="B18" s="2" t="s">
        <v>41</v>
      </c>
      <c r="C18" s="2" t="s">
        <v>15</v>
      </c>
      <c r="D18" s="4" t="s">
        <v>90</v>
      </c>
      <c r="E18" s="5">
        <v>496</v>
      </c>
      <c r="F18" s="2" t="s">
        <v>174</v>
      </c>
      <c r="H18" s="2" t="s">
        <v>40</v>
      </c>
      <c r="I18" s="2" t="s">
        <v>41</v>
      </c>
      <c r="J18" s="2" t="s">
        <v>17</v>
      </c>
      <c r="K18" s="4" t="s">
        <v>42</v>
      </c>
      <c r="L18" s="5">
        <v>4224.9486960000004</v>
      </c>
      <c r="M18" s="2" t="s">
        <v>174</v>
      </c>
    </row>
    <row r="19" spans="1:13" ht="15.5" x14ac:dyDescent="0.35">
      <c r="A19" s="2" t="s">
        <v>85</v>
      </c>
      <c r="B19" s="2" t="s">
        <v>41</v>
      </c>
      <c r="C19" s="2" t="s">
        <v>23</v>
      </c>
      <c r="D19" s="4" t="s">
        <v>53</v>
      </c>
      <c r="E19" s="5">
        <v>396</v>
      </c>
      <c r="F19" s="2" t="s">
        <v>174</v>
      </c>
      <c r="H19" s="2" t="s">
        <v>40</v>
      </c>
      <c r="I19" s="2" t="s">
        <v>41</v>
      </c>
      <c r="J19" s="2" t="s">
        <v>15</v>
      </c>
      <c r="K19" s="4" t="s">
        <v>29</v>
      </c>
      <c r="L19" s="5">
        <v>4184</v>
      </c>
      <c r="M19" s="2" t="s">
        <v>174</v>
      </c>
    </row>
    <row r="20" spans="1:13" ht="15.5" x14ac:dyDescent="0.35">
      <c r="A20" s="2" t="s">
        <v>85</v>
      </c>
      <c r="B20" s="2" t="s">
        <v>41</v>
      </c>
      <c r="C20" s="2" t="s">
        <v>23</v>
      </c>
      <c r="D20" s="4" t="s">
        <v>28</v>
      </c>
      <c r="E20" s="5">
        <v>333</v>
      </c>
      <c r="F20" s="2" t="s">
        <v>174</v>
      </c>
      <c r="H20" s="2" t="s">
        <v>40</v>
      </c>
      <c r="I20" s="2" t="s">
        <v>41</v>
      </c>
      <c r="J20" s="2" t="s">
        <v>15</v>
      </c>
      <c r="K20" s="4" t="s">
        <v>22</v>
      </c>
      <c r="L20" s="5">
        <v>3388</v>
      </c>
      <c r="M20" s="2" t="s">
        <v>174</v>
      </c>
    </row>
    <row r="21" spans="1:13" ht="15.5" x14ac:dyDescent="0.35">
      <c r="A21" s="2" t="s">
        <v>85</v>
      </c>
      <c r="B21" s="2" t="s">
        <v>41</v>
      </c>
      <c r="C21" s="2" t="s">
        <v>15</v>
      </c>
      <c r="D21" s="4" t="s">
        <v>29</v>
      </c>
      <c r="E21" s="5">
        <v>296</v>
      </c>
      <c r="F21" s="2" t="s">
        <v>174</v>
      </c>
      <c r="H21" s="2" t="s">
        <v>40</v>
      </c>
      <c r="I21" s="2" t="s">
        <v>41</v>
      </c>
      <c r="J21" s="2" t="s">
        <v>10</v>
      </c>
      <c r="K21" s="4" t="s">
        <v>45</v>
      </c>
      <c r="L21" s="5">
        <v>2608</v>
      </c>
      <c r="M21" s="2" t="s">
        <v>174</v>
      </c>
    </row>
    <row r="22" spans="1:13" ht="15.5" x14ac:dyDescent="0.35">
      <c r="A22" s="2" t="s">
        <v>85</v>
      </c>
      <c r="B22" s="2" t="s">
        <v>41</v>
      </c>
      <c r="C22" s="2" t="s">
        <v>17</v>
      </c>
      <c r="D22" s="4" t="s">
        <v>18</v>
      </c>
      <c r="E22" s="5">
        <v>198.25467499999999</v>
      </c>
      <c r="F22" s="2" t="s">
        <v>174</v>
      </c>
      <c r="H22" s="2" t="s">
        <v>40</v>
      </c>
      <c r="I22" s="2" t="s">
        <v>41</v>
      </c>
      <c r="J22" s="2" t="s">
        <v>15</v>
      </c>
      <c r="K22" s="4" t="s">
        <v>16</v>
      </c>
      <c r="L22" s="5">
        <v>2319</v>
      </c>
      <c r="M22" s="2" t="s">
        <v>174</v>
      </c>
    </row>
    <row r="23" spans="1:13" ht="15.5" x14ac:dyDescent="0.35">
      <c r="A23" s="2" t="s">
        <v>85</v>
      </c>
      <c r="B23" s="2" t="s">
        <v>41</v>
      </c>
      <c r="C23" s="2" t="s">
        <v>15</v>
      </c>
      <c r="D23" s="4" t="s">
        <v>72</v>
      </c>
      <c r="E23" s="5">
        <v>148</v>
      </c>
      <c r="F23" s="2" t="s">
        <v>174</v>
      </c>
      <c r="H23" s="2" t="s">
        <v>40</v>
      </c>
      <c r="I23" s="2" t="s">
        <v>41</v>
      </c>
      <c r="J23" s="2" t="s">
        <v>15</v>
      </c>
      <c r="K23" s="4" t="s">
        <v>46</v>
      </c>
      <c r="L23" s="5">
        <v>2261</v>
      </c>
      <c r="M23" s="2" t="s">
        <v>174</v>
      </c>
    </row>
    <row r="24" spans="1:13" ht="15.5" x14ac:dyDescent="0.35">
      <c r="A24" s="2" t="s">
        <v>85</v>
      </c>
      <c r="B24" s="2" t="s">
        <v>41</v>
      </c>
      <c r="C24" s="2" t="s">
        <v>15</v>
      </c>
      <c r="D24" s="4" t="s">
        <v>55</v>
      </c>
      <c r="E24" s="5">
        <v>57</v>
      </c>
      <c r="F24" s="2" t="s">
        <v>174</v>
      </c>
      <c r="H24" s="2" t="s">
        <v>40</v>
      </c>
      <c r="I24" s="2" t="s">
        <v>41</v>
      </c>
      <c r="J24" s="2" t="s">
        <v>10</v>
      </c>
      <c r="K24" s="4" t="s">
        <v>47</v>
      </c>
      <c r="L24" s="5">
        <v>1002</v>
      </c>
      <c r="M24" s="2" t="s">
        <v>174</v>
      </c>
    </row>
    <row r="25" spans="1:13" ht="15.5" x14ac:dyDescent="0.35">
      <c r="A25" s="2" t="s">
        <v>91</v>
      </c>
      <c r="B25" s="2" t="s">
        <v>9</v>
      </c>
      <c r="C25" s="2" t="s">
        <v>26</v>
      </c>
      <c r="D25" s="4" t="s">
        <v>92</v>
      </c>
      <c r="E25" s="5">
        <v>23756.6312</v>
      </c>
      <c r="F25" s="2" t="s">
        <v>174</v>
      </c>
      <c r="H25" s="2" t="s">
        <v>40</v>
      </c>
      <c r="I25" s="2" t="s">
        <v>41</v>
      </c>
      <c r="J25" s="2" t="s">
        <v>19</v>
      </c>
      <c r="K25" s="4" t="s">
        <v>48</v>
      </c>
      <c r="L25" s="5">
        <v>784.87495999999999</v>
      </c>
      <c r="M25" s="2" t="s">
        <v>175</v>
      </c>
    </row>
    <row r="26" spans="1:13" ht="15.5" x14ac:dyDescent="0.35">
      <c r="A26" s="2" t="s">
        <v>91</v>
      </c>
      <c r="B26" s="2" t="s">
        <v>9</v>
      </c>
      <c r="C26" s="2" t="s">
        <v>10</v>
      </c>
      <c r="D26" s="4" t="s">
        <v>93</v>
      </c>
      <c r="E26" s="5">
        <v>4031</v>
      </c>
      <c r="F26" s="2" t="s">
        <v>174</v>
      </c>
      <c r="H26" s="2" t="s">
        <v>40</v>
      </c>
      <c r="I26" s="2" t="s">
        <v>41</v>
      </c>
      <c r="J26" s="2" t="s">
        <v>19</v>
      </c>
      <c r="K26" s="4" t="s">
        <v>25</v>
      </c>
      <c r="L26" s="5">
        <v>747.74840770000003</v>
      </c>
      <c r="M26" s="2" t="s">
        <v>175</v>
      </c>
    </row>
    <row r="27" spans="1:13" ht="15.5" x14ac:dyDescent="0.35">
      <c r="A27" s="2" t="s">
        <v>91</v>
      </c>
      <c r="B27" s="2" t="s">
        <v>9</v>
      </c>
      <c r="C27" s="2" t="s">
        <v>26</v>
      </c>
      <c r="D27" s="4" t="s">
        <v>27</v>
      </c>
      <c r="E27" s="5">
        <v>3295</v>
      </c>
      <c r="F27" s="2" t="s">
        <v>174</v>
      </c>
      <c r="H27" s="2" t="s">
        <v>40</v>
      </c>
      <c r="I27" s="2" t="s">
        <v>41</v>
      </c>
      <c r="J27" s="2" t="s">
        <v>19</v>
      </c>
      <c r="K27" s="4" t="s">
        <v>50</v>
      </c>
      <c r="L27" s="5">
        <v>599.80942789999995</v>
      </c>
      <c r="M27" s="2" t="s">
        <v>175</v>
      </c>
    </row>
    <row r="28" spans="1:13" ht="15.5" x14ac:dyDescent="0.35">
      <c r="A28" s="2" t="s">
        <v>91</v>
      </c>
      <c r="B28" s="2" t="s">
        <v>9</v>
      </c>
      <c r="C28" s="2" t="s">
        <v>17</v>
      </c>
      <c r="D28" s="4" t="s">
        <v>18</v>
      </c>
      <c r="E28" s="5">
        <v>1872.5853159999999</v>
      </c>
      <c r="F28" s="2" t="s">
        <v>174</v>
      </c>
      <c r="H28" s="2" t="s">
        <v>40</v>
      </c>
      <c r="I28" s="2" t="s">
        <v>41</v>
      </c>
      <c r="J28" s="2" t="s">
        <v>19</v>
      </c>
      <c r="K28" s="4" t="s">
        <v>52</v>
      </c>
      <c r="L28" s="5">
        <v>487.72644200000002</v>
      </c>
      <c r="M28" s="2" t="s">
        <v>175</v>
      </c>
    </row>
    <row r="29" spans="1:13" ht="15.5" x14ac:dyDescent="0.35">
      <c r="A29" s="2" t="s">
        <v>91</v>
      </c>
      <c r="B29" s="2" t="s">
        <v>9</v>
      </c>
      <c r="C29" s="2" t="s">
        <v>23</v>
      </c>
      <c r="D29" s="4" t="s">
        <v>83</v>
      </c>
      <c r="E29" s="5">
        <v>889.027244</v>
      </c>
      <c r="F29" s="2" t="s">
        <v>174</v>
      </c>
      <c r="H29" s="2" t="s">
        <v>40</v>
      </c>
      <c r="I29" s="2" t="s">
        <v>41</v>
      </c>
      <c r="J29" s="2" t="s">
        <v>19</v>
      </c>
      <c r="K29" s="4" t="s">
        <v>59</v>
      </c>
      <c r="L29" s="5">
        <v>165.48629919999999</v>
      </c>
      <c r="M29" s="2" t="s">
        <v>175</v>
      </c>
    </row>
    <row r="30" spans="1:13" ht="15.5" x14ac:dyDescent="0.35">
      <c r="A30" s="2" t="s">
        <v>91</v>
      </c>
      <c r="B30" s="2" t="s">
        <v>9</v>
      </c>
      <c r="C30" s="2" t="s">
        <v>15</v>
      </c>
      <c r="D30" s="4" t="s">
        <v>46</v>
      </c>
      <c r="E30" s="5">
        <v>652</v>
      </c>
      <c r="F30" s="2" t="s">
        <v>174</v>
      </c>
      <c r="H30" s="2" t="s">
        <v>40</v>
      </c>
      <c r="I30" s="2" t="s">
        <v>41</v>
      </c>
      <c r="J30" s="2" t="s">
        <v>19</v>
      </c>
      <c r="K30" s="4" t="s">
        <v>61</v>
      </c>
      <c r="L30" s="5">
        <v>89.545788299999998</v>
      </c>
      <c r="M30" s="2" t="s">
        <v>175</v>
      </c>
    </row>
    <row r="31" spans="1:13" ht="15.5" x14ac:dyDescent="0.35">
      <c r="A31" s="2" t="s">
        <v>91</v>
      </c>
      <c r="B31" s="2" t="s">
        <v>9</v>
      </c>
      <c r="C31" s="2" t="s">
        <v>15</v>
      </c>
      <c r="D31" s="4" t="s">
        <v>72</v>
      </c>
      <c r="E31" s="5">
        <v>480</v>
      </c>
      <c r="F31" s="2" t="s">
        <v>174</v>
      </c>
      <c r="H31" s="2" t="s">
        <v>40</v>
      </c>
      <c r="I31" s="2" t="s">
        <v>41</v>
      </c>
      <c r="J31" s="2" t="s">
        <v>19</v>
      </c>
      <c r="K31" s="4" t="s">
        <v>62</v>
      </c>
      <c r="L31" s="5">
        <v>82.743149599999995</v>
      </c>
      <c r="M31" s="2" t="s">
        <v>175</v>
      </c>
    </row>
    <row r="32" spans="1:13" ht="15.5" x14ac:dyDescent="0.35">
      <c r="A32" s="2" t="s">
        <v>91</v>
      </c>
      <c r="B32" s="2" t="s">
        <v>9</v>
      </c>
      <c r="C32" s="2" t="s">
        <v>15</v>
      </c>
      <c r="D32" s="4" t="s">
        <v>22</v>
      </c>
      <c r="E32" s="5">
        <v>454</v>
      </c>
      <c r="F32" s="2" t="s">
        <v>174</v>
      </c>
      <c r="H32" s="2" t="s">
        <v>40</v>
      </c>
      <c r="I32" s="2" t="s">
        <v>41</v>
      </c>
      <c r="J32" s="2" t="s">
        <v>19</v>
      </c>
      <c r="K32" s="4" t="s">
        <v>32</v>
      </c>
      <c r="L32" s="5">
        <v>58.353121299999998</v>
      </c>
      <c r="M32" s="2" t="s">
        <v>175</v>
      </c>
    </row>
    <row r="33" spans="1:16" ht="15.5" x14ac:dyDescent="0.35">
      <c r="A33" s="2" t="s">
        <v>91</v>
      </c>
      <c r="B33" s="2" t="s">
        <v>9</v>
      </c>
      <c r="C33" s="2" t="s">
        <v>10</v>
      </c>
      <c r="D33" s="4" t="s">
        <v>31</v>
      </c>
      <c r="E33" s="5">
        <v>89</v>
      </c>
      <c r="F33" s="2" t="s">
        <v>174</v>
      </c>
      <c r="H33" s="2" t="s">
        <v>40</v>
      </c>
      <c r="I33" s="2" t="s">
        <v>41</v>
      </c>
      <c r="J33" s="2" t="s">
        <v>19</v>
      </c>
      <c r="K33" s="4" t="s">
        <v>34</v>
      </c>
      <c r="L33" s="5">
        <v>3.7047088100000001</v>
      </c>
      <c r="M33" s="2" t="s">
        <v>175</v>
      </c>
    </row>
    <row r="34" spans="1:16" ht="15.5" x14ac:dyDescent="0.35">
      <c r="A34" s="2" t="s">
        <v>80</v>
      </c>
      <c r="B34" s="2" t="s">
        <v>75</v>
      </c>
      <c r="C34" s="2" t="s">
        <v>19</v>
      </c>
      <c r="D34" s="4" t="s">
        <v>59</v>
      </c>
      <c r="E34" s="5">
        <v>33602.827989999998</v>
      </c>
      <c r="F34" s="2" t="s">
        <v>175</v>
      </c>
      <c r="H34" s="2" t="s">
        <v>40</v>
      </c>
      <c r="I34" s="2" t="s">
        <v>41</v>
      </c>
      <c r="J34" s="2" t="s">
        <v>19</v>
      </c>
      <c r="K34" s="4" t="s">
        <v>20</v>
      </c>
      <c r="L34" s="5">
        <v>1698.2226450000001</v>
      </c>
      <c r="M34" s="2" t="s">
        <v>175</v>
      </c>
    </row>
    <row r="35" spans="1:16" ht="15.5" x14ac:dyDescent="0.35">
      <c r="A35" s="2" t="s">
        <v>80</v>
      </c>
      <c r="B35" s="2" t="s">
        <v>75</v>
      </c>
      <c r="C35" s="2" t="s">
        <v>19</v>
      </c>
      <c r="D35" s="4" t="s">
        <v>52</v>
      </c>
      <c r="E35" s="5">
        <v>24201.292000000001</v>
      </c>
      <c r="F35" s="2" t="s">
        <v>175</v>
      </c>
      <c r="H35" s="2" t="s">
        <v>64</v>
      </c>
      <c r="I35" s="2" t="s">
        <v>9</v>
      </c>
      <c r="J35" s="2" t="s">
        <v>23</v>
      </c>
      <c r="K35" s="4" t="s">
        <v>51</v>
      </c>
      <c r="L35" s="5">
        <v>63741</v>
      </c>
      <c r="M35" s="2" t="s">
        <v>174</v>
      </c>
    </row>
    <row r="36" spans="1:16" ht="15.5" x14ac:dyDescent="0.35">
      <c r="A36" s="2" t="s">
        <v>80</v>
      </c>
      <c r="B36" s="2" t="s">
        <v>75</v>
      </c>
      <c r="C36" s="2" t="s">
        <v>19</v>
      </c>
      <c r="D36" s="4" t="s">
        <v>34</v>
      </c>
      <c r="E36" s="5">
        <v>4893.3220499999998</v>
      </c>
      <c r="F36" s="2" t="s">
        <v>175</v>
      </c>
      <c r="H36" s="2" t="s">
        <v>64</v>
      </c>
      <c r="I36" s="2" t="s">
        <v>9</v>
      </c>
      <c r="J36" s="2" t="s">
        <v>23</v>
      </c>
      <c r="K36" s="4" t="s">
        <v>24</v>
      </c>
      <c r="L36" s="5">
        <v>12046</v>
      </c>
      <c r="M36" s="2" t="s">
        <v>174</v>
      </c>
    </row>
    <row r="37" spans="1:16" ht="15.5" x14ac:dyDescent="0.35">
      <c r="A37" s="2" t="s">
        <v>80</v>
      </c>
      <c r="B37" s="2" t="s">
        <v>75</v>
      </c>
      <c r="C37" s="2" t="s">
        <v>19</v>
      </c>
      <c r="D37" s="4" t="s">
        <v>20</v>
      </c>
      <c r="E37" s="5">
        <v>4237.381429</v>
      </c>
      <c r="F37" s="2" t="s">
        <v>175</v>
      </c>
      <c r="H37" s="2" t="s">
        <v>64</v>
      </c>
      <c r="I37" s="2" t="s">
        <v>9</v>
      </c>
      <c r="J37" s="2" t="s">
        <v>10</v>
      </c>
      <c r="K37" s="4" t="s">
        <v>31</v>
      </c>
      <c r="L37" s="5">
        <v>8824</v>
      </c>
      <c r="M37" s="2" t="s">
        <v>174</v>
      </c>
    </row>
    <row r="38" spans="1:16" ht="15.5" x14ac:dyDescent="0.35">
      <c r="A38" s="2" t="s">
        <v>80</v>
      </c>
      <c r="B38" s="2" t="s">
        <v>75</v>
      </c>
      <c r="C38" s="2" t="s">
        <v>19</v>
      </c>
      <c r="D38" s="4" t="s">
        <v>62</v>
      </c>
      <c r="E38" s="5">
        <v>3731.804963</v>
      </c>
      <c r="F38" s="2" t="s">
        <v>175</v>
      </c>
      <c r="H38" s="2" t="s">
        <v>64</v>
      </c>
      <c r="I38" s="2" t="s">
        <v>9</v>
      </c>
      <c r="J38" s="2" t="s">
        <v>23</v>
      </c>
      <c r="K38" s="4" t="s">
        <v>49</v>
      </c>
      <c r="L38" s="5">
        <v>7254</v>
      </c>
      <c r="M38" s="2" t="s">
        <v>174</v>
      </c>
    </row>
    <row r="39" spans="1:16" ht="15.5" x14ac:dyDescent="0.35">
      <c r="A39" s="2" t="s">
        <v>80</v>
      </c>
      <c r="B39" s="2" t="s">
        <v>75</v>
      </c>
      <c r="C39" s="2" t="s">
        <v>19</v>
      </c>
      <c r="D39" s="4" t="s">
        <v>36</v>
      </c>
      <c r="E39" s="5">
        <v>3543.6282460000002</v>
      </c>
      <c r="F39" s="2" t="s">
        <v>175</v>
      </c>
      <c r="H39" s="2" t="s">
        <v>64</v>
      </c>
      <c r="I39" s="2" t="s">
        <v>9</v>
      </c>
      <c r="J39" s="2" t="s">
        <v>15</v>
      </c>
      <c r="K39" s="4" t="s">
        <v>22</v>
      </c>
      <c r="L39" s="5">
        <v>4609</v>
      </c>
      <c r="M39" s="2" t="s">
        <v>174</v>
      </c>
    </row>
    <row r="40" spans="1:16" ht="15.5" x14ac:dyDescent="0.35">
      <c r="A40" s="2" t="s">
        <v>80</v>
      </c>
      <c r="B40" s="2" t="s">
        <v>75</v>
      </c>
      <c r="C40" s="2" t="s">
        <v>19</v>
      </c>
      <c r="D40" s="4" t="s">
        <v>50</v>
      </c>
      <c r="E40" s="5">
        <v>1144.4800580000001</v>
      </c>
      <c r="F40" s="2" t="s">
        <v>175</v>
      </c>
      <c r="H40" s="2" t="s">
        <v>64</v>
      </c>
      <c r="I40" s="2" t="s">
        <v>9</v>
      </c>
      <c r="J40" s="2" t="s">
        <v>26</v>
      </c>
      <c r="K40" s="4" t="s">
        <v>27</v>
      </c>
      <c r="L40" s="5">
        <v>2788</v>
      </c>
      <c r="M40" s="2" t="s">
        <v>174</v>
      </c>
    </row>
    <row r="41" spans="1:16" ht="15.5" x14ac:dyDescent="0.35">
      <c r="A41" s="2" t="s">
        <v>80</v>
      </c>
      <c r="B41" s="2" t="s">
        <v>75</v>
      </c>
      <c r="C41" s="2" t="s">
        <v>19</v>
      </c>
      <c r="D41" s="4" t="s">
        <v>84</v>
      </c>
      <c r="E41" s="5">
        <v>69.955595500000001</v>
      </c>
      <c r="F41" s="2" t="s">
        <v>175</v>
      </c>
      <c r="H41" s="2" t="s">
        <v>64</v>
      </c>
      <c r="I41" s="2" t="s">
        <v>9</v>
      </c>
      <c r="J41" s="2" t="s">
        <v>23</v>
      </c>
      <c r="K41" s="4" t="s">
        <v>53</v>
      </c>
      <c r="L41" s="5">
        <v>1980</v>
      </c>
      <c r="M41" s="2" t="s">
        <v>174</v>
      </c>
    </row>
    <row r="42" spans="1:16" ht="15.5" x14ac:dyDescent="0.35">
      <c r="A42" s="2" t="s">
        <v>85</v>
      </c>
      <c r="B42" s="2" t="s">
        <v>41</v>
      </c>
      <c r="C42" s="2" t="s">
        <v>19</v>
      </c>
      <c r="D42" s="4" t="s">
        <v>48</v>
      </c>
      <c r="E42" s="5">
        <v>34112.014020000002</v>
      </c>
      <c r="F42" s="2" t="s">
        <v>175</v>
      </c>
      <c r="H42" s="2" t="s">
        <v>64</v>
      </c>
      <c r="I42" s="2" t="s">
        <v>9</v>
      </c>
      <c r="J42" s="2" t="s">
        <v>15</v>
      </c>
      <c r="K42" s="4" t="s">
        <v>63</v>
      </c>
      <c r="L42" s="5">
        <v>1921</v>
      </c>
      <c r="M42" s="2" t="s">
        <v>174</v>
      </c>
    </row>
    <row r="43" spans="1:16" ht="15.5" x14ac:dyDescent="0.35">
      <c r="A43" s="2" t="s">
        <v>85</v>
      </c>
      <c r="B43" s="2" t="s">
        <v>41</v>
      </c>
      <c r="C43" s="2" t="s">
        <v>19</v>
      </c>
      <c r="D43" s="4" t="s">
        <v>20</v>
      </c>
      <c r="E43" s="5">
        <v>27418.11952</v>
      </c>
      <c r="F43" s="2" t="s">
        <v>175</v>
      </c>
      <c r="H43" s="2" t="s">
        <v>64</v>
      </c>
      <c r="I43" s="2" t="s">
        <v>9</v>
      </c>
      <c r="J43" s="2" t="s">
        <v>23</v>
      </c>
      <c r="K43" s="4" t="s">
        <v>54</v>
      </c>
      <c r="L43" s="5">
        <v>1689</v>
      </c>
      <c r="M43" s="2" t="s">
        <v>174</v>
      </c>
    </row>
    <row r="44" spans="1:16" ht="15.5" x14ac:dyDescent="0.35">
      <c r="A44" s="2" t="s">
        <v>85</v>
      </c>
      <c r="B44" s="2" t="s">
        <v>41</v>
      </c>
      <c r="C44" s="2" t="s">
        <v>19</v>
      </c>
      <c r="D44" s="4" t="s">
        <v>62</v>
      </c>
      <c r="E44" s="5">
        <v>17086.655559999999</v>
      </c>
      <c r="F44" s="2" t="s">
        <v>175</v>
      </c>
      <c r="H44" s="2" t="s">
        <v>64</v>
      </c>
      <c r="I44" s="2" t="s">
        <v>9</v>
      </c>
      <c r="J44" s="2" t="s">
        <v>23</v>
      </c>
      <c r="K44" s="4" t="s">
        <v>33</v>
      </c>
      <c r="L44" s="5">
        <v>817</v>
      </c>
      <c r="M44" s="2" t="s">
        <v>174</v>
      </c>
    </row>
    <row r="45" spans="1:16" ht="15.5" x14ac:dyDescent="0.35">
      <c r="A45" s="2" t="s">
        <v>85</v>
      </c>
      <c r="B45" s="2" t="s">
        <v>41</v>
      </c>
      <c r="C45" s="2" t="s">
        <v>19</v>
      </c>
      <c r="D45" s="4" t="s">
        <v>25</v>
      </c>
      <c r="E45" s="5">
        <v>8799.0393789999998</v>
      </c>
      <c r="F45" s="2" t="s">
        <v>175</v>
      </c>
      <c r="H45" s="2" t="s">
        <v>64</v>
      </c>
      <c r="I45" s="2" t="s">
        <v>9</v>
      </c>
      <c r="J45" s="2" t="s">
        <v>10</v>
      </c>
      <c r="K45" s="4" t="s">
        <v>38</v>
      </c>
      <c r="L45" s="5">
        <v>716</v>
      </c>
      <c r="M45" s="2" t="s">
        <v>174</v>
      </c>
    </row>
    <row r="46" spans="1:16" ht="15.5" x14ac:dyDescent="0.35">
      <c r="A46" s="2" t="s">
        <v>85</v>
      </c>
      <c r="B46" s="2" t="s">
        <v>41</v>
      </c>
      <c r="C46" s="2" t="s">
        <v>19</v>
      </c>
      <c r="D46" s="4" t="s">
        <v>84</v>
      </c>
      <c r="E46" s="5">
        <v>7973.0099250000003</v>
      </c>
      <c r="F46" s="2" t="s">
        <v>175</v>
      </c>
      <c r="H46" s="2" t="s">
        <v>64</v>
      </c>
      <c r="I46" s="2" t="s">
        <v>9</v>
      </c>
      <c r="J46" s="2" t="s">
        <v>23</v>
      </c>
      <c r="K46" s="4" t="s">
        <v>65</v>
      </c>
      <c r="L46" s="5">
        <v>566</v>
      </c>
      <c r="M46" s="2" t="s">
        <v>174</v>
      </c>
    </row>
    <row r="47" spans="1:16" ht="15.5" x14ac:dyDescent="0.35">
      <c r="A47" s="2" t="s">
        <v>85</v>
      </c>
      <c r="B47" s="2" t="s">
        <v>41</v>
      </c>
      <c r="C47" s="2" t="s">
        <v>19</v>
      </c>
      <c r="D47" s="4" t="s">
        <v>50</v>
      </c>
      <c r="E47" s="5">
        <v>2996.0813939999998</v>
      </c>
      <c r="F47" s="2" t="s">
        <v>175</v>
      </c>
      <c r="H47" s="2" t="s">
        <v>64</v>
      </c>
      <c r="I47" s="2" t="s">
        <v>9</v>
      </c>
      <c r="J47" s="2" t="s">
        <v>15</v>
      </c>
      <c r="K47" s="4" t="s">
        <v>29</v>
      </c>
      <c r="L47" s="5">
        <v>360</v>
      </c>
      <c r="M47" s="2" t="s">
        <v>174</v>
      </c>
      <c r="P47" s="8" t="s">
        <v>235</v>
      </c>
    </row>
    <row r="48" spans="1:16" ht="15.5" x14ac:dyDescent="0.35">
      <c r="A48" s="2" t="s">
        <v>85</v>
      </c>
      <c r="B48" s="2" t="s">
        <v>41</v>
      </c>
      <c r="C48" s="2" t="s">
        <v>19</v>
      </c>
      <c r="D48" s="4" t="s">
        <v>66</v>
      </c>
      <c r="E48" s="5">
        <v>2608.3631599999999</v>
      </c>
      <c r="F48" s="2" t="s">
        <v>175</v>
      </c>
      <c r="H48" s="2" t="s">
        <v>64</v>
      </c>
      <c r="I48" s="2" t="s">
        <v>9</v>
      </c>
      <c r="J48" s="2" t="s">
        <v>17</v>
      </c>
      <c r="K48" s="4" t="s">
        <v>18</v>
      </c>
      <c r="L48" s="5">
        <v>108.8</v>
      </c>
      <c r="M48" s="2" t="s">
        <v>174</v>
      </c>
      <c r="O48" s="8" t="s">
        <v>174</v>
      </c>
      <c r="P48">
        <v>156433.405</v>
      </c>
    </row>
    <row r="49" spans="1:16" ht="15.5" x14ac:dyDescent="0.35">
      <c r="A49" s="2" t="s">
        <v>85</v>
      </c>
      <c r="B49" s="2" t="s">
        <v>41</v>
      </c>
      <c r="C49" s="2" t="s">
        <v>19</v>
      </c>
      <c r="D49" s="4" t="s">
        <v>88</v>
      </c>
      <c r="E49" s="5">
        <v>847.75921800000003</v>
      </c>
      <c r="F49" s="2" t="s">
        <v>175</v>
      </c>
      <c r="H49" s="2" t="s">
        <v>64</v>
      </c>
      <c r="I49" s="2" t="s">
        <v>9</v>
      </c>
      <c r="J49" s="2" t="s">
        <v>19</v>
      </c>
      <c r="K49" s="4" t="s">
        <v>50</v>
      </c>
      <c r="L49" s="5">
        <v>19467.599999999999</v>
      </c>
      <c r="M49" s="2" t="s">
        <v>175</v>
      </c>
      <c r="O49" s="8" t="s">
        <v>175</v>
      </c>
      <c r="P49">
        <v>46397.31</v>
      </c>
    </row>
    <row r="50" spans="1:16" ht="15.5" x14ac:dyDescent="0.35">
      <c r="A50" s="2" t="s">
        <v>85</v>
      </c>
      <c r="B50" s="2" t="s">
        <v>41</v>
      </c>
      <c r="C50" s="2" t="s">
        <v>19</v>
      </c>
      <c r="D50" s="4" t="s">
        <v>89</v>
      </c>
      <c r="E50" s="5">
        <v>519.61140699999999</v>
      </c>
      <c r="F50" s="2" t="s">
        <v>175</v>
      </c>
      <c r="H50" s="2" t="s">
        <v>64</v>
      </c>
      <c r="I50" s="2" t="s">
        <v>9</v>
      </c>
      <c r="J50" s="2" t="s">
        <v>19</v>
      </c>
      <c r="K50" s="4" t="s">
        <v>32</v>
      </c>
      <c r="L50" s="5">
        <v>7566.13</v>
      </c>
      <c r="M50" s="2" t="s">
        <v>175</v>
      </c>
    </row>
    <row r="51" spans="1:16" ht="15.5" x14ac:dyDescent="0.35">
      <c r="A51" s="2" t="s">
        <v>85</v>
      </c>
      <c r="B51" s="2" t="s">
        <v>41</v>
      </c>
      <c r="C51" s="2" t="s">
        <v>19</v>
      </c>
      <c r="D51" s="4" t="s">
        <v>34</v>
      </c>
      <c r="E51" s="5">
        <v>423.87960900000002</v>
      </c>
      <c r="F51" s="2" t="s">
        <v>175</v>
      </c>
      <c r="H51" s="2" t="s">
        <v>64</v>
      </c>
      <c r="I51" s="2" t="s">
        <v>9</v>
      </c>
      <c r="J51" s="2" t="s">
        <v>19</v>
      </c>
      <c r="K51" s="4" t="s">
        <v>59</v>
      </c>
      <c r="L51" s="5">
        <v>4654.3599999999997</v>
      </c>
      <c r="M51" s="2" t="s">
        <v>175</v>
      </c>
    </row>
    <row r="52" spans="1:16" ht="15.5" x14ac:dyDescent="0.35">
      <c r="A52" s="2" t="s">
        <v>91</v>
      </c>
      <c r="B52" s="2" t="s">
        <v>9</v>
      </c>
      <c r="C52" s="2" t="s">
        <v>19</v>
      </c>
      <c r="D52" s="4" t="s">
        <v>52</v>
      </c>
      <c r="E52" s="5">
        <v>32197.061020000001</v>
      </c>
      <c r="F52" s="2" t="s">
        <v>175</v>
      </c>
      <c r="H52" s="2" t="s">
        <v>64</v>
      </c>
      <c r="I52" s="2" t="s">
        <v>9</v>
      </c>
      <c r="J52" s="2" t="s">
        <v>19</v>
      </c>
      <c r="K52" s="4" t="s">
        <v>20</v>
      </c>
      <c r="L52" s="5">
        <v>1622.85</v>
      </c>
      <c r="M52" s="2" t="s">
        <v>175</v>
      </c>
    </row>
    <row r="53" spans="1:16" ht="15.5" x14ac:dyDescent="0.35">
      <c r="A53" s="2" t="s">
        <v>91</v>
      </c>
      <c r="B53" s="2" t="s">
        <v>9</v>
      </c>
      <c r="C53" s="2" t="s">
        <v>19</v>
      </c>
      <c r="D53" s="4" t="s">
        <v>20</v>
      </c>
      <c r="E53" s="5">
        <v>19034.24091</v>
      </c>
      <c r="F53" s="2" t="s">
        <v>175</v>
      </c>
      <c r="H53" s="2" t="s">
        <v>64</v>
      </c>
      <c r="I53" s="2" t="s">
        <v>9</v>
      </c>
      <c r="J53" s="2" t="s">
        <v>19</v>
      </c>
      <c r="K53" s="4" t="s">
        <v>36</v>
      </c>
      <c r="L53" s="5">
        <v>1039.18</v>
      </c>
      <c r="M53" s="2" t="s">
        <v>175</v>
      </c>
    </row>
    <row r="54" spans="1:16" ht="15.5" x14ac:dyDescent="0.35">
      <c r="A54" s="2" t="s">
        <v>91</v>
      </c>
      <c r="B54" s="2" t="s">
        <v>9</v>
      </c>
      <c r="C54" s="2" t="s">
        <v>19</v>
      </c>
      <c r="D54" s="4" t="s">
        <v>50</v>
      </c>
      <c r="E54" s="5">
        <v>18551.77563</v>
      </c>
      <c r="F54" s="2" t="s">
        <v>175</v>
      </c>
      <c r="H54" s="2" t="s">
        <v>64</v>
      </c>
      <c r="I54" s="2" t="s">
        <v>9</v>
      </c>
      <c r="J54" s="2" t="s">
        <v>19</v>
      </c>
      <c r="K54" s="4" t="s">
        <v>34</v>
      </c>
      <c r="L54" s="5">
        <v>851.46</v>
      </c>
      <c r="M54" s="2" t="s">
        <v>175</v>
      </c>
    </row>
    <row r="55" spans="1:16" ht="15.5" x14ac:dyDescent="0.35">
      <c r="A55" s="2" t="s">
        <v>91</v>
      </c>
      <c r="B55" s="2" t="s">
        <v>9</v>
      </c>
      <c r="C55" s="2" t="s">
        <v>19</v>
      </c>
      <c r="D55" s="4" t="s">
        <v>59</v>
      </c>
      <c r="E55" s="5">
        <v>11047.182290000001</v>
      </c>
      <c r="F55" s="2" t="s">
        <v>175</v>
      </c>
      <c r="H55" s="2" t="s">
        <v>64</v>
      </c>
      <c r="I55" s="2" t="s">
        <v>9</v>
      </c>
      <c r="J55" s="2" t="s">
        <v>19</v>
      </c>
      <c r="K55" s="4" t="s">
        <v>48</v>
      </c>
      <c r="L55" s="5">
        <v>644.4</v>
      </c>
      <c r="M55" s="2" t="s">
        <v>175</v>
      </c>
    </row>
    <row r="56" spans="1:16" ht="15.5" x14ac:dyDescent="0.35">
      <c r="A56" s="2" t="s">
        <v>91</v>
      </c>
      <c r="B56" s="2" t="s">
        <v>9</v>
      </c>
      <c r="C56" s="2" t="s">
        <v>19</v>
      </c>
      <c r="D56" s="4" t="s">
        <v>48</v>
      </c>
      <c r="E56" s="5">
        <v>7580.4475599999996</v>
      </c>
      <c r="F56" s="2" t="s">
        <v>175</v>
      </c>
      <c r="H56" s="2" t="s">
        <v>64</v>
      </c>
      <c r="I56" s="2" t="s">
        <v>9</v>
      </c>
      <c r="J56" s="2" t="s">
        <v>19</v>
      </c>
      <c r="K56" s="4" t="s">
        <v>25</v>
      </c>
      <c r="L56" s="5">
        <v>467.63</v>
      </c>
      <c r="M56" s="2" t="s">
        <v>175</v>
      </c>
    </row>
    <row r="57" spans="1:16" ht="15.5" x14ac:dyDescent="0.35">
      <c r="A57" s="2" t="s">
        <v>91</v>
      </c>
      <c r="B57" s="2" t="s">
        <v>9</v>
      </c>
      <c r="C57" s="2" t="s">
        <v>19</v>
      </c>
      <c r="D57" s="4" t="s">
        <v>89</v>
      </c>
      <c r="E57" s="5">
        <v>6839.053261</v>
      </c>
      <c r="F57" s="2" t="s">
        <v>175</v>
      </c>
      <c r="H57" s="2" t="s">
        <v>64</v>
      </c>
      <c r="I57" s="2" t="s">
        <v>9</v>
      </c>
      <c r="J57" s="2" t="s">
        <v>19</v>
      </c>
      <c r="K57" s="4" t="s">
        <v>66</v>
      </c>
      <c r="L57" s="5">
        <v>467.63</v>
      </c>
      <c r="M57" s="2" t="s">
        <v>175</v>
      </c>
    </row>
    <row r="58" spans="1:16" ht="15.5" x14ac:dyDescent="0.35">
      <c r="A58" s="2" t="s">
        <v>91</v>
      </c>
      <c r="B58" s="2" t="s">
        <v>9</v>
      </c>
      <c r="C58" s="2" t="s">
        <v>19</v>
      </c>
      <c r="D58" s="4" t="s">
        <v>32</v>
      </c>
      <c r="E58" s="5">
        <v>6769.44</v>
      </c>
      <c r="F58" s="2" t="s">
        <v>175</v>
      </c>
      <c r="H58" s="2" t="s">
        <v>150</v>
      </c>
      <c r="I58" s="2" t="s">
        <v>75</v>
      </c>
      <c r="J58" s="2" t="s">
        <v>15</v>
      </c>
      <c r="K58" s="4" t="s">
        <v>30</v>
      </c>
      <c r="L58" s="5">
        <v>17144.3285</v>
      </c>
      <c r="M58" s="2" t="s">
        <v>174</v>
      </c>
    </row>
    <row r="59" spans="1:16" ht="15.5" x14ac:dyDescent="0.35">
      <c r="A59" s="2" t="s">
        <v>91</v>
      </c>
      <c r="B59" s="2" t="s">
        <v>9</v>
      </c>
      <c r="C59" s="2" t="s">
        <v>19</v>
      </c>
      <c r="D59" s="4" t="s">
        <v>62</v>
      </c>
      <c r="E59" s="5">
        <v>4840.2583999999997</v>
      </c>
      <c r="F59" s="2" t="s">
        <v>175</v>
      </c>
      <c r="H59" s="2" t="s">
        <v>150</v>
      </c>
      <c r="I59" s="2" t="s">
        <v>75</v>
      </c>
      <c r="J59" s="2" t="s">
        <v>23</v>
      </c>
      <c r="K59" s="4" t="s">
        <v>83</v>
      </c>
      <c r="L59" s="5">
        <v>4445.1362179999996</v>
      </c>
      <c r="M59" s="2" t="s">
        <v>174</v>
      </c>
    </row>
    <row r="60" spans="1:16" ht="15.5" x14ac:dyDescent="0.35">
      <c r="A60" s="2" t="s">
        <v>91</v>
      </c>
      <c r="B60" s="2" t="s">
        <v>9</v>
      </c>
      <c r="C60" s="2" t="s">
        <v>19</v>
      </c>
      <c r="D60" s="4" t="s">
        <v>34</v>
      </c>
      <c r="E60" s="5">
        <v>3853.1925139999998</v>
      </c>
      <c r="F60" s="2" t="s">
        <v>175</v>
      </c>
      <c r="H60" s="2" t="s">
        <v>150</v>
      </c>
      <c r="I60" s="2" t="s">
        <v>75</v>
      </c>
      <c r="J60" s="2" t="s">
        <v>15</v>
      </c>
      <c r="K60" s="4" t="s">
        <v>22</v>
      </c>
      <c r="L60" s="5">
        <v>1008</v>
      </c>
      <c r="M60" s="2" t="s">
        <v>174</v>
      </c>
    </row>
    <row r="61" spans="1:16" ht="15.5" x14ac:dyDescent="0.35">
      <c r="A61" s="2" t="s">
        <v>91</v>
      </c>
      <c r="B61" s="2" t="s">
        <v>9</v>
      </c>
      <c r="C61" s="2" t="s">
        <v>19</v>
      </c>
      <c r="D61" s="4" t="s">
        <v>88</v>
      </c>
      <c r="E61" s="5">
        <v>2780.387909</v>
      </c>
      <c r="F61" s="2" t="s">
        <v>175</v>
      </c>
      <c r="H61" s="2" t="s">
        <v>150</v>
      </c>
      <c r="I61" s="2" t="s">
        <v>75</v>
      </c>
      <c r="J61" s="2" t="s">
        <v>15</v>
      </c>
      <c r="K61" s="4" t="s">
        <v>132</v>
      </c>
      <c r="L61" s="5">
        <v>889.02724239999998</v>
      </c>
      <c r="M61" s="2" t="s">
        <v>174</v>
      </c>
    </row>
    <row r="62" spans="1:16" ht="15.5" x14ac:dyDescent="0.35">
      <c r="A62" s="2"/>
      <c r="B62" s="2"/>
      <c r="C62" s="2"/>
      <c r="D62" s="4" t="s">
        <v>188</v>
      </c>
      <c r="E62" s="5">
        <f>SUBTOTAL(109,Table2[Biomass])</f>
        <v>351243.53386189998</v>
      </c>
      <c r="F62" s="2"/>
      <c r="H62" s="2" t="s">
        <v>150</v>
      </c>
      <c r="I62" s="2" t="s">
        <v>75</v>
      </c>
      <c r="J62" s="2" t="s">
        <v>10</v>
      </c>
      <c r="K62" s="4" t="s">
        <v>31</v>
      </c>
      <c r="L62" s="5">
        <v>379</v>
      </c>
      <c r="M62" s="2" t="s">
        <v>174</v>
      </c>
    </row>
    <row r="63" spans="1:16" ht="15.5" x14ac:dyDescent="0.35">
      <c r="D63" t="s">
        <v>189</v>
      </c>
      <c r="E63">
        <f>E62/1000</f>
        <v>351.2435338619</v>
      </c>
      <c r="H63" s="2" t="s">
        <v>150</v>
      </c>
      <c r="I63" s="2" t="s">
        <v>75</v>
      </c>
      <c r="J63" s="2" t="s">
        <v>23</v>
      </c>
      <c r="K63" s="4" t="s">
        <v>28</v>
      </c>
      <c r="L63" s="5">
        <v>333</v>
      </c>
      <c r="M63" s="2" t="s">
        <v>174</v>
      </c>
    </row>
    <row r="64" spans="1:16" ht="15.5" x14ac:dyDescent="0.35">
      <c r="D64" t="s">
        <v>190</v>
      </c>
      <c r="E64">
        <f>E63/3</f>
        <v>117.08117795396667</v>
      </c>
      <c r="H64" s="2" t="s">
        <v>150</v>
      </c>
      <c r="I64" s="2" t="s">
        <v>75</v>
      </c>
      <c r="J64" s="2" t="s">
        <v>26</v>
      </c>
      <c r="K64" s="4" t="s">
        <v>27</v>
      </c>
      <c r="L64" s="5">
        <v>164</v>
      </c>
      <c r="M64" s="2" t="s">
        <v>174</v>
      </c>
    </row>
    <row r="65" spans="1:13" ht="15.5" x14ac:dyDescent="0.35">
      <c r="H65" s="2" t="s">
        <v>150</v>
      </c>
      <c r="I65" s="2" t="s">
        <v>75</v>
      </c>
      <c r="J65" s="2" t="s">
        <v>15</v>
      </c>
      <c r="K65" s="4" t="s">
        <v>29</v>
      </c>
      <c r="L65" s="5">
        <v>128</v>
      </c>
      <c r="M65" s="2" t="s">
        <v>174</v>
      </c>
    </row>
    <row r="66" spans="1:13" ht="15.5" x14ac:dyDescent="0.35">
      <c r="A66" t="s">
        <v>170</v>
      </c>
      <c r="B66" t="s">
        <v>191</v>
      </c>
      <c r="C66" t="s">
        <v>192</v>
      </c>
      <c r="H66" s="2" t="s">
        <v>150</v>
      </c>
      <c r="I66" s="2" t="s">
        <v>75</v>
      </c>
      <c r="J66" s="2" t="s">
        <v>19</v>
      </c>
      <c r="K66" s="4" t="s">
        <v>59</v>
      </c>
      <c r="L66" s="5">
        <v>1214.9498759999999</v>
      </c>
      <c r="M66" s="2" t="s">
        <v>175</v>
      </c>
    </row>
    <row r="67" spans="1:13" ht="15.5" x14ac:dyDescent="0.35">
      <c r="A67" t="s">
        <v>174</v>
      </c>
      <c r="B67">
        <f>AVERAGE(E2:E33)</f>
        <v>1860.6646513874998</v>
      </c>
      <c r="C67">
        <f>B67/3</f>
        <v>620.22155046249998</v>
      </c>
      <c r="H67" s="2" t="s">
        <v>150</v>
      </c>
      <c r="I67" s="2" t="s">
        <v>75</v>
      </c>
      <c r="J67" s="2" t="s">
        <v>19</v>
      </c>
      <c r="K67" s="4" t="s">
        <v>62</v>
      </c>
      <c r="L67" s="5">
        <v>1178.25415</v>
      </c>
      <c r="M67" s="2" t="s">
        <v>175</v>
      </c>
    </row>
    <row r="68" spans="1:13" ht="15.5" x14ac:dyDescent="0.35">
      <c r="A68" t="s">
        <v>175</v>
      </c>
      <c r="B68">
        <f>AVERAGE(E34:E61)</f>
        <v>10417.938036339283</v>
      </c>
      <c r="C68">
        <f>B68/3</f>
        <v>3472.6460121130945</v>
      </c>
      <c r="H68" s="2" t="s">
        <v>150</v>
      </c>
      <c r="I68" s="2" t="s">
        <v>75</v>
      </c>
      <c r="J68" s="2" t="s">
        <v>19</v>
      </c>
      <c r="K68" s="4" t="s">
        <v>34</v>
      </c>
      <c r="L68" s="5">
        <v>847.75921800000003</v>
      </c>
      <c r="M68" s="2" t="s">
        <v>175</v>
      </c>
    </row>
    <row r="69" spans="1:13" ht="15.5" x14ac:dyDescent="0.35">
      <c r="H69" s="2" t="s">
        <v>150</v>
      </c>
      <c r="I69" s="2" t="s">
        <v>75</v>
      </c>
      <c r="J69" s="2" t="s">
        <v>19</v>
      </c>
      <c r="K69" s="4" t="s">
        <v>48</v>
      </c>
      <c r="L69" s="5">
        <v>567.75331749999998</v>
      </c>
      <c r="M69" s="2" t="s">
        <v>175</v>
      </c>
    </row>
    <row r="70" spans="1:13" ht="15.5" x14ac:dyDescent="0.35">
      <c r="H70" s="2" t="s">
        <v>150</v>
      </c>
      <c r="I70" s="2" t="s">
        <v>75</v>
      </c>
      <c r="J70" s="2" t="s">
        <v>19</v>
      </c>
      <c r="K70" s="4" t="s">
        <v>88</v>
      </c>
      <c r="L70" s="5">
        <v>423.87960900000002</v>
      </c>
      <c r="M70" s="2" t="s">
        <v>175</v>
      </c>
    </row>
    <row r="71" spans="1:13" ht="15.5" x14ac:dyDescent="0.35">
      <c r="H71" s="2" t="s">
        <v>150</v>
      </c>
      <c r="I71" s="2" t="s">
        <v>75</v>
      </c>
      <c r="J71" s="2" t="s">
        <v>19</v>
      </c>
      <c r="K71" s="4" t="s">
        <v>25</v>
      </c>
      <c r="L71" s="5">
        <v>299.76414569999997</v>
      </c>
      <c r="M71" s="2" t="s">
        <v>175</v>
      </c>
    </row>
    <row r="72" spans="1:13" ht="15.5" x14ac:dyDescent="0.35">
      <c r="H72" s="2" t="s">
        <v>150</v>
      </c>
      <c r="I72" s="2" t="s">
        <v>75</v>
      </c>
      <c r="J72" s="2" t="s">
        <v>19</v>
      </c>
      <c r="K72" s="4" t="s">
        <v>36</v>
      </c>
      <c r="L72" s="5">
        <v>132.1205381</v>
      </c>
      <c r="M72" s="2" t="s">
        <v>175</v>
      </c>
    </row>
    <row r="73" spans="1:13" ht="15.5" x14ac:dyDescent="0.35">
      <c r="H73" s="2" t="s">
        <v>150</v>
      </c>
      <c r="I73" s="2" t="s">
        <v>75</v>
      </c>
      <c r="J73" s="2" t="s">
        <v>19</v>
      </c>
      <c r="K73" s="4" t="s">
        <v>52</v>
      </c>
      <c r="L73" s="5">
        <v>125.25000199999999</v>
      </c>
      <c r="M73" s="2" t="s">
        <v>175</v>
      </c>
    </row>
    <row r="74" spans="1:13" ht="15.5" x14ac:dyDescent="0.35">
      <c r="H74" s="2" t="s">
        <v>150</v>
      </c>
      <c r="I74" s="2" t="s">
        <v>75</v>
      </c>
      <c r="J74" s="2" t="s">
        <v>19</v>
      </c>
      <c r="K74" s="4" t="s">
        <v>61</v>
      </c>
      <c r="L74" s="5">
        <v>93.305374069999999</v>
      </c>
      <c r="M74" s="2" t="s">
        <v>175</v>
      </c>
    </row>
    <row r="75" spans="1:13" ht="15.5" x14ac:dyDescent="0.35">
      <c r="H75" s="2" t="s">
        <v>150</v>
      </c>
      <c r="I75" s="2" t="s">
        <v>75</v>
      </c>
      <c r="J75" s="2" t="s">
        <v>19</v>
      </c>
      <c r="K75" s="4" t="s">
        <v>20</v>
      </c>
      <c r="L75" s="5">
        <v>14.81883524</v>
      </c>
      <c r="M75" s="2" t="s">
        <v>175</v>
      </c>
    </row>
    <row r="76" spans="1:13" ht="15.5" customHeight="1" x14ac:dyDescent="0.3">
      <c r="H76" s="7"/>
      <c r="L76" s="8">
        <f>SUBTOTAL(109,L2:L75)</f>
        <v>202830.71480231997</v>
      </c>
      <c r="M76" s="8"/>
    </row>
    <row r="77" spans="1:13" x14ac:dyDescent="0.25">
      <c r="K77" t="s">
        <v>216</v>
      </c>
      <c r="L77">
        <f>L76/1000</f>
        <v>202.83071480231996</v>
      </c>
    </row>
    <row r="78" spans="1:13" x14ac:dyDescent="0.25">
      <c r="K78" t="s">
        <v>217</v>
      </c>
      <c r="L78">
        <f>L77/3</f>
        <v>67.610238267439982</v>
      </c>
    </row>
    <row r="87" spans="1:2" x14ac:dyDescent="0.25">
      <c r="B87" s="8" t="s">
        <v>231</v>
      </c>
    </row>
    <row r="88" spans="1:2" x14ac:dyDescent="0.25">
      <c r="A88" s="8" t="s">
        <v>174</v>
      </c>
      <c r="B88">
        <v>291702.26500000001</v>
      </c>
    </row>
    <row r="89" spans="1:2" x14ac:dyDescent="0.25">
      <c r="A89" s="8" t="s">
        <v>175</v>
      </c>
      <c r="B89">
        <v>59541.268799999998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476C-A5CD-4B76-B644-B5418FA82AAC}">
  <dimension ref="B2:D39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>
        <v>760</v>
      </c>
      <c r="D7" t="s">
        <v>174</v>
      </c>
    </row>
    <row r="8" spans="2:4" x14ac:dyDescent="0.25">
      <c r="C8">
        <v>686</v>
      </c>
      <c r="D8" t="s">
        <v>174</v>
      </c>
    </row>
    <row r="9" spans="2:4" x14ac:dyDescent="0.25">
      <c r="C9">
        <v>566</v>
      </c>
      <c r="D9" t="s">
        <v>174</v>
      </c>
    </row>
    <row r="10" spans="2:4" x14ac:dyDescent="0.25">
      <c r="C10">
        <v>396</v>
      </c>
      <c r="D10" t="s">
        <v>174</v>
      </c>
    </row>
    <row r="11" spans="2:4" x14ac:dyDescent="0.25">
      <c r="C11">
        <v>378</v>
      </c>
      <c r="D11" t="s">
        <v>174</v>
      </c>
    </row>
    <row r="12" spans="2:4" x14ac:dyDescent="0.25">
      <c r="C12">
        <v>333</v>
      </c>
      <c r="D12" t="s">
        <v>174</v>
      </c>
    </row>
    <row r="13" spans="2:4" x14ac:dyDescent="0.25">
      <c r="C13">
        <v>266</v>
      </c>
      <c r="D13" t="s">
        <v>174</v>
      </c>
    </row>
    <row r="14" spans="2:4" x14ac:dyDescent="0.25">
      <c r="C14">
        <v>253.94582399999999</v>
      </c>
      <c r="D14" t="s">
        <v>174</v>
      </c>
    </row>
    <row r="15" spans="2:4" x14ac:dyDescent="0.25">
      <c r="C15">
        <v>226</v>
      </c>
      <c r="D15" t="s">
        <v>174</v>
      </c>
    </row>
    <row r="16" spans="2:4" x14ac:dyDescent="0.25">
      <c r="C16">
        <v>193.1201576</v>
      </c>
      <c r="D16" t="s">
        <v>174</v>
      </c>
    </row>
    <row r="17" spans="3:4" x14ac:dyDescent="0.25">
      <c r="C17">
        <v>157.42538020000001</v>
      </c>
      <c r="D17" t="s">
        <v>174</v>
      </c>
    </row>
    <row r="18" spans="3:4" x14ac:dyDescent="0.25">
      <c r="C18">
        <v>142.81087880000001</v>
      </c>
      <c r="D18" t="s">
        <v>174</v>
      </c>
    </row>
    <row r="19" spans="3:4" x14ac:dyDescent="0.25">
      <c r="C19">
        <v>103</v>
      </c>
      <c r="D19" t="s">
        <v>174</v>
      </c>
    </row>
    <row r="20" spans="3:4" x14ac:dyDescent="0.25">
      <c r="C20">
        <v>49</v>
      </c>
      <c r="D20" t="s">
        <v>174</v>
      </c>
    </row>
    <row r="21" spans="3:4" x14ac:dyDescent="0.25">
      <c r="C21">
        <v>18.479610300000001</v>
      </c>
      <c r="D21" t="s">
        <v>174</v>
      </c>
    </row>
    <row r="22" spans="3:4" x14ac:dyDescent="0.25">
      <c r="C22">
        <v>7.3822796000000004</v>
      </c>
      <c r="D22" t="s">
        <v>174</v>
      </c>
    </row>
    <row r="23" spans="3:4" x14ac:dyDescent="0.25">
      <c r="C23">
        <v>4224.9486960000004</v>
      </c>
      <c r="D23" t="s">
        <v>174</v>
      </c>
    </row>
    <row r="24" spans="3:4" x14ac:dyDescent="0.25">
      <c r="C24">
        <v>4184</v>
      </c>
      <c r="D24" t="s">
        <v>174</v>
      </c>
    </row>
    <row r="25" spans="3:4" x14ac:dyDescent="0.25">
      <c r="C25">
        <v>3388</v>
      </c>
      <c r="D25" t="s">
        <v>174</v>
      </c>
    </row>
    <row r="26" spans="3:4" x14ac:dyDescent="0.25">
      <c r="C26">
        <v>2608</v>
      </c>
      <c r="D26" t="s">
        <v>174</v>
      </c>
    </row>
    <row r="27" spans="3:4" x14ac:dyDescent="0.25">
      <c r="C27">
        <v>2319</v>
      </c>
      <c r="D27" t="s">
        <v>174</v>
      </c>
    </row>
    <row r="28" spans="3:4" x14ac:dyDescent="0.25">
      <c r="C28">
        <v>2261</v>
      </c>
      <c r="D28" t="s">
        <v>174</v>
      </c>
    </row>
    <row r="29" spans="3:4" x14ac:dyDescent="0.25">
      <c r="C29">
        <v>1002</v>
      </c>
      <c r="D29" t="s">
        <v>174</v>
      </c>
    </row>
    <row r="30" spans="3:4" x14ac:dyDescent="0.25">
      <c r="C30">
        <v>784.87495999999999</v>
      </c>
      <c r="D30" t="s">
        <v>175</v>
      </c>
    </row>
    <row r="31" spans="3:4" x14ac:dyDescent="0.25">
      <c r="C31">
        <v>747.74840770000003</v>
      </c>
      <c r="D31" t="s">
        <v>175</v>
      </c>
    </row>
    <row r="32" spans="3:4" x14ac:dyDescent="0.25">
      <c r="C32">
        <v>599.80942789999995</v>
      </c>
      <c r="D32" t="s">
        <v>175</v>
      </c>
    </row>
    <row r="33" spans="3:4" x14ac:dyDescent="0.25">
      <c r="C33">
        <v>487.72644200000002</v>
      </c>
      <c r="D33" t="s">
        <v>175</v>
      </c>
    </row>
    <row r="34" spans="3:4" x14ac:dyDescent="0.25">
      <c r="C34">
        <v>165.48629919999999</v>
      </c>
      <c r="D34" t="s">
        <v>175</v>
      </c>
    </row>
    <row r="35" spans="3:4" x14ac:dyDescent="0.25">
      <c r="C35">
        <v>89.545788299999998</v>
      </c>
      <c r="D35" t="s">
        <v>175</v>
      </c>
    </row>
    <row r="36" spans="3:4" x14ac:dyDescent="0.25">
      <c r="C36">
        <v>82.743149599999995</v>
      </c>
      <c r="D36" t="s">
        <v>175</v>
      </c>
    </row>
    <row r="37" spans="3:4" x14ac:dyDescent="0.25">
      <c r="C37">
        <v>58.353121299999998</v>
      </c>
      <c r="D37" t="s">
        <v>175</v>
      </c>
    </row>
    <row r="38" spans="3:4" x14ac:dyDescent="0.25">
      <c r="C38">
        <v>3.7047088100000001</v>
      </c>
      <c r="D38" t="s">
        <v>175</v>
      </c>
    </row>
    <row r="39" spans="3:4" x14ac:dyDescent="0.25">
      <c r="C39">
        <v>1698.2226450000001</v>
      </c>
      <c r="D39" t="s">
        <v>175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490D-752D-40DD-8442-51818B0241B2}">
  <dimension ref="A2:B5"/>
  <sheetViews>
    <sheetView workbookViewId="0">
      <selection activeCell="A2" sqref="A2:B5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2" spans="1:2" x14ac:dyDescent="0.25">
      <c r="A2" s="11" t="s">
        <v>180</v>
      </c>
      <c r="B2" t="s">
        <v>197</v>
      </c>
    </row>
    <row r="3" spans="1:2" x14ac:dyDescent="0.25">
      <c r="A3" t="s">
        <v>174</v>
      </c>
      <c r="B3">
        <v>1066.2222968043479</v>
      </c>
    </row>
    <row r="4" spans="1:2" x14ac:dyDescent="0.25">
      <c r="A4" t="s">
        <v>175</v>
      </c>
      <c r="B4">
        <v>471.821494981</v>
      </c>
    </row>
    <row r="5" spans="1:2" x14ac:dyDescent="0.25">
      <c r="A5" t="s">
        <v>173</v>
      </c>
      <c r="B5">
        <v>886.10084170636378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267B-C4EC-49EF-A283-5FEC9A0245DA}">
  <dimension ref="B2:D24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9" t="s">
        <v>174</v>
      </c>
      <c r="D7" s="19">
        <v>27451</v>
      </c>
    </row>
    <row r="8" spans="2:4" x14ac:dyDescent="0.25">
      <c r="C8" s="19" t="s">
        <v>174</v>
      </c>
      <c r="D8" s="19">
        <v>5439.0038679999998</v>
      </c>
    </row>
    <row r="9" spans="2:4" x14ac:dyDescent="0.25">
      <c r="C9" s="19" t="s">
        <v>174</v>
      </c>
      <c r="D9" s="19">
        <v>1902</v>
      </c>
    </row>
    <row r="10" spans="2:4" x14ac:dyDescent="0.25">
      <c r="C10" s="19" t="s">
        <v>174</v>
      </c>
      <c r="D10" s="19">
        <v>1852</v>
      </c>
    </row>
    <row r="11" spans="2:4" x14ac:dyDescent="0.25">
      <c r="C11" s="19" t="s">
        <v>174</v>
      </c>
      <c r="D11" s="19">
        <v>1821</v>
      </c>
    </row>
    <row r="12" spans="2:4" x14ac:dyDescent="0.25">
      <c r="C12" s="19" t="s">
        <v>174</v>
      </c>
      <c r="D12" s="19">
        <v>936.29265799999996</v>
      </c>
    </row>
    <row r="13" spans="2:4" x14ac:dyDescent="0.25">
      <c r="C13" s="19" t="s">
        <v>174</v>
      </c>
      <c r="D13" s="19">
        <v>726</v>
      </c>
    </row>
    <row r="14" spans="2:4" x14ac:dyDescent="0.25">
      <c r="C14" s="19" t="s">
        <v>174</v>
      </c>
      <c r="D14" s="19">
        <v>613</v>
      </c>
    </row>
    <row r="15" spans="2:4" x14ac:dyDescent="0.25">
      <c r="C15" s="19" t="s">
        <v>174</v>
      </c>
      <c r="D15" s="19">
        <v>110</v>
      </c>
    </row>
    <row r="16" spans="2:4" x14ac:dyDescent="0.25">
      <c r="C16" s="19" t="s">
        <v>175</v>
      </c>
      <c r="D16" s="19">
        <v>54609.507890000001</v>
      </c>
    </row>
    <row r="17" spans="3:4" x14ac:dyDescent="0.25">
      <c r="C17" s="19" t="s">
        <v>175</v>
      </c>
      <c r="D17" s="19">
        <v>11047.182290000001</v>
      </c>
    </row>
    <row r="18" spans="3:4" x14ac:dyDescent="0.25">
      <c r="C18" s="19" t="s">
        <v>175</v>
      </c>
      <c r="D18" s="19">
        <v>4840.2583999999997</v>
      </c>
    </row>
    <row r="19" spans="3:4" x14ac:dyDescent="0.25">
      <c r="C19" s="19" t="s">
        <v>175</v>
      </c>
      <c r="D19" s="19">
        <v>3236.2560210000001</v>
      </c>
    </row>
    <row r="20" spans="3:4" x14ac:dyDescent="0.25">
      <c r="C20" s="19" t="s">
        <v>175</v>
      </c>
      <c r="D20" s="19">
        <v>2608.3631599999999</v>
      </c>
    </row>
    <row r="21" spans="3:4" x14ac:dyDescent="0.25">
      <c r="C21" s="19" t="s">
        <v>175</v>
      </c>
      <c r="D21" s="19">
        <v>2536.8137499999998</v>
      </c>
    </row>
    <row r="22" spans="3:4" x14ac:dyDescent="0.25">
      <c r="C22" s="19" t="s">
        <v>175</v>
      </c>
      <c r="D22" s="19">
        <v>1558.8342210000001</v>
      </c>
    </row>
    <row r="23" spans="3:4" x14ac:dyDescent="0.25">
      <c r="C23" s="19" t="s">
        <v>175</v>
      </c>
      <c r="D23" s="19">
        <v>410.81199900000001</v>
      </c>
    </row>
    <row r="24" spans="3:4" x14ac:dyDescent="0.25">
      <c r="C24" s="19" t="s">
        <v>175</v>
      </c>
      <c r="D24" s="19">
        <v>14.81883524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1250-4C27-4E1B-B19D-B1D8DD0CF98C}">
  <dimension ref="B2:D31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9" t="s">
        <v>174</v>
      </c>
      <c r="D7" s="19">
        <v>11329</v>
      </c>
    </row>
    <row r="8" spans="2:4" x14ac:dyDescent="0.25">
      <c r="C8" s="19" t="s">
        <v>174</v>
      </c>
      <c r="D8" s="19">
        <v>8103</v>
      </c>
    </row>
    <row r="9" spans="2:4" x14ac:dyDescent="0.25">
      <c r="C9" s="19" t="s">
        <v>174</v>
      </c>
      <c r="D9" s="19">
        <v>4700</v>
      </c>
    </row>
    <row r="10" spans="2:4" x14ac:dyDescent="0.25">
      <c r="C10" s="19" t="s">
        <v>174</v>
      </c>
      <c r="D10" s="19">
        <v>2650</v>
      </c>
    </row>
    <row r="11" spans="2:4" x14ac:dyDescent="0.25">
      <c r="C11" s="19" t="s">
        <v>174</v>
      </c>
      <c r="D11" s="19">
        <v>1921</v>
      </c>
    </row>
    <row r="12" spans="2:4" x14ac:dyDescent="0.25">
      <c r="C12" s="19" t="s">
        <v>174</v>
      </c>
      <c r="D12" s="19">
        <v>1637</v>
      </c>
    </row>
    <row r="13" spans="2:4" x14ac:dyDescent="0.25">
      <c r="C13" s="19" t="s">
        <v>174</v>
      </c>
      <c r="D13" s="19">
        <v>1107.307096</v>
      </c>
    </row>
    <row r="14" spans="2:4" x14ac:dyDescent="0.25">
      <c r="C14" s="19" t="s">
        <v>174</v>
      </c>
      <c r="D14" s="19">
        <v>889.027244</v>
      </c>
    </row>
    <row r="15" spans="2:4" x14ac:dyDescent="0.25">
      <c r="C15" s="19" t="s">
        <v>174</v>
      </c>
      <c r="D15" s="19">
        <v>880</v>
      </c>
    </row>
    <row r="16" spans="2:4" x14ac:dyDescent="0.25">
      <c r="C16" s="19" t="s">
        <v>174</v>
      </c>
      <c r="D16" s="19">
        <v>789</v>
      </c>
    </row>
    <row r="17" spans="3:4" x14ac:dyDescent="0.25">
      <c r="C17" s="19" t="s">
        <v>174</v>
      </c>
      <c r="D17" s="19">
        <v>743.64333499999998</v>
      </c>
    </row>
    <row r="18" spans="3:4" x14ac:dyDescent="0.25">
      <c r="C18" s="19" t="s">
        <v>174</v>
      </c>
      <c r="D18" s="19">
        <v>647</v>
      </c>
    </row>
    <row r="19" spans="3:4" x14ac:dyDescent="0.25">
      <c r="C19" s="19" t="s">
        <v>174</v>
      </c>
      <c r="D19" s="19">
        <v>634</v>
      </c>
    </row>
    <row r="20" spans="3:4" x14ac:dyDescent="0.25">
      <c r="C20" s="19" t="s">
        <v>174</v>
      </c>
      <c r="D20" s="19">
        <v>613</v>
      </c>
    </row>
    <row r="21" spans="3:4" x14ac:dyDescent="0.25">
      <c r="C21" s="19" t="s">
        <v>174</v>
      </c>
      <c r="D21" s="19">
        <v>468.14632899999998</v>
      </c>
    </row>
    <row r="22" spans="3:4" x14ac:dyDescent="0.25">
      <c r="C22" s="19" t="s">
        <v>174</v>
      </c>
      <c r="D22" s="19">
        <v>356.88230759999999</v>
      </c>
    </row>
    <row r="23" spans="3:4" x14ac:dyDescent="0.25">
      <c r="C23" s="19" t="s">
        <v>174</v>
      </c>
      <c r="D23" s="19">
        <v>333</v>
      </c>
    </row>
    <row r="24" spans="3:4" x14ac:dyDescent="0.25">
      <c r="C24" s="19" t="s">
        <v>174</v>
      </c>
      <c r="D24" s="19">
        <v>57</v>
      </c>
    </row>
    <row r="25" spans="3:4" x14ac:dyDescent="0.25">
      <c r="C25" s="19" t="s">
        <v>175</v>
      </c>
      <c r="D25" s="19">
        <v>9549.7870600000006</v>
      </c>
    </row>
    <row r="26" spans="3:4" x14ac:dyDescent="0.25">
      <c r="C26" s="19" t="s">
        <v>175</v>
      </c>
      <c r="D26" s="19">
        <v>5963.7678699999997</v>
      </c>
    </row>
    <row r="27" spans="3:4" x14ac:dyDescent="0.25">
      <c r="C27" s="19" t="s">
        <v>175</v>
      </c>
      <c r="D27" s="19">
        <v>4380.177283</v>
      </c>
    </row>
    <row r="28" spans="3:4" x14ac:dyDescent="0.25">
      <c r="C28" s="19" t="s">
        <v>175</v>
      </c>
      <c r="D28" s="19">
        <v>4332.003404</v>
      </c>
    </row>
    <row r="29" spans="3:4" x14ac:dyDescent="0.25">
      <c r="C29" s="19" t="s">
        <v>175</v>
      </c>
      <c r="D29" s="19">
        <v>1144.4800580000001</v>
      </c>
    </row>
    <row r="30" spans="3:4" x14ac:dyDescent="0.25">
      <c r="C30" s="19" t="s">
        <v>175</v>
      </c>
      <c r="D30" s="19">
        <v>580.17643799999996</v>
      </c>
    </row>
    <row r="31" spans="3:4" x14ac:dyDescent="0.25">
      <c r="C31" s="19" t="s">
        <v>175</v>
      </c>
      <c r="D31" s="19">
        <v>89.545788299999998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0977-E43E-4D1D-BA8C-DA5A9F8202E6}">
  <dimension ref="B2:D21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9" t="s">
        <v>174</v>
      </c>
      <c r="D7" s="19">
        <v>15685</v>
      </c>
    </row>
    <row r="8" spans="2:4" x14ac:dyDescent="0.25">
      <c r="C8" s="19" t="s">
        <v>174</v>
      </c>
      <c r="D8" s="19">
        <v>3642</v>
      </c>
    </row>
    <row r="9" spans="2:4" x14ac:dyDescent="0.25">
      <c r="C9" s="19" t="s">
        <v>174</v>
      </c>
      <c r="D9" s="19">
        <v>1834</v>
      </c>
    </row>
    <row r="10" spans="2:4" x14ac:dyDescent="0.25">
      <c r="C10" s="19" t="s">
        <v>174</v>
      </c>
      <c r="D10" s="19">
        <v>1783.147997</v>
      </c>
    </row>
    <row r="11" spans="2:4" x14ac:dyDescent="0.25">
      <c r="C11" s="19" t="s">
        <v>174</v>
      </c>
      <c r="D11" s="19">
        <v>1778.054488</v>
      </c>
    </row>
    <row r="12" spans="2:4" x14ac:dyDescent="0.25">
      <c r="C12" s="19" t="s">
        <v>174</v>
      </c>
      <c r="D12" s="19">
        <v>634</v>
      </c>
    </row>
    <row r="13" spans="2:4" x14ac:dyDescent="0.25">
      <c r="C13" s="19" t="s">
        <v>174</v>
      </c>
      <c r="D13" s="19">
        <v>478.37343540000001</v>
      </c>
    </row>
    <row r="14" spans="2:4" x14ac:dyDescent="0.25">
      <c r="C14" s="19" t="s">
        <v>174</v>
      </c>
      <c r="D14" s="19">
        <v>360</v>
      </c>
    </row>
    <row r="15" spans="2:4" x14ac:dyDescent="0.25">
      <c r="C15" s="19" t="s">
        <v>174</v>
      </c>
      <c r="D15" s="19">
        <v>333</v>
      </c>
    </row>
    <row r="16" spans="2:4" x14ac:dyDescent="0.25">
      <c r="C16" s="19" t="s">
        <v>175</v>
      </c>
      <c r="D16" s="19">
        <v>49302.086259999996</v>
      </c>
    </row>
    <row r="17" spans="3:4" x14ac:dyDescent="0.25">
      <c r="C17" s="19" t="s">
        <v>175</v>
      </c>
      <c r="D17" s="19">
        <v>14417.645630000001</v>
      </c>
    </row>
    <row r="18" spans="3:4" x14ac:dyDescent="0.25">
      <c r="C18" s="19" t="s">
        <v>175</v>
      </c>
      <c r="D18" s="19">
        <v>5113.0778630000004</v>
      </c>
    </row>
    <row r="19" spans="3:4" x14ac:dyDescent="0.25">
      <c r="C19" s="19" t="s">
        <v>175</v>
      </c>
      <c r="D19" s="19">
        <v>1638.739654</v>
      </c>
    </row>
    <row r="20" spans="3:4" x14ac:dyDescent="0.25">
      <c r="C20" s="19" t="s">
        <v>175</v>
      </c>
      <c r="D20" s="19">
        <v>1304.1815799999999</v>
      </c>
    </row>
    <row r="21" spans="3:4" x14ac:dyDescent="0.25">
      <c r="C21" s="19" t="s">
        <v>175</v>
      </c>
      <c r="D21" s="19">
        <v>268.63736490000002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12BD-ABA5-4045-94EB-6524EEA041DF}">
  <dimension ref="A2:B5"/>
  <sheetViews>
    <sheetView workbookViewId="0">
      <selection activeCell="B5" sqref="B5"/>
    </sheetView>
  </sheetViews>
  <sheetFormatPr defaultRowHeight="12.5" x14ac:dyDescent="0.25"/>
  <cols>
    <col min="1" max="1" width="11.08984375" bestFit="1" customWidth="1"/>
    <col min="2" max="2" width="18.1796875" bestFit="1" customWidth="1"/>
  </cols>
  <sheetData>
    <row r="2" spans="1:2" x14ac:dyDescent="0.25">
      <c r="A2" s="11" t="s">
        <v>21</v>
      </c>
      <c r="B2" t="s">
        <v>233</v>
      </c>
    </row>
    <row r="3" spans="1:2" x14ac:dyDescent="0.25">
      <c r="A3" t="s">
        <v>21</v>
      </c>
      <c r="B3" s="19">
        <v>124337.64492944001</v>
      </c>
    </row>
    <row r="4" spans="1:2" x14ac:dyDescent="0.25">
      <c r="A4" t="s">
        <v>12</v>
      </c>
      <c r="B4" s="19">
        <v>105235.87875799999</v>
      </c>
    </row>
    <row r="5" spans="1:2" x14ac:dyDescent="0.25">
      <c r="A5" t="s">
        <v>173</v>
      </c>
      <c r="B5" s="19">
        <v>229573.52368744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187-C63E-4848-8B9B-D4632AFEC497}">
  <dimension ref="A1:M8"/>
  <sheetViews>
    <sheetView workbookViewId="0">
      <selection activeCell="A7" sqref="A7:B8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1" spans="1:13" x14ac:dyDescent="0.25">
      <c r="A1" t="s">
        <v>171</v>
      </c>
      <c r="I1" t="s">
        <v>215</v>
      </c>
    </row>
    <row r="2" spans="1:13" ht="13" x14ac:dyDescent="0.3">
      <c r="A2" s="11" t="s">
        <v>180</v>
      </c>
      <c r="B2" t="s">
        <v>212</v>
      </c>
      <c r="C2" t="s">
        <v>213</v>
      </c>
      <c r="D2" s="15" t="s">
        <v>214</v>
      </c>
      <c r="E2" t="s">
        <v>191</v>
      </c>
      <c r="I2" s="11" t="s">
        <v>180</v>
      </c>
      <c r="J2" t="s">
        <v>218</v>
      </c>
      <c r="K2" t="s">
        <v>219</v>
      </c>
      <c r="L2" t="s">
        <v>220</v>
      </c>
      <c r="M2" t="s">
        <v>191</v>
      </c>
    </row>
    <row r="3" spans="1:13" x14ac:dyDescent="0.25">
      <c r="A3" t="s">
        <v>175</v>
      </c>
      <c r="B3">
        <v>9428.0865414375003</v>
      </c>
      <c r="C3">
        <v>10278.453319199998</v>
      </c>
      <c r="D3">
        <v>11349.3039494</v>
      </c>
      <c r="E3">
        <f>AVERAGE(B3:D3)</f>
        <v>10351.947936679166</v>
      </c>
      <c r="I3" t="s">
        <v>174</v>
      </c>
      <c r="J3">
        <v>1066.2222968043479</v>
      </c>
      <c r="K3">
        <v>7672.8428569999996</v>
      </c>
      <c r="L3">
        <v>3061.3114949999999</v>
      </c>
      <c r="M3">
        <f>AVERAGE(J3:L3)</f>
        <v>3933.4588829347827</v>
      </c>
    </row>
    <row r="4" spans="1:13" x14ac:dyDescent="0.25">
      <c r="A4" t="s">
        <v>174</v>
      </c>
      <c r="B4">
        <v>523.61881804999996</v>
      </c>
      <c r="C4">
        <v>1322.2049693333333</v>
      </c>
      <c r="D4">
        <v>3946.5826399999996</v>
      </c>
      <c r="E4">
        <f>AVERAGE(B4:D4)</f>
        <v>1930.8021424611109</v>
      </c>
      <c r="I4" t="s">
        <v>175</v>
      </c>
      <c r="J4">
        <v>471.821494981</v>
      </c>
      <c r="K4">
        <v>4086.8044439999999</v>
      </c>
      <c r="L4">
        <v>489.78550660000002</v>
      </c>
      <c r="M4">
        <f>AVERAGE(J4:L4)</f>
        <v>1682.8038151936669</v>
      </c>
    </row>
    <row r="5" spans="1:13" ht="13" x14ac:dyDescent="0.3">
      <c r="A5" t="s">
        <v>173</v>
      </c>
      <c r="B5">
        <v>4975.8526797437498</v>
      </c>
      <c r="C5">
        <v>4904.7043092800004</v>
      </c>
      <c r="D5" s="18">
        <v>7842.7517502105256</v>
      </c>
      <c r="E5">
        <f>AVERAGE(B5:D5)</f>
        <v>5907.7695797447586</v>
      </c>
      <c r="I5" t="s">
        <v>173</v>
      </c>
      <c r="J5">
        <v>886.10084170636378</v>
      </c>
    </row>
    <row r="7" spans="1:13" x14ac:dyDescent="0.25">
      <c r="A7" t="s">
        <v>174</v>
      </c>
      <c r="B7">
        <v>1930.8021424611109</v>
      </c>
    </row>
    <row r="8" spans="1:13" x14ac:dyDescent="0.25">
      <c r="A8" t="s">
        <v>175</v>
      </c>
      <c r="B8">
        <v>10351.947936679166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76"/>
  <sheetViews>
    <sheetView topLeftCell="C62" workbookViewId="0">
      <selection activeCell="O43" sqref="O4:O43"/>
    </sheetView>
  </sheetViews>
  <sheetFormatPr defaultColWidth="12.6328125" defaultRowHeight="15.75" customHeight="1" x14ac:dyDescent="0.25"/>
  <sheetData>
    <row r="1" spans="1:15" ht="15.75" customHeight="1" x14ac:dyDescent="0.3">
      <c r="A1" s="7" t="s">
        <v>168</v>
      </c>
    </row>
    <row r="2" spans="1:15" ht="15.75" customHeight="1" x14ac:dyDescent="0.35">
      <c r="A2" s="2" t="s">
        <v>182</v>
      </c>
      <c r="B2" s="2" t="s">
        <v>183</v>
      </c>
      <c r="C2" s="2" t="s">
        <v>184</v>
      </c>
      <c r="D2" s="4" t="s">
        <v>185</v>
      </c>
      <c r="E2" s="5" t="s">
        <v>186</v>
      </c>
      <c r="F2" s="2" t="s">
        <v>170</v>
      </c>
      <c r="G2" s="2" t="s">
        <v>187</v>
      </c>
      <c r="I2" s="7" t="s">
        <v>167</v>
      </c>
      <c r="N2" s="8" t="s">
        <v>170</v>
      </c>
      <c r="O2" s="8" t="s">
        <v>169</v>
      </c>
    </row>
    <row r="3" spans="1:15" ht="15.75" customHeight="1" x14ac:dyDescent="0.35">
      <c r="A3" s="2" t="s">
        <v>74</v>
      </c>
      <c r="B3" s="2" t="s">
        <v>75</v>
      </c>
      <c r="C3" s="2" t="s">
        <v>23</v>
      </c>
      <c r="D3" s="4" t="s">
        <v>24</v>
      </c>
      <c r="E3" s="5">
        <v>95417</v>
      </c>
      <c r="F3" s="2" t="s">
        <v>174</v>
      </c>
      <c r="G3" s="2"/>
      <c r="I3" s="2" t="s">
        <v>182</v>
      </c>
      <c r="J3" s="2" t="s">
        <v>183</v>
      </c>
      <c r="K3" s="2" t="s">
        <v>184</v>
      </c>
      <c r="L3" s="4" t="s">
        <v>185</v>
      </c>
      <c r="M3" t="s">
        <v>186</v>
      </c>
      <c r="N3" s="2" t="s">
        <v>187</v>
      </c>
      <c r="O3" s="5" t="s">
        <v>203</v>
      </c>
    </row>
    <row r="4" spans="1:15" ht="15.75" customHeight="1" x14ac:dyDescent="0.35">
      <c r="A4" s="2" t="s">
        <v>74</v>
      </c>
      <c r="B4" s="2" t="s">
        <v>75</v>
      </c>
      <c r="C4" s="2" t="s">
        <v>10</v>
      </c>
      <c r="D4" s="4" t="s">
        <v>31</v>
      </c>
      <c r="E4" s="5">
        <v>20415</v>
      </c>
      <c r="F4" s="2" t="s">
        <v>174</v>
      </c>
      <c r="G4" s="2"/>
      <c r="I4" s="2" t="s">
        <v>125</v>
      </c>
      <c r="J4" s="2" t="s">
        <v>41</v>
      </c>
      <c r="K4" s="2" t="s">
        <v>26</v>
      </c>
      <c r="L4" s="4" t="s">
        <v>92</v>
      </c>
      <c r="N4" s="2" t="s">
        <v>174</v>
      </c>
      <c r="O4" s="5">
        <v>26284.993310000002</v>
      </c>
    </row>
    <row r="5" spans="1:15" ht="15.75" customHeight="1" x14ac:dyDescent="0.35">
      <c r="A5" s="2" t="s">
        <v>74</v>
      </c>
      <c r="B5" s="2" t="s">
        <v>75</v>
      </c>
      <c r="C5" s="2" t="s">
        <v>26</v>
      </c>
      <c r="D5" s="4" t="s">
        <v>27</v>
      </c>
      <c r="E5" s="5">
        <v>18072</v>
      </c>
      <c r="F5" s="2" t="s">
        <v>174</v>
      </c>
      <c r="G5" s="2"/>
      <c r="I5" s="2" t="s">
        <v>125</v>
      </c>
      <c r="J5" s="2" t="s">
        <v>41</v>
      </c>
      <c r="K5" s="2" t="s">
        <v>23</v>
      </c>
      <c r="L5" s="4" t="s">
        <v>24</v>
      </c>
      <c r="N5" s="2" t="s">
        <v>174</v>
      </c>
      <c r="O5" s="5">
        <v>9510</v>
      </c>
    </row>
    <row r="6" spans="1:15" ht="15.75" customHeight="1" x14ac:dyDescent="0.35">
      <c r="A6" s="2" t="s">
        <v>74</v>
      </c>
      <c r="B6" s="2" t="s">
        <v>75</v>
      </c>
      <c r="C6" s="2" t="s">
        <v>26</v>
      </c>
      <c r="D6" s="4" t="s">
        <v>78</v>
      </c>
      <c r="E6" s="5">
        <v>13214.74517</v>
      </c>
      <c r="F6" s="2" t="s">
        <v>174</v>
      </c>
      <c r="G6" s="2"/>
      <c r="I6" s="2" t="s">
        <v>125</v>
      </c>
      <c r="J6" s="2" t="s">
        <v>41</v>
      </c>
      <c r="K6" s="2" t="s">
        <v>10</v>
      </c>
      <c r="L6" s="4" t="s">
        <v>31</v>
      </c>
      <c r="N6" s="2" t="s">
        <v>174</v>
      </c>
      <c r="O6" s="5">
        <v>8338</v>
      </c>
    </row>
    <row r="7" spans="1:15" ht="15.75" customHeight="1" x14ac:dyDescent="0.35">
      <c r="A7" s="2" t="s">
        <v>74</v>
      </c>
      <c r="B7" s="2" t="s">
        <v>75</v>
      </c>
      <c r="C7" s="2" t="s">
        <v>26</v>
      </c>
      <c r="D7" s="4" t="s">
        <v>71</v>
      </c>
      <c r="E7" s="5">
        <v>11786</v>
      </c>
      <c r="F7" s="2" t="s">
        <v>174</v>
      </c>
      <c r="G7" s="2"/>
      <c r="I7" s="2" t="s">
        <v>125</v>
      </c>
      <c r="J7" s="2" t="s">
        <v>41</v>
      </c>
      <c r="K7" s="2" t="s">
        <v>26</v>
      </c>
      <c r="L7" s="4" t="s">
        <v>27</v>
      </c>
      <c r="N7" s="2" t="s">
        <v>174</v>
      </c>
      <c r="O7" s="5">
        <v>4298</v>
      </c>
    </row>
    <row r="8" spans="1:15" ht="15.75" customHeight="1" x14ac:dyDescent="0.35">
      <c r="A8" s="2" t="s">
        <v>74</v>
      </c>
      <c r="B8" s="2" t="s">
        <v>75</v>
      </c>
      <c r="C8" s="2" t="s">
        <v>15</v>
      </c>
      <c r="D8" s="4" t="s">
        <v>22</v>
      </c>
      <c r="E8" s="5">
        <v>5791</v>
      </c>
      <c r="F8" s="2" t="s">
        <v>174</v>
      </c>
      <c r="G8" s="2"/>
      <c r="I8" s="2" t="s">
        <v>125</v>
      </c>
      <c r="J8" s="2" t="s">
        <v>41</v>
      </c>
      <c r="K8" s="2" t="s">
        <v>23</v>
      </c>
      <c r="L8" s="4" t="s">
        <v>49</v>
      </c>
      <c r="N8" s="2" t="s">
        <v>174</v>
      </c>
      <c r="O8" s="5">
        <v>3691</v>
      </c>
    </row>
    <row r="9" spans="1:15" ht="15.75" customHeight="1" x14ac:dyDescent="0.35">
      <c r="A9" s="2" t="s">
        <v>74</v>
      </c>
      <c r="B9" s="2" t="s">
        <v>75</v>
      </c>
      <c r="C9" s="2" t="s">
        <v>15</v>
      </c>
      <c r="D9" s="4" t="s">
        <v>29</v>
      </c>
      <c r="E9" s="5">
        <v>3415</v>
      </c>
      <c r="F9" s="2" t="s">
        <v>174</v>
      </c>
      <c r="G9" s="2"/>
      <c r="I9" s="2" t="s">
        <v>125</v>
      </c>
      <c r="J9" s="2" t="s">
        <v>41</v>
      </c>
      <c r="K9" s="2" t="s">
        <v>15</v>
      </c>
      <c r="L9" s="4" t="s">
        <v>22</v>
      </c>
      <c r="N9" s="2" t="s">
        <v>174</v>
      </c>
      <c r="O9" s="5">
        <v>1103</v>
      </c>
    </row>
    <row r="10" spans="1:15" ht="15.75" customHeight="1" x14ac:dyDescent="0.35">
      <c r="A10" s="2" t="s">
        <v>74</v>
      </c>
      <c r="B10" s="2" t="s">
        <v>75</v>
      </c>
      <c r="C10" s="2" t="s">
        <v>15</v>
      </c>
      <c r="D10" s="4" t="s">
        <v>30</v>
      </c>
      <c r="E10" s="5">
        <v>1995.9970000000001</v>
      </c>
      <c r="F10" s="2" t="s">
        <v>174</v>
      </c>
      <c r="G10" s="2"/>
      <c r="I10" s="2" t="s">
        <v>125</v>
      </c>
      <c r="J10" s="2" t="s">
        <v>41</v>
      </c>
      <c r="K10" s="2" t="s">
        <v>15</v>
      </c>
      <c r="L10" s="4" t="s">
        <v>35</v>
      </c>
      <c r="N10" s="2" t="s">
        <v>174</v>
      </c>
      <c r="O10" s="5">
        <v>618</v>
      </c>
    </row>
    <row r="11" spans="1:15" ht="15.75" customHeight="1" x14ac:dyDescent="0.35">
      <c r="A11" s="2" t="s">
        <v>74</v>
      </c>
      <c r="B11" s="2" t="s">
        <v>75</v>
      </c>
      <c r="C11" s="2" t="s">
        <v>15</v>
      </c>
      <c r="D11" s="4" t="s">
        <v>39</v>
      </c>
      <c r="E11" s="5">
        <v>1881.150547</v>
      </c>
      <c r="F11" s="2" t="s">
        <v>174</v>
      </c>
      <c r="G11" s="2"/>
      <c r="I11" s="2" t="s">
        <v>125</v>
      </c>
      <c r="J11" s="2" t="s">
        <v>41</v>
      </c>
      <c r="K11" s="2" t="s">
        <v>15</v>
      </c>
      <c r="L11" s="4" t="s">
        <v>39</v>
      </c>
      <c r="N11" s="2" t="s">
        <v>174</v>
      </c>
      <c r="O11" s="5">
        <v>389.7543551</v>
      </c>
    </row>
    <row r="12" spans="1:15" ht="15.75" customHeight="1" x14ac:dyDescent="0.35">
      <c r="A12" s="2" t="s">
        <v>74</v>
      </c>
      <c r="B12" s="2" t="s">
        <v>75</v>
      </c>
      <c r="C12" s="2" t="s">
        <v>23</v>
      </c>
      <c r="D12" s="4" t="s">
        <v>28</v>
      </c>
      <c r="E12" s="5">
        <v>999</v>
      </c>
      <c r="F12" s="2" t="s">
        <v>174</v>
      </c>
      <c r="G12" s="2"/>
      <c r="I12" s="2" t="s">
        <v>125</v>
      </c>
      <c r="J12" s="2" t="s">
        <v>41</v>
      </c>
      <c r="K12" s="2" t="s">
        <v>15</v>
      </c>
      <c r="L12" s="4" t="s">
        <v>29</v>
      </c>
      <c r="N12" s="2" t="s">
        <v>174</v>
      </c>
      <c r="O12" s="5">
        <v>296</v>
      </c>
    </row>
    <row r="13" spans="1:15" ht="15.75" customHeight="1" x14ac:dyDescent="0.35">
      <c r="A13" s="2" t="s">
        <v>74</v>
      </c>
      <c r="B13" s="2" t="s">
        <v>75</v>
      </c>
      <c r="C13" s="2" t="s">
        <v>26</v>
      </c>
      <c r="D13" s="4" t="s">
        <v>79</v>
      </c>
      <c r="E13" s="5">
        <v>901.68399999999997</v>
      </c>
      <c r="F13" s="2" t="s">
        <v>174</v>
      </c>
      <c r="G13" s="2"/>
      <c r="I13" s="2" t="s">
        <v>125</v>
      </c>
      <c r="J13" s="2" t="s">
        <v>41</v>
      </c>
      <c r="K13" s="2" t="s">
        <v>17</v>
      </c>
      <c r="L13" s="4" t="s">
        <v>37</v>
      </c>
      <c r="N13" s="2" t="s">
        <v>174</v>
      </c>
      <c r="O13" s="5">
        <v>143.25619230000001</v>
      </c>
    </row>
    <row r="14" spans="1:15" ht="15.75" customHeight="1" x14ac:dyDescent="0.35">
      <c r="A14" s="2" t="s">
        <v>74</v>
      </c>
      <c r="B14" s="2" t="s">
        <v>75</v>
      </c>
      <c r="C14" s="2" t="s">
        <v>15</v>
      </c>
      <c r="D14" s="4" t="s">
        <v>57</v>
      </c>
      <c r="E14" s="5">
        <v>851</v>
      </c>
      <c r="F14" s="2" t="s">
        <v>174</v>
      </c>
      <c r="G14" s="2"/>
      <c r="I14" s="2" t="s">
        <v>125</v>
      </c>
      <c r="J14" s="2" t="s">
        <v>41</v>
      </c>
      <c r="K14" s="2" t="s">
        <v>10</v>
      </c>
      <c r="L14" s="4" t="s">
        <v>128</v>
      </c>
      <c r="N14" s="2" t="s">
        <v>174</v>
      </c>
      <c r="O14" s="5">
        <v>68</v>
      </c>
    </row>
    <row r="15" spans="1:15" ht="15.75" customHeight="1" x14ac:dyDescent="0.35">
      <c r="A15" s="2" t="s">
        <v>74</v>
      </c>
      <c r="B15" s="2" t="s">
        <v>75</v>
      </c>
      <c r="C15" s="2" t="s">
        <v>15</v>
      </c>
      <c r="D15" s="4" t="s">
        <v>72</v>
      </c>
      <c r="E15" s="5">
        <v>738</v>
      </c>
      <c r="F15" s="2" t="s">
        <v>174</v>
      </c>
      <c r="G15" s="2"/>
      <c r="I15" s="2" t="s">
        <v>125</v>
      </c>
      <c r="J15" s="2" t="s">
        <v>41</v>
      </c>
      <c r="K15" s="2" t="s">
        <v>17</v>
      </c>
      <c r="L15" s="4" t="s">
        <v>18</v>
      </c>
      <c r="N15" s="2" t="s">
        <v>174</v>
      </c>
      <c r="O15" s="5">
        <v>54.416425400000001</v>
      </c>
    </row>
    <row r="16" spans="1:15" ht="15.75" customHeight="1" x14ac:dyDescent="0.35">
      <c r="A16" s="2" t="s">
        <v>74</v>
      </c>
      <c r="B16" s="2" t="s">
        <v>75</v>
      </c>
      <c r="C16" s="2" t="s">
        <v>15</v>
      </c>
      <c r="D16" s="4" t="s">
        <v>56</v>
      </c>
      <c r="E16" s="5">
        <v>235.04343639999999</v>
      </c>
      <c r="F16" s="2" t="s">
        <v>174</v>
      </c>
      <c r="G16" s="2"/>
      <c r="I16" s="2" t="s">
        <v>125</v>
      </c>
      <c r="J16" s="2" t="s">
        <v>41</v>
      </c>
      <c r="K16" s="2" t="s">
        <v>19</v>
      </c>
      <c r="L16" s="4" t="s">
        <v>20</v>
      </c>
      <c r="N16" s="2" t="s">
        <v>175</v>
      </c>
      <c r="O16" s="5">
        <v>2421.602965</v>
      </c>
    </row>
    <row r="17" spans="1:15" ht="15.75" customHeight="1" x14ac:dyDescent="0.35">
      <c r="A17" s="2" t="s">
        <v>74</v>
      </c>
      <c r="B17" s="2" t="s">
        <v>75</v>
      </c>
      <c r="C17" s="2" t="s">
        <v>17</v>
      </c>
      <c r="D17" s="4" t="s">
        <v>18</v>
      </c>
      <c r="E17" s="5">
        <v>108.8328508</v>
      </c>
      <c r="F17" s="2" t="s">
        <v>174</v>
      </c>
      <c r="G17" s="2"/>
      <c r="I17" s="2" t="s">
        <v>125</v>
      </c>
      <c r="J17" s="2" t="s">
        <v>41</v>
      </c>
      <c r="K17" s="2" t="s">
        <v>19</v>
      </c>
      <c r="L17" s="4" t="s">
        <v>32</v>
      </c>
      <c r="N17" s="2" t="s">
        <v>175</v>
      </c>
      <c r="O17" s="5">
        <v>2177.1153709999999</v>
      </c>
    </row>
    <row r="18" spans="1:15" ht="15.75" customHeight="1" x14ac:dyDescent="0.35">
      <c r="A18" s="2" t="s">
        <v>74</v>
      </c>
      <c r="B18" s="2" t="s">
        <v>75</v>
      </c>
      <c r="C18" s="2" t="s">
        <v>19</v>
      </c>
      <c r="D18" s="4" t="s">
        <v>36</v>
      </c>
      <c r="E18" s="5">
        <v>6662.3336559999998</v>
      </c>
      <c r="F18" s="2" t="s">
        <v>175</v>
      </c>
      <c r="G18" s="2"/>
      <c r="I18" s="2" t="s">
        <v>125</v>
      </c>
      <c r="J18" s="2" t="s">
        <v>41</v>
      </c>
      <c r="K18" s="2" t="s">
        <v>19</v>
      </c>
      <c r="L18" s="4" t="s">
        <v>25</v>
      </c>
      <c r="N18" s="2" t="s">
        <v>175</v>
      </c>
      <c r="O18" s="5">
        <v>527.82588539999995</v>
      </c>
    </row>
    <row r="19" spans="1:15" ht="15.75" customHeight="1" x14ac:dyDescent="0.35">
      <c r="A19" s="2" t="s">
        <v>74</v>
      </c>
      <c r="B19" s="2" t="s">
        <v>75</v>
      </c>
      <c r="C19" s="2" t="s">
        <v>19</v>
      </c>
      <c r="D19" s="4" t="s">
        <v>20</v>
      </c>
      <c r="E19" s="5">
        <v>3606.7710729999999</v>
      </c>
      <c r="F19" s="2" t="s">
        <v>175</v>
      </c>
      <c r="G19" s="2"/>
      <c r="I19" s="2" t="s">
        <v>182</v>
      </c>
      <c r="J19" s="2" t="s">
        <v>183</v>
      </c>
      <c r="K19" s="2" t="s">
        <v>184</v>
      </c>
      <c r="L19" s="4" t="s">
        <v>185</v>
      </c>
      <c r="M19" t="s">
        <v>186</v>
      </c>
      <c r="N19" s="2" t="s">
        <v>187</v>
      </c>
      <c r="O19" s="5" t="s">
        <v>203</v>
      </c>
    </row>
    <row r="20" spans="1:15" ht="15.75" customHeight="1" x14ac:dyDescent="0.35">
      <c r="A20" s="2" t="s">
        <v>74</v>
      </c>
      <c r="B20" s="2" t="s">
        <v>75</v>
      </c>
      <c r="C20" s="2" t="s">
        <v>19</v>
      </c>
      <c r="D20" s="4" t="s">
        <v>59</v>
      </c>
      <c r="E20" s="5">
        <v>2327.1928400000002</v>
      </c>
      <c r="F20" s="2" t="s">
        <v>175</v>
      </c>
      <c r="G20" s="2"/>
      <c r="I20" s="2" t="s">
        <v>147</v>
      </c>
      <c r="J20" s="2" t="s">
        <v>75</v>
      </c>
      <c r="K20" s="2" t="s">
        <v>15</v>
      </c>
      <c r="L20" s="4" t="s">
        <v>22</v>
      </c>
      <c r="N20" s="2" t="s">
        <v>174</v>
      </c>
      <c r="O20" s="5">
        <v>14446</v>
      </c>
    </row>
    <row r="21" spans="1:15" ht="15.75" customHeight="1" x14ac:dyDescent="0.35">
      <c r="A21" s="2" t="s">
        <v>74</v>
      </c>
      <c r="B21" s="2" t="s">
        <v>75</v>
      </c>
      <c r="C21" s="2" t="s">
        <v>19</v>
      </c>
      <c r="D21" s="4" t="s">
        <v>32</v>
      </c>
      <c r="E21" s="5">
        <v>1476.0572</v>
      </c>
      <c r="F21" s="2" t="s">
        <v>175</v>
      </c>
      <c r="G21" s="2"/>
      <c r="I21" s="2" t="s">
        <v>147</v>
      </c>
      <c r="J21" s="2" t="s">
        <v>75</v>
      </c>
      <c r="K21" s="2" t="s">
        <v>15</v>
      </c>
      <c r="L21" s="4" t="s">
        <v>72</v>
      </c>
      <c r="N21" s="2" t="s">
        <v>174</v>
      </c>
      <c r="O21" s="5">
        <v>7463</v>
      </c>
    </row>
    <row r="22" spans="1:15" ht="15.75" customHeight="1" x14ac:dyDescent="0.35">
      <c r="A22" s="2" t="s">
        <v>74</v>
      </c>
      <c r="B22" s="2" t="s">
        <v>75</v>
      </c>
      <c r="C22" s="2" t="s">
        <v>19</v>
      </c>
      <c r="D22" s="4" t="s">
        <v>25</v>
      </c>
      <c r="E22" s="5">
        <v>207.8925529</v>
      </c>
      <c r="F22" s="2" t="s">
        <v>175</v>
      </c>
      <c r="G22" s="2"/>
      <c r="I22" s="2" t="s">
        <v>147</v>
      </c>
      <c r="J22" s="2" t="s">
        <v>75</v>
      </c>
      <c r="K22" s="2" t="s">
        <v>15</v>
      </c>
      <c r="L22" s="4" t="s">
        <v>27</v>
      </c>
      <c r="N22" s="2" t="s">
        <v>174</v>
      </c>
      <c r="O22" s="5">
        <v>6956.7417779999996</v>
      </c>
    </row>
    <row r="23" spans="1:15" ht="15.75" customHeight="1" x14ac:dyDescent="0.35">
      <c r="A23" s="2"/>
      <c r="B23" s="2"/>
      <c r="C23" s="2"/>
      <c r="D23" s="4"/>
      <c r="E23" s="5"/>
      <c r="F23" s="2"/>
      <c r="G23" s="2"/>
      <c r="I23" s="2" t="s">
        <v>147</v>
      </c>
      <c r="J23" s="2" t="s">
        <v>75</v>
      </c>
      <c r="K23" s="2" t="s">
        <v>19</v>
      </c>
      <c r="L23" s="4" t="s">
        <v>59</v>
      </c>
      <c r="N23" s="2" t="s">
        <v>175</v>
      </c>
      <c r="O23" s="5">
        <v>4840.2583999999997</v>
      </c>
    </row>
    <row r="24" spans="1:15" ht="15.75" customHeight="1" x14ac:dyDescent="0.35">
      <c r="A24" s="2"/>
      <c r="B24" s="2"/>
      <c r="C24" s="2"/>
      <c r="D24" s="4"/>
      <c r="E24" s="5"/>
      <c r="F24" s="2"/>
      <c r="I24" s="2" t="s">
        <v>147</v>
      </c>
      <c r="J24" s="2" t="s">
        <v>75</v>
      </c>
      <c r="K24" s="2" t="s">
        <v>26</v>
      </c>
      <c r="L24" s="4" t="s">
        <v>71</v>
      </c>
      <c r="N24" s="2" t="s">
        <v>174</v>
      </c>
      <c r="O24" s="5">
        <v>3523.773854</v>
      </c>
    </row>
    <row r="25" spans="1:15" ht="15.75" customHeight="1" x14ac:dyDescent="0.35">
      <c r="A25" s="2" t="s">
        <v>182</v>
      </c>
      <c r="B25" s="2" t="s">
        <v>183</v>
      </c>
      <c r="C25" s="2" t="s">
        <v>184</v>
      </c>
      <c r="D25" s="4" t="s">
        <v>185</v>
      </c>
      <c r="E25" s="5" t="s">
        <v>186</v>
      </c>
      <c r="F25" s="2" t="s">
        <v>187</v>
      </c>
      <c r="I25" s="2" t="s">
        <v>147</v>
      </c>
      <c r="J25" s="2" t="s">
        <v>75</v>
      </c>
      <c r="K25" s="2" t="s">
        <v>15</v>
      </c>
      <c r="L25" s="4" t="s">
        <v>39</v>
      </c>
      <c r="N25" s="2" t="s">
        <v>174</v>
      </c>
      <c r="O25" s="5">
        <v>2205.5919800000001</v>
      </c>
    </row>
    <row r="26" spans="1:15" ht="15.75" customHeight="1" x14ac:dyDescent="0.35">
      <c r="A26" s="2" t="s">
        <v>129</v>
      </c>
      <c r="B26" s="2" t="s">
        <v>9</v>
      </c>
      <c r="C26" s="2" t="s">
        <v>15</v>
      </c>
      <c r="D26" s="4" t="s">
        <v>72</v>
      </c>
      <c r="E26" s="5">
        <v>17207</v>
      </c>
      <c r="F26" s="2" t="s">
        <v>174</v>
      </c>
      <c r="I26" s="2" t="s">
        <v>147</v>
      </c>
      <c r="J26" s="2" t="s">
        <v>75</v>
      </c>
      <c r="K26" s="2" t="s">
        <v>19</v>
      </c>
      <c r="L26" s="4" t="s">
        <v>32</v>
      </c>
      <c r="N26" s="2" t="s">
        <v>175</v>
      </c>
      <c r="O26" s="5">
        <v>1984.8268399999999</v>
      </c>
    </row>
    <row r="27" spans="1:15" ht="15.75" customHeight="1" x14ac:dyDescent="0.35">
      <c r="A27" s="2" t="s">
        <v>129</v>
      </c>
      <c r="B27" s="2" t="s">
        <v>9</v>
      </c>
      <c r="C27" s="2" t="s">
        <v>15</v>
      </c>
      <c r="D27" s="4" t="s">
        <v>22</v>
      </c>
      <c r="E27" s="5">
        <v>9651</v>
      </c>
      <c r="F27" s="2" t="s">
        <v>174</v>
      </c>
      <c r="I27" s="2" t="s">
        <v>147</v>
      </c>
      <c r="J27" s="2" t="s">
        <v>75</v>
      </c>
      <c r="K27" s="2" t="s">
        <v>23</v>
      </c>
      <c r="L27" s="4" t="s">
        <v>28</v>
      </c>
      <c r="N27" s="2" t="s">
        <v>174</v>
      </c>
      <c r="O27" s="5">
        <v>1872</v>
      </c>
    </row>
    <row r="28" spans="1:15" ht="15.75" customHeight="1" x14ac:dyDescent="0.35">
      <c r="A28" s="2" t="s">
        <v>129</v>
      </c>
      <c r="B28" s="2" t="s">
        <v>9</v>
      </c>
      <c r="C28" s="2" t="s">
        <v>26</v>
      </c>
      <c r="D28" s="4" t="s">
        <v>27</v>
      </c>
      <c r="E28" s="5">
        <v>5811</v>
      </c>
      <c r="F28" s="2" t="s">
        <v>174</v>
      </c>
      <c r="I28" s="2" t="s">
        <v>147</v>
      </c>
      <c r="J28" s="2" t="s">
        <v>75</v>
      </c>
      <c r="K28" s="2" t="s">
        <v>15</v>
      </c>
      <c r="L28" s="4" t="s">
        <v>29</v>
      </c>
      <c r="N28" s="2" t="s">
        <v>174</v>
      </c>
      <c r="O28" s="5">
        <v>1413</v>
      </c>
    </row>
    <row r="29" spans="1:15" ht="15.5" x14ac:dyDescent="0.35">
      <c r="A29" s="2" t="s">
        <v>129</v>
      </c>
      <c r="B29" s="2" t="s">
        <v>9</v>
      </c>
      <c r="C29" s="2" t="s">
        <v>15</v>
      </c>
      <c r="D29" s="4" t="s">
        <v>29</v>
      </c>
      <c r="E29" s="5">
        <v>5707</v>
      </c>
      <c r="F29" s="2" t="s">
        <v>174</v>
      </c>
      <c r="I29" s="2" t="s">
        <v>147</v>
      </c>
      <c r="J29" s="2" t="s">
        <v>75</v>
      </c>
      <c r="K29" s="2" t="s">
        <v>19</v>
      </c>
      <c r="L29" s="4" t="s">
        <v>25</v>
      </c>
      <c r="N29" s="2" t="s">
        <v>175</v>
      </c>
      <c r="O29" s="5">
        <v>843.64489519999995</v>
      </c>
    </row>
    <row r="30" spans="1:15" ht="15.5" x14ac:dyDescent="0.35">
      <c r="A30" s="2" t="s">
        <v>129</v>
      </c>
      <c r="B30" s="2" t="s">
        <v>9</v>
      </c>
      <c r="C30" s="2" t="s">
        <v>23</v>
      </c>
      <c r="D30" s="4" t="s">
        <v>28</v>
      </c>
      <c r="E30" s="5">
        <v>4467</v>
      </c>
      <c r="F30" s="2" t="s">
        <v>174</v>
      </c>
      <c r="I30" s="2" t="s">
        <v>147</v>
      </c>
      <c r="J30" s="2" t="s">
        <v>75</v>
      </c>
      <c r="K30" s="2" t="s">
        <v>15</v>
      </c>
      <c r="L30" s="4" t="s">
        <v>134</v>
      </c>
      <c r="N30" s="2" t="s">
        <v>174</v>
      </c>
      <c r="O30" s="5">
        <v>753</v>
      </c>
    </row>
    <row r="31" spans="1:15" ht="15.5" x14ac:dyDescent="0.35">
      <c r="A31" s="2" t="s">
        <v>129</v>
      </c>
      <c r="B31" s="2" t="s">
        <v>9</v>
      </c>
      <c r="C31" s="2" t="s">
        <v>23</v>
      </c>
      <c r="D31" s="4" t="s">
        <v>54</v>
      </c>
      <c r="E31" s="5">
        <v>4240</v>
      </c>
      <c r="F31" s="2" t="s">
        <v>174</v>
      </c>
      <c r="I31" s="2" t="s">
        <v>147</v>
      </c>
      <c r="J31" s="2" t="s">
        <v>75</v>
      </c>
      <c r="K31" s="2" t="s">
        <v>19</v>
      </c>
      <c r="L31" s="4" t="s">
        <v>50</v>
      </c>
      <c r="N31" s="2" t="s">
        <v>175</v>
      </c>
      <c r="O31" s="5">
        <v>648.92499599999996</v>
      </c>
    </row>
    <row r="32" spans="1:15" ht="15.5" x14ac:dyDescent="0.35">
      <c r="A32" s="2" t="s">
        <v>129</v>
      </c>
      <c r="B32" s="2" t="s">
        <v>9</v>
      </c>
      <c r="C32" s="2" t="s">
        <v>15</v>
      </c>
      <c r="D32" s="4" t="s">
        <v>57</v>
      </c>
      <c r="E32" s="5">
        <v>2069</v>
      </c>
      <c r="F32" s="2" t="s">
        <v>174</v>
      </c>
      <c r="I32" s="2" t="s">
        <v>147</v>
      </c>
      <c r="J32" s="2" t="s">
        <v>75</v>
      </c>
      <c r="K32" s="2" t="s">
        <v>19</v>
      </c>
      <c r="L32" s="4" t="s">
        <v>20</v>
      </c>
      <c r="N32" s="2" t="s">
        <v>175</v>
      </c>
      <c r="O32" s="5">
        <v>546.14701560000003</v>
      </c>
    </row>
    <row r="33" spans="1:15" ht="15.5" x14ac:dyDescent="0.35">
      <c r="A33" s="2" t="s">
        <v>129</v>
      </c>
      <c r="B33" s="2" t="s">
        <v>9</v>
      </c>
      <c r="C33" s="2" t="s">
        <v>10</v>
      </c>
      <c r="D33" s="4" t="s">
        <v>31</v>
      </c>
      <c r="E33" s="5">
        <v>1474</v>
      </c>
      <c r="F33" s="2" t="s">
        <v>174</v>
      </c>
      <c r="I33" s="2" t="s">
        <v>147</v>
      </c>
      <c r="J33" s="2" t="s">
        <v>75</v>
      </c>
      <c r="K33" s="2" t="s">
        <v>15</v>
      </c>
      <c r="L33" s="4" t="s">
        <v>46</v>
      </c>
      <c r="N33" s="2" t="s">
        <v>174</v>
      </c>
      <c r="O33" s="5">
        <v>514</v>
      </c>
    </row>
    <row r="34" spans="1:15" ht="15.5" x14ac:dyDescent="0.35">
      <c r="A34" s="2" t="s">
        <v>129</v>
      </c>
      <c r="B34" s="2" t="s">
        <v>9</v>
      </c>
      <c r="C34" s="2" t="s">
        <v>23</v>
      </c>
      <c r="D34" s="4" t="s">
        <v>24</v>
      </c>
      <c r="E34" s="5">
        <v>1172</v>
      </c>
      <c r="F34" s="2" t="s">
        <v>174</v>
      </c>
      <c r="I34" s="2" t="s">
        <v>147</v>
      </c>
      <c r="J34" s="2" t="s">
        <v>75</v>
      </c>
      <c r="K34" s="2" t="s">
        <v>19</v>
      </c>
      <c r="L34" s="4" t="s">
        <v>36</v>
      </c>
      <c r="N34" s="2" t="s">
        <v>175</v>
      </c>
      <c r="O34" s="5">
        <v>467.632543</v>
      </c>
    </row>
    <row r="35" spans="1:15" ht="15.5" x14ac:dyDescent="0.35">
      <c r="A35" s="2" t="s">
        <v>129</v>
      </c>
      <c r="B35" s="2" t="s">
        <v>9</v>
      </c>
      <c r="C35" s="2" t="s">
        <v>10</v>
      </c>
      <c r="D35" s="4" t="s">
        <v>93</v>
      </c>
      <c r="E35" s="5">
        <v>1022</v>
      </c>
      <c r="F35" s="2" t="s">
        <v>174</v>
      </c>
      <c r="I35" s="2" t="s">
        <v>147</v>
      </c>
      <c r="J35" s="2" t="s">
        <v>75</v>
      </c>
      <c r="K35" s="2" t="s">
        <v>15</v>
      </c>
      <c r="L35" s="4" t="s">
        <v>30</v>
      </c>
      <c r="N35" s="2" t="s">
        <v>174</v>
      </c>
      <c r="O35" s="5">
        <v>412</v>
      </c>
    </row>
    <row r="36" spans="1:15" ht="15.5" x14ac:dyDescent="0.35">
      <c r="A36" s="2" t="s">
        <v>129</v>
      </c>
      <c r="B36" s="2" t="s">
        <v>9</v>
      </c>
      <c r="C36" s="2" t="s">
        <v>23</v>
      </c>
      <c r="D36" s="4" t="s">
        <v>33</v>
      </c>
      <c r="E36" s="5">
        <v>850</v>
      </c>
      <c r="F36" s="2" t="s">
        <v>174</v>
      </c>
      <c r="I36" s="2" t="s">
        <v>147</v>
      </c>
      <c r="J36" s="2" t="s">
        <v>75</v>
      </c>
      <c r="K36" s="2" t="s">
        <v>15</v>
      </c>
      <c r="L36" s="4" t="s">
        <v>35</v>
      </c>
      <c r="N36" s="2" t="s">
        <v>174</v>
      </c>
      <c r="O36" s="5">
        <v>412</v>
      </c>
    </row>
    <row r="37" spans="1:15" ht="15.5" x14ac:dyDescent="0.35">
      <c r="A37" s="2" t="s">
        <v>129</v>
      </c>
      <c r="B37" s="2" t="s">
        <v>9</v>
      </c>
      <c r="C37" s="2" t="s">
        <v>15</v>
      </c>
      <c r="D37" s="4" t="s">
        <v>132</v>
      </c>
      <c r="E37" s="5">
        <v>610.0829</v>
      </c>
      <c r="F37" s="2" t="s">
        <v>174</v>
      </c>
      <c r="I37" s="2" t="s">
        <v>147</v>
      </c>
      <c r="J37" s="2" t="s">
        <v>75</v>
      </c>
      <c r="K37" s="2" t="s">
        <v>19</v>
      </c>
      <c r="L37" s="4" t="s">
        <v>62</v>
      </c>
      <c r="N37" s="2" t="s">
        <v>175</v>
      </c>
      <c r="O37" s="5">
        <v>404.98329239999998</v>
      </c>
    </row>
    <row r="38" spans="1:15" ht="15.5" x14ac:dyDescent="0.35">
      <c r="A38" s="2" t="s">
        <v>129</v>
      </c>
      <c r="B38" s="2" t="s">
        <v>9</v>
      </c>
      <c r="C38" s="2" t="s">
        <v>15</v>
      </c>
      <c r="D38" s="4" t="s">
        <v>46</v>
      </c>
      <c r="E38" s="5">
        <v>367</v>
      </c>
      <c r="F38" s="2" t="s">
        <v>174</v>
      </c>
      <c r="I38" s="2" t="s">
        <v>147</v>
      </c>
      <c r="J38" s="2" t="s">
        <v>75</v>
      </c>
      <c r="K38" s="2" t="s">
        <v>23</v>
      </c>
      <c r="L38" s="4" t="s">
        <v>105</v>
      </c>
      <c r="N38" s="2" t="s">
        <v>174</v>
      </c>
      <c r="O38" s="5">
        <v>356.88230800000002</v>
      </c>
    </row>
    <row r="39" spans="1:15" ht="15.5" x14ac:dyDescent="0.35">
      <c r="A39" s="2" t="s">
        <v>129</v>
      </c>
      <c r="B39" s="2" t="s">
        <v>9</v>
      </c>
      <c r="C39" s="2" t="s">
        <v>23</v>
      </c>
      <c r="D39" s="4" t="s">
        <v>133</v>
      </c>
      <c r="E39" s="5">
        <v>283</v>
      </c>
      <c r="F39" s="2" t="s">
        <v>174</v>
      </c>
      <c r="I39" s="2" t="s">
        <v>147</v>
      </c>
      <c r="J39" s="2" t="s">
        <v>75</v>
      </c>
      <c r="K39" s="2" t="s">
        <v>15</v>
      </c>
      <c r="L39" s="4" t="s">
        <v>56</v>
      </c>
      <c r="N39" s="2" t="s">
        <v>174</v>
      </c>
      <c r="O39" s="5">
        <v>253.94582399999999</v>
      </c>
    </row>
    <row r="40" spans="1:15" ht="15.5" x14ac:dyDescent="0.35">
      <c r="A40" s="2" t="s">
        <v>129</v>
      </c>
      <c r="B40" s="2" t="s">
        <v>9</v>
      </c>
      <c r="C40" s="2" t="s">
        <v>15</v>
      </c>
      <c r="D40" s="4" t="s">
        <v>134</v>
      </c>
      <c r="E40" s="5">
        <v>251</v>
      </c>
      <c r="F40" s="2" t="s">
        <v>174</v>
      </c>
      <c r="I40" s="2" t="s">
        <v>147</v>
      </c>
      <c r="J40" s="2" t="s">
        <v>75</v>
      </c>
      <c r="K40" s="2" t="s">
        <v>15</v>
      </c>
      <c r="L40" s="4" t="s">
        <v>57</v>
      </c>
      <c r="N40" s="2" t="s">
        <v>174</v>
      </c>
      <c r="O40" s="5">
        <v>226</v>
      </c>
    </row>
    <row r="41" spans="1:15" ht="15.5" x14ac:dyDescent="0.35">
      <c r="A41" s="2" t="s">
        <v>129</v>
      </c>
      <c r="B41" s="2" t="s">
        <v>9</v>
      </c>
      <c r="C41" s="2" t="s">
        <v>17</v>
      </c>
      <c r="D41" s="4" t="s">
        <v>18</v>
      </c>
      <c r="E41" s="5">
        <v>138.36197999999999</v>
      </c>
      <c r="F41" s="2" t="s">
        <v>174</v>
      </c>
      <c r="I41" s="2" t="s">
        <v>147</v>
      </c>
      <c r="J41" s="2" t="s">
        <v>75</v>
      </c>
      <c r="K41" s="2" t="s">
        <v>17</v>
      </c>
      <c r="L41" s="4" t="s">
        <v>18</v>
      </c>
      <c r="N41" s="2" t="s">
        <v>174</v>
      </c>
      <c r="O41" s="5">
        <v>205.636955</v>
      </c>
    </row>
    <row r="42" spans="1:15" ht="15.5" x14ac:dyDescent="0.35">
      <c r="A42" s="2" t="s">
        <v>129</v>
      </c>
      <c r="B42" s="2" t="s">
        <v>9</v>
      </c>
      <c r="C42" s="2" t="s">
        <v>15</v>
      </c>
      <c r="D42" s="4" t="s">
        <v>35</v>
      </c>
      <c r="E42" s="5">
        <v>103</v>
      </c>
      <c r="F42" s="2" t="s">
        <v>174</v>
      </c>
      <c r="I42" s="2" t="s">
        <v>147</v>
      </c>
      <c r="J42" s="2" t="s">
        <v>75</v>
      </c>
      <c r="K42" s="2" t="s">
        <v>17</v>
      </c>
      <c r="L42" s="4" t="s">
        <v>37</v>
      </c>
      <c r="N42" s="2" t="s">
        <v>174</v>
      </c>
      <c r="O42" s="5">
        <v>27.103428439999998</v>
      </c>
    </row>
    <row r="43" spans="1:15" ht="15.5" x14ac:dyDescent="0.35">
      <c r="A43" s="2" t="s">
        <v>129</v>
      </c>
      <c r="B43" s="2" t="s">
        <v>9</v>
      </c>
      <c r="C43" s="2" t="s">
        <v>15</v>
      </c>
      <c r="D43" s="4" t="s">
        <v>55</v>
      </c>
      <c r="E43" s="5">
        <v>57</v>
      </c>
      <c r="F43" s="2" t="s">
        <v>174</v>
      </c>
      <c r="I43" s="2" t="s">
        <v>147</v>
      </c>
      <c r="J43" s="2" t="s">
        <v>75</v>
      </c>
      <c r="K43" s="2" t="s">
        <v>23</v>
      </c>
      <c r="L43" s="4" t="s">
        <v>33</v>
      </c>
      <c r="N43" s="2" t="s">
        <v>174</v>
      </c>
      <c r="O43" s="5">
        <v>3</v>
      </c>
    </row>
    <row r="44" spans="1:15" ht="15.5" x14ac:dyDescent="0.35">
      <c r="A44" s="2" t="s">
        <v>129</v>
      </c>
      <c r="B44" s="2" t="s">
        <v>9</v>
      </c>
      <c r="C44" s="2" t="s">
        <v>17</v>
      </c>
      <c r="D44" s="4" t="s">
        <v>37</v>
      </c>
      <c r="E44" s="5">
        <v>47.75206</v>
      </c>
      <c r="F44" s="2" t="s">
        <v>174</v>
      </c>
    </row>
    <row r="45" spans="1:15" ht="15.5" x14ac:dyDescent="0.35">
      <c r="A45" s="2" t="s">
        <v>129</v>
      </c>
      <c r="B45" s="2" t="s">
        <v>9</v>
      </c>
      <c r="C45" s="2" t="s">
        <v>26</v>
      </c>
      <c r="D45" s="4" t="s">
        <v>135</v>
      </c>
      <c r="E45" s="5">
        <v>47.551119999999997</v>
      </c>
      <c r="F45" s="2" t="s">
        <v>174</v>
      </c>
      <c r="I45" s="11" t="s">
        <v>179</v>
      </c>
      <c r="J45" t="s">
        <v>207</v>
      </c>
      <c r="K45" s="15" t="s">
        <v>208</v>
      </c>
      <c r="L45" t="s">
        <v>209</v>
      </c>
    </row>
    <row r="46" spans="1:15" ht="15.5" x14ac:dyDescent="0.35">
      <c r="A46" s="2" t="s">
        <v>129</v>
      </c>
      <c r="B46" s="2" t="s">
        <v>9</v>
      </c>
      <c r="C46" s="2" t="s">
        <v>19</v>
      </c>
      <c r="D46" s="4" t="s">
        <v>25</v>
      </c>
      <c r="E46" s="5">
        <v>3171.1346899999999</v>
      </c>
      <c r="F46" s="2" t="s">
        <v>175</v>
      </c>
      <c r="I46" t="s">
        <v>174</v>
      </c>
      <c r="J46">
        <v>4566.2016902333335</v>
      </c>
      <c r="K46">
        <v>2414.3338898494121</v>
      </c>
      <c r="L46">
        <f>AVERAGE(J46:K46)</f>
        <v>3490.2677900413728</v>
      </c>
    </row>
    <row r="47" spans="1:15" ht="15.5" x14ac:dyDescent="0.35">
      <c r="A47" s="2" t="s">
        <v>129</v>
      </c>
      <c r="B47" s="2" t="s">
        <v>9</v>
      </c>
      <c r="C47" s="2" t="s">
        <v>19</v>
      </c>
      <c r="D47" s="4" t="s">
        <v>30</v>
      </c>
      <c r="E47" s="5">
        <v>2993.9955</v>
      </c>
      <c r="F47" s="2" t="s">
        <v>175</v>
      </c>
      <c r="I47" t="s">
        <v>175</v>
      </c>
      <c r="J47">
        <v>1708.8480737999998</v>
      </c>
      <c r="K47">
        <v>1390.9168545999999</v>
      </c>
      <c r="L47">
        <f>AVERAGE(J47:K47)</f>
        <v>1549.8824642</v>
      </c>
    </row>
    <row r="48" spans="1:15" ht="15.5" x14ac:dyDescent="0.35">
      <c r="A48" s="2" t="s">
        <v>129</v>
      </c>
      <c r="B48" s="2" t="s">
        <v>9</v>
      </c>
      <c r="C48" s="2" t="s">
        <v>19</v>
      </c>
      <c r="D48" s="4" t="s">
        <v>20</v>
      </c>
      <c r="E48" s="5">
        <v>2122.1021999999998</v>
      </c>
      <c r="F48" s="2" t="s">
        <v>175</v>
      </c>
      <c r="I48" t="s">
        <v>173</v>
      </c>
      <c r="J48">
        <v>3994.7309669466672</v>
      </c>
      <c r="K48" s="18">
        <v>2115.8372545683337</v>
      </c>
      <c r="L48">
        <f>AVERAGE(J48:K48)</f>
        <v>3055.2841107575005</v>
      </c>
    </row>
    <row r="49" spans="1:14" ht="15.5" x14ac:dyDescent="0.35">
      <c r="A49" s="2" t="s">
        <v>129</v>
      </c>
      <c r="B49" s="2" t="s">
        <v>9</v>
      </c>
      <c r="C49" s="2" t="s">
        <v>19</v>
      </c>
      <c r="D49" s="4" t="s">
        <v>36</v>
      </c>
      <c r="E49" s="5">
        <v>199.84276</v>
      </c>
      <c r="F49" s="2" t="s">
        <v>175</v>
      </c>
    </row>
    <row r="50" spans="1:14" ht="15.5" x14ac:dyDescent="0.35">
      <c r="A50" s="2"/>
      <c r="B50" s="2"/>
      <c r="C50" s="2"/>
      <c r="D50" s="4"/>
      <c r="E50" s="5">
        <f>SUM(E26:E49)</f>
        <v>64061.823209999995</v>
      </c>
      <c r="F50" s="2"/>
    </row>
    <row r="51" spans="1:14" ht="12.5" x14ac:dyDescent="0.25">
      <c r="E51">
        <f>E50/1000</f>
        <v>64.06182321</v>
      </c>
      <c r="G51" t="s">
        <v>210</v>
      </c>
      <c r="H51" t="s">
        <v>211</v>
      </c>
    </row>
    <row r="52" spans="1:14" ht="13" x14ac:dyDescent="0.3">
      <c r="A52" s="11" t="s">
        <v>180</v>
      </c>
      <c r="B52" t="s">
        <v>200</v>
      </c>
      <c r="C52" s="15" t="s">
        <v>201</v>
      </c>
      <c r="D52" t="s">
        <v>202</v>
      </c>
      <c r="F52" t="s">
        <v>198</v>
      </c>
      <c r="G52">
        <v>284.99</v>
      </c>
      <c r="H52">
        <v>190.1</v>
      </c>
      <c r="M52" t="s">
        <v>206</v>
      </c>
      <c r="N52">
        <f>SUM(Table6[Column7])</f>
        <v>50780.094109640006</v>
      </c>
    </row>
    <row r="53" spans="1:14" ht="12.5" x14ac:dyDescent="0.25">
      <c r="A53" t="s">
        <v>174</v>
      </c>
      <c r="B53">
        <v>11721.430200280003</v>
      </c>
      <c r="C53">
        <v>2778.7374030000001</v>
      </c>
      <c r="D53">
        <f>AVERAGE(B53:C53)</f>
        <v>7250.0838016400012</v>
      </c>
      <c r="F53" t="s">
        <v>199</v>
      </c>
      <c r="G53">
        <v>64.061000000000007</v>
      </c>
      <c r="H53">
        <v>64.06</v>
      </c>
      <c r="M53" t="s">
        <v>205</v>
      </c>
      <c r="N53">
        <f>SUM(Table7[Column7])</f>
        <v>59920.964504200005</v>
      </c>
    </row>
    <row r="54" spans="1:14" ht="12.5" x14ac:dyDescent="0.25">
      <c r="A54" t="s">
        <v>175</v>
      </c>
      <c r="B54">
        <v>2856.0494643799998</v>
      </c>
      <c r="C54">
        <v>2121.7687874999997</v>
      </c>
      <c r="D54">
        <f>AVERAGE(B54:C54)</f>
        <v>2488.9091259399997</v>
      </c>
      <c r="G54">
        <f>AVERAGE(G52:G53)</f>
        <v>174.52550000000002</v>
      </c>
      <c r="H54">
        <f>AVERAGE(H52:H53)</f>
        <v>127.08</v>
      </c>
      <c r="N54">
        <f>AVERAGE(N52:N53)</f>
        <v>55350.529306920005</v>
      </c>
    </row>
    <row r="55" spans="1:14" ht="13" x14ac:dyDescent="0.3">
      <c r="A55" t="s">
        <v>173</v>
      </c>
      <c r="B55">
        <v>9505.0850163050036</v>
      </c>
      <c r="C55" s="18">
        <v>2669.2426337499996</v>
      </c>
      <c r="D55">
        <f>AVERAGE(B55:C55)</f>
        <v>6087.1638250275018</v>
      </c>
      <c r="N55">
        <f>N54/1000</f>
        <v>55.350529306920002</v>
      </c>
    </row>
    <row r="56" spans="1:14" ht="12.5" x14ac:dyDescent="0.25"/>
    <row r="57" spans="1:14" ht="12.5" x14ac:dyDescent="0.25"/>
    <row r="58" spans="1:14" ht="12.5" x14ac:dyDescent="0.25"/>
    <row r="59" spans="1:14" ht="12.5" x14ac:dyDescent="0.25"/>
    <row r="60" spans="1:14" ht="12.5" x14ac:dyDescent="0.25"/>
    <row r="61" spans="1:14" ht="12.5" x14ac:dyDescent="0.25"/>
    <row r="73" spans="1:11" ht="15.75" customHeight="1" x14ac:dyDescent="0.3">
      <c r="A73" s="7" t="s">
        <v>234</v>
      </c>
      <c r="B73" s="8" t="s">
        <v>198</v>
      </c>
      <c r="C73" s="8" t="s">
        <v>199</v>
      </c>
      <c r="H73" s="8" t="s">
        <v>234</v>
      </c>
      <c r="I73" s="8" t="s">
        <v>205</v>
      </c>
      <c r="J73" s="8" t="s">
        <v>206</v>
      </c>
      <c r="K73" s="8" t="s">
        <v>231</v>
      </c>
    </row>
    <row r="74" spans="1:11" ht="15.75" customHeight="1" x14ac:dyDescent="0.25">
      <c r="A74" s="8" t="s">
        <v>174</v>
      </c>
      <c r="B74">
        <v>175821.45300000001</v>
      </c>
      <c r="C74">
        <v>55574.748099999997</v>
      </c>
      <c r="D74">
        <f>SUM(B74:C74)</f>
        <v>231396.20110000001</v>
      </c>
      <c r="E74">
        <f>AVERAGE(B74:C74)</f>
        <v>115698.10055</v>
      </c>
      <c r="H74" s="8" t="s">
        <v>174</v>
      </c>
      <c r="I74">
        <v>54794.420299999998</v>
      </c>
      <c r="J74">
        <v>41043.676099999997</v>
      </c>
      <c r="K74">
        <f>SUM(I74:J74)</f>
        <v>95838.096399999995</v>
      </c>
    </row>
    <row r="75" spans="1:11" ht="15.75" customHeight="1" x14ac:dyDescent="0.25">
      <c r="A75" s="8" t="s">
        <v>175</v>
      </c>
      <c r="B75">
        <v>14280.247300000001</v>
      </c>
      <c r="C75">
        <v>8487.0751500000006</v>
      </c>
      <c r="D75">
        <f>SUM(B75:C75)</f>
        <v>22767.32245</v>
      </c>
      <c r="E75">
        <f>AVERAGE(B75:C75)</f>
        <v>11383.661225</v>
      </c>
      <c r="H75" s="8" t="s">
        <v>175</v>
      </c>
      <c r="I75">
        <v>5126.5442199999998</v>
      </c>
      <c r="J75">
        <v>9736.4179800000002</v>
      </c>
      <c r="K75">
        <f>SUM(I75:J75)</f>
        <v>14862.9622</v>
      </c>
    </row>
    <row r="76" spans="1:11" ht="15.75" customHeight="1" x14ac:dyDescent="0.25">
      <c r="D76">
        <f>SUM(D74:D75)</f>
        <v>254163.52355000001</v>
      </c>
      <c r="I76">
        <f>SUM(I74:I75)</f>
        <v>59920.964519999994</v>
      </c>
      <c r="J76">
        <f>SUM(J74:J75)</f>
        <v>50780.094079999995</v>
      </c>
      <c r="K76">
        <f>SUM(I76:J76)</f>
        <v>110701.05859999999</v>
      </c>
    </row>
  </sheetData>
  <pageMargins left="0.7" right="0.7" top="0.75" bottom="0.75" header="0.3" footer="0.3"/>
  <pageSetup paperSize="9" orientation="portrait" r:id="rId3"/>
  <drawing r:id="rId4"/>
  <tableParts count="4"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2526-D1B2-46F9-8684-4DFABFEF464F}">
  <dimension ref="A1:F11"/>
  <sheetViews>
    <sheetView workbookViewId="0">
      <selection activeCell="F8" sqref="F8:F11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1" spans="1:6" x14ac:dyDescent="0.25">
      <c r="A1" t="s">
        <v>198</v>
      </c>
      <c r="E1" t="s">
        <v>205</v>
      </c>
    </row>
    <row r="2" spans="1:6" x14ac:dyDescent="0.25">
      <c r="A2" s="11" t="s">
        <v>180</v>
      </c>
      <c r="B2" t="s">
        <v>197</v>
      </c>
      <c r="E2" s="11" t="s">
        <v>179</v>
      </c>
      <c r="F2" t="s">
        <v>204</v>
      </c>
    </row>
    <row r="3" spans="1:6" x14ac:dyDescent="0.25">
      <c r="A3" t="s">
        <v>174</v>
      </c>
      <c r="B3">
        <v>11721.430200280003</v>
      </c>
      <c r="E3" t="s">
        <v>174</v>
      </c>
      <c r="F3">
        <v>4566.2016902333335</v>
      </c>
    </row>
    <row r="4" spans="1:6" x14ac:dyDescent="0.25">
      <c r="A4" t="s">
        <v>175</v>
      </c>
      <c r="B4">
        <v>2856.0494643799998</v>
      </c>
      <c r="E4" t="s">
        <v>175</v>
      </c>
      <c r="F4">
        <v>1708.8480737999998</v>
      </c>
    </row>
    <row r="5" spans="1:6" x14ac:dyDescent="0.25">
      <c r="A5" t="s">
        <v>173</v>
      </c>
      <c r="B5">
        <v>9505.0850163050036</v>
      </c>
      <c r="E5" t="s">
        <v>173</v>
      </c>
      <c r="F5">
        <v>3994.7309669466672</v>
      </c>
    </row>
    <row r="7" spans="1:6" x14ac:dyDescent="0.25">
      <c r="A7" t="s">
        <v>199</v>
      </c>
      <c r="E7" t="s">
        <v>206</v>
      </c>
    </row>
    <row r="8" spans="1:6" x14ac:dyDescent="0.25">
      <c r="A8" s="11" t="s">
        <v>180</v>
      </c>
      <c r="B8" t="s">
        <v>197</v>
      </c>
      <c r="E8" s="11" t="s">
        <v>179</v>
      </c>
      <c r="F8" t="s">
        <v>204</v>
      </c>
    </row>
    <row r="9" spans="1:6" x14ac:dyDescent="0.25">
      <c r="A9" t="s">
        <v>174</v>
      </c>
      <c r="B9">
        <v>2778.7374030000001</v>
      </c>
      <c r="E9" t="s">
        <v>174</v>
      </c>
      <c r="F9">
        <v>2414.3338898494121</v>
      </c>
    </row>
    <row r="10" spans="1:6" x14ac:dyDescent="0.25">
      <c r="A10" t="s">
        <v>175</v>
      </c>
      <c r="B10">
        <v>2121.7687874999997</v>
      </c>
      <c r="E10" t="s">
        <v>175</v>
      </c>
      <c r="F10">
        <v>1390.9168545999999</v>
      </c>
    </row>
    <row r="11" spans="1:6" x14ac:dyDescent="0.25">
      <c r="A11" t="s">
        <v>173</v>
      </c>
      <c r="B11">
        <v>2669.2426337499996</v>
      </c>
      <c r="E11" t="s">
        <v>173</v>
      </c>
      <c r="F11">
        <v>2115.8372545683337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3"/>
  <sheetViews>
    <sheetView topLeftCell="A7" workbookViewId="0">
      <selection activeCell="K3" sqref="K3:K4"/>
    </sheetView>
  </sheetViews>
  <sheetFormatPr defaultColWidth="12.6328125" defaultRowHeight="15.75" customHeight="1" x14ac:dyDescent="0.25"/>
  <sheetData>
    <row r="1" spans="1:11" ht="15.75" customHeight="1" x14ac:dyDescent="0.35">
      <c r="A1" s="2" t="s">
        <v>182</v>
      </c>
      <c r="B1" s="2" t="s">
        <v>183</v>
      </c>
      <c r="C1" s="2" t="s">
        <v>184</v>
      </c>
      <c r="D1" s="4" t="s">
        <v>185</v>
      </c>
      <c r="E1" s="5" t="s">
        <v>186</v>
      </c>
      <c r="F1" s="2" t="s">
        <v>170</v>
      </c>
    </row>
    <row r="2" spans="1:11" ht="15.75" customHeight="1" x14ac:dyDescent="0.35">
      <c r="A2" s="2" t="s">
        <v>164</v>
      </c>
      <c r="B2" s="2" t="s">
        <v>75</v>
      </c>
      <c r="C2" s="2" t="s">
        <v>17</v>
      </c>
      <c r="D2" s="4" t="s">
        <v>18</v>
      </c>
      <c r="E2" s="5">
        <v>108.8328508</v>
      </c>
      <c r="F2" s="2" t="s">
        <v>174</v>
      </c>
      <c r="H2" t="s">
        <v>170</v>
      </c>
      <c r="I2" t="s">
        <v>191</v>
      </c>
      <c r="J2" t="s">
        <v>193</v>
      </c>
      <c r="K2" s="8" t="s">
        <v>231</v>
      </c>
    </row>
    <row r="3" spans="1:11" ht="15.75" customHeight="1" x14ac:dyDescent="0.35">
      <c r="A3" s="2" t="s">
        <v>164</v>
      </c>
      <c r="B3" s="2" t="s">
        <v>75</v>
      </c>
      <c r="C3" s="2" t="s">
        <v>10</v>
      </c>
      <c r="D3" s="4" t="s">
        <v>31</v>
      </c>
      <c r="E3" s="5">
        <v>267</v>
      </c>
      <c r="F3" s="2" t="s">
        <v>174</v>
      </c>
      <c r="H3" t="s">
        <v>174</v>
      </c>
      <c r="I3">
        <f>AVERAGE(E2:E10)</f>
        <v>621.38346126666659</v>
      </c>
      <c r="J3">
        <f>COUNT(E2:E10)</f>
        <v>9</v>
      </c>
      <c r="K3">
        <v>5592.45</v>
      </c>
    </row>
    <row r="4" spans="1:11" ht="15.75" customHeight="1" x14ac:dyDescent="0.35">
      <c r="A4" s="2" t="s">
        <v>164</v>
      </c>
      <c r="B4" s="2" t="s">
        <v>75</v>
      </c>
      <c r="C4" s="2" t="s">
        <v>15</v>
      </c>
      <c r="D4" s="4" t="s">
        <v>22</v>
      </c>
      <c r="E4" s="5">
        <v>613</v>
      </c>
      <c r="F4" s="2" t="s">
        <v>174</v>
      </c>
      <c r="H4" t="s">
        <v>175</v>
      </c>
      <c r="I4">
        <f>AVERAGE(E11:E18)</f>
        <v>966.43087803749995</v>
      </c>
      <c r="J4">
        <v>8</v>
      </c>
      <c r="K4">
        <v>7731.4470000000001</v>
      </c>
    </row>
    <row r="5" spans="1:11" ht="15.75" customHeight="1" x14ac:dyDescent="0.35">
      <c r="A5" s="2" t="s">
        <v>164</v>
      </c>
      <c r="B5" s="2" t="s">
        <v>75</v>
      </c>
      <c r="C5" s="2" t="s">
        <v>15</v>
      </c>
      <c r="D5" s="4" t="s">
        <v>29</v>
      </c>
      <c r="E5" s="5">
        <v>1309</v>
      </c>
      <c r="F5" s="2" t="s">
        <v>174</v>
      </c>
    </row>
    <row r="6" spans="1:11" ht="15.75" customHeight="1" x14ac:dyDescent="0.35">
      <c r="A6" s="2" t="s">
        <v>164</v>
      </c>
      <c r="B6" s="2" t="s">
        <v>75</v>
      </c>
      <c r="C6" s="2" t="s">
        <v>15</v>
      </c>
      <c r="D6" s="4" t="s">
        <v>46</v>
      </c>
      <c r="E6" s="5">
        <v>312</v>
      </c>
      <c r="F6" s="2" t="s">
        <v>174</v>
      </c>
    </row>
    <row r="7" spans="1:11" ht="15.75" customHeight="1" x14ac:dyDescent="0.35">
      <c r="A7" s="2" t="s">
        <v>164</v>
      </c>
      <c r="B7" s="2" t="s">
        <v>75</v>
      </c>
      <c r="C7" s="2" t="s">
        <v>23</v>
      </c>
      <c r="D7" s="4" t="s">
        <v>33</v>
      </c>
      <c r="E7" s="5">
        <v>1466</v>
      </c>
      <c r="F7" s="2" t="s">
        <v>174</v>
      </c>
    </row>
    <row r="8" spans="1:11" ht="15.75" customHeight="1" x14ac:dyDescent="0.35">
      <c r="A8" s="2" t="s">
        <v>164</v>
      </c>
      <c r="B8" s="2" t="s">
        <v>75</v>
      </c>
      <c r="C8" s="2" t="s">
        <v>17</v>
      </c>
      <c r="D8" s="4" t="s">
        <v>113</v>
      </c>
      <c r="E8" s="5">
        <v>630.14585899999997</v>
      </c>
      <c r="F8" s="2" t="s">
        <v>174</v>
      </c>
    </row>
    <row r="9" spans="1:11" ht="15.75" customHeight="1" x14ac:dyDescent="0.35">
      <c r="A9" s="2" t="s">
        <v>164</v>
      </c>
      <c r="B9" s="2" t="s">
        <v>75</v>
      </c>
      <c r="C9" s="2" t="s">
        <v>15</v>
      </c>
      <c r="D9" s="4" t="s">
        <v>39</v>
      </c>
      <c r="E9" s="5">
        <v>838.9213178</v>
      </c>
      <c r="F9" s="2" t="s">
        <v>174</v>
      </c>
    </row>
    <row r="10" spans="1:11" ht="15.75" customHeight="1" x14ac:dyDescent="0.35">
      <c r="A10" s="2" t="s">
        <v>164</v>
      </c>
      <c r="B10" s="2" t="s">
        <v>75</v>
      </c>
      <c r="C10" s="2" t="s">
        <v>26</v>
      </c>
      <c r="D10" s="4" t="s">
        <v>135</v>
      </c>
      <c r="E10" s="5">
        <v>47.551123799999999</v>
      </c>
      <c r="F10" s="2" t="s">
        <v>174</v>
      </c>
    </row>
    <row r="11" spans="1:11" ht="15.75" customHeight="1" x14ac:dyDescent="0.35">
      <c r="A11" s="2" t="s">
        <v>164</v>
      </c>
      <c r="B11" s="2" t="s">
        <v>75</v>
      </c>
      <c r="C11" s="2" t="s">
        <v>19</v>
      </c>
      <c r="D11" s="4" t="s">
        <v>20</v>
      </c>
      <c r="E11" s="5">
        <v>1809.870167</v>
      </c>
      <c r="F11" s="2" t="s">
        <v>175</v>
      </c>
    </row>
    <row r="12" spans="1:11" ht="15.75" customHeight="1" x14ac:dyDescent="0.35">
      <c r="A12" s="2" t="s">
        <v>164</v>
      </c>
      <c r="B12" s="2" t="s">
        <v>75</v>
      </c>
      <c r="C12" s="2" t="s">
        <v>19</v>
      </c>
      <c r="D12" s="4" t="s">
        <v>25</v>
      </c>
      <c r="E12" s="5">
        <v>303.78904019999999</v>
      </c>
      <c r="F12" s="2" t="s">
        <v>175</v>
      </c>
    </row>
    <row r="13" spans="1:11" ht="15.75" customHeight="1" x14ac:dyDescent="0.35">
      <c r="A13" s="2" t="s">
        <v>164</v>
      </c>
      <c r="B13" s="2" t="s">
        <v>75</v>
      </c>
      <c r="C13" s="2" t="s">
        <v>19</v>
      </c>
      <c r="D13" s="4" t="s">
        <v>36</v>
      </c>
      <c r="E13" s="5">
        <v>867.31807060000006</v>
      </c>
      <c r="F13" s="2" t="s">
        <v>175</v>
      </c>
    </row>
    <row r="14" spans="1:11" ht="15.75" customHeight="1" x14ac:dyDescent="0.35">
      <c r="A14" s="2" t="s">
        <v>164</v>
      </c>
      <c r="B14" s="2" t="s">
        <v>75</v>
      </c>
      <c r="C14" s="2" t="s">
        <v>19</v>
      </c>
      <c r="D14" s="4" t="s">
        <v>84</v>
      </c>
      <c r="E14" s="5">
        <v>429.99941000000001</v>
      </c>
      <c r="F14" s="2" t="s">
        <v>175</v>
      </c>
    </row>
    <row r="15" spans="1:11" ht="15.75" customHeight="1" x14ac:dyDescent="0.35">
      <c r="A15" s="2" t="s">
        <v>164</v>
      </c>
      <c r="B15" s="2" t="s">
        <v>75</v>
      </c>
      <c r="C15" s="2" t="s">
        <v>19</v>
      </c>
      <c r="D15" s="4" t="s">
        <v>34</v>
      </c>
      <c r="E15" s="5">
        <v>423.87960900000002</v>
      </c>
      <c r="F15" s="2" t="s">
        <v>175</v>
      </c>
    </row>
    <row r="16" spans="1:11" ht="15.75" customHeight="1" x14ac:dyDescent="0.35">
      <c r="A16" s="2" t="s">
        <v>164</v>
      </c>
      <c r="B16" s="2" t="s">
        <v>75</v>
      </c>
      <c r="C16" s="2" t="s">
        <v>19</v>
      </c>
      <c r="D16" s="4" t="s">
        <v>50</v>
      </c>
      <c r="E16" s="5">
        <v>116.3925634</v>
      </c>
      <c r="F16" s="2" t="s">
        <v>175</v>
      </c>
    </row>
    <row r="17" spans="1:8" ht="15.75" customHeight="1" x14ac:dyDescent="0.35">
      <c r="A17" s="2" t="s">
        <v>164</v>
      </c>
      <c r="B17" s="2" t="s">
        <v>75</v>
      </c>
      <c r="C17" s="2" t="s">
        <v>19</v>
      </c>
      <c r="D17" s="4" t="s">
        <v>32</v>
      </c>
      <c r="E17" s="5">
        <v>965.28179409999996</v>
      </c>
      <c r="F17" s="2" t="s">
        <v>175</v>
      </c>
    </row>
    <row r="18" spans="1:8" ht="15.5" x14ac:dyDescent="0.35">
      <c r="A18" s="2" t="s">
        <v>164</v>
      </c>
      <c r="B18" s="2" t="s">
        <v>75</v>
      </c>
      <c r="C18" s="2" t="s">
        <v>19</v>
      </c>
      <c r="D18" s="4" t="s">
        <v>66</v>
      </c>
      <c r="E18" s="5">
        <v>2814.9163699999999</v>
      </c>
      <c r="F18" s="2" t="s">
        <v>175</v>
      </c>
    </row>
    <row r="19" spans="1:8" ht="15.75" customHeight="1" x14ac:dyDescent="0.25">
      <c r="E19" s="2">
        <f>SUM(E2:E18)</f>
        <v>13323.8981757</v>
      </c>
    </row>
    <row r="20" spans="1:8" ht="15.75" customHeight="1" x14ac:dyDescent="0.25">
      <c r="E20">
        <f>E19/1000</f>
        <v>13.3238981757</v>
      </c>
    </row>
    <row r="22" spans="1:8" ht="15.75" customHeight="1" x14ac:dyDescent="0.25">
      <c r="H22" t="s">
        <v>194</v>
      </c>
    </row>
    <row r="23" spans="1:8" ht="15.75" customHeight="1" x14ac:dyDescent="0.25">
      <c r="H23" t="s">
        <v>195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16CB-ABDF-7440-A113-856D1D0A9ACB}">
  <dimension ref="A1:W63"/>
  <sheetViews>
    <sheetView tabSelected="1" topLeftCell="H29" workbookViewId="0">
      <selection activeCell="G63" sqref="G2:G63"/>
    </sheetView>
  </sheetViews>
  <sheetFormatPr defaultColWidth="10.90625" defaultRowHeight="12.5" x14ac:dyDescent="0.25"/>
  <cols>
    <col min="1" max="1" width="16.54296875" customWidth="1"/>
    <col min="6" max="6" width="11.81640625" customWidth="1"/>
    <col min="7" max="7" width="14.26953125" customWidth="1"/>
    <col min="9" max="9" width="13" customWidth="1"/>
    <col min="14" max="14" width="11.81640625" customWidth="1"/>
  </cols>
  <sheetData>
    <row r="1" spans="1:14" ht="13" x14ac:dyDescent="0.3">
      <c r="A1" s="7" t="s">
        <v>171</v>
      </c>
      <c r="B1" t="s">
        <v>182</v>
      </c>
      <c r="C1" t="s">
        <v>183</v>
      </c>
      <c r="D1" t="s">
        <v>184</v>
      </c>
      <c r="E1" t="s">
        <v>185</v>
      </c>
      <c r="F1" s="8" t="s">
        <v>170</v>
      </c>
      <c r="G1" s="8" t="s">
        <v>169</v>
      </c>
      <c r="I1" s="8" t="s">
        <v>176</v>
      </c>
      <c r="J1" t="s">
        <v>182</v>
      </c>
      <c r="K1" t="s">
        <v>183</v>
      </c>
      <c r="L1" t="s">
        <v>184</v>
      </c>
      <c r="M1" s="8" t="s">
        <v>169</v>
      </c>
      <c r="N1" s="8" t="s">
        <v>170</v>
      </c>
    </row>
    <row r="2" spans="1:14" ht="15.5" x14ac:dyDescent="0.35">
      <c r="A2" s="2" t="s">
        <v>98</v>
      </c>
      <c r="B2" s="2" t="s">
        <v>75</v>
      </c>
      <c r="C2" s="2" t="s">
        <v>23</v>
      </c>
      <c r="D2" s="4" t="s">
        <v>51</v>
      </c>
      <c r="F2" s="2" t="s">
        <v>174</v>
      </c>
      <c r="G2" s="5">
        <v>27451</v>
      </c>
      <c r="I2" s="8" t="s">
        <v>117</v>
      </c>
      <c r="J2" s="8" t="s">
        <v>9</v>
      </c>
      <c r="K2" s="8" t="s">
        <v>15</v>
      </c>
      <c r="L2" s="9" t="s">
        <v>30</v>
      </c>
      <c r="M2" s="10">
        <v>18053</v>
      </c>
      <c r="N2" s="8" t="s">
        <v>12</v>
      </c>
    </row>
    <row r="3" spans="1:14" ht="15.5" x14ac:dyDescent="0.35">
      <c r="A3" s="2" t="s">
        <v>98</v>
      </c>
      <c r="B3" s="2" t="s">
        <v>75</v>
      </c>
      <c r="C3" s="2" t="s">
        <v>23</v>
      </c>
      <c r="D3" s="4" t="s">
        <v>83</v>
      </c>
      <c r="F3" s="2" t="s">
        <v>174</v>
      </c>
      <c r="G3" s="5">
        <v>5439.0038679999998</v>
      </c>
      <c r="I3" s="8" t="s">
        <v>117</v>
      </c>
      <c r="J3" s="8" t="s">
        <v>9</v>
      </c>
      <c r="K3" s="8" t="s">
        <v>26</v>
      </c>
      <c r="L3" s="9" t="s">
        <v>27</v>
      </c>
      <c r="M3" s="10">
        <v>1912.81</v>
      </c>
      <c r="N3" s="8" t="s">
        <v>12</v>
      </c>
    </row>
    <row r="4" spans="1:14" ht="15.5" x14ac:dyDescent="0.35">
      <c r="A4" s="2" t="s">
        <v>98</v>
      </c>
      <c r="B4" s="2" t="s">
        <v>75</v>
      </c>
      <c r="C4" s="2" t="s">
        <v>23</v>
      </c>
      <c r="D4" s="4" t="s">
        <v>24</v>
      </c>
      <c r="F4" s="2" t="s">
        <v>174</v>
      </c>
      <c r="G4" s="5">
        <v>1902</v>
      </c>
      <c r="I4" s="8" t="s">
        <v>117</v>
      </c>
      <c r="J4" s="8" t="s">
        <v>9</v>
      </c>
      <c r="K4" s="8" t="s">
        <v>10</v>
      </c>
      <c r="L4" s="9" t="s">
        <v>31</v>
      </c>
      <c r="M4" s="10">
        <v>1895</v>
      </c>
      <c r="N4" s="8" t="s">
        <v>12</v>
      </c>
    </row>
    <row r="5" spans="1:14" ht="15.5" x14ac:dyDescent="0.35">
      <c r="A5" s="2" t="s">
        <v>98</v>
      </c>
      <c r="B5" s="2" t="s">
        <v>75</v>
      </c>
      <c r="C5" s="2" t="s">
        <v>26</v>
      </c>
      <c r="D5" s="4" t="s">
        <v>27</v>
      </c>
      <c r="F5" s="2" t="s">
        <v>174</v>
      </c>
      <c r="G5" s="5">
        <v>1852</v>
      </c>
      <c r="I5" s="8" t="s">
        <v>117</v>
      </c>
      <c r="J5" s="8" t="s">
        <v>9</v>
      </c>
      <c r="K5" s="8" t="s">
        <v>15</v>
      </c>
      <c r="L5" s="9" t="s">
        <v>22</v>
      </c>
      <c r="M5" s="10">
        <v>1416</v>
      </c>
      <c r="N5" s="8" t="s">
        <v>12</v>
      </c>
    </row>
    <row r="6" spans="1:14" ht="15.5" x14ac:dyDescent="0.35">
      <c r="A6" s="2" t="s">
        <v>98</v>
      </c>
      <c r="B6" s="2" t="s">
        <v>75</v>
      </c>
      <c r="C6" s="2" t="s">
        <v>23</v>
      </c>
      <c r="D6" s="4" t="s">
        <v>33</v>
      </c>
      <c r="F6" s="2" t="s">
        <v>174</v>
      </c>
      <c r="G6" s="5">
        <v>1821</v>
      </c>
      <c r="I6" s="8" t="s">
        <v>117</v>
      </c>
      <c r="J6" s="8" t="s">
        <v>9</v>
      </c>
      <c r="K6" s="8" t="s">
        <v>23</v>
      </c>
      <c r="L6" s="9" t="s">
        <v>83</v>
      </c>
      <c r="M6" s="10">
        <v>678.92</v>
      </c>
      <c r="N6" s="8" t="s">
        <v>12</v>
      </c>
    </row>
    <row r="7" spans="1:14" ht="15.5" x14ac:dyDescent="0.35">
      <c r="A7" s="2" t="s">
        <v>98</v>
      </c>
      <c r="B7" s="2" t="s">
        <v>75</v>
      </c>
      <c r="C7" s="2" t="s">
        <v>17</v>
      </c>
      <c r="D7" s="4" t="s">
        <v>18</v>
      </c>
      <c r="F7" s="2" t="s">
        <v>174</v>
      </c>
      <c r="G7" s="5">
        <v>936.29265799999996</v>
      </c>
      <c r="I7" s="8" t="s">
        <v>117</v>
      </c>
      <c r="J7" s="8" t="s">
        <v>9</v>
      </c>
      <c r="K7" s="8" t="s">
        <v>23</v>
      </c>
      <c r="L7" s="9" t="s">
        <v>28</v>
      </c>
      <c r="M7" s="10">
        <v>666</v>
      </c>
      <c r="N7" s="8" t="s">
        <v>12</v>
      </c>
    </row>
    <row r="8" spans="1:14" ht="15.5" x14ac:dyDescent="0.35">
      <c r="A8" s="2" t="s">
        <v>98</v>
      </c>
      <c r="B8" s="2" t="s">
        <v>75</v>
      </c>
      <c r="C8" s="2" t="s">
        <v>15</v>
      </c>
      <c r="D8" s="4" t="s">
        <v>101</v>
      </c>
      <c r="F8" s="2" t="s">
        <v>174</v>
      </c>
      <c r="G8" s="5">
        <v>726</v>
      </c>
      <c r="I8" s="8" t="s">
        <v>117</v>
      </c>
      <c r="J8" s="8" t="s">
        <v>9</v>
      </c>
      <c r="K8" s="8" t="s">
        <v>23</v>
      </c>
      <c r="L8" s="9" t="s">
        <v>24</v>
      </c>
      <c r="M8" s="10">
        <v>634</v>
      </c>
      <c r="N8" s="8" t="s">
        <v>12</v>
      </c>
    </row>
    <row r="9" spans="1:14" ht="15.5" x14ac:dyDescent="0.35">
      <c r="A9" s="2" t="s">
        <v>98</v>
      </c>
      <c r="B9" s="2" t="s">
        <v>75</v>
      </c>
      <c r="C9" s="2" t="s">
        <v>15</v>
      </c>
      <c r="D9" s="4" t="s">
        <v>22</v>
      </c>
      <c r="F9" s="2" t="s">
        <v>174</v>
      </c>
      <c r="G9" s="5">
        <v>613</v>
      </c>
      <c r="I9" s="8" t="s">
        <v>117</v>
      </c>
      <c r="J9" s="8" t="s">
        <v>9</v>
      </c>
      <c r="K9" s="8" t="s">
        <v>23</v>
      </c>
      <c r="L9" s="9" t="s">
        <v>53</v>
      </c>
      <c r="M9" s="10">
        <v>396</v>
      </c>
      <c r="N9" s="8" t="s">
        <v>12</v>
      </c>
    </row>
    <row r="10" spans="1:14" ht="15.5" x14ac:dyDescent="0.35">
      <c r="A10" s="2" t="s">
        <v>98</v>
      </c>
      <c r="B10" s="2" t="s">
        <v>75</v>
      </c>
      <c r="C10" s="2" t="s">
        <v>15</v>
      </c>
      <c r="D10" s="4" t="s">
        <v>46</v>
      </c>
      <c r="F10" s="2" t="s">
        <v>174</v>
      </c>
      <c r="G10" s="5">
        <v>110</v>
      </c>
      <c r="I10" s="8" t="s">
        <v>117</v>
      </c>
      <c r="J10" s="8" t="s">
        <v>9</v>
      </c>
      <c r="K10" s="8" t="s">
        <v>23</v>
      </c>
      <c r="L10" s="9" t="s">
        <v>33</v>
      </c>
      <c r="M10" s="10">
        <v>308</v>
      </c>
      <c r="N10" s="8" t="s">
        <v>12</v>
      </c>
    </row>
    <row r="11" spans="1:14" ht="15.5" x14ac:dyDescent="0.35">
      <c r="A11" s="2" t="s">
        <v>98</v>
      </c>
      <c r="B11" s="2" t="s">
        <v>75</v>
      </c>
      <c r="C11" s="2" t="s">
        <v>19</v>
      </c>
      <c r="D11" s="4" t="s">
        <v>52</v>
      </c>
      <c r="F11" s="2" t="s">
        <v>175</v>
      </c>
      <c r="G11" s="5">
        <v>54609.507890000001</v>
      </c>
      <c r="I11" s="8" t="s">
        <v>117</v>
      </c>
      <c r="J11" s="8" t="s">
        <v>9</v>
      </c>
      <c r="K11" s="8" t="s">
        <v>10</v>
      </c>
      <c r="L11" s="9" t="s">
        <v>45</v>
      </c>
      <c r="M11" s="10">
        <v>266</v>
      </c>
      <c r="N11" s="8" t="s">
        <v>12</v>
      </c>
    </row>
    <row r="12" spans="1:14" ht="15.5" x14ac:dyDescent="0.35">
      <c r="A12" s="2" t="s">
        <v>98</v>
      </c>
      <c r="B12" s="2" t="s">
        <v>75</v>
      </c>
      <c r="C12" s="2" t="s">
        <v>19</v>
      </c>
      <c r="D12" s="4" t="s">
        <v>59</v>
      </c>
      <c r="F12" s="2" t="s">
        <v>175</v>
      </c>
      <c r="G12" s="5">
        <v>11047.182290000001</v>
      </c>
      <c r="I12" s="8" t="s">
        <v>117</v>
      </c>
      <c r="J12" s="8" t="s">
        <v>9</v>
      </c>
      <c r="K12" s="8" t="s">
        <v>15</v>
      </c>
      <c r="L12" s="9" t="s">
        <v>97</v>
      </c>
      <c r="M12" s="10">
        <v>151</v>
      </c>
      <c r="N12" s="8" t="s">
        <v>12</v>
      </c>
    </row>
    <row r="13" spans="1:14" ht="15.5" x14ac:dyDescent="0.35">
      <c r="A13" s="2" t="s">
        <v>98</v>
      </c>
      <c r="B13" s="2" t="s">
        <v>75</v>
      </c>
      <c r="C13" s="2" t="s">
        <v>19</v>
      </c>
      <c r="D13" s="4" t="s">
        <v>62</v>
      </c>
      <c r="F13" s="2" t="s">
        <v>175</v>
      </c>
      <c r="G13" s="5">
        <v>4840.2583999999997</v>
      </c>
      <c r="I13" s="8" t="s">
        <v>117</v>
      </c>
      <c r="J13" s="8" t="s">
        <v>9</v>
      </c>
      <c r="K13" s="8" t="s">
        <v>17</v>
      </c>
      <c r="L13" s="9" t="s">
        <v>18</v>
      </c>
      <c r="M13" s="10">
        <v>108.8</v>
      </c>
      <c r="N13" s="8" t="s">
        <v>12</v>
      </c>
    </row>
    <row r="14" spans="1:14" ht="15.5" x14ac:dyDescent="0.35">
      <c r="A14" s="2" t="s">
        <v>98</v>
      </c>
      <c r="B14" s="2" t="s">
        <v>75</v>
      </c>
      <c r="C14" s="2" t="s">
        <v>19</v>
      </c>
      <c r="D14" s="4" t="s">
        <v>50</v>
      </c>
      <c r="F14" s="2" t="s">
        <v>175</v>
      </c>
      <c r="G14" s="5">
        <v>3236.2560210000001</v>
      </c>
      <c r="I14" s="8" t="s">
        <v>117</v>
      </c>
      <c r="J14" s="8" t="s">
        <v>9</v>
      </c>
      <c r="K14" s="8" t="s">
        <v>15</v>
      </c>
      <c r="L14" s="9" t="s">
        <v>35</v>
      </c>
      <c r="M14" s="10">
        <v>103</v>
      </c>
      <c r="N14" s="8" t="s">
        <v>12</v>
      </c>
    </row>
    <row r="15" spans="1:14" ht="15.5" x14ac:dyDescent="0.35">
      <c r="A15" s="2" t="s">
        <v>98</v>
      </c>
      <c r="B15" s="2" t="s">
        <v>75</v>
      </c>
      <c r="C15" s="2" t="s">
        <v>19</v>
      </c>
      <c r="D15" s="4" t="s">
        <v>36</v>
      </c>
      <c r="F15" s="2" t="s">
        <v>175</v>
      </c>
      <c r="G15" s="5">
        <v>2608.3631599999999</v>
      </c>
      <c r="I15" s="8" t="s">
        <v>117</v>
      </c>
      <c r="J15" s="8" t="s">
        <v>9</v>
      </c>
      <c r="K15" s="8" t="s">
        <v>15</v>
      </c>
      <c r="L15" s="9" t="s">
        <v>72</v>
      </c>
      <c r="M15" s="10">
        <v>74</v>
      </c>
      <c r="N15" s="8" t="s">
        <v>12</v>
      </c>
    </row>
    <row r="16" spans="1:14" ht="15.5" x14ac:dyDescent="0.35">
      <c r="A16" s="2" t="s">
        <v>98</v>
      </c>
      <c r="B16" s="2" t="s">
        <v>75</v>
      </c>
      <c r="C16" s="2" t="s">
        <v>19</v>
      </c>
      <c r="D16" s="4" t="s">
        <v>88</v>
      </c>
      <c r="F16" s="2" t="s">
        <v>175</v>
      </c>
      <c r="G16" s="5">
        <v>2536.8137499999998</v>
      </c>
      <c r="I16" s="8" t="s">
        <v>117</v>
      </c>
      <c r="J16" s="8" t="s">
        <v>9</v>
      </c>
      <c r="K16" s="8" t="s">
        <v>23</v>
      </c>
      <c r="L16" s="9" t="s">
        <v>51</v>
      </c>
      <c r="M16" s="10">
        <v>66</v>
      </c>
      <c r="N16" s="8" t="s">
        <v>12</v>
      </c>
    </row>
    <row r="17" spans="1:14" ht="15.5" x14ac:dyDescent="0.35">
      <c r="A17" s="2" t="s">
        <v>98</v>
      </c>
      <c r="B17" s="2" t="s">
        <v>75</v>
      </c>
      <c r="C17" s="2" t="s">
        <v>19</v>
      </c>
      <c r="D17" s="4" t="s">
        <v>89</v>
      </c>
      <c r="F17" s="2" t="s">
        <v>175</v>
      </c>
      <c r="G17" s="5">
        <v>1558.8342210000001</v>
      </c>
      <c r="I17" s="8" t="s">
        <v>117</v>
      </c>
      <c r="J17" s="8" t="s">
        <v>9</v>
      </c>
      <c r="K17" s="8" t="s">
        <v>15</v>
      </c>
      <c r="L17" s="9" t="s">
        <v>29</v>
      </c>
      <c r="M17" s="10">
        <v>64</v>
      </c>
      <c r="N17" s="8" t="s">
        <v>12</v>
      </c>
    </row>
    <row r="18" spans="1:14" ht="15.5" x14ac:dyDescent="0.35">
      <c r="A18" s="2" t="s">
        <v>98</v>
      </c>
      <c r="B18" s="2" t="s">
        <v>75</v>
      </c>
      <c r="C18" s="2" t="s">
        <v>19</v>
      </c>
      <c r="D18" s="4" t="s">
        <v>61</v>
      </c>
      <c r="F18" s="2" t="s">
        <v>175</v>
      </c>
      <c r="G18" s="5">
        <v>410.81199900000001</v>
      </c>
      <c r="I18" s="8" t="s">
        <v>117</v>
      </c>
      <c r="J18" s="8" t="s">
        <v>9</v>
      </c>
      <c r="K18" s="8" t="s">
        <v>19</v>
      </c>
      <c r="L18" s="9" t="s">
        <v>20</v>
      </c>
      <c r="M18" s="10">
        <v>1643.26</v>
      </c>
      <c r="N18" s="8" t="s">
        <v>21</v>
      </c>
    </row>
    <row r="19" spans="1:14" ht="15.5" x14ac:dyDescent="0.35">
      <c r="A19" s="2" t="s">
        <v>98</v>
      </c>
      <c r="B19" s="2" t="s">
        <v>75</v>
      </c>
      <c r="C19" s="2" t="s">
        <v>19</v>
      </c>
      <c r="D19" s="4" t="s">
        <v>20</v>
      </c>
      <c r="F19" s="2" t="s">
        <v>175</v>
      </c>
      <c r="G19" s="5">
        <v>14.81883524</v>
      </c>
      <c r="I19" s="8" t="s">
        <v>117</v>
      </c>
      <c r="J19" s="8" t="s">
        <v>9</v>
      </c>
      <c r="K19" s="8" t="s">
        <v>19</v>
      </c>
      <c r="L19" s="9" t="s">
        <v>34</v>
      </c>
      <c r="M19" s="10">
        <v>1279.06</v>
      </c>
      <c r="N19" s="8" t="s">
        <v>21</v>
      </c>
    </row>
    <row r="20" spans="1:14" ht="15.5" x14ac:dyDescent="0.35">
      <c r="I20" s="8" t="s">
        <v>117</v>
      </c>
      <c r="J20" s="8" t="s">
        <v>9</v>
      </c>
      <c r="K20" s="8" t="s">
        <v>19</v>
      </c>
      <c r="L20" s="9" t="s">
        <v>59</v>
      </c>
      <c r="M20" s="10">
        <v>809.96</v>
      </c>
      <c r="N20" s="8" t="s">
        <v>21</v>
      </c>
    </row>
    <row r="21" spans="1:14" ht="15.5" x14ac:dyDescent="0.35">
      <c r="A21" s="8" t="s">
        <v>182</v>
      </c>
      <c r="B21" s="8" t="s">
        <v>183</v>
      </c>
      <c r="C21" s="8" t="s">
        <v>184</v>
      </c>
      <c r="D21" s="9" t="s">
        <v>185</v>
      </c>
      <c r="E21" t="s">
        <v>186</v>
      </c>
      <c r="F21" s="8" t="s">
        <v>187</v>
      </c>
      <c r="G21" s="10" t="s">
        <v>203</v>
      </c>
      <c r="I21" s="8" t="s">
        <v>117</v>
      </c>
      <c r="J21" s="8" t="s">
        <v>9</v>
      </c>
      <c r="K21" s="8" t="s">
        <v>19</v>
      </c>
      <c r="L21" s="9" t="s">
        <v>50</v>
      </c>
      <c r="M21" s="10">
        <v>430.89</v>
      </c>
      <c r="N21" s="8" t="s">
        <v>21</v>
      </c>
    </row>
    <row r="22" spans="1:14" ht="15.5" x14ac:dyDescent="0.35">
      <c r="A22" s="8" t="s">
        <v>102</v>
      </c>
      <c r="B22" s="8" t="s">
        <v>41</v>
      </c>
      <c r="C22" s="8" t="s">
        <v>26</v>
      </c>
      <c r="D22" s="9" t="s">
        <v>27</v>
      </c>
      <c r="F22" s="8" t="s">
        <v>174</v>
      </c>
      <c r="G22" s="10">
        <v>11329</v>
      </c>
      <c r="I22" s="8" t="s">
        <v>117</v>
      </c>
      <c r="J22" s="8" t="s">
        <v>9</v>
      </c>
      <c r="K22" s="8" t="s">
        <v>19</v>
      </c>
      <c r="L22" s="9" t="s">
        <v>36</v>
      </c>
      <c r="M22" s="10">
        <v>343.8</v>
      </c>
      <c r="N22" s="8" t="s">
        <v>21</v>
      </c>
    </row>
    <row r="23" spans="1:14" ht="15.5" x14ac:dyDescent="0.35">
      <c r="A23" s="8" t="s">
        <v>102</v>
      </c>
      <c r="B23" s="8" t="s">
        <v>41</v>
      </c>
      <c r="C23" s="8" t="s">
        <v>23</v>
      </c>
      <c r="D23" s="9" t="s">
        <v>49</v>
      </c>
      <c r="F23" s="8" t="s">
        <v>174</v>
      </c>
      <c r="G23" s="10">
        <v>8103</v>
      </c>
      <c r="I23" s="8" t="s">
        <v>117</v>
      </c>
      <c r="J23" s="8" t="s">
        <v>9</v>
      </c>
      <c r="K23" s="8" t="s">
        <v>19</v>
      </c>
      <c r="L23" s="9" t="s">
        <v>62</v>
      </c>
      <c r="M23" s="10">
        <v>6.06</v>
      </c>
      <c r="N23" s="8" t="s">
        <v>21</v>
      </c>
    </row>
    <row r="24" spans="1:14" ht="15.5" x14ac:dyDescent="0.35">
      <c r="A24" s="8" t="s">
        <v>102</v>
      </c>
      <c r="B24" s="8" t="s">
        <v>41</v>
      </c>
      <c r="C24" s="8" t="s">
        <v>10</v>
      </c>
      <c r="D24" s="9" t="s">
        <v>31</v>
      </c>
      <c r="F24" s="8" t="s">
        <v>174</v>
      </c>
      <c r="G24" s="10">
        <v>4700</v>
      </c>
      <c r="I24" s="8" t="s">
        <v>117</v>
      </c>
      <c r="J24" s="8" t="s">
        <v>9</v>
      </c>
      <c r="K24" s="8" t="s">
        <v>19</v>
      </c>
      <c r="L24" s="9" t="s">
        <v>25</v>
      </c>
      <c r="M24" s="10">
        <v>4.0199999999999996</v>
      </c>
      <c r="N24" s="8" t="s">
        <v>21</v>
      </c>
    </row>
    <row r="25" spans="1:14" ht="15.5" x14ac:dyDescent="0.35">
      <c r="A25" s="8" t="s">
        <v>102</v>
      </c>
      <c r="B25" s="8" t="s">
        <v>41</v>
      </c>
      <c r="C25" s="8" t="s">
        <v>23</v>
      </c>
      <c r="D25" s="9" t="s">
        <v>51</v>
      </c>
      <c r="F25" s="8" t="s">
        <v>174</v>
      </c>
      <c r="G25" s="10">
        <v>2650</v>
      </c>
      <c r="I25" s="8" t="s">
        <v>117</v>
      </c>
      <c r="J25" s="8" t="s">
        <v>9</v>
      </c>
      <c r="K25" s="8" t="s">
        <v>19</v>
      </c>
      <c r="L25" s="9" t="s">
        <v>61</v>
      </c>
      <c r="M25" s="10">
        <v>3.79</v>
      </c>
      <c r="N25" s="8" t="s">
        <v>21</v>
      </c>
    </row>
    <row r="26" spans="1:14" ht="15.5" x14ac:dyDescent="0.35">
      <c r="A26" s="8" t="s">
        <v>102</v>
      </c>
      <c r="B26" s="8" t="s">
        <v>41</v>
      </c>
      <c r="C26" s="8" t="s">
        <v>15</v>
      </c>
      <c r="D26" s="9" t="s">
        <v>16</v>
      </c>
      <c r="F26" s="8" t="s">
        <v>174</v>
      </c>
      <c r="G26" s="10">
        <v>1921</v>
      </c>
      <c r="I26" s="2" t="s">
        <v>150</v>
      </c>
      <c r="J26" s="2" t="s">
        <v>75</v>
      </c>
      <c r="K26" s="2" t="s">
        <v>23</v>
      </c>
      <c r="L26" s="4" t="s">
        <v>83</v>
      </c>
      <c r="M26" s="5">
        <v>4445.1362179999996</v>
      </c>
      <c r="N26" s="2" t="s">
        <v>12</v>
      </c>
    </row>
    <row r="27" spans="1:14" ht="15.5" x14ac:dyDescent="0.35">
      <c r="A27" s="8" t="s">
        <v>102</v>
      </c>
      <c r="B27" s="8" t="s">
        <v>41</v>
      </c>
      <c r="C27" s="8" t="s">
        <v>26</v>
      </c>
      <c r="D27" s="9" t="s">
        <v>71</v>
      </c>
      <c r="F27" s="8" t="s">
        <v>174</v>
      </c>
      <c r="G27" s="10">
        <v>1637</v>
      </c>
      <c r="I27" s="2" t="s">
        <v>150</v>
      </c>
      <c r="J27" s="2" t="s">
        <v>75</v>
      </c>
      <c r="K27" s="2" t="s">
        <v>15</v>
      </c>
      <c r="L27" s="4" t="s">
        <v>22</v>
      </c>
      <c r="M27" s="5">
        <v>1008</v>
      </c>
      <c r="N27" s="2" t="s">
        <v>12</v>
      </c>
    </row>
    <row r="28" spans="1:14" ht="15.5" x14ac:dyDescent="0.35">
      <c r="A28" s="8" t="s">
        <v>102</v>
      </c>
      <c r="B28" s="8" t="s">
        <v>41</v>
      </c>
      <c r="C28" s="8" t="s">
        <v>17</v>
      </c>
      <c r="D28" s="9" t="s">
        <v>37</v>
      </c>
      <c r="F28" s="8" t="s">
        <v>174</v>
      </c>
      <c r="G28" s="10">
        <v>1107.307096</v>
      </c>
      <c r="I28" s="2" t="s">
        <v>150</v>
      </c>
      <c r="J28" s="2" t="s">
        <v>75</v>
      </c>
      <c r="K28" s="2" t="s">
        <v>15</v>
      </c>
      <c r="L28" s="4" t="s">
        <v>132</v>
      </c>
      <c r="M28" s="5">
        <v>889.02724239999998</v>
      </c>
      <c r="N28" s="2" t="s">
        <v>12</v>
      </c>
    </row>
    <row r="29" spans="1:14" ht="15.5" x14ac:dyDescent="0.35">
      <c r="A29" s="8" t="s">
        <v>102</v>
      </c>
      <c r="B29" s="8" t="s">
        <v>41</v>
      </c>
      <c r="C29" s="8" t="s">
        <v>23</v>
      </c>
      <c r="D29" s="9" t="s">
        <v>83</v>
      </c>
      <c r="F29" s="8" t="s">
        <v>174</v>
      </c>
      <c r="G29" s="10">
        <v>889.027244</v>
      </c>
      <c r="I29" s="2" t="s">
        <v>150</v>
      </c>
      <c r="J29" s="2" t="s">
        <v>75</v>
      </c>
      <c r="K29" s="2" t="s">
        <v>10</v>
      </c>
      <c r="L29" s="4" t="s">
        <v>31</v>
      </c>
      <c r="M29" s="5">
        <v>379</v>
      </c>
      <c r="N29" s="2" t="s">
        <v>12</v>
      </c>
    </row>
    <row r="30" spans="1:14" ht="15.5" x14ac:dyDescent="0.35">
      <c r="A30" s="8" t="s">
        <v>102</v>
      </c>
      <c r="B30" s="8" t="s">
        <v>41</v>
      </c>
      <c r="C30" s="8" t="s">
        <v>23</v>
      </c>
      <c r="D30" s="9" t="s">
        <v>53</v>
      </c>
      <c r="F30" s="8" t="s">
        <v>174</v>
      </c>
      <c r="G30" s="10">
        <v>880</v>
      </c>
      <c r="I30" s="2" t="s">
        <v>150</v>
      </c>
      <c r="J30" s="2" t="s">
        <v>75</v>
      </c>
      <c r="K30" s="2" t="s">
        <v>23</v>
      </c>
      <c r="L30" s="4" t="s">
        <v>28</v>
      </c>
      <c r="M30" s="5">
        <v>333</v>
      </c>
      <c r="N30" s="2" t="s">
        <v>12</v>
      </c>
    </row>
    <row r="31" spans="1:14" ht="15.5" x14ac:dyDescent="0.35">
      <c r="A31" s="8" t="s">
        <v>102</v>
      </c>
      <c r="B31" s="8" t="s">
        <v>41</v>
      </c>
      <c r="C31" s="8" t="s">
        <v>15</v>
      </c>
      <c r="D31" s="9" t="s">
        <v>46</v>
      </c>
      <c r="F31" s="8" t="s">
        <v>174</v>
      </c>
      <c r="G31" s="10">
        <v>789</v>
      </c>
      <c r="I31" s="2" t="s">
        <v>150</v>
      </c>
      <c r="J31" s="2" t="s">
        <v>75</v>
      </c>
      <c r="K31" s="2" t="s">
        <v>26</v>
      </c>
      <c r="L31" s="4" t="s">
        <v>27</v>
      </c>
      <c r="M31" s="5">
        <v>164</v>
      </c>
      <c r="N31" s="2" t="s">
        <v>12</v>
      </c>
    </row>
    <row r="32" spans="1:14" ht="15.5" x14ac:dyDescent="0.35">
      <c r="A32" s="8" t="s">
        <v>102</v>
      </c>
      <c r="B32" s="8" t="s">
        <v>41</v>
      </c>
      <c r="C32" s="8" t="s">
        <v>26</v>
      </c>
      <c r="D32" s="9" t="s">
        <v>60</v>
      </c>
      <c r="F32" s="8" t="s">
        <v>174</v>
      </c>
      <c r="G32" s="10">
        <v>743.64333499999998</v>
      </c>
      <c r="I32" s="2" t="s">
        <v>150</v>
      </c>
      <c r="J32" s="2" t="s">
        <v>75</v>
      </c>
      <c r="K32" s="2" t="s">
        <v>15</v>
      </c>
      <c r="L32" s="4" t="s">
        <v>29</v>
      </c>
      <c r="M32" s="5">
        <v>128</v>
      </c>
      <c r="N32" s="2" t="s">
        <v>12</v>
      </c>
    </row>
    <row r="33" spans="1:23" ht="15.5" x14ac:dyDescent="0.35">
      <c r="A33" s="8" t="s">
        <v>102</v>
      </c>
      <c r="B33" s="8" t="s">
        <v>41</v>
      </c>
      <c r="C33" s="8" t="s">
        <v>15</v>
      </c>
      <c r="D33" s="9" t="s">
        <v>90</v>
      </c>
      <c r="F33" s="8" t="s">
        <v>174</v>
      </c>
      <c r="G33" s="10">
        <v>647</v>
      </c>
      <c r="I33" s="2" t="s">
        <v>150</v>
      </c>
      <c r="J33" s="2" t="s">
        <v>75</v>
      </c>
      <c r="K33" s="2" t="s">
        <v>19</v>
      </c>
      <c r="L33" s="4" t="s">
        <v>59</v>
      </c>
      <c r="M33" s="5">
        <v>1214.9498759999999</v>
      </c>
      <c r="N33" s="2" t="s">
        <v>21</v>
      </c>
      <c r="P33" t="s">
        <v>225</v>
      </c>
    </row>
    <row r="34" spans="1:23" ht="15.5" x14ac:dyDescent="0.35">
      <c r="A34" s="8" t="s">
        <v>102</v>
      </c>
      <c r="B34" s="8" t="s">
        <v>41</v>
      </c>
      <c r="C34" s="8" t="s">
        <v>23</v>
      </c>
      <c r="D34" s="9" t="s">
        <v>24</v>
      </c>
      <c r="F34" s="8" t="s">
        <v>174</v>
      </c>
      <c r="G34" s="10">
        <v>634</v>
      </c>
      <c r="I34" s="2" t="s">
        <v>150</v>
      </c>
      <c r="J34" s="2" t="s">
        <v>75</v>
      </c>
      <c r="K34" s="2" t="s">
        <v>19</v>
      </c>
      <c r="L34" s="4" t="s">
        <v>62</v>
      </c>
      <c r="M34" s="5">
        <v>1178.25415</v>
      </c>
      <c r="N34" s="2" t="s">
        <v>21</v>
      </c>
      <c r="P34" t="s">
        <v>174</v>
      </c>
      <c r="Q34">
        <v>34138.693460000002</v>
      </c>
      <c r="W34" s="7"/>
    </row>
    <row r="35" spans="1:23" ht="15.5" x14ac:dyDescent="0.35">
      <c r="A35" s="8" t="s">
        <v>102</v>
      </c>
      <c r="B35" s="8" t="s">
        <v>41</v>
      </c>
      <c r="C35" s="8" t="s">
        <v>15</v>
      </c>
      <c r="D35" s="9" t="s">
        <v>22</v>
      </c>
      <c r="F35" s="8" t="s">
        <v>174</v>
      </c>
      <c r="G35" s="10">
        <v>613</v>
      </c>
      <c r="I35" s="2" t="s">
        <v>150</v>
      </c>
      <c r="J35" s="2" t="s">
        <v>75</v>
      </c>
      <c r="K35" s="2" t="s">
        <v>19</v>
      </c>
      <c r="L35" s="4" t="s">
        <v>34</v>
      </c>
      <c r="M35" s="5">
        <v>847.75921800000003</v>
      </c>
      <c r="N35" s="2" t="s">
        <v>21</v>
      </c>
      <c r="P35" t="s">
        <v>175</v>
      </c>
      <c r="Q35">
        <v>9418.6950660000002</v>
      </c>
    </row>
    <row r="36" spans="1:23" ht="15.5" x14ac:dyDescent="0.35">
      <c r="A36" s="8" t="s">
        <v>102</v>
      </c>
      <c r="B36" s="8" t="s">
        <v>41</v>
      </c>
      <c r="C36" s="8" t="s">
        <v>17</v>
      </c>
      <c r="D36" s="9" t="s">
        <v>18</v>
      </c>
      <c r="F36" s="8" t="s">
        <v>174</v>
      </c>
      <c r="G36" s="10">
        <v>468.14632899999998</v>
      </c>
      <c r="I36" s="2" t="s">
        <v>150</v>
      </c>
      <c r="J36" s="2" t="s">
        <v>75</v>
      </c>
      <c r="K36" s="2" t="s">
        <v>19</v>
      </c>
      <c r="L36" s="4" t="s">
        <v>48</v>
      </c>
      <c r="M36" s="5">
        <v>567.75331749999998</v>
      </c>
      <c r="N36" s="2" t="s">
        <v>21</v>
      </c>
      <c r="T36" s="8" t="s">
        <v>228</v>
      </c>
    </row>
    <row r="37" spans="1:23" ht="15.5" x14ac:dyDescent="0.35">
      <c r="A37" s="8" t="s">
        <v>102</v>
      </c>
      <c r="B37" s="8" t="s">
        <v>41</v>
      </c>
      <c r="C37" s="8" t="s">
        <v>23</v>
      </c>
      <c r="D37" s="9" t="s">
        <v>105</v>
      </c>
      <c r="F37" s="8" t="s">
        <v>174</v>
      </c>
      <c r="G37" s="10">
        <v>356.88230759999999</v>
      </c>
      <c r="I37" s="2" t="s">
        <v>150</v>
      </c>
      <c r="J37" s="2" t="s">
        <v>75</v>
      </c>
      <c r="K37" s="2" t="s">
        <v>19</v>
      </c>
      <c r="L37" s="4" t="s">
        <v>88</v>
      </c>
      <c r="M37" s="5">
        <v>423.87960900000002</v>
      </c>
      <c r="N37" s="2" t="s">
        <v>21</v>
      </c>
      <c r="P37" s="8" t="s">
        <v>227</v>
      </c>
    </row>
    <row r="38" spans="1:23" ht="15.5" x14ac:dyDescent="0.35">
      <c r="A38" s="8" t="s">
        <v>102</v>
      </c>
      <c r="B38" s="8" t="s">
        <v>41</v>
      </c>
      <c r="C38" s="8" t="s">
        <v>23</v>
      </c>
      <c r="D38" s="9" t="s">
        <v>28</v>
      </c>
      <c r="F38" s="8" t="s">
        <v>174</v>
      </c>
      <c r="G38" s="10">
        <v>333</v>
      </c>
      <c r="I38" s="2" t="s">
        <v>150</v>
      </c>
      <c r="J38" s="2" t="s">
        <v>75</v>
      </c>
      <c r="K38" s="2" t="s">
        <v>19</v>
      </c>
      <c r="L38" s="4" t="s">
        <v>25</v>
      </c>
      <c r="M38" s="5">
        <v>299.76414569999997</v>
      </c>
      <c r="N38" s="2" t="s">
        <v>21</v>
      </c>
      <c r="Q38" t="s">
        <v>226</v>
      </c>
      <c r="R38" t="s">
        <v>220</v>
      </c>
    </row>
    <row r="39" spans="1:23" ht="15.5" x14ac:dyDescent="0.35">
      <c r="A39" s="8" t="s">
        <v>102</v>
      </c>
      <c r="B39" s="8" t="s">
        <v>41</v>
      </c>
      <c r="C39" s="8" t="s">
        <v>15</v>
      </c>
      <c r="D39" s="9" t="s">
        <v>55</v>
      </c>
      <c r="F39" s="8" t="s">
        <v>174</v>
      </c>
      <c r="G39" s="10">
        <v>57</v>
      </c>
      <c r="I39" s="2" t="s">
        <v>150</v>
      </c>
      <c r="J39" s="2" t="s">
        <v>75</v>
      </c>
      <c r="K39" s="2" t="s">
        <v>19</v>
      </c>
      <c r="L39" s="4" t="s">
        <v>36</v>
      </c>
      <c r="M39" s="5">
        <v>132.1205381</v>
      </c>
      <c r="N39" s="2" t="s">
        <v>21</v>
      </c>
      <c r="P39" t="s">
        <v>174</v>
      </c>
      <c r="Q39">
        <v>26792.53</v>
      </c>
      <c r="R39">
        <v>7346.1634599999998</v>
      </c>
      <c r="S39">
        <f>AVERAGE(Q39:R39)</f>
        <v>17069.346729999997</v>
      </c>
    </row>
    <row r="40" spans="1:23" ht="15.5" x14ac:dyDescent="0.35">
      <c r="A40" s="8" t="s">
        <v>102</v>
      </c>
      <c r="B40" s="8" t="s">
        <v>41</v>
      </c>
      <c r="C40" s="8" t="s">
        <v>19</v>
      </c>
      <c r="D40" s="9" t="s">
        <v>59</v>
      </c>
      <c r="F40" s="8" t="s">
        <v>175</v>
      </c>
      <c r="G40" s="10">
        <v>9549.7870600000006</v>
      </c>
      <c r="I40" s="2" t="s">
        <v>150</v>
      </c>
      <c r="J40" s="2" t="s">
        <v>75</v>
      </c>
      <c r="K40" s="2" t="s">
        <v>19</v>
      </c>
      <c r="L40" s="4" t="s">
        <v>52</v>
      </c>
      <c r="M40" s="5">
        <v>125.25000199999999</v>
      </c>
      <c r="N40" s="2" t="s">
        <v>21</v>
      </c>
      <c r="P40" t="s">
        <v>175</v>
      </c>
      <c r="Q40">
        <v>4520.84</v>
      </c>
      <c r="R40">
        <v>4897.8550660000001</v>
      </c>
      <c r="S40">
        <f>AVERAGE(Q40:R40)</f>
        <v>4709.3475330000001</v>
      </c>
    </row>
    <row r="41" spans="1:23" ht="15.5" x14ac:dyDescent="0.35">
      <c r="A41" s="8" t="s">
        <v>102</v>
      </c>
      <c r="B41" s="8" t="s">
        <v>41</v>
      </c>
      <c r="C41" s="8" t="s">
        <v>19</v>
      </c>
      <c r="D41" s="9" t="s">
        <v>34</v>
      </c>
      <c r="F41" s="8" t="s">
        <v>175</v>
      </c>
      <c r="G41" s="10">
        <v>5963.7678699999997</v>
      </c>
      <c r="I41" s="2" t="s">
        <v>150</v>
      </c>
      <c r="J41" s="2" t="s">
        <v>75</v>
      </c>
      <c r="K41" s="2" t="s">
        <v>19</v>
      </c>
      <c r="L41" s="4" t="s">
        <v>61</v>
      </c>
      <c r="M41" s="5">
        <v>93.305374069999999</v>
      </c>
      <c r="N41" s="2" t="s">
        <v>21</v>
      </c>
    </row>
    <row r="42" spans="1:23" ht="15.5" x14ac:dyDescent="0.35">
      <c r="A42" s="8" t="s">
        <v>102</v>
      </c>
      <c r="B42" s="8" t="s">
        <v>41</v>
      </c>
      <c r="C42" s="8" t="s">
        <v>19</v>
      </c>
      <c r="D42" s="9" t="s">
        <v>25</v>
      </c>
      <c r="F42" s="8" t="s">
        <v>175</v>
      </c>
      <c r="G42" s="10">
        <v>4380.177283</v>
      </c>
      <c r="I42" s="2" t="s">
        <v>150</v>
      </c>
      <c r="J42" s="2" t="s">
        <v>75</v>
      </c>
      <c r="K42" s="2" t="s">
        <v>19</v>
      </c>
      <c r="L42" s="4" t="s">
        <v>20</v>
      </c>
      <c r="M42" s="5">
        <v>14.81883524</v>
      </c>
      <c r="N42" s="2" t="s">
        <v>21</v>
      </c>
    </row>
    <row r="43" spans="1:23" ht="15.5" x14ac:dyDescent="0.35">
      <c r="A43" s="8" t="s">
        <v>102</v>
      </c>
      <c r="B43" s="8" t="s">
        <v>41</v>
      </c>
      <c r="C43" s="8" t="s">
        <v>19</v>
      </c>
      <c r="D43" s="9" t="s">
        <v>20</v>
      </c>
      <c r="F43" s="8" t="s">
        <v>175</v>
      </c>
      <c r="G43" s="10">
        <v>4332.003404</v>
      </c>
    </row>
    <row r="44" spans="1:23" ht="15.5" x14ac:dyDescent="0.35">
      <c r="A44" s="8" t="s">
        <v>102</v>
      </c>
      <c r="B44" s="8" t="s">
        <v>41</v>
      </c>
      <c r="C44" s="8" t="s">
        <v>19</v>
      </c>
      <c r="D44" s="9" t="s">
        <v>50</v>
      </c>
      <c r="F44" s="8" t="s">
        <v>175</v>
      </c>
      <c r="G44" s="10">
        <v>1144.4800580000001</v>
      </c>
    </row>
    <row r="45" spans="1:23" ht="15.5" x14ac:dyDescent="0.35">
      <c r="A45" s="8" t="s">
        <v>102</v>
      </c>
      <c r="B45" s="8" t="s">
        <v>41</v>
      </c>
      <c r="C45" s="8" t="s">
        <v>19</v>
      </c>
      <c r="D45" s="9" t="s">
        <v>84</v>
      </c>
      <c r="F45" s="8" t="s">
        <v>175</v>
      </c>
      <c r="G45" s="10">
        <v>580.17643799999996</v>
      </c>
    </row>
    <row r="46" spans="1:23" ht="15.5" x14ac:dyDescent="0.35">
      <c r="A46" s="8" t="s">
        <v>102</v>
      </c>
      <c r="B46" s="8" t="s">
        <v>41</v>
      </c>
      <c r="C46" s="8" t="s">
        <v>19</v>
      </c>
      <c r="D46" s="9" t="s">
        <v>61</v>
      </c>
      <c r="F46" s="8" t="s">
        <v>175</v>
      </c>
      <c r="G46" s="10">
        <v>89.545788299999998</v>
      </c>
    </row>
    <row r="48" spans="1:23" ht="15.5" x14ac:dyDescent="0.35">
      <c r="A48" s="8" t="s">
        <v>182</v>
      </c>
      <c r="B48" s="8" t="s">
        <v>183</v>
      </c>
      <c r="C48" s="8" t="s">
        <v>184</v>
      </c>
      <c r="D48" s="9" t="s">
        <v>185</v>
      </c>
      <c r="E48" t="s">
        <v>186</v>
      </c>
      <c r="F48" s="8" t="s">
        <v>187</v>
      </c>
      <c r="G48" s="10" t="s">
        <v>203</v>
      </c>
    </row>
    <row r="49" spans="1:7" ht="15.5" x14ac:dyDescent="0.35">
      <c r="A49" s="8" t="s">
        <v>106</v>
      </c>
      <c r="B49" s="8" t="s">
        <v>75</v>
      </c>
      <c r="C49" s="8" t="s">
        <v>26</v>
      </c>
      <c r="D49" s="9" t="s">
        <v>96</v>
      </c>
      <c r="F49" s="8" t="s">
        <v>174</v>
      </c>
      <c r="G49" s="10">
        <v>15685</v>
      </c>
    </row>
    <row r="50" spans="1:7" ht="15.5" x14ac:dyDescent="0.35">
      <c r="A50" s="8" t="s">
        <v>106</v>
      </c>
      <c r="B50" s="8" t="s">
        <v>75</v>
      </c>
      <c r="C50" s="8" t="s">
        <v>10</v>
      </c>
      <c r="D50" s="9" t="s">
        <v>31</v>
      </c>
      <c r="F50" s="8" t="s">
        <v>174</v>
      </c>
      <c r="G50" s="10">
        <v>3642</v>
      </c>
    </row>
    <row r="51" spans="1:7" ht="15.5" x14ac:dyDescent="0.35">
      <c r="A51" s="8" t="s">
        <v>106</v>
      </c>
      <c r="B51" s="8" t="s">
        <v>75</v>
      </c>
      <c r="C51" s="8" t="s">
        <v>15</v>
      </c>
      <c r="D51" s="9" t="s">
        <v>22</v>
      </c>
      <c r="F51" s="8" t="s">
        <v>174</v>
      </c>
      <c r="G51" s="10">
        <v>1834</v>
      </c>
    </row>
    <row r="52" spans="1:7" ht="15.5" x14ac:dyDescent="0.35">
      <c r="A52" s="8" t="s">
        <v>106</v>
      </c>
      <c r="B52" s="8" t="s">
        <v>75</v>
      </c>
      <c r="C52" s="8" t="s">
        <v>15</v>
      </c>
      <c r="D52" s="9" t="s">
        <v>109</v>
      </c>
      <c r="F52" s="8" t="s">
        <v>174</v>
      </c>
      <c r="G52" s="10">
        <v>1783.147997</v>
      </c>
    </row>
    <row r="53" spans="1:7" ht="15.5" x14ac:dyDescent="0.35">
      <c r="A53" s="8" t="s">
        <v>106</v>
      </c>
      <c r="B53" s="8" t="s">
        <v>75</v>
      </c>
      <c r="C53" s="8" t="s">
        <v>23</v>
      </c>
      <c r="D53" s="9" t="s">
        <v>83</v>
      </c>
      <c r="F53" s="8" t="s">
        <v>174</v>
      </c>
      <c r="G53" s="10">
        <v>1778.054488</v>
      </c>
    </row>
    <row r="54" spans="1:7" ht="15.5" x14ac:dyDescent="0.35">
      <c r="A54" s="8" t="s">
        <v>106</v>
      </c>
      <c r="B54" s="8" t="s">
        <v>75</v>
      </c>
      <c r="C54" s="8" t="s">
        <v>23</v>
      </c>
      <c r="D54" s="9" t="s">
        <v>24</v>
      </c>
      <c r="F54" s="8" t="s">
        <v>174</v>
      </c>
      <c r="G54" s="10">
        <v>634</v>
      </c>
    </row>
    <row r="55" spans="1:7" ht="15.5" x14ac:dyDescent="0.35">
      <c r="A55" s="8" t="s">
        <v>106</v>
      </c>
      <c r="B55" s="8" t="s">
        <v>75</v>
      </c>
      <c r="C55" s="8" t="s">
        <v>15</v>
      </c>
      <c r="D55" s="9" t="s">
        <v>46</v>
      </c>
      <c r="F55" s="8" t="s">
        <v>174</v>
      </c>
      <c r="G55" s="10">
        <v>478.37343540000001</v>
      </c>
    </row>
    <row r="56" spans="1:7" ht="15.5" x14ac:dyDescent="0.35">
      <c r="A56" s="8" t="s">
        <v>106</v>
      </c>
      <c r="B56" s="8" t="s">
        <v>75</v>
      </c>
      <c r="C56" s="8" t="s">
        <v>15</v>
      </c>
      <c r="D56" s="9" t="s">
        <v>29</v>
      </c>
      <c r="F56" s="8" t="s">
        <v>174</v>
      </c>
      <c r="G56" s="10">
        <v>360</v>
      </c>
    </row>
    <row r="57" spans="1:7" ht="15.5" x14ac:dyDescent="0.35">
      <c r="A57" s="8" t="s">
        <v>106</v>
      </c>
      <c r="B57" s="8" t="s">
        <v>75</v>
      </c>
      <c r="C57" s="8" t="s">
        <v>23</v>
      </c>
      <c r="D57" s="9" t="s">
        <v>28</v>
      </c>
      <c r="F57" s="8" t="s">
        <v>174</v>
      </c>
      <c r="G57" s="10">
        <v>333</v>
      </c>
    </row>
    <row r="58" spans="1:7" ht="15.5" x14ac:dyDescent="0.35">
      <c r="A58" s="8" t="s">
        <v>106</v>
      </c>
      <c r="B58" s="8" t="s">
        <v>75</v>
      </c>
      <c r="C58" s="8" t="s">
        <v>19</v>
      </c>
      <c r="D58" s="9" t="s">
        <v>59</v>
      </c>
      <c r="F58" s="8" t="s">
        <v>175</v>
      </c>
      <c r="G58" s="10">
        <v>49302.086259999996</v>
      </c>
    </row>
    <row r="59" spans="1:7" ht="15.5" x14ac:dyDescent="0.35">
      <c r="A59" s="8" t="s">
        <v>106</v>
      </c>
      <c r="B59" s="8" t="s">
        <v>75</v>
      </c>
      <c r="C59" s="8" t="s">
        <v>19</v>
      </c>
      <c r="D59" s="9" t="s">
        <v>62</v>
      </c>
      <c r="F59" s="8" t="s">
        <v>175</v>
      </c>
      <c r="G59" s="10">
        <v>14417.645630000001</v>
      </c>
    </row>
    <row r="60" spans="1:7" ht="15.5" x14ac:dyDescent="0.35">
      <c r="A60" s="8" t="s">
        <v>106</v>
      </c>
      <c r="B60" s="8" t="s">
        <v>75</v>
      </c>
      <c r="C60" s="8" t="s">
        <v>19</v>
      </c>
      <c r="D60" s="9" t="s">
        <v>20</v>
      </c>
      <c r="F60" s="8" t="s">
        <v>175</v>
      </c>
      <c r="G60" s="10">
        <v>5113.0778630000004</v>
      </c>
    </row>
    <row r="61" spans="1:7" ht="15.5" x14ac:dyDescent="0.35">
      <c r="A61" s="8" t="s">
        <v>106</v>
      </c>
      <c r="B61" s="8" t="s">
        <v>75</v>
      </c>
      <c r="C61" s="8" t="s">
        <v>19</v>
      </c>
      <c r="D61" s="9" t="s">
        <v>36</v>
      </c>
      <c r="F61" s="8" t="s">
        <v>175</v>
      </c>
      <c r="G61" s="10">
        <v>1638.739654</v>
      </c>
    </row>
    <row r="62" spans="1:7" ht="15.5" x14ac:dyDescent="0.35">
      <c r="A62" s="8" t="s">
        <v>106</v>
      </c>
      <c r="B62" s="8" t="s">
        <v>75</v>
      </c>
      <c r="C62" s="8" t="s">
        <v>19</v>
      </c>
      <c r="D62" s="9" t="s">
        <v>66</v>
      </c>
      <c r="F62" s="8" t="s">
        <v>175</v>
      </c>
      <c r="G62" s="10">
        <v>1304.1815799999999</v>
      </c>
    </row>
    <row r="63" spans="1:7" ht="15.5" x14ac:dyDescent="0.35">
      <c r="A63" s="8" t="s">
        <v>106</v>
      </c>
      <c r="B63" s="8" t="s">
        <v>75</v>
      </c>
      <c r="C63" s="8" t="s">
        <v>19</v>
      </c>
      <c r="D63" s="9" t="s">
        <v>61</v>
      </c>
      <c r="F63" s="8" t="s">
        <v>175</v>
      </c>
      <c r="G63" s="10">
        <v>268.63736490000002</v>
      </c>
    </row>
  </sheetData>
  <pageMargins left="0.7" right="0.7" top="0.75" bottom="0.75" header="0.3" footer="0.3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B4AA-967E-45DB-9A08-281ADD0FC6B9}">
  <dimension ref="A1:H15"/>
  <sheetViews>
    <sheetView workbookViewId="0">
      <selection activeCell="I25" sqref="I25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1" spans="1:8" x14ac:dyDescent="0.25">
      <c r="A1" t="s">
        <v>221</v>
      </c>
    </row>
    <row r="2" spans="1:8" x14ac:dyDescent="0.25">
      <c r="A2" s="8" t="s">
        <v>230</v>
      </c>
    </row>
    <row r="3" spans="1:8" ht="13" x14ac:dyDescent="0.3">
      <c r="A3" s="11" t="s">
        <v>179</v>
      </c>
      <c r="B3" t="s">
        <v>222</v>
      </c>
      <c r="C3" s="15" t="s">
        <v>223</v>
      </c>
      <c r="D3" s="15" t="s">
        <v>224</v>
      </c>
      <c r="G3" t="s">
        <v>174</v>
      </c>
      <c r="H3">
        <v>3196.5509482296297</v>
      </c>
    </row>
    <row r="4" spans="1:8" x14ac:dyDescent="0.25">
      <c r="A4" t="s">
        <v>175</v>
      </c>
      <c r="B4" s="19">
        <v>8984.7607295822218</v>
      </c>
      <c r="C4" s="19">
        <v>3719.9911287571426</v>
      </c>
      <c r="D4" s="19">
        <v>12007.394725316668</v>
      </c>
      <c r="E4">
        <f>AVERAGE(B4:D4)</f>
        <v>8237.3821945520103</v>
      </c>
      <c r="G4" t="s">
        <v>175</v>
      </c>
      <c r="H4">
        <v>8237.3821945520103</v>
      </c>
    </row>
    <row r="5" spans="1:8" x14ac:dyDescent="0.25">
      <c r="A5" t="s">
        <v>174</v>
      </c>
      <c r="B5" s="19">
        <v>4538.9218362222218</v>
      </c>
      <c r="C5" s="19">
        <v>2103.2225728666667</v>
      </c>
      <c r="D5" s="19">
        <v>2947.5084356000002</v>
      </c>
      <c r="E5">
        <f t="shared" ref="E5:E6" si="0">AVERAGE(B5:D5)</f>
        <v>3196.5509482296297</v>
      </c>
    </row>
    <row r="6" spans="1:8" ht="13" x14ac:dyDescent="0.3">
      <c r="A6" t="s">
        <v>173</v>
      </c>
      <c r="B6" s="19">
        <v>6761.8412829022218</v>
      </c>
      <c r="C6" s="20">
        <v>2555.9177685160003</v>
      </c>
      <c r="D6" s="20">
        <v>6571.4629514866674</v>
      </c>
      <c r="E6">
        <f t="shared" si="0"/>
        <v>5296.4073343016307</v>
      </c>
    </row>
    <row r="7" spans="1:8" ht="13" x14ac:dyDescent="0.3">
      <c r="C7" s="15"/>
      <c r="D7" s="15"/>
    </row>
    <row r="8" spans="1:8" x14ac:dyDescent="0.25">
      <c r="C8" s="19"/>
      <c r="D8" s="19"/>
    </row>
    <row r="9" spans="1:8" x14ac:dyDescent="0.25">
      <c r="C9" s="19"/>
      <c r="D9" s="19"/>
    </row>
    <row r="10" spans="1:8" ht="13" x14ac:dyDescent="0.3">
      <c r="C10" s="20"/>
      <c r="D10" s="20"/>
    </row>
    <row r="11" spans="1:8" x14ac:dyDescent="0.25">
      <c r="A11" s="8" t="s">
        <v>229</v>
      </c>
    </row>
    <row r="12" spans="1:8" ht="13" x14ac:dyDescent="0.3">
      <c r="B12" t="s">
        <v>222</v>
      </c>
      <c r="C12" s="15" t="s">
        <v>223</v>
      </c>
      <c r="D12" s="15" t="s">
        <v>224</v>
      </c>
      <c r="E12" s="8" t="s">
        <v>191</v>
      </c>
      <c r="F12" s="8" t="s">
        <v>231</v>
      </c>
      <c r="G12" s="8" t="s">
        <v>232</v>
      </c>
    </row>
    <row r="13" spans="1:8" x14ac:dyDescent="0.25">
      <c r="A13" t="s">
        <v>174</v>
      </c>
      <c r="B13">
        <v>40850.29653</v>
      </c>
      <c r="C13" s="19">
        <v>37858.006311600002</v>
      </c>
      <c r="D13" s="19">
        <v>72044.368351900004</v>
      </c>
      <c r="E13">
        <f>AVERAGE(B13:D13)</f>
        <v>50250.890397833333</v>
      </c>
      <c r="F13">
        <f>SUM(B13:D13)</f>
        <v>150752.67119349999</v>
      </c>
    </row>
    <row r="14" spans="1:8" x14ac:dyDescent="0.25">
      <c r="A14" t="s">
        <v>175</v>
      </c>
      <c r="B14">
        <v>80862.846569999994</v>
      </c>
      <c r="C14" s="19">
        <v>26039.9379013</v>
      </c>
      <c r="D14" s="19">
        <v>26527.575920400002</v>
      </c>
      <c r="E14">
        <f>AVERAGE(B14:D14)</f>
        <v>44476.786797233333</v>
      </c>
      <c r="F14">
        <f>SUM(B14:D14)</f>
        <v>133430.3603917</v>
      </c>
      <c r="G14" s="19">
        <v>124337.64492944001</v>
      </c>
    </row>
    <row r="15" spans="1:8" ht="13" x14ac:dyDescent="0.3">
      <c r="B15">
        <f>SUM(B13:B14)</f>
        <v>121713.14309999999</v>
      </c>
      <c r="C15" s="20">
        <v>63897.944212900002</v>
      </c>
      <c r="D15" s="20">
        <v>98571.94427230001</v>
      </c>
      <c r="E15">
        <f>AVERAGE(B15:D15)</f>
        <v>94727.677195066659</v>
      </c>
      <c r="F15">
        <f>SUM(B15:D15)</f>
        <v>284183.03158519999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AE1-D9F1-644D-ABC0-7A6D401A611B}">
  <dimension ref="B2:D65"/>
  <sheetViews>
    <sheetView workbookViewId="0">
      <selection activeCell="J43" sqref="J43"/>
    </sheetView>
  </sheetViews>
  <sheetFormatPr defaultColWidth="10.90625" defaultRowHeight="12.5" x14ac:dyDescent="0.25"/>
  <sheetData>
    <row r="2" spans="2:4" x14ac:dyDescent="0.25">
      <c r="B2" s="13" t="s">
        <v>177</v>
      </c>
    </row>
    <row r="3" spans="2:4" x14ac:dyDescent="0.25">
      <c r="B3" s="14" t="s">
        <v>178</v>
      </c>
    </row>
    <row r="4" spans="2:4" x14ac:dyDescent="0.25">
      <c r="B4" s="14"/>
    </row>
    <row r="6" spans="2:4" x14ac:dyDescent="0.25">
      <c r="C6" t="s">
        <v>179</v>
      </c>
      <c r="D6" t="s">
        <v>180</v>
      </c>
    </row>
    <row r="7" spans="2:4" x14ac:dyDescent="0.25">
      <c r="C7">
        <v>95417</v>
      </c>
      <c r="D7" t="s">
        <v>174</v>
      </c>
    </row>
    <row r="8" spans="2:4" x14ac:dyDescent="0.25">
      <c r="C8">
        <v>20415</v>
      </c>
      <c r="D8" t="s">
        <v>174</v>
      </c>
    </row>
    <row r="9" spans="2:4" x14ac:dyDescent="0.25">
      <c r="C9">
        <v>18072</v>
      </c>
      <c r="D9" t="s">
        <v>174</v>
      </c>
    </row>
    <row r="10" spans="2:4" x14ac:dyDescent="0.25">
      <c r="C10">
        <v>13214.74517</v>
      </c>
      <c r="D10" t="s">
        <v>174</v>
      </c>
    </row>
    <row r="11" spans="2:4" x14ac:dyDescent="0.25">
      <c r="C11">
        <v>11786</v>
      </c>
      <c r="D11" t="s">
        <v>174</v>
      </c>
    </row>
    <row r="12" spans="2:4" x14ac:dyDescent="0.25">
      <c r="C12">
        <v>6662.3336559999998</v>
      </c>
      <c r="D12" t="s">
        <v>175</v>
      </c>
    </row>
    <row r="13" spans="2:4" x14ac:dyDescent="0.25">
      <c r="C13">
        <v>5791</v>
      </c>
      <c r="D13" t="s">
        <v>174</v>
      </c>
    </row>
    <row r="14" spans="2:4" x14ac:dyDescent="0.25">
      <c r="C14">
        <v>3606.7710729999999</v>
      </c>
      <c r="D14" t="s">
        <v>175</v>
      </c>
    </row>
    <row r="15" spans="2:4" x14ac:dyDescent="0.25">
      <c r="C15">
        <v>3415</v>
      </c>
      <c r="D15" t="s">
        <v>174</v>
      </c>
    </row>
    <row r="16" spans="2:4" x14ac:dyDescent="0.25">
      <c r="C16">
        <v>2327.1928400000002</v>
      </c>
      <c r="D16" t="s">
        <v>175</v>
      </c>
    </row>
    <row r="17" spans="3:4" x14ac:dyDescent="0.25">
      <c r="C17">
        <v>1995.9970000000001</v>
      </c>
      <c r="D17" t="s">
        <v>174</v>
      </c>
    </row>
    <row r="18" spans="3:4" x14ac:dyDescent="0.25">
      <c r="C18">
        <v>1881.150547</v>
      </c>
      <c r="D18" t="s">
        <v>174</v>
      </c>
    </row>
    <row r="19" spans="3:4" x14ac:dyDescent="0.25">
      <c r="C19">
        <v>1476.0572</v>
      </c>
      <c r="D19" t="s">
        <v>175</v>
      </c>
    </row>
    <row r="20" spans="3:4" x14ac:dyDescent="0.25">
      <c r="C20">
        <v>999</v>
      </c>
      <c r="D20" t="s">
        <v>174</v>
      </c>
    </row>
    <row r="21" spans="3:4" x14ac:dyDescent="0.25">
      <c r="C21">
        <v>901.68399999999997</v>
      </c>
      <c r="D21" t="s">
        <v>174</v>
      </c>
    </row>
    <row r="22" spans="3:4" x14ac:dyDescent="0.25">
      <c r="C22">
        <v>851</v>
      </c>
      <c r="D22" t="s">
        <v>174</v>
      </c>
    </row>
    <row r="23" spans="3:4" x14ac:dyDescent="0.25">
      <c r="C23">
        <v>738</v>
      </c>
      <c r="D23" t="s">
        <v>174</v>
      </c>
    </row>
    <row r="24" spans="3:4" x14ac:dyDescent="0.25">
      <c r="C24">
        <v>235.04343639999999</v>
      </c>
      <c r="D24" t="s">
        <v>174</v>
      </c>
    </row>
    <row r="25" spans="3:4" x14ac:dyDescent="0.25">
      <c r="C25">
        <v>207.8925529</v>
      </c>
      <c r="D25" t="s">
        <v>175</v>
      </c>
    </row>
    <row r="26" spans="3:4" x14ac:dyDescent="0.25">
      <c r="C26">
        <v>108.8328508</v>
      </c>
      <c r="D26" t="s">
        <v>174</v>
      </c>
    </row>
    <row r="27" spans="3:4" x14ac:dyDescent="0.25">
      <c r="C27">
        <v>26284.993310000002</v>
      </c>
      <c r="D27" t="s">
        <v>174</v>
      </c>
    </row>
    <row r="28" spans="3:4" x14ac:dyDescent="0.25">
      <c r="C28">
        <v>9510</v>
      </c>
      <c r="D28" t="s">
        <v>174</v>
      </c>
    </row>
    <row r="29" spans="3:4" x14ac:dyDescent="0.25">
      <c r="C29">
        <v>8338</v>
      </c>
      <c r="D29" t="s">
        <v>174</v>
      </c>
    </row>
    <row r="30" spans="3:4" x14ac:dyDescent="0.25">
      <c r="C30">
        <v>4298</v>
      </c>
      <c r="D30" t="s">
        <v>174</v>
      </c>
    </row>
    <row r="31" spans="3:4" x14ac:dyDescent="0.25">
      <c r="C31">
        <v>3691</v>
      </c>
      <c r="D31" t="s">
        <v>174</v>
      </c>
    </row>
    <row r="32" spans="3:4" x14ac:dyDescent="0.25">
      <c r="C32">
        <v>2421.602965</v>
      </c>
      <c r="D32" t="s">
        <v>175</v>
      </c>
    </row>
    <row r="33" spans="3:4" x14ac:dyDescent="0.25">
      <c r="C33">
        <v>2177.1153709999999</v>
      </c>
      <c r="D33" t="s">
        <v>175</v>
      </c>
    </row>
    <row r="34" spans="3:4" x14ac:dyDescent="0.25">
      <c r="C34">
        <v>1103</v>
      </c>
      <c r="D34" t="s">
        <v>174</v>
      </c>
    </row>
    <row r="35" spans="3:4" x14ac:dyDescent="0.25">
      <c r="C35">
        <v>618</v>
      </c>
      <c r="D35" t="s">
        <v>174</v>
      </c>
    </row>
    <row r="36" spans="3:4" x14ac:dyDescent="0.25">
      <c r="C36">
        <v>527.82588539999995</v>
      </c>
      <c r="D36" t="s">
        <v>175</v>
      </c>
    </row>
    <row r="37" spans="3:4" x14ac:dyDescent="0.25">
      <c r="C37">
        <v>389.7543551</v>
      </c>
      <c r="D37" t="s">
        <v>174</v>
      </c>
    </row>
    <row r="38" spans="3:4" x14ac:dyDescent="0.25">
      <c r="C38">
        <v>296</v>
      </c>
      <c r="D38" t="s">
        <v>174</v>
      </c>
    </row>
    <row r="39" spans="3:4" x14ac:dyDescent="0.25">
      <c r="C39">
        <v>143.25619230000001</v>
      </c>
      <c r="D39" t="s">
        <v>174</v>
      </c>
    </row>
    <row r="40" spans="3:4" x14ac:dyDescent="0.25">
      <c r="C40">
        <v>68</v>
      </c>
      <c r="D40" t="s">
        <v>174</v>
      </c>
    </row>
    <row r="41" spans="3:4" x14ac:dyDescent="0.25">
      <c r="C41">
        <v>54.416425400000001</v>
      </c>
      <c r="D41" t="s">
        <v>174</v>
      </c>
    </row>
    <row r="42" spans="3:4" x14ac:dyDescent="0.25">
      <c r="C42">
        <v>17207</v>
      </c>
      <c r="D42" t="s">
        <v>174</v>
      </c>
    </row>
    <row r="43" spans="3:4" x14ac:dyDescent="0.25">
      <c r="C43">
        <v>9651</v>
      </c>
      <c r="D43" t="s">
        <v>174</v>
      </c>
    </row>
    <row r="44" spans="3:4" x14ac:dyDescent="0.25">
      <c r="C44">
        <v>5811</v>
      </c>
      <c r="D44" t="s">
        <v>174</v>
      </c>
    </row>
    <row r="45" spans="3:4" x14ac:dyDescent="0.25">
      <c r="C45">
        <v>5707</v>
      </c>
      <c r="D45" t="s">
        <v>174</v>
      </c>
    </row>
    <row r="46" spans="3:4" x14ac:dyDescent="0.25">
      <c r="C46">
        <v>4467</v>
      </c>
      <c r="D46" t="s">
        <v>174</v>
      </c>
    </row>
    <row r="47" spans="3:4" x14ac:dyDescent="0.25">
      <c r="C47">
        <v>4240</v>
      </c>
      <c r="D47" t="s">
        <v>174</v>
      </c>
    </row>
    <row r="48" spans="3:4" x14ac:dyDescent="0.25">
      <c r="C48">
        <v>3171.1346899999999</v>
      </c>
      <c r="D48" t="s">
        <v>175</v>
      </c>
    </row>
    <row r="49" spans="3:4" x14ac:dyDescent="0.25">
      <c r="C49">
        <v>2993.9955</v>
      </c>
      <c r="D49" t="s">
        <v>175</v>
      </c>
    </row>
    <row r="50" spans="3:4" x14ac:dyDescent="0.25">
      <c r="C50">
        <v>2122.1021999999998</v>
      </c>
      <c r="D50" t="s">
        <v>175</v>
      </c>
    </row>
    <row r="51" spans="3:4" x14ac:dyDescent="0.25">
      <c r="C51">
        <v>2069</v>
      </c>
      <c r="D51" t="s">
        <v>174</v>
      </c>
    </row>
    <row r="52" spans="3:4" x14ac:dyDescent="0.25">
      <c r="C52">
        <v>1474</v>
      </c>
      <c r="D52" t="s">
        <v>174</v>
      </c>
    </row>
    <row r="53" spans="3:4" x14ac:dyDescent="0.25">
      <c r="C53">
        <v>1172</v>
      </c>
      <c r="D53" t="s">
        <v>174</v>
      </c>
    </row>
    <row r="54" spans="3:4" x14ac:dyDescent="0.25">
      <c r="C54">
        <v>1022</v>
      </c>
      <c r="D54" t="s">
        <v>174</v>
      </c>
    </row>
    <row r="55" spans="3:4" x14ac:dyDescent="0.25">
      <c r="C55">
        <v>850</v>
      </c>
      <c r="D55" t="s">
        <v>174</v>
      </c>
    </row>
    <row r="56" spans="3:4" x14ac:dyDescent="0.25">
      <c r="C56">
        <v>610.0829</v>
      </c>
      <c r="D56" t="s">
        <v>174</v>
      </c>
    </row>
    <row r="57" spans="3:4" x14ac:dyDescent="0.25">
      <c r="C57">
        <v>367</v>
      </c>
      <c r="D57" t="s">
        <v>174</v>
      </c>
    </row>
    <row r="58" spans="3:4" x14ac:dyDescent="0.25">
      <c r="C58">
        <v>283</v>
      </c>
      <c r="D58" t="s">
        <v>174</v>
      </c>
    </row>
    <row r="59" spans="3:4" x14ac:dyDescent="0.25">
      <c r="C59">
        <v>251</v>
      </c>
      <c r="D59" t="s">
        <v>174</v>
      </c>
    </row>
    <row r="60" spans="3:4" x14ac:dyDescent="0.25">
      <c r="C60">
        <v>199.84276</v>
      </c>
      <c r="D60" t="s">
        <v>175</v>
      </c>
    </row>
    <row r="61" spans="3:4" x14ac:dyDescent="0.25">
      <c r="C61">
        <v>138.36197999999999</v>
      </c>
      <c r="D61" t="s">
        <v>174</v>
      </c>
    </row>
    <row r="62" spans="3:4" x14ac:dyDescent="0.25">
      <c r="C62">
        <v>103</v>
      </c>
      <c r="D62" t="s">
        <v>174</v>
      </c>
    </row>
    <row r="63" spans="3:4" x14ac:dyDescent="0.25">
      <c r="C63">
        <v>57</v>
      </c>
      <c r="D63" t="s">
        <v>174</v>
      </c>
    </row>
    <row r="64" spans="3:4" x14ac:dyDescent="0.25">
      <c r="C64">
        <v>47.75206</v>
      </c>
      <c r="D64" t="s">
        <v>174</v>
      </c>
    </row>
    <row r="65" spans="3:4" x14ac:dyDescent="0.25">
      <c r="C65">
        <v>47.551119999999997</v>
      </c>
      <c r="D65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Gaadhoo_MPA</vt:lpstr>
      <vt:lpstr>Gaadhoo averages</vt:lpstr>
      <vt:lpstr>Fushi_kandu MPA</vt:lpstr>
      <vt:lpstr>FK averages</vt:lpstr>
      <vt:lpstr>Vadinolhu MPA</vt:lpstr>
      <vt:lpstr>Hithadhoo MPA</vt:lpstr>
      <vt:lpstr>Hithadhoo averages</vt:lpstr>
      <vt:lpstr>Transformed Data</vt:lpstr>
      <vt:lpstr>Suggestion4</vt:lpstr>
      <vt:lpstr>Transformed Data (2)</vt:lpstr>
      <vt:lpstr>Transformed Data (3)</vt:lpstr>
      <vt:lpstr>Transformed Data (4)</vt:lpstr>
      <vt:lpstr>Suggestion2</vt:lpstr>
      <vt:lpstr>Transformed Data (5)</vt:lpstr>
      <vt:lpstr>Suggestion1</vt:lpstr>
      <vt:lpstr>Transformed Data (6)</vt:lpstr>
      <vt:lpstr>Transformed Data (7)</vt:lpstr>
      <vt:lpstr>Transformed Data (8)</vt:lpstr>
      <vt:lpstr>Transformed Data (9)</vt:lpstr>
      <vt:lpstr>Suggestion7</vt:lpstr>
      <vt:lpstr>Transformed Data (10)</vt:lpstr>
      <vt:lpstr>Transformed Data (11)</vt:lpstr>
      <vt:lpstr>Transformed Data (12)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Shephard, Alicia (MMO)</dc:creator>
  <cp:lastModifiedBy>Mara Fischer</cp:lastModifiedBy>
  <dcterms:created xsi:type="dcterms:W3CDTF">2022-12-06T08:37:46Z</dcterms:created>
  <dcterms:modified xsi:type="dcterms:W3CDTF">2023-02-02T16:47:18Z</dcterms:modified>
</cp:coreProperties>
</file>