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otolith_analyses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1" l="1"/>
  <c r="O114" i="1"/>
  <c r="O112" i="1"/>
  <c r="O111" i="1"/>
  <c r="O108" i="1"/>
  <c r="G74" i="1"/>
  <c r="G71" i="1"/>
  <c r="L64" i="1"/>
  <c r="D64" i="1"/>
  <c r="O46" i="1"/>
  <c r="O42" i="1"/>
  <c r="O41" i="1"/>
  <c r="O40" i="1"/>
  <c r="O39" i="1"/>
  <c r="O38" i="1"/>
  <c r="O36" i="1"/>
  <c r="O34" i="1"/>
  <c r="L44" i="1"/>
  <c r="G46" i="1"/>
  <c r="G43" i="1"/>
  <c r="G42" i="1"/>
  <c r="G41" i="1"/>
  <c r="G40" i="1"/>
  <c r="G39" i="1"/>
  <c r="G38" i="1"/>
  <c r="G36" i="1"/>
  <c r="G35" i="1"/>
  <c r="G33" i="1"/>
</calcChain>
</file>

<file path=xl/sharedStrings.xml><?xml version="1.0" encoding="utf-8"?>
<sst xmlns="http://schemas.openxmlformats.org/spreadsheetml/2006/main" count="185" uniqueCount="184">
  <si>
    <t>PO010715_02</t>
  </si>
  <si>
    <t>PO010715_04</t>
  </si>
  <si>
    <t>PO010715_06</t>
  </si>
  <si>
    <t>PO010715_07</t>
  </si>
  <si>
    <t>PO010715_08</t>
  </si>
  <si>
    <t>PO010715_10</t>
  </si>
  <si>
    <t>PO010715_11</t>
  </si>
  <si>
    <t>PO010715_12</t>
  </si>
  <si>
    <t>PO010715_17</t>
  </si>
  <si>
    <t>PO010715_19</t>
  </si>
  <si>
    <t>PO010715_27</t>
  </si>
  <si>
    <t>PO010715_28</t>
  </si>
  <si>
    <t>PO010715_29</t>
  </si>
  <si>
    <t>PO020515_01</t>
  </si>
  <si>
    <t>PO020515_03</t>
  </si>
  <si>
    <t>PO020515_05</t>
  </si>
  <si>
    <t>PO020515_06</t>
  </si>
  <si>
    <t>PO020515_08</t>
  </si>
  <si>
    <t>PO020515_09</t>
  </si>
  <si>
    <t>PO020515_10</t>
  </si>
  <si>
    <t>PO020515_14</t>
  </si>
  <si>
    <t>PO020515_15</t>
  </si>
  <si>
    <t>PO020515_16</t>
  </si>
  <si>
    <t>PO020515_17</t>
  </si>
  <si>
    <t>PO031715_03</t>
  </si>
  <si>
    <t>PO031715_04</t>
  </si>
  <si>
    <t>PO031715_13</t>
  </si>
  <si>
    <t>PO031715_20</t>
  </si>
  <si>
    <t>PO031715_23</t>
  </si>
  <si>
    <t>PO031715_24</t>
  </si>
  <si>
    <t>GE011215_01</t>
  </si>
  <si>
    <t>GE011215_07</t>
  </si>
  <si>
    <t>GE011215_08</t>
  </si>
  <si>
    <t>GE011215_09</t>
  </si>
  <si>
    <t>GE011215_10</t>
  </si>
  <si>
    <t>GE011215_11</t>
  </si>
  <si>
    <t>GE011215_14</t>
  </si>
  <si>
    <t>GE011215_15</t>
  </si>
  <si>
    <t>GE011215_16</t>
  </si>
  <si>
    <t>GE011215_18</t>
  </si>
  <si>
    <t>GE011215_19</t>
  </si>
  <si>
    <t>GE011215_20</t>
  </si>
  <si>
    <t>GE011215_21</t>
  </si>
  <si>
    <t>GE011215_22</t>
  </si>
  <si>
    <t>GE011215_24</t>
  </si>
  <si>
    <t>GE011215_28</t>
  </si>
  <si>
    <t>GE011215_29</t>
  </si>
  <si>
    <t>GE011215_30</t>
  </si>
  <si>
    <t>GE012315_02</t>
  </si>
  <si>
    <t>GE012315_03</t>
  </si>
  <si>
    <t>GE012315_05</t>
  </si>
  <si>
    <t>GE012315_06</t>
  </si>
  <si>
    <t>GE012315_08</t>
  </si>
  <si>
    <t>GE012315_10</t>
  </si>
  <si>
    <t>GE012315_12</t>
  </si>
  <si>
    <t>GE012315_17</t>
  </si>
  <si>
    <t>GE012315_18</t>
  </si>
  <si>
    <t>GE012315_20</t>
  </si>
  <si>
    <t>GE012315_21</t>
  </si>
  <si>
    <t>GE012315_22</t>
  </si>
  <si>
    <t>NA021015_02</t>
  </si>
  <si>
    <t>NA021015_03</t>
  </si>
  <si>
    <t>NA021015_08</t>
  </si>
  <si>
    <t>NA021015_13</t>
  </si>
  <si>
    <t>NA021015_14</t>
  </si>
  <si>
    <t>NA021015_16</t>
  </si>
  <si>
    <t>NA021015_17</t>
  </si>
  <si>
    <t>NA021015_21</t>
  </si>
  <si>
    <t>NA021015_22</t>
  </si>
  <si>
    <t>NA021015_23</t>
  </si>
  <si>
    <t>NA021015_25</t>
  </si>
  <si>
    <t>NA021015_26</t>
  </si>
  <si>
    <t>NA021015_30</t>
  </si>
  <si>
    <t>YS_121315_01</t>
  </si>
  <si>
    <t>YS_121315_03</t>
  </si>
  <si>
    <t>YS_121315_04</t>
  </si>
  <si>
    <t>YS_121315_07</t>
  </si>
  <si>
    <t>YS_121315_08</t>
  </si>
  <si>
    <t>YS_121315_12</t>
  </si>
  <si>
    <t>YS_121315_13</t>
  </si>
  <si>
    <t>YS_121315_15</t>
  </si>
  <si>
    <t>YS_121315_16</t>
  </si>
  <si>
    <t>YS_121315_17</t>
  </si>
  <si>
    <t>YS_121315_18</t>
  </si>
  <si>
    <t>YS_121315_19</t>
  </si>
  <si>
    <t>YS_121315_20</t>
  </si>
  <si>
    <t>YS_121315_21</t>
  </si>
  <si>
    <t>YS_121315_23</t>
  </si>
  <si>
    <t>YS_121315_27</t>
  </si>
  <si>
    <t>YS_121315_28</t>
  </si>
  <si>
    <t>YS_121315_30</t>
  </si>
  <si>
    <t>JB121807_03</t>
  </si>
  <si>
    <t>JB121807_04</t>
  </si>
  <si>
    <t>JB121807_05</t>
  </si>
  <si>
    <t>JB121807_08</t>
  </si>
  <si>
    <t>JB121807_11</t>
  </si>
  <si>
    <t>JB121807_12</t>
  </si>
  <si>
    <t>JB121807_14</t>
  </si>
  <si>
    <t>JB121807_16</t>
  </si>
  <si>
    <t>JB121807_18</t>
  </si>
  <si>
    <t>JB121807_19</t>
  </si>
  <si>
    <t>JB121807_21</t>
  </si>
  <si>
    <t>JB121807_22</t>
  </si>
  <si>
    <t>JB121807_23</t>
  </si>
  <si>
    <t>JB121807_24</t>
  </si>
  <si>
    <t>JB121807_25</t>
  </si>
  <si>
    <t>JB121807_26</t>
  </si>
  <si>
    <t>JB121807_27</t>
  </si>
  <si>
    <t>JB121807_28</t>
  </si>
  <si>
    <t>JB121807_29</t>
  </si>
  <si>
    <t>JB121807_31</t>
  </si>
  <si>
    <t>JB121807_33</t>
  </si>
  <si>
    <t>JB121807_34</t>
  </si>
  <si>
    <t>JB121807_35</t>
  </si>
  <si>
    <t>JB121807_38</t>
  </si>
  <si>
    <t>JB121807_39</t>
  </si>
  <si>
    <t>JB121807_41</t>
  </si>
  <si>
    <t>JB121807_42</t>
  </si>
  <si>
    <t>JB121807_44</t>
  </si>
  <si>
    <t>JB121807_46</t>
  </si>
  <si>
    <t>JB121807_47</t>
  </si>
  <si>
    <t>JB021108_02</t>
  </si>
  <si>
    <t>JB021108_04</t>
  </si>
  <si>
    <t>JB021108_05</t>
  </si>
  <si>
    <t>JB021108_06</t>
  </si>
  <si>
    <t>JB021108_07</t>
  </si>
  <si>
    <t>JB021108_08</t>
  </si>
  <si>
    <t>JB021108_09</t>
  </si>
  <si>
    <t>JB021108_11</t>
  </si>
  <si>
    <t>JB021108_12</t>
  </si>
  <si>
    <t>JB021108_14</t>
  </si>
  <si>
    <t>JB021108_16</t>
  </si>
  <si>
    <t>JB021108_17</t>
  </si>
  <si>
    <t>JB021108_19</t>
  </si>
  <si>
    <t>JB021108_22</t>
  </si>
  <si>
    <t>JB021108_23</t>
  </si>
  <si>
    <t>JB021108_30</t>
  </si>
  <si>
    <t>JB021108_31</t>
  </si>
  <si>
    <t>JB021108_33</t>
  </si>
  <si>
    <t>JB021108_34</t>
  </si>
  <si>
    <t>JB021108_35</t>
  </si>
  <si>
    <t>JB021108_36</t>
  </si>
  <si>
    <t>JB021108_37</t>
  </si>
  <si>
    <t>JB021108_38</t>
  </si>
  <si>
    <t>JB021108_39</t>
  </si>
  <si>
    <t>JB021108_40</t>
  </si>
  <si>
    <t>JB021108_41</t>
  </si>
  <si>
    <t>JB021108_45</t>
  </si>
  <si>
    <t>JB021108_46</t>
  </si>
  <si>
    <t>JB021108_47</t>
  </si>
  <si>
    <t>JB021108_48</t>
  </si>
  <si>
    <t>GEO020414_11</t>
  </si>
  <si>
    <t>GEO020414_02</t>
  </si>
  <si>
    <t>GEO020414_08</t>
  </si>
  <si>
    <t>GEO020414_09</t>
  </si>
  <si>
    <t>GEO020414_10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</si>
  <si>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</si>
  <si>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</si>
  <si>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</si>
  <si>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</si>
  <si>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</si>
  <si>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</si>
  <si>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</si>
  <si>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GEO020414_26</t>
  </si>
  <si>
    <t>GEO020414_27</t>
  </si>
  <si>
    <t>GEO020414_29</t>
  </si>
  <si>
    <t>GEO020414_30</t>
  </si>
  <si>
    <t>Sample</t>
  </si>
  <si>
    <t>Pb208.c</t>
  </si>
  <si>
    <t>B11.c</t>
  </si>
  <si>
    <t>Ba138.c</t>
  </si>
  <si>
    <t>Li7.c</t>
  </si>
  <si>
    <t>Mg24.c</t>
  </si>
  <si>
    <t>Mn55.c</t>
  </si>
  <si>
    <t>Sr88.c</t>
  </si>
  <si>
    <t>Zn66.c</t>
  </si>
  <si>
    <t>B11.e</t>
  </si>
  <si>
    <t>Ba138.e</t>
  </si>
  <si>
    <t>Li7.e</t>
  </si>
  <si>
    <t>Mg24.e</t>
  </si>
  <si>
    <t>Mn55.e</t>
  </si>
  <si>
    <t>Pb208.e</t>
  </si>
  <si>
    <t>Sr88.e</t>
  </si>
  <si>
    <t>Zn66.e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</si>
</sst>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abSelected="1" workbookViewId="0">
      <selection activeCell="O131" sqref="O131"/>
    </sheetView>
  </sheetViews>
  <sheetFormatPr defaultRowHeight="15" x14ac:dyDescent="0.25"/>
  <cols>
    <col min="1" max="1" width="17.28515625" style="1" customWidth="1"/>
  </cols>
  <sheetData>
    <row r="1" spans="1:17" x14ac:dyDescent="0.25">
      <c r="A1" s="3" t="s">
        <v>167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168</v>
      </c>
      <c r="H1" s="4" t="s">
        <v>174</v>
      </c>
      <c r="I1" s="4" t="s">
        <v>175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  <c r="O1" s="4" t="s">
        <v>181</v>
      </c>
      <c r="P1" s="4" t="s">
        <v>182</v>
      </c>
      <c r="Q1" s="4" t="s">
        <v>183</v>
      </c>
    </row>
    <row r="2" spans="1:17" x14ac:dyDescent="0.25">
      <c r="A2" s="1" t="s">
        <v>0</v>
      </c>
      <c r="B2">
        <v>1.5054439049999999</v>
      </c>
      <c r="C2">
        <v>5.2580059989999999</v>
      </c>
      <c r="D2">
        <v>0.74569903000000004</v>
      </c>
      <c r="E2">
        <v>187.44528700000001</v>
      </c>
      <c r="F2">
        <v>8.8504101310000003</v>
      </c>
      <c r="G2">
        <v>0.71823916799999998</v>
      </c>
      <c r="H2">
        <v>4447.5168569999996</v>
      </c>
      <c r="I2">
        <v>5.0321921239999998</v>
      </c>
      <c r="J2">
        <v>3.7772898845</v>
      </c>
      <c r="K2">
        <v>4.1885728955000001</v>
      </c>
      <c r="L2">
        <v>0.88755162999999992</v>
      </c>
      <c r="M2">
        <v>243.27707194999999</v>
      </c>
      <c r="N2">
        <v>1.160692399</v>
      </c>
      <c r="O2">
        <v>0.68792473600000004</v>
      </c>
      <c r="P2">
        <v>3646.753749</v>
      </c>
      <c r="Q2">
        <v>3.9052899979999998</v>
      </c>
    </row>
    <row r="3" spans="1:17" x14ac:dyDescent="0.25">
      <c r="A3" s="1" t="s">
        <v>1</v>
      </c>
      <c r="B3">
        <v>1.6757471150000001</v>
      </c>
      <c r="C3">
        <v>10.901069249999999</v>
      </c>
      <c r="D3">
        <v>0.77911229100000001</v>
      </c>
      <c r="E3">
        <v>243.25302299999998</v>
      </c>
      <c r="F3">
        <v>34.043330525000002</v>
      </c>
      <c r="G3">
        <v>0.40348210299999998</v>
      </c>
      <c r="H3">
        <v>5056.5200459999996</v>
      </c>
      <c r="I3">
        <v>5.7117372550000001</v>
      </c>
      <c r="J3">
        <v>1.6873907379999999</v>
      </c>
      <c r="K3">
        <v>2.761523956</v>
      </c>
      <c r="L3">
        <v>0.86717551500000001</v>
      </c>
      <c r="M3">
        <v>305.35786780000001</v>
      </c>
      <c r="N3">
        <v>12.25039276</v>
      </c>
      <c r="O3">
        <v>0.37301769600000001</v>
      </c>
      <c r="P3">
        <v>3124.8025280000002</v>
      </c>
      <c r="Q3">
        <v>3.9141782690000002</v>
      </c>
    </row>
    <row r="4" spans="1:17" x14ac:dyDescent="0.25">
      <c r="A4" s="1" t="s">
        <v>2</v>
      </c>
      <c r="B4">
        <v>1.183972915</v>
      </c>
      <c r="C4">
        <v>16.519150239999998</v>
      </c>
      <c r="D4">
        <v>0.82678532999999998</v>
      </c>
      <c r="E4">
        <v>197.7942649</v>
      </c>
      <c r="F4">
        <v>63.860831730000001</v>
      </c>
      <c r="G4">
        <v>1.176456664</v>
      </c>
      <c r="H4">
        <v>5123.6823299999996</v>
      </c>
      <c r="I4">
        <v>4.4740796380000001</v>
      </c>
      <c r="J4">
        <v>1.1256152154999999</v>
      </c>
      <c r="K4">
        <v>4.5762888974999996</v>
      </c>
      <c r="L4">
        <v>0.7601858185</v>
      </c>
      <c r="M4">
        <v>201.3890494</v>
      </c>
      <c r="N4">
        <v>2.4580980339999998</v>
      </c>
      <c r="O4">
        <v>1.1566484754999999</v>
      </c>
      <c r="P4">
        <v>4970.873826</v>
      </c>
      <c r="Q4">
        <v>4.6008816530000001</v>
      </c>
    </row>
    <row r="5" spans="1:17" x14ac:dyDescent="0.25">
      <c r="A5" s="1" t="s">
        <v>3</v>
      </c>
      <c r="B5">
        <v>1.0966397775000001</v>
      </c>
      <c r="C5">
        <v>7.1473488789999999</v>
      </c>
      <c r="D5">
        <v>0.30505796600000001</v>
      </c>
      <c r="E5">
        <v>195.88072234999998</v>
      </c>
      <c r="F5">
        <v>58.245370524999998</v>
      </c>
      <c r="G5">
        <v>0.956885651</v>
      </c>
      <c r="H5">
        <v>4512.5358904999994</v>
      </c>
      <c r="I5">
        <v>9.7886943189999993</v>
      </c>
      <c r="J5">
        <v>2.5468428140000001</v>
      </c>
      <c r="K5">
        <v>8.340552314</v>
      </c>
      <c r="L5">
        <v>0.68515176600000005</v>
      </c>
      <c r="M5">
        <v>226.8929569</v>
      </c>
      <c r="N5">
        <v>1.291535777</v>
      </c>
      <c r="O5">
        <v>1.528227515</v>
      </c>
      <c r="P5">
        <v>5796.0200560000003</v>
      </c>
      <c r="Q5">
        <v>7.2069242679999999</v>
      </c>
    </row>
    <row r="6" spans="1:17" x14ac:dyDescent="0.25">
      <c r="A6" s="1" t="s">
        <v>4</v>
      </c>
      <c r="B6">
        <v>0.97404528700000004</v>
      </c>
      <c r="C6">
        <v>30.618204030000001</v>
      </c>
      <c r="D6">
        <v>0.5273678155</v>
      </c>
      <c r="E6">
        <v>192.91686915</v>
      </c>
      <c r="F6">
        <v>66.23965981500001</v>
      </c>
      <c r="G6">
        <v>0.73972263500000002</v>
      </c>
      <c r="H6">
        <v>4789.4230260000004</v>
      </c>
      <c r="I6">
        <v>6.5425887830000002</v>
      </c>
      <c r="J6">
        <v>1.9502418855000001</v>
      </c>
      <c r="K6">
        <v>12.439647855</v>
      </c>
      <c r="L6">
        <v>0.292996382</v>
      </c>
      <c r="M6">
        <v>184.48131189999998</v>
      </c>
      <c r="N6">
        <v>1.935736793</v>
      </c>
      <c r="O6">
        <v>1.3926972150000001</v>
      </c>
      <c r="P6">
        <v>6447.4332290000002</v>
      </c>
      <c r="Q6">
        <v>11.42293707</v>
      </c>
    </row>
    <row r="7" spans="1:17" x14ac:dyDescent="0.25">
      <c r="A7" s="1" t="s">
        <v>5</v>
      </c>
      <c r="B7">
        <v>1.290775652</v>
      </c>
      <c r="C7">
        <v>10.22856071</v>
      </c>
      <c r="D7">
        <v>0.67231520300000003</v>
      </c>
      <c r="E7">
        <v>191.18266829999999</v>
      </c>
      <c r="F7">
        <v>15.09936049</v>
      </c>
      <c r="G7">
        <v>1.163842</v>
      </c>
      <c r="H7">
        <v>3586.1224269999998</v>
      </c>
      <c r="I7">
        <v>6.4266074499999997</v>
      </c>
      <c r="J7">
        <v>2.5057481080000001</v>
      </c>
      <c r="K7">
        <v>3.3783494589999998</v>
      </c>
      <c r="L7">
        <v>0.73780347099999999</v>
      </c>
      <c r="M7">
        <v>282.4192157</v>
      </c>
      <c r="N7">
        <v>2.6391838129999998</v>
      </c>
      <c r="O7">
        <v>1.304454711</v>
      </c>
      <c r="P7">
        <v>3871.001143</v>
      </c>
      <c r="Q7">
        <v>2.4920692870000001</v>
      </c>
    </row>
    <row r="8" spans="1:17" x14ac:dyDescent="0.25">
      <c r="A8" s="1" t="s">
        <v>6</v>
      </c>
      <c r="B8">
        <v>1.1355459854999999</v>
      </c>
      <c r="C8">
        <v>38.360651360000006</v>
      </c>
      <c r="D8">
        <v>0.54111624800000002</v>
      </c>
      <c r="E8">
        <v>202.9678136</v>
      </c>
      <c r="F8">
        <v>29.853115250000002</v>
      </c>
      <c r="G8">
        <v>0.92545048699999999</v>
      </c>
      <c r="H8">
        <v>4011.69803</v>
      </c>
      <c r="I8">
        <v>4.5896913225000002</v>
      </c>
      <c r="J8">
        <v>2.1765330000000001</v>
      </c>
      <c r="K8">
        <v>6.0186173079999996</v>
      </c>
      <c r="L8">
        <v>0.72536343349999999</v>
      </c>
      <c r="M8">
        <v>196.55497815000001</v>
      </c>
      <c r="N8">
        <v>3.2580617314999998</v>
      </c>
      <c r="O8">
        <v>0.58431304149999996</v>
      </c>
      <c r="P8">
        <v>4591.0571435000002</v>
      </c>
      <c r="Q8">
        <v>3.6561573174999999</v>
      </c>
    </row>
    <row r="9" spans="1:17" x14ac:dyDescent="0.25">
      <c r="A9" s="1" t="s">
        <v>7</v>
      </c>
      <c r="B9">
        <v>1.2068940449999999</v>
      </c>
      <c r="C9">
        <v>30.110320565000002</v>
      </c>
      <c r="D9">
        <v>0.57624493750000005</v>
      </c>
      <c r="E9">
        <v>171.44534950000002</v>
      </c>
      <c r="F9">
        <v>40.874166255000006</v>
      </c>
      <c r="G9">
        <v>0.50706476199999995</v>
      </c>
      <c r="H9">
        <v>5306.8631315000002</v>
      </c>
      <c r="I9">
        <v>5.7429253404999994</v>
      </c>
      <c r="J9">
        <v>1.4575417740000001</v>
      </c>
      <c r="K9">
        <v>7.5374541815000002</v>
      </c>
      <c r="L9">
        <v>0.74418202199999994</v>
      </c>
      <c r="M9">
        <v>184.2528216</v>
      </c>
      <c r="N9">
        <v>2.3763022364999999</v>
      </c>
      <c r="O9">
        <v>1.2842885294999999</v>
      </c>
      <c r="P9">
        <v>3866.167136</v>
      </c>
      <c r="Q9">
        <v>6.3816578640000001</v>
      </c>
    </row>
    <row r="10" spans="1:17" x14ac:dyDescent="0.25">
      <c r="A10" s="1" t="s">
        <v>8</v>
      </c>
      <c r="B10">
        <v>1.1117574800000001</v>
      </c>
      <c r="C10">
        <v>11.43753946</v>
      </c>
      <c r="D10">
        <v>0.59258915899999998</v>
      </c>
      <c r="E10">
        <v>200.1293652</v>
      </c>
      <c r="F10">
        <v>34.388145020000003</v>
      </c>
      <c r="G10">
        <v>0.87044176399999995</v>
      </c>
      <c r="H10">
        <v>4573.855791</v>
      </c>
      <c r="I10">
        <v>5.7538936720000002</v>
      </c>
      <c r="J10">
        <v>2.612371939</v>
      </c>
      <c r="K10">
        <v>5.9094936574999997</v>
      </c>
      <c r="L10">
        <v>0.73579609050000006</v>
      </c>
      <c r="M10">
        <v>201.82537675</v>
      </c>
      <c r="N10">
        <v>0.72699317500000005</v>
      </c>
      <c r="O10">
        <v>16.874342804999998</v>
      </c>
      <c r="P10">
        <v>5962.9303825000006</v>
      </c>
      <c r="Q10">
        <v>14.093943325</v>
      </c>
    </row>
    <row r="11" spans="1:17" x14ac:dyDescent="0.25">
      <c r="A11" s="1" t="s">
        <v>9</v>
      </c>
      <c r="B11">
        <v>1.3564070420000001</v>
      </c>
      <c r="C11">
        <v>6.4291642795000001</v>
      </c>
      <c r="D11">
        <v>0.64471318099999997</v>
      </c>
      <c r="E11">
        <v>196.50886</v>
      </c>
      <c r="F11">
        <v>16.270051344999999</v>
      </c>
      <c r="G11">
        <v>1.2000444794999998</v>
      </c>
      <c r="H11">
        <v>5086.879441</v>
      </c>
      <c r="I11">
        <v>2.8990310255000002</v>
      </c>
      <c r="J11">
        <v>0.42601503899999998</v>
      </c>
      <c r="K11">
        <v>4.6840405179999998</v>
      </c>
      <c r="L11">
        <v>0.91537279400000005</v>
      </c>
      <c r="M11">
        <v>189.54657169999999</v>
      </c>
      <c r="N11">
        <v>2.485466239</v>
      </c>
      <c r="O11">
        <v>1.8251381209999999</v>
      </c>
      <c r="P11">
        <v>6426.2394670000003</v>
      </c>
      <c r="Q11">
        <v>7.9084106930000004</v>
      </c>
    </row>
    <row r="12" spans="1:17" x14ac:dyDescent="0.25">
      <c r="A12" s="1" t="s">
        <v>10</v>
      </c>
      <c r="B12">
        <v>1.143022719</v>
      </c>
      <c r="C12">
        <v>8.3818398159999994</v>
      </c>
      <c r="D12">
        <v>0.30465531800000001</v>
      </c>
      <c r="E12">
        <v>190.31486129999999</v>
      </c>
      <c r="F12">
        <v>22.648164269999999</v>
      </c>
      <c r="G12">
        <v>0.48342681700000001</v>
      </c>
      <c r="H12">
        <v>4213.6167359999999</v>
      </c>
      <c r="I12">
        <v>6.3399934360000003</v>
      </c>
      <c r="J12">
        <v>3.0329502655000002</v>
      </c>
      <c r="K12">
        <v>2.5607658039999999</v>
      </c>
      <c r="L12">
        <v>0.81750603799999999</v>
      </c>
      <c r="M12">
        <v>186.85934520000001</v>
      </c>
      <c r="N12">
        <v>3.1122201609999998</v>
      </c>
      <c r="O12">
        <v>1.0774549615</v>
      </c>
      <c r="P12">
        <v>4487.9808594999995</v>
      </c>
      <c r="Q12">
        <v>4.8305464365000006</v>
      </c>
    </row>
    <row r="13" spans="1:17" x14ac:dyDescent="0.25">
      <c r="A13" s="1" t="s">
        <v>11</v>
      </c>
      <c r="B13">
        <v>1.121114806</v>
      </c>
      <c r="C13">
        <v>7.3735586995000002</v>
      </c>
      <c r="D13">
        <v>0.3632011845</v>
      </c>
      <c r="E13">
        <v>197.5372898</v>
      </c>
      <c r="F13">
        <v>21.417021455</v>
      </c>
      <c r="G13">
        <v>0.8417719105</v>
      </c>
      <c r="H13">
        <v>5729.6378805000004</v>
      </c>
      <c r="I13">
        <v>7.994869843</v>
      </c>
      <c r="J13">
        <v>2.055612054</v>
      </c>
      <c r="K13">
        <v>7.5001068389999999</v>
      </c>
      <c r="L13">
        <v>0.29184908500000001</v>
      </c>
      <c r="M13">
        <v>199.97396209999999</v>
      </c>
      <c r="N13">
        <v>1.590262407</v>
      </c>
      <c r="O13">
        <v>1.4475493209999999</v>
      </c>
      <c r="P13">
        <v>6448.0081950000003</v>
      </c>
      <c r="Q13">
        <v>9.7669119050000006</v>
      </c>
    </row>
    <row r="14" spans="1:17" x14ac:dyDescent="0.25">
      <c r="A14" s="1" t="s">
        <v>12</v>
      </c>
      <c r="B14">
        <v>0.6659413085</v>
      </c>
      <c r="C14">
        <v>4.1786038874999996</v>
      </c>
      <c r="D14">
        <v>0.51320912699999999</v>
      </c>
      <c r="E14">
        <v>219.26578860000001</v>
      </c>
      <c r="F14">
        <v>19.059160974999998</v>
      </c>
      <c r="G14">
        <v>0.246747202</v>
      </c>
      <c r="H14">
        <v>4547.1948365000007</v>
      </c>
      <c r="I14">
        <v>4.8496596519999997</v>
      </c>
      <c r="J14">
        <v>1.6359128940000001</v>
      </c>
      <c r="K14">
        <v>4.6948424729999996</v>
      </c>
      <c r="L14">
        <v>0.83472459799999998</v>
      </c>
      <c r="M14">
        <v>204.12576089999999</v>
      </c>
      <c r="N14">
        <v>4.1416213329999998</v>
      </c>
      <c r="O14">
        <v>0.971226586</v>
      </c>
      <c r="P14">
        <v>5081.000986</v>
      </c>
      <c r="Q14">
        <v>5.7908939830000001</v>
      </c>
    </row>
    <row r="15" spans="1:17" x14ac:dyDescent="0.25">
      <c r="A15" s="1" t="s">
        <v>13</v>
      </c>
      <c r="B15">
        <v>1.521246825</v>
      </c>
      <c r="C15">
        <v>26.70952114</v>
      </c>
      <c r="D15">
        <v>0.52159166099999998</v>
      </c>
      <c r="E15">
        <v>190.7982567</v>
      </c>
      <c r="F15">
        <v>47.816674310000003</v>
      </c>
      <c r="G15">
        <v>0.32026897300000001</v>
      </c>
      <c r="H15">
        <v>5287.7291759999998</v>
      </c>
      <c r="I15">
        <v>7.0552169989999998</v>
      </c>
      <c r="J15">
        <v>7.9392580279999994</v>
      </c>
      <c r="K15">
        <v>9.8739849074999988</v>
      </c>
      <c r="L15">
        <v>0.30063407949999998</v>
      </c>
      <c r="M15">
        <v>155.02101540000001</v>
      </c>
      <c r="N15">
        <v>0.85444968050000003</v>
      </c>
      <c r="O15">
        <v>0.57619438099999998</v>
      </c>
      <c r="P15">
        <v>7029.1886864999997</v>
      </c>
      <c r="Q15">
        <v>7.4876213014999999</v>
      </c>
    </row>
    <row r="16" spans="1:17" x14ac:dyDescent="0.25">
      <c r="A16" s="1" t="s">
        <v>14</v>
      </c>
      <c r="B16">
        <v>0.86993684199999999</v>
      </c>
      <c r="C16">
        <v>10.047457816</v>
      </c>
      <c r="D16">
        <v>0.52043553600000003</v>
      </c>
      <c r="E16">
        <v>216.58566604999999</v>
      </c>
      <c r="F16">
        <v>39.334972</v>
      </c>
      <c r="G16">
        <v>0.103799002</v>
      </c>
      <c r="H16">
        <v>4712.9550055</v>
      </c>
      <c r="I16">
        <v>4.5946131799999996</v>
      </c>
      <c r="J16">
        <v>1.891381408</v>
      </c>
      <c r="K16">
        <v>16.308302789999999</v>
      </c>
      <c r="L16">
        <v>0.49696973999999999</v>
      </c>
      <c r="M16">
        <v>206.75147190000001</v>
      </c>
      <c r="N16">
        <v>2.011820035</v>
      </c>
      <c r="O16">
        <v>9.7417223999999997E-2</v>
      </c>
      <c r="P16">
        <v>6900.4900470000002</v>
      </c>
      <c r="Q16">
        <v>6.7581855930000003</v>
      </c>
    </row>
    <row r="17" spans="1:17" x14ac:dyDescent="0.25">
      <c r="A17" s="1" t="s">
        <v>15</v>
      </c>
      <c r="B17">
        <v>0.82098653099999996</v>
      </c>
      <c r="C17">
        <v>8.1148518034999988</v>
      </c>
      <c r="D17">
        <v>0.65767436150000003</v>
      </c>
      <c r="E17">
        <v>203.2191924</v>
      </c>
      <c r="F17">
        <v>23.072538595000001</v>
      </c>
      <c r="G17">
        <v>0.11686308449999999</v>
      </c>
      <c r="H17">
        <v>5104.3380379999999</v>
      </c>
      <c r="I17">
        <v>2.5205643955000001</v>
      </c>
      <c r="J17">
        <v>2.4913672309999999</v>
      </c>
      <c r="K17">
        <v>2.7090943240000001</v>
      </c>
      <c r="L17">
        <v>8.4903940000000001E-3</v>
      </c>
      <c r="M17">
        <v>192.41431130000001</v>
      </c>
      <c r="N17">
        <v>3.0371606440000001</v>
      </c>
      <c r="O17">
        <v>0.379357165</v>
      </c>
      <c r="P17">
        <v>3525.0338299999999</v>
      </c>
      <c r="Q17">
        <v>5.7901619379999998</v>
      </c>
    </row>
    <row r="18" spans="1:17" x14ac:dyDescent="0.25">
      <c r="A18" s="1" t="s">
        <v>16</v>
      </c>
      <c r="B18">
        <v>0.70132008199999996</v>
      </c>
      <c r="C18">
        <v>31.04244954</v>
      </c>
      <c r="D18">
        <v>0.65360650300000001</v>
      </c>
      <c r="E18">
        <v>222.82926939999999</v>
      </c>
      <c r="F18">
        <v>51.909201299999999</v>
      </c>
      <c r="G18">
        <v>0.10172851199999999</v>
      </c>
      <c r="H18">
        <v>3887.2966150000002</v>
      </c>
      <c r="I18">
        <v>3.9221416659999999</v>
      </c>
      <c r="J18">
        <v>2.1389775264999997</v>
      </c>
      <c r="K18">
        <v>9.5225894560000004</v>
      </c>
      <c r="L18">
        <v>0.7579377195</v>
      </c>
      <c r="M18">
        <v>197.32481495000002</v>
      </c>
      <c r="N18">
        <v>1.1754650455</v>
      </c>
      <c r="O18">
        <v>0.234477301</v>
      </c>
      <c r="P18">
        <v>3657.5196354999998</v>
      </c>
      <c r="Q18">
        <v>5.7867082864999997</v>
      </c>
    </row>
    <row r="19" spans="1:17" x14ac:dyDescent="0.25">
      <c r="A19" s="1" t="s">
        <v>17</v>
      </c>
      <c r="B19">
        <v>0.74884290500000006</v>
      </c>
      <c r="C19">
        <v>7.5953420514999994</v>
      </c>
      <c r="D19">
        <v>0.45726757149999997</v>
      </c>
      <c r="E19">
        <v>221.860207</v>
      </c>
      <c r="F19">
        <v>52.676693670000006</v>
      </c>
      <c r="G19">
        <v>0.37488440950000002</v>
      </c>
      <c r="H19">
        <v>4397.3739239999995</v>
      </c>
      <c r="I19">
        <v>7.3657927599999997</v>
      </c>
      <c r="J19">
        <v>2.1096552239999999</v>
      </c>
      <c r="K19">
        <v>5.2159926990000001</v>
      </c>
      <c r="L19">
        <v>0.58842071799999995</v>
      </c>
      <c r="M19">
        <v>227.76485510000001</v>
      </c>
      <c r="N19">
        <v>7.5204971230000002</v>
      </c>
      <c r="O19">
        <v>0.22300067300000001</v>
      </c>
      <c r="P19">
        <v>5269.0023170000004</v>
      </c>
      <c r="Q19">
        <v>5.5224937629999999</v>
      </c>
    </row>
    <row r="20" spans="1:17" x14ac:dyDescent="0.25">
      <c r="A20" s="1" t="s">
        <v>18</v>
      </c>
      <c r="B20">
        <v>0.94562802800000001</v>
      </c>
      <c r="C20">
        <v>6.6546647510000003</v>
      </c>
      <c r="D20">
        <v>0.62805148</v>
      </c>
      <c r="E20">
        <v>209.0507308</v>
      </c>
      <c r="F20">
        <v>33.010127629999999</v>
      </c>
      <c r="G20">
        <v>0.121282891</v>
      </c>
      <c r="H20">
        <v>4866.5560249999999</v>
      </c>
      <c r="I20">
        <v>2.3309842719999998</v>
      </c>
      <c r="J20">
        <v>1.833603214</v>
      </c>
      <c r="K20">
        <v>16.363164640000001</v>
      </c>
      <c r="L20">
        <v>0.79355710800000001</v>
      </c>
      <c r="M20">
        <v>273.21205850000001</v>
      </c>
      <c r="N20">
        <v>6.3489748749999997</v>
      </c>
      <c r="O20">
        <v>0.23059755800000001</v>
      </c>
      <c r="P20">
        <v>4326.6587890000001</v>
      </c>
      <c r="Q20">
        <v>3.8665973020000002</v>
      </c>
    </row>
    <row r="21" spans="1:17" x14ac:dyDescent="0.25">
      <c r="A21" s="1" t="s">
        <v>19</v>
      </c>
      <c r="B21">
        <v>0.77302637699999999</v>
      </c>
      <c r="C21">
        <v>12.02941843</v>
      </c>
      <c r="D21">
        <v>0.71802126399999999</v>
      </c>
      <c r="E21">
        <v>234.2092548</v>
      </c>
      <c r="F21">
        <v>48.105843999999998</v>
      </c>
      <c r="G21">
        <v>0.12862295500000001</v>
      </c>
      <c r="H21">
        <v>4212.4455019999996</v>
      </c>
      <c r="I21">
        <v>4.8658776320000001</v>
      </c>
      <c r="J21">
        <v>1.9774142559999999</v>
      </c>
      <c r="K21">
        <v>8.8430271400000002</v>
      </c>
      <c r="L21">
        <v>0.79866776750000001</v>
      </c>
      <c r="M21">
        <v>300.52445384999999</v>
      </c>
      <c r="N21">
        <v>6.2543260934999996</v>
      </c>
      <c r="O21">
        <v>0.27073285650000001</v>
      </c>
      <c r="P21">
        <v>4834.316358</v>
      </c>
      <c r="Q21">
        <v>8.1688830494999998</v>
      </c>
    </row>
    <row r="22" spans="1:17" x14ac:dyDescent="0.25">
      <c r="A22" s="1" t="s">
        <v>20</v>
      </c>
      <c r="B22">
        <v>1.6532758525</v>
      </c>
      <c r="C22">
        <v>11.88136242</v>
      </c>
      <c r="D22">
        <v>0.58666629150000005</v>
      </c>
      <c r="E22">
        <v>225.5607598</v>
      </c>
      <c r="F22">
        <v>16.375062194999998</v>
      </c>
      <c r="G22">
        <v>7.3476544500000004E-2</v>
      </c>
      <c r="H22">
        <v>4175.0804740000003</v>
      </c>
      <c r="I22">
        <v>2.1353813454999999</v>
      </c>
      <c r="J22">
        <v>2.8753493219999999</v>
      </c>
      <c r="K22">
        <v>6.3881831770000002</v>
      </c>
      <c r="L22">
        <v>0.66386727099999998</v>
      </c>
      <c r="M22">
        <v>459.72331109999999</v>
      </c>
      <c r="N22">
        <v>13.15203004</v>
      </c>
      <c r="O22">
        <v>8.2352511000000003E-2</v>
      </c>
      <c r="P22">
        <v>3330.1547489999998</v>
      </c>
      <c r="Q22">
        <v>7.1216820470000002</v>
      </c>
    </row>
    <row r="23" spans="1:17" x14ac:dyDescent="0.25">
      <c r="A23" s="1" t="s">
        <v>21</v>
      </c>
      <c r="B23">
        <v>0.81933002700000002</v>
      </c>
      <c r="C23">
        <v>9.6004142684999998</v>
      </c>
      <c r="D23">
        <v>0.52878138350000004</v>
      </c>
      <c r="E23">
        <v>226.75513624999999</v>
      </c>
      <c r="F23">
        <v>10.972642135000001</v>
      </c>
      <c r="G23">
        <v>8.9872628999999996E-2</v>
      </c>
      <c r="H23">
        <v>5008.2940595</v>
      </c>
      <c r="I23">
        <v>2.9079377205000001</v>
      </c>
      <c r="J23">
        <v>4.5284755420000007</v>
      </c>
      <c r="K23">
        <v>6.297086943</v>
      </c>
      <c r="L23">
        <v>0.85748475000000002</v>
      </c>
      <c r="M23">
        <v>268.35336655000003</v>
      </c>
      <c r="N23">
        <v>2.5046336819999997</v>
      </c>
      <c r="O23">
        <v>0.17350811700000002</v>
      </c>
      <c r="P23">
        <v>5192.8274245000002</v>
      </c>
      <c r="Q23">
        <v>6.5782765935</v>
      </c>
    </row>
    <row r="24" spans="1:17" x14ac:dyDescent="0.25">
      <c r="A24" s="1" t="s">
        <v>22</v>
      </c>
      <c r="B24">
        <v>0.80564633299999999</v>
      </c>
      <c r="C24">
        <v>12.61509075</v>
      </c>
      <c r="D24">
        <v>0.83530255600000003</v>
      </c>
      <c r="E24">
        <v>217.20280059999999</v>
      </c>
      <c r="F24">
        <v>42.036638439999997</v>
      </c>
      <c r="G24">
        <v>0.106642757</v>
      </c>
      <c r="H24">
        <v>4966.9389590000001</v>
      </c>
      <c r="I24">
        <v>7.7106327019999998</v>
      </c>
      <c r="J24">
        <v>2.5672172450000001</v>
      </c>
      <c r="K24">
        <v>4.9437711530000001</v>
      </c>
      <c r="L24">
        <v>1.8066416940000001</v>
      </c>
      <c r="M24">
        <v>203.16515314999998</v>
      </c>
      <c r="N24">
        <v>2.4155085930000002</v>
      </c>
      <c r="O24">
        <v>0.10315964799999999</v>
      </c>
      <c r="P24">
        <v>4170.5694254999999</v>
      </c>
      <c r="Q24">
        <v>5.7832205420000005</v>
      </c>
    </row>
    <row r="25" spans="1:17" x14ac:dyDescent="0.25">
      <c r="A25" s="1" t="s">
        <v>23</v>
      </c>
      <c r="B25">
        <v>1.6425747989999999</v>
      </c>
      <c r="C25">
        <v>15.51266075</v>
      </c>
      <c r="D25">
        <v>0.67537285199999997</v>
      </c>
      <c r="E25">
        <v>170.7563725</v>
      </c>
      <c r="F25">
        <v>31.489180340000001</v>
      </c>
      <c r="G25">
        <v>0.191374553</v>
      </c>
      <c r="H25">
        <v>4953.0349930000002</v>
      </c>
      <c r="I25">
        <v>5.5804995789999996</v>
      </c>
      <c r="J25">
        <v>1.7874500819999999</v>
      </c>
      <c r="K25">
        <v>5.4788185499999997</v>
      </c>
      <c r="L25">
        <v>0.69940579450000007</v>
      </c>
      <c r="M25">
        <v>376.28358965000001</v>
      </c>
      <c r="N25">
        <v>9.5933137444999996</v>
      </c>
      <c r="O25">
        <v>0.2640294245</v>
      </c>
      <c r="P25">
        <v>4143.6515730000001</v>
      </c>
      <c r="Q25">
        <v>8.3135453484999999</v>
      </c>
    </row>
    <row r="26" spans="1:17" x14ac:dyDescent="0.25">
      <c r="A26" s="1" t="s">
        <v>24</v>
      </c>
      <c r="B26">
        <v>1.2165370329999998</v>
      </c>
      <c r="C26">
        <v>5.8601877709999997</v>
      </c>
      <c r="D26">
        <v>0.75508933499999997</v>
      </c>
      <c r="E26">
        <v>185.3016939</v>
      </c>
      <c r="F26">
        <v>28.179508315</v>
      </c>
      <c r="G26">
        <v>0.23939060899999998</v>
      </c>
      <c r="H26">
        <v>5411.9311589999998</v>
      </c>
      <c r="I26">
        <v>4.2936154435000002</v>
      </c>
      <c r="J26">
        <v>2.788046934</v>
      </c>
      <c r="K26">
        <v>2.3441747629999998</v>
      </c>
      <c r="L26">
        <v>0.97425397450000006</v>
      </c>
      <c r="M26">
        <v>275.76176035000003</v>
      </c>
      <c r="N26">
        <v>3.814411486</v>
      </c>
      <c r="O26">
        <v>0.16598191449999999</v>
      </c>
      <c r="P26">
        <v>4444.3363824999997</v>
      </c>
      <c r="Q26">
        <v>3.3759309335000003</v>
      </c>
    </row>
    <row r="27" spans="1:17" x14ac:dyDescent="0.25">
      <c r="A27" s="1" t="s">
        <v>25</v>
      </c>
      <c r="B27">
        <v>1.004407872</v>
      </c>
      <c r="C27">
        <v>6.2707882079999999</v>
      </c>
      <c r="D27">
        <v>0.46187998800000002</v>
      </c>
      <c r="E27">
        <v>219.6781436</v>
      </c>
      <c r="F27">
        <v>15.485530150000001</v>
      </c>
      <c r="G27">
        <v>0.457083395</v>
      </c>
      <c r="H27">
        <v>3969.218562</v>
      </c>
      <c r="I27">
        <v>5.6756421179999998</v>
      </c>
      <c r="J27">
        <v>1.4041257069999999</v>
      </c>
      <c r="K27">
        <v>7.1541692650000002</v>
      </c>
      <c r="L27">
        <v>0.54860463300000006</v>
      </c>
      <c r="M27">
        <v>241.50495634999999</v>
      </c>
      <c r="N27">
        <v>4.2574348180000001</v>
      </c>
      <c r="O27">
        <v>0.49629180900000003</v>
      </c>
      <c r="P27">
        <v>4613.42713</v>
      </c>
      <c r="Q27">
        <v>10.444014299999999</v>
      </c>
    </row>
    <row r="28" spans="1:17" x14ac:dyDescent="0.25">
      <c r="A28" s="1" t="s">
        <v>26</v>
      </c>
      <c r="B28">
        <v>1.159348842</v>
      </c>
      <c r="C28">
        <v>7.9231515760000004</v>
      </c>
      <c r="D28">
        <v>0.57034138300000004</v>
      </c>
      <c r="E28">
        <v>209.28396000000001</v>
      </c>
      <c r="F28">
        <v>30.723294119999998</v>
      </c>
      <c r="G28">
        <v>0.36605628800000001</v>
      </c>
      <c r="H28">
        <v>4848.1138300000002</v>
      </c>
      <c r="I28">
        <v>4.9613362959999998</v>
      </c>
      <c r="J28">
        <v>1.1827448979999999</v>
      </c>
      <c r="K28">
        <v>9.0242139780000006</v>
      </c>
      <c r="L28">
        <v>0.53479316600000004</v>
      </c>
      <c r="M28">
        <v>163.22960190000001</v>
      </c>
      <c r="N28">
        <v>2.6627362670000001</v>
      </c>
      <c r="O28">
        <v>0.162012183</v>
      </c>
      <c r="P28">
        <v>3924.8337409999999</v>
      </c>
      <c r="Q28">
        <v>3.7297150129999999</v>
      </c>
    </row>
    <row r="29" spans="1:17" x14ac:dyDescent="0.25">
      <c r="A29" s="1" t="s">
        <v>27</v>
      </c>
      <c r="B29">
        <v>1.1193055430000001</v>
      </c>
      <c r="C29">
        <v>21.226733589999998</v>
      </c>
      <c r="D29">
        <v>0.89851278499999998</v>
      </c>
      <c r="E29">
        <v>209.94372060000001</v>
      </c>
      <c r="F29">
        <v>80.903238810000005</v>
      </c>
      <c r="G29">
        <v>0.54481280399999998</v>
      </c>
      <c r="H29">
        <v>5143.7402590000002</v>
      </c>
      <c r="I29">
        <v>6.1397299820000004</v>
      </c>
      <c r="J29">
        <v>2.8836338000000001</v>
      </c>
      <c r="K29">
        <v>5.5062771039999996</v>
      </c>
      <c r="L29">
        <v>0.270777981</v>
      </c>
      <c r="M29">
        <v>152.9824721</v>
      </c>
      <c r="N29">
        <v>0.79891319900000002</v>
      </c>
      <c r="O29">
        <v>0.49883323400000001</v>
      </c>
      <c r="P29">
        <v>4498.4944320000004</v>
      </c>
      <c r="Q29">
        <v>6.038668844</v>
      </c>
    </row>
    <row r="30" spans="1:17" x14ac:dyDescent="0.25">
      <c r="A30" s="1" t="s">
        <v>28</v>
      </c>
      <c r="B30">
        <v>0.70449207650000001</v>
      </c>
      <c r="C30">
        <v>5.2512229929999998</v>
      </c>
      <c r="D30">
        <v>1.448655341</v>
      </c>
      <c r="E30">
        <v>200.58790775</v>
      </c>
      <c r="F30">
        <v>32.659611054999999</v>
      </c>
      <c r="G30">
        <v>8.8966512499999997E-2</v>
      </c>
      <c r="H30">
        <v>4314.1237954999997</v>
      </c>
      <c r="I30">
        <v>2.9022122530000001</v>
      </c>
      <c r="J30">
        <v>1.772651864</v>
      </c>
      <c r="K30">
        <v>8.100097388</v>
      </c>
      <c r="L30">
        <v>0.73512894299999998</v>
      </c>
      <c r="M30">
        <v>173.1849733</v>
      </c>
      <c r="N30">
        <v>3.9626269650000001</v>
      </c>
      <c r="O30">
        <v>0.19022819399999999</v>
      </c>
      <c r="P30">
        <v>6015.8861660000002</v>
      </c>
      <c r="Q30">
        <v>3.885643355</v>
      </c>
    </row>
    <row r="31" spans="1:17" x14ac:dyDescent="0.25">
      <c r="A31" s="1" t="s">
        <v>29</v>
      </c>
      <c r="B31">
        <v>1.5186998789999999</v>
      </c>
      <c r="C31">
        <v>7.759525955</v>
      </c>
      <c r="D31">
        <v>0.65919778299999998</v>
      </c>
      <c r="E31">
        <v>203.36988719999999</v>
      </c>
      <c r="F31">
        <v>23.322441179999998</v>
      </c>
      <c r="G31">
        <v>0.15200130000000001</v>
      </c>
      <c r="H31">
        <v>5066.1895519999998</v>
      </c>
      <c r="I31">
        <v>3.5906221889999999</v>
      </c>
      <c r="J31">
        <v>2.4546345949999999</v>
      </c>
      <c r="K31">
        <v>5.8562881429999996</v>
      </c>
      <c r="L31">
        <v>0.79197273300000004</v>
      </c>
      <c r="M31">
        <v>165.32591210000001</v>
      </c>
      <c r="N31">
        <v>1.2919393189999999</v>
      </c>
      <c r="O31">
        <v>0.25147826099999998</v>
      </c>
      <c r="P31">
        <v>7286.1465690000005</v>
      </c>
      <c r="Q31">
        <v>3.7903152859999998</v>
      </c>
    </row>
    <row r="32" spans="1:17" x14ac:dyDescent="0.25">
      <c r="A32" s="1" t="s">
        <v>30</v>
      </c>
      <c r="B32">
        <v>0.55306427150000004</v>
      </c>
      <c r="C32">
        <v>10.459277310000001</v>
      </c>
      <c r="D32">
        <v>0.61593541000000007</v>
      </c>
      <c r="E32">
        <v>230.65782630000001</v>
      </c>
      <c r="F32">
        <v>23.122035685</v>
      </c>
      <c r="G32">
        <v>8.5506175500000003E-2</v>
      </c>
      <c r="H32">
        <v>4920.6108015000009</v>
      </c>
      <c r="I32">
        <v>2.2360547354999998</v>
      </c>
      <c r="J32">
        <v>1.6965003054999999</v>
      </c>
      <c r="K32">
        <v>13.354969085</v>
      </c>
      <c r="L32">
        <v>0.59298278849999997</v>
      </c>
      <c r="M32">
        <v>193.34022805000001</v>
      </c>
      <c r="N32">
        <v>1.2310570489999999</v>
      </c>
      <c r="O32">
        <v>0.28559231400000001</v>
      </c>
      <c r="P32">
        <v>7435.1714420000008</v>
      </c>
      <c r="Q32">
        <v>4.6625387304999997</v>
      </c>
    </row>
    <row r="33" spans="1:17" x14ac:dyDescent="0.25">
      <c r="A33" s="1" t="s">
        <v>31</v>
      </c>
      <c r="B33">
        <v>0.69767756400000003</v>
      </c>
      <c r="C33">
        <v>6.4476939829999997</v>
      </c>
      <c r="D33">
        <v>0.47167478000000002</v>
      </c>
      <c r="E33">
        <v>168.9836774</v>
      </c>
      <c r="F33">
        <v>17.1477434</v>
      </c>
      <c r="G33">
        <f>-0.009585558*-1</f>
        <v>9.5855579999999992E-3</v>
      </c>
      <c r="H33">
        <v>4579.3025090000001</v>
      </c>
      <c r="I33">
        <v>2.8552008739999999</v>
      </c>
      <c r="J33">
        <v>1.367948143</v>
      </c>
      <c r="K33">
        <v>9.1705071050000004</v>
      </c>
      <c r="L33">
        <v>0.40937752999999999</v>
      </c>
      <c r="M33">
        <v>150.34091609999999</v>
      </c>
      <c r="N33">
        <v>2.0480927969999998</v>
      </c>
      <c r="O33">
        <v>7.6019867000000005E-2</v>
      </c>
      <c r="P33">
        <v>6532.8281850000003</v>
      </c>
      <c r="Q33">
        <v>4.5639663239999999</v>
      </c>
    </row>
    <row r="34" spans="1:17" x14ac:dyDescent="0.25">
      <c r="A34" s="1" t="s">
        <v>32</v>
      </c>
      <c r="B34">
        <v>1.4904980664999998</v>
      </c>
      <c r="C34">
        <v>19.658618154999999</v>
      </c>
      <c r="D34">
        <v>0.45172548999999995</v>
      </c>
      <c r="E34">
        <v>209.8872791</v>
      </c>
      <c r="F34">
        <v>39.021078334999999</v>
      </c>
      <c r="G34">
        <v>8.1349021500000007E-2</v>
      </c>
      <c r="H34">
        <v>4006.1968910000001</v>
      </c>
      <c r="I34">
        <v>2.9476707455</v>
      </c>
      <c r="J34">
        <v>1.1140910585000001</v>
      </c>
      <c r="K34">
        <v>3.1432590725000003</v>
      </c>
      <c r="L34">
        <v>0.20846103600000002</v>
      </c>
      <c r="M34">
        <v>116.21282385000001</v>
      </c>
      <c r="N34">
        <v>0.77919404199999998</v>
      </c>
      <c r="O34">
        <f>-0.006418625*-1</f>
        <v>6.4186249999999999E-3</v>
      </c>
      <c r="P34">
        <v>5488.1832104999994</v>
      </c>
      <c r="Q34">
        <v>1.6904151125</v>
      </c>
    </row>
    <row r="35" spans="1:17" x14ac:dyDescent="0.25">
      <c r="A35" s="1" t="s">
        <v>33</v>
      </c>
      <c r="B35">
        <v>1.5930985854999999</v>
      </c>
      <c r="C35">
        <v>18.484672889999999</v>
      </c>
      <c r="D35">
        <v>0.42866811049999998</v>
      </c>
      <c r="E35">
        <v>203.784764</v>
      </c>
      <c r="F35">
        <v>44.739445009999997</v>
      </c>
      <c r="G35">
        <f>-0.016618122*-1</f>
        <v>1.6618121999999999E-2</v>
      </c>
      <c r="H35">
        <v>3702.6773615000002</v>
      </c>
      <c r="I35">
        <v>2.9227716675000002</v>
      </c>
      <c r="J35">
        <v>3.7250430410000002</v>
      </c>
      <c r="K35">
        <v>11.16399792</v>
      </c>
      <c r="L35">
        <v>0.42607199899999998</v>
      </c>
      <c r="M35">
        <v>167.9216294</v>
      </c>
      <c r="N35">
        <v>9.3916844529999999</v>
      </c>
      <c r="O35">
        <v>0.18665111700000001</v>
      </c>
      <c r="P35">
        <v>7268.3128539999998</v>
      </c>
      <c r="Q35">
        <v>5.4164289989999999</v>
      </c>
    </row>
    <row r="36" spans="1:17" x14ac:dyDescent="0.25">
      <c r="A36" s="1" t="s">
        <v>34</v>
      </c>
      <c r="B36">
        <v>1.539487687</v>
      </c>
      <c r="C36">
        <v>9.4013646959999999</v>
      </c>
      <c r="D36">
        <v>0.67280841000000002</v>
      </c>
      <c r="E36">
        <v>204.5948032</v>
      </c>
      <c r="F36">
        <v>21.858007839999999</v>
      </c>
      <c r="G36">
        <f>-0.007481108*-1</f>
        <v>7.4811080000000002E-3</v>
      </c>
      <c r="H36">
        <v>5130.60509</v>
      </c>
      <c r="I36">
        <v>2.2322900950000002</v>
      </c>
      <c r="J36">
        <v>1.22271324</v>
      </c>
      <c r="K36">
        <v>7.1970554</v>
      </c>
      <c r="L36">
        <v>0.147424904</v>
      </c>
      <c r="M36">
        <v>164.1819046</v>
      </c>
      <c r="N36">
        <v>6.1211661929999996</v>
      </c>
      <c r="O36">
        <f>-0.007244622*-1</f>
        <v>7.244622E-3</v>
      </c>
      <c r="P36">
        <v>9043.0368500000004</v>
      </c>
      <c r="Q36">
        <v>1.1741201910000001</v>
      </c>
    </row>
    <row r="37" spans="1:17" x14ac:dyDescent="0.25">
      <c r="A37" s="1" t="s">
        <v>35</v>
      </c>
      <c r="B37">
        <v>1.5875211259999999</v>
      </c>
      <c r="C37">
        <v>6.2855872899999996</v>
      </c>
      <c r="D37">
        <v>0.55743398600000005</v>
      </c>
      <c r="E37">
        <v>214.57350740000001</v>
      </c>
      <c r="F37">
        <v>17.189498919999998</v>
      </c>
      <c r="G37">
        <v>6.3977158000000006E-2</v>
      </c>
      <c r="H37">
        <v>4340.7693579999996</v>
      </c>
      <c r="I37">
        <v>2.3793813030000002</v>
      </c>
      <c r="J37">
        <v>3.3646746859999999</v>
      </c>
      <c r="K37">
        <v>5.6657564044999997</v>
      </c>
      <c r="L37">
        <v>5.9320668500000007E-2</v>
      </c>
      <c r="M37">
        <v>186.40300135000001</v>
      </c>
      <c r="N37">
        <v>1.2945929005000001</v>
      </c>
      <c r="O37">
        <v>8.7487295500000006E-2</v>
      </c>
      <c r="P37">
        <v>6702.5518585</v>
      </c>
      <c r="Q37">
        <v>3.6209518190000001</v>
      </c>
    </row>
    <row r="38" spans="1:17" x14ac:dyDescent="0.25">
      <c r="A38" s="1" t="s">
        <v>36</v>
      </c>
      <c r="B38">
        <v>1.8071808620000001</v>
      </c>
      <c r="C38">
        <v>6.5441984375000004</v>
      </c>
      <c r="D38">
        <v>0.53493056000000005</v>
      </c>
      <c r="E38">
        <v>161.13746750000001</v>
      </c>
      <c r="F38">
        <v>17.163924250000001</v>
      </c>
      <c r="G38">
        <f>-0.0048633185*-1</f>
        <v>4.8633184999999999E-3</v>
      </c>
      <c r="H38">
        <v>4660.1808620000002</v>
      </c>
      <c r="I38">
        <v>1.6285895610000001</v>
      </c>
      <c r="J38">
        <v>3.2040628870000001</v>
      </c>
      <c r="K38">
        <v>10.052250814500001</v>
      </c>
      <c r="L38">
        <v>0.58704334349999998</v>
      </c>
      <c r="M38">
        <v>299.40367485000002</v>
      </c>
      <c r="N38">
        <v>1.7350998595</v>
      </c>
      <c r="O38">
        <f>-0.00481823*-1</f>
        <v>4.8182299999999997E-3</v>
      </c>
      <c r="P38">
        <v>4508.8363129999998</v>
      </c>
      <c r="Q38">
        <v>1.9195558779999999</v>
      </c>
    </row>
    <row r="39" spans="1:17" x14ac:dyDescent="0.25">
      <c r="A39" s="1" t="s">
        <v>37</v>
      </c>
      <c r="B39">
        <v>0.73902533300000006</v>
      </c>
      <c r="C39">
        <v>4.8044528275000005</v>
      </c>
      <c r="D39">
        <v>0.70248450799999995</v>
      </c>
      <c r="E39">
        <v>200.9488025</v>
      </c>
      <c r="F39">
        <v>17.125253624999999</v>
      </c>
      <c r="G39">
        <f>-0.014528876*-1</f>
        <v>1.4528876E-2</v>
      </c>
      <c r="H39">
        <v>4363.3464650000005</v>
      </c>
      <c r="I39">
        <v>1.5335016480000001</v>
      </c>
      <c r="J39">
        <v>1.5697106089999999</v>
      </c>
      <c r="K39">
        <v>6.1095041835000004</v>
      </c>
      <c r="L39">
        <v>0.14651135800000001</v>
      </c>
      <c r="M39">
        <v>187.20133729999998</v>
      </c>
      <c r="N39">
        <v>2.0466194900000003</v>
      </c>
      <c r="O39">
        <f>-0.0139767535*-1</f>
        <v>1.3976753499999999E-2</v>
      </c>
      <c r="P39">
        <v>5910.8642915</v>
      </c>
      <c r="Q39">
        <v>6.6197335675</v>
      </c>
    </row>
    <row r="40" spans="1:17" x14ac:dyDescent="0.25">
      <c r="A40" s="1" t="s">
        <v>38</v>
      </c>
      <c r="B40">
        <v>1.591693692</v>
      </c>
      <c r="C40">
        <v>8.286792805000001</v>
      </c>
      <c r="D40">
        <v>0.91629601250000003</v>
      </c>
      <c r="E40">
        <v>208.51670825000002</v>
      </c>
      <c r="F40">
        <v>18.62689623</v>
      </c>
      <c r="G40">
        <f>-0.0029106315*-1</f>
        <v>2.9106315000000001E-3</v>
      </c>
      <c r="H40">
        <v>4428.0749489999998</v>
      </c>
      <c r="I40">
        <v>2.1302593969999997</v>
      </c>
      <c r="J40">
        <v>2.9924939099999999</v>
      </c>
      <c r="K40">
        <v>9.0251460940000001</v>
      </c>
      <c r="L40">
        <v>0.61788998399999995</v>
      </c>
      <c r="M40">
        <v>200.27657629999999</v>
      </c>
      <c r="N40">
        <v>1.4649781799999999</v>
      </c>
      <c r="O40">
        <f>-0.003629059*-1</f>
        <v>3.629059E-3</v>
      </c>
      <c r="P40">
        <v>7761.0539790000003</v>
      </c>
      <c r="Q40">
        <v>2.4765005219999998</v>
      </c>
    </row>
    <row r="41" spans="1:17" x14ac:dyDescent="0.25">
      <c r="A41" s="1" t="s">
        <v>39</v>
      </c>
      <c r="B41">
        <v>1.5222359830000001</v>
      </c>
      <c r="C41">
        <v>15.967827010000001</v>
      </c>
      <c r="D41">
        <v>0.70582199400000001</v>
      </c>
      <c r="E41">
        <v>260.44907560000001</v>
      </c>
      <c r="F41">
        <v>29.226818869999999</v>
      </c>
      <c r="G41">
        <f>-0.004607816*-1</f>
        <v>4.6078159999999998E-3</v>
      </c>
      <c r="H41">
        <v>4514.5099069999997</v>
      </c>
      <c r="I41">
        <v>4.7163825370000003</v>
      </c>
      <c r="J41">
        <v>2.5226826710000001</v>
      </c>
      <c r="K41">
        <v>10.401686120000001</v>
      </c>
      <c r="L41">
        <v>0.70395062100000005</v>
      </c>
      <c r="M41">
        <v>175.1373212</v>
      </c>
      <c r="N41">
        <v>2.0091095330000002</v>
      </c>
      <c r="O41">
        <f>-0.004395541*-1</f>
        <v>4.3955410000000002E-3</v>
      </c>
      <c r="P41">
        <v>6343.3151809999999</v>
      </c>
      <c r="Q41">
        <v>1.9529210960000001</v>
      </c>
    </row>
    <row r="42" spans="1:17" x14ac:dyDescent="0.25">
      <c r="A42" s="1" t="s">
        <v>40</v>
      </c>
      <c r="B42">
        <v>1.4967198049999999</v>
      </c>
      <c r="C42">
        <v>10.89620586</v>
      </c>
      <c r="D42">
        <v>0.65731484100000004</v>
      </c>
      <c r="E42">
        <v>200.7613436</v>
      </c>
      <c r="F42">
        <v>25.969980110000002</v>
      </c>
      <c r="G42">
        <f>-0.007151588*-1</f>
        <v>7.1515880000000004E-3</v>
      </c>
      <c r="H42">
        <v>4910.4025549999997</v>
      </c>
      <c r="I42">
        <v>2.2211032230000001</v>
      </c>
      <c r="J42">
        <v>1.427164839</v>
      </c>
      <c r="K42">
        <v>12.235570539999999</v>
      </c>
      <c r="L42">
        <v>0.13881434500000001</v>
      </c>
      <c r="M42">
        <v>114.73890849999999</v>
      </c>
      <c r="N42">
        <v>2.0298155900000001</v>
      </c>
      <c r="O42">
        <f>-0.006837801*-1</f>
        <v>6.8378010000000001E-3</v>
      </c>
      <c r="P42">
        <v>6771.7412649999997</v>
      </c>
      <c r="Q42">
        <v>2.0632142889999998</v>
      </c>
    </row>
    <row r="43" spans="1:17" x14ac:dyDescent="0.25">
      <c r="A43" s="1" t="s">
        <v>41</v>
      </c>
      <c r="B43">
        <v>1.4226509730000001</v>
      </c>
      <c r="C43">
        <v>34.975136239999998</v>
      </c>
      <c r="D43">
        <v>17.00887805</v>
      </c>
      <c r="E43">
        <v>217.67635229999999</v>
      </c>
      <c r="F43">
        <v>69.641565619999994</v>
      </c>
      <c r="G43">
        <f>-0.022150302*-1</f>
        <v>2.2150302E-2</v>
      </c>
      <c r="H43">
        <v>4633.7503070000002</v>
      </c>
      <c r="I43">
        <v>1.627498594</v>
      </c>
      <c r="J43">
        <v>1.9139559925</v>
      </c>
      <c r="K43">
        <v>8.5680770365000001</v>
      </c>
      <c r="L43">
        <v>0.68457861549999999</v>
      </c>
      <c r="M43">
        <v>203.03824565000002</v>
      </c>
      <c r="N43">
        <v>3.1891393985000001</v>
      </c>
      <c r="O43">
        <v>7.8108517000000002E-2</v>
      </c>
      <c r="P43">
        <v>5459.2784789999996</v>
      </c>
      <c r="Q43">
        <v>2.5368123699999998</v>
      </c>
    </row>
    <row r="44" spans="1:17" x14ac:dyDescent="0.25">
      <c r="A44" s="1" t="s">
        <v>42</v>
      </c>
      <c r="B44">
        <v>1.115914633</v>
      </c>
      <c r="C44">
        <v>13.93671655</v>
      </c>
      <c r="D44">
        <v>0.61843722300000004</v>
      </c>
      <c r="E44">
        <v>113.3885101</v>
      </c>
      <c r="F44">
        <v>31.415853930000001</v>
      </c>
      <c r="G44">
        <v>0.72263471599999995</v>
      </c>
      <c r="H44">
        <v>6107.0587610000002</v>
      </c>
      <c r="I44">
        <v>2.3785373729999999</v>
      </c>
      <c r="J44">
        <v>0.60300806399999995</v>
      </c>
      <c r="K44">
        <v>5.1562891730000002</v>
      </c>
      <c r="L44">
        <f>-0.002352886*-1</f>
        <v>2.3528860000000002E-3</v>
      </c>
      <c r="M44">
        <v>70.841081040000006</v>
      </c>
      <c r="N44">
        <v>1.926828752</v>
      </c>
      <c r="O44">
        <v>0.37485806700000002</v>
      </c>
      <c r="P44">
        <v>6195.8552810000001</v>
      </c>
      <c r="Q44">
        <v>1.3461606500000001</v>
      </c>
    </row>
    <row r="45" spans="1:17" x14ac:dyDescent="0.25">
      <c r="A45" s="1" t="s">
        <v>43</v>
      </c>
      <c r="B45">
        <v>1.159924138</v>
      </c>
      <c r="C45">
        <v>13.94509746</v>
      </c>
      <c r="D45">
        <v>0.64190386600000005</v>
      </c>
      <c r="E45">
        <v>162.1246056</v>
      </c>
      <c r="F45">
        <v>15.33295596</v>
      </c>
      <c r="G45">
        <v>0.58199250499999999</v>
      </c>
      <c r="H45">
        <v>3822.7113199999999</v>
      </c>
      <c r="I45">
        <v>2.5755733670000001</v>
      </c>
      <c r="J45">
        <v>1.3414418960000001</v>
      </c>
      <c r="K45">
        <v>7.420057688</v>
      </c>
      <c r="L45">
        <v>0.29826759600000002</v>
      </c>
      <c r="M45">
        <v>107.14496920000001</v>
      </c>
      <c r="N45">
        <v>3.3260679689999999</v>
      </c>
      <c r="O45">
        <v>0.559760645</v>
      </c>
      <c r="P45">
        <v>6356.3565209999997</v>
      </c>
      <c r="Q45">
        <v>1.5590958100000001</v>
      </c>
    </row>
    <row r="46" spans="1:17" x14ac:dyDescent="0.25">
      <c r="A46" s="1" t="s">
        <v>44</v>
      </c>
      <c r="B46">
        <v>0.583341102</v>
      </c>
      <c r="C46">
        <v>16.9923091</v>
      </c>
      <c r="D46">
        <v>0.58343810799999996</v>
      </c>
      <c r="E46">
        <v>192.7304211</v>
      </c>
      <c r="F46">
        <v>48.253312989999998</v>
      </c>
      <c r="G46">
        <f>-0.003693998*-1</f>
        <v>3.693998E-3</v>
      </c>
      <c r="H46">
        <v>5440.6814089999998</v>
      </c>
      <c r="I46">
        <v>2.3153072670000001</v>
      </c>
      <c r="J46">
        <v>1.4040825025000001</v>
      </c>
      <c r="K46">
        <v>12.662201215</v>
      </c>
      <c r="L46">
        <v>0.15261031349999998</v>
      </c>
      <c r="M46">
        <v>124.75641845</v>
      </c>
      <c r="N46">
        <v>1.1311923099999999</v>
      </c>
      <c r="O46">
        <f>-0.004809691*-1</f>
        <v>4.8096909999999996E-3</v>
      </c>
      <c r="P46">
        <v>9027.759481000001</v>
      </c>
      <c r="Q46">
        <v>1.264179894</v>
      </c>
    </row>
    <row r="47" spans="1:17" x14ac:dyDescent="0.25">
      <c r="A47" s="1" t="s">
        <v>45</v>
      </c>
      <c r="B47">
        <v>0.85847234350000001</v>
      </c>
      <c r="C47">
        <v>30.019888264999999</v>
      </c>
      <c r="D47">
        <v>0.56884507750000002</v>
      </c>
      <c r="E47">
        <v>179.21039250000001</v>
      </c>
      <c r="F47">
        <v>56.975764529999999</v>
      </c>
      <c r="G47">
        <v>7.8519301999999999E-2</v>
      </c>
      <c r="H47">
        <v>5496.2509334999995</v>
      </c>
      <c r="I47">
        <v>2.446339633</v>
      </c>
      <c r="J47">
        <v>2.594621294</v>
      </c>
      <c r="K47">
        <v>15.495041219999999</v>
      </c>
      <c r="L47">
        <v>0.103877549</v>
      </c>
      <c r="M47">
        <v>174.01714469999999</v>
      </c>
      <c r="N47">
        <v>1.668581292</v>
      </c>
      <c r="O47">
        <v>8.2247020000000004E-2</v>
      </c>
      <c r="P47">
        <v>10790.69738</v>
      </c>
      <c r="Q47">
        <v>1.5149666390000001</v>
      </c>
    </row>
    <row r="48" spans="1:17" x14ac:dyDescent="0.25">
      <c r="A48" s="1" t="s">
        <v>46</v>
      </c>
      <c r="B48">
        <v>1.2117037845</v>
      </c>
      <c r="C48">
        <v>11.680754449999998</v>
      </c>
      <c r="D48">
        <v>0.52687720250000003</v>
      </c>
      <c r="E48">
        <v>196.24124895</v>
      </c>
      <c r="F48">
        <v>47.415411155000001</v>
      </c>
      <c r="G48">
        <v>7.3251945999999998E-2</v>
      </c>
      <c r="H48">
        <v>4102.6442109999998</v>
      </c>
      <c r="I48">
        <v>2.7422563245</v>
      </c>
      <c r="J48">
        <v>2.386602318</v>
      </c>
      <c r="K48">
        <v>7.6166925595000006</v>
      </c>
      <c r="L48">
        <v>0.28698952099999997</v>
      </c>
      <c r="M48">
        <v>131.29352155000001</v>
      </c>
      <c r="N48">
        <v>0.33970836100000001</v>
      </c>
      <c r="O48">
        <v>3.7553096500000001E-2</v>
      </c>
      <c r="P48">
        <v>6844.2379080000001</v>
      </c>
      <c r="Q48">
        <v>3.8913851519999998</v>
      </c>
    </row>
    <row r="49" spans="1:17" x14ac:dyDescent="0.25">
      <c r="A49" s="1" t="s">
        <v>47</v>
      </c>
      <c r="B49">
        <v>1.6873293599999999</v>
      </c>
      <c r="C49">
        <v>25.070834210000001</v>
      </c>
      <c r="D49">
        <v>0.59886695000000001</v>
      </c>
      <c r="E49">
        <v>132.85187859999999</v>
      </c>
      <c r="F49">
        <v>81.367686219999996</v>
      </c>
      <c r="G49">
        <v>0.96857637399999996</v>
      </c>
      <c r="H49">
        <v>4933.5879999999997</v>
      </c>
      <c r="I49">
        <v>4.0531613780000004</v>
      </c>
      <c r="J49">
        <v>1.9486565179999999</v>
      </c>
      <c r="K49">
        <v>13.10435008</v>
      </c>
      <c r="L49">
        <v>0.56865291399999995</v>
      </c>
      <c r="M49">
        <v>82.927657100000005</v>
      </c>
      <c r="N49">
        <v>6.181440845</v>
      </c>
      <c r="O49">
        <v>0.54150452000000004</v>
      </c>
      <c r="P49">
        <v>7933.5153950000004</v>
      </c>
      <c r="Q49">
        <v>3.8254239139999999</v>
      </c>
    </row>
    <row r="50" spans="1:17" x14ac:dyDescent="0.25">
      <c r="A50" s="1" t="s">
        <v>48</v>
      </c>
      <c r="B50">
        <v>1.4405147330000001</v>
      </c>
      <c r="C50">
        <v>34.977125280000003</v>
      </c>
      <c r="D50">
        <v>0.64667974100000003</v>
      </c>
      <c r="E50">
        <v>129.92180519999999</v>
      </c>
      <c r="F50">
        <v>29.873380059999999</v>
      </c>
      <c r="G50">
        <v>1.2477045000000001E-2</v>
      </c>
      <c r="H50">
        <v>5141.3632619999998</v>
      </c>
      <c r="I50">
        <v>1.070449156</v>
      </c>
      <c r="J50">
        <v>1.8704350160000001</v>
      </c>
      <c r="K50">
        <v>7.4246437859999999</v>
      </c>
      <c r="L50">
        <v>0.67019011399999995</v>
      </c>
      <c r="M50">
        <v>90.645200759999994</v>
      </c>
      <c r="N50">
        <v>1.9721212560000001</v>
      </c>
      <c r="O50">
        <v>5.5150586000000001E-2</v>
      </c>
      <c r="P50">
        <v>6818.4736620000003</v>
      </c>
      <c r="Q50">
        <v>1.3847859220000001</v>
      </c>
    </row>
    <row r="51" spans="1:17" x14ac:dyDescent="0.25">
      <c r="A51" s="1" t="s">
        <v>49</v>
      </c>
      <c r="B51">
        <v>1.565545958</v>
      </c>
      <c r="C51">
        <v>12.137529839999999</v>
      </c>
      <c r="D51">
        <v>0.60761657899999999</v>
      </c>
      <c r="E51">
        <v>118.3733218</v>
      </c>
      <c r="F51">
        <v>13.813295800000001</v>
      </c>
      <c r="G51">
        <v>0.81413892700000001</v>
      </c>
      <c r="H51">
        <v>4231.7557290000004</v>
      </c>
      <c r="I51">
        <v>3.8015415770000001</v>
      </c>
      <c r="J51">
        <v>1.2091407780000001</v>
      </c>
      <c r="K51">
        <v>6.2098299150000003</v>
      </c>
      <c r="L51">
        <v>0.62288102199999995</v>
      </c>
      <c r="M51">
        <v>87.855169219999993</v>
      </c>
      <c r="N51">
        <v>8.7021511179999997</v>
      </c>
      <c r="O51">
        <v>0.50290205399999999</v>
      </c>
      <c r="P51">
        <v>5827.9878390000003</v>
      </c>
      <c r="Q51">
        <v>1.603467572</v>
      </c>
    </row>
    <row r="52" spans="1:17" x14ac:dyDescent="0.25">
      <c r="A52" s="1" t="s">
        <v>50</v>
      </c>
      <c r="B52">
        <v>0.71530619200000001</v>
      </c>
      <c r="C52">
        <v>7.4187535240000004</v>
      </c>
      <c r="D52">
        <v>0.43952844400000002</v>
      </c>
      <c r="E52">
        <v>131.7930422</v>
      </c>
      <c r="F52">
        <v>29.37713776</v>
      </c>
      <c r="G52">
        <v>1.1909752010000001</v>
      </c>
      <c r="H52">
        <v>4186.1985290000002</v>
      </c>
      <c r="I52">
        <v>2.8641769039999998</v>
      </c>
      <c r="J52">
        <v>1.2877947300000001</v>
      </c>
      <c r="K52">
        <v>9.9902447550000009</v>
      </c>
      <c r="L52">
        <v>0.34769244999999999</v>
      </c>
      <c r="M52">
        <v>68.899640520000005</v>
      </c>
      <c r="N52">
        <v>1.6523475439999999</v>
      </c>
      <c r="O52">
        <v>0.188115123</v>
      </c>
      <c r="P52">
        <v>6547.5906750000004</v>
      </c>
      <c r="Q52">
        <v>0.75935873499999995</v>
      </c>
    </row>
    <row r="53" spans="1:17" x14ac:dyDescent="0.25">
      <c r="A53" s="1" t="s">
        <v>51</v>
      </c>
      <c r="B53">
        <v>1.601136951</v>
      </c>
      <c r="C53">
        <v>12.323364700000001</v>
      </c>
      <c r="D53">
        <v>0.67194624400000003</v>
      </c>
      <c r="E53">
        <v>136.7296231</v>
      </c>
      <c r="F53">
        <v>21.162731610000002</v>
      </c>
      <c r="G53">
        <v>4.0316899000000003E-2</v>
      </c>
      <c r="H53">
        <v>5035.515821</v>
      </c>
      <c r="I53">
        <v>1.1267642980000001</v>
      </c>
      <c r="J53">
        <v>3.0511369319999999</v>
      </c>
      <c r="K53">
        <v>14.094764469999999</v>
      </c>
      <c r="L53">
        <v>0.83053909299999995</v>
      </c>
      <c r="M53">
        <v>97.342708630000004</v>
      </c>
      <c r="N53">
        <v>3.5116757750000001</v>
      </c>
      <c r="O53">
        <v>0.167920719</v>
      </c>
      <c r="P53">
        <v>5130.2635479999999</v>
      </c>
      <c r="Q53">
        <v>0.80695047099999995</v>
      </c>
    </row>
    <row r="54" spans="1:17" x14ac:dyDescent="0.25">
      <c r="A54" s="1" t="s">
        <v>52</v>
      </c>
      <c r="B54">
        <v>1.3815567449999999</v>
      </c>
      <c r="C54">
        <v>6.8795218729999998</v>
      </c>
      <c r="D54">
        <v>0.45290395300000003</v>
      </c>
      <c r="E54">
        <v>129.31303310000001</v>
      </c>
      <c r="F54">
        <v>26.962274279999999</v>
      </c>
      <c r="G54">
        <v>0.221222894</v>
      </c>
      <c r="H54">
        <v>3979.0353030000001</v>
      </c>
      <c r="I54">
        <v>5.8755513529999996</v>
      </c>
      <c r="J54">
        <v>1.160767112</v>
      </c>
      <c r="K54">
        <v>4.3166473310000004</v>
      </c>
      <c r="L54">
        <v>0.284244257</v>
      </c>
      <c r="M54">
        <v>114.2446759</v>
      </c>
      <c r="N54">
        <v>9.7970416480000004</v>
      </c>
      <c r="O54">
        <v>0.14412828899999999</v>
      </c>
      <c r="P54">
        <v>6230.8539870000004</v>
      </c>
      <c r="Q54">
        <v>3.4652428569999998</v>
      </c>
    </row>
    <row r="55" spans="1:17" x14ac:dyDescent="0.25">
      <c r="A55" s="1" t="s">
        <v>53</v>
      </c>
      <c r="B55">
        <v>1.385075853</v>
      </c>
      <c r="C55">
        <v>8.8354878029999995</v>
      </c>
      <c r="D55">
        <v>0.62451411300000004</v>
      </c>
      <c r="E55">
        <v>136.21850019999999</v>
      </c>
      <c r="F55">
        <v>30.107625939999998</v>
      </c>
      <c r="G55">
        <v>0.31408483399999998</v>
      </c>
      <c r="H55">
        <v>4354.5219980000002</v>
      </c>
      <c r="I55">
        <v>3.4143384960000001</v>
      </c>
      <c r="J55">
        <v>0.66437157999999996</v>
      </c>
      <c r="K55">
        <v>9.116846572</v>
      </c>
      <c r="L55">
        <v>0.380001013</v>
      </c>
      <c r="M55">
        <v>95.417665279999994</v>
      </c>
      <c r="N55">
        <v>28.146395030000001</v>
      </c>
      <c r="O55">
        <v>0.14876847800000001</v>
      </c>
      <c r="P55">
        <v>9750.7973810000003</v>
      </c>
      <c r="Q55">
        <v>3.278003972</v>
      </c>
    </row>
    <row r="56" spans="1:17" x14ac:dyDescent="0.25">
      <c r="A56" s="1" t="s">
        <v>54</v>
      </c>
      <c r="B56">
        <v>1.3719881629999999</v>
      </c>
      <c r="C56">
        <v>7.039726312</v>
      </c>
      <c r="D56">
        <v>0.57308949899999995</v>
      </c>
      <c r="E56">
        <v>166.17693370000001</v>
      </c>
      <c r="F56">
        <v>30.25603971</v>
      </c>
      <c r="G56">
        <v>0.100705908</v>
      </c>
      <c r="H56">
        <v>4239.2987970000004</v>
      </c>
      <c r="I56">
        <v>3.0178772129999998</v>
      </c>
      <c r="J56">
        <v>2.1045693779999999</v>
      </c>
      <c r="K56">
        <v>4.2465305899999999</v>
      </c>
      <c r="L56">
        <v>0.446698661</v>
      </c>
      <c r="M56">
        <v>128.5961312</v>
      </c>
      <c r="N56">
        <v>2.8391604680000002</v>
      </c>
      <c r="O56">
        <v>0.157773039</v>
      </c>
      <c r="P56">
        <v>5753.3852159999997</v>
      </c>
      <c r="Q56">
        <v>4.2130258229999997</v>
      </c>
    </row>
    <row r="57" spans="1:17" x14ac:dyDescent="0.25">
      <c r="A57" s="1" t="s">
        <v>55</v>
      </c>
      <c r="B57">
        <v>1.7602401990000001</v>
      </c>
      <c r="C57">
        <v>17.645920910000001</v>
      </c>
      <c r="D57">
        <v>0.48082819799999998</v>
      </c>
      <c r="E57">
        <v>164.85383540000001</v>
      </c>
      <c r="F57">
        <v>53.533366289999996</v>
      </c>
      <c r="G57">
        <v>7.1536411999999994E-2</v>
      </c>
      <c r="H57">
        <v>4875.44787</v>
      </c>
      <c r="I57">
        <v>3.1801656149999999</v>
      </c>
      <c r="J57">
        <v>3.0519031060000001</v>
      </c>
      <c r="K57">
        <v>5.7950188110000003</v>
      </c>
      <c r="L57">
        <v>0.51794009699999999</v>
      </c>
      <c r="M57">
        <v>92.373537740000003</v>
      </c>
      <c r="N57">
        <v>4.3529865169999997</v>
      </c>
      <c r="O57">
        <v>0.11345190099999999</v>
      </c>
      <c r="P57">
        <v>5005.0067040000004</v>
      </c>
      <c r="Q57">
        <v>2.5923970600000001</v>
      </c>
    </row>
    <row r="58" spans="1:17" x14ac:dyDescent="0.25">
      <c r="A58" s="1" t="s">
        <v>56</v>
      </c>
      <c r="B58">
        <v>1.4256885989999999</v>
      </c>
      <c r="C58">
        <v>18.20321144</v>
      </c>
      <c r="D58">
        <v>0.61397647499999997</v>
      </c>
      <c r="E58">
        <v>146.0364166</v>
      </c>
      <c r="F58">
        <v>83.089334739999998</v>
      </c>
      <c r="G58">
        <v>0.18430912999999999</v>
      </c>
      <c r="H58">
        <v>5436.9938679999996</v>
      </c>
      <c r="I58">
        <v>5.0209029599999999</v>
      </c>
      <c r="J58">
        <v>0.94177884499999998</v>
      </c>
      <c r="K58">
        <v>6.0434036259999999</v>
      </c>
      <c r="L58">
        <v>0.471529219</v>
      </c>
      <c r="M58">
        <v>120.4388668</v>
      </c>
      <c r="N58">
        <v>5.7235434850000004</v>
      </c>
      <c r="O58">
        <v>0.31068509599999999</v>
      </c>
      <c r="P58">
        <v>7048.66464</v>
      </c>
      <c r="Q58">
        <v>3.9093079749999999</v>
      </c>
    </row>
    <row r="59" spans="1:17" x14ac:dyDescent="0.25">
      <c r="A59" s="1" t="s">
        <v>57</v>
      </c>
      <c r="B59">
        <v>1.422329862</v>
      </c>
      <c r="C59">
        <v>11.5200443</v>
      </c>
      <c r="D59">
        <v>0.61311305000000005</v>
      </c>
      <c r="E59">
        <v>160.6771114</v>
      </c>
      <c r="F59">
        <v>32.581712860000003</v>
      </c>
      <c r="G59">
        <v>0.12028543999999999</v>
      </c>
      <c r="H59">
        <v>4416.9683050000003</v>
      </c>
      <c r="I59">
        <v>3.140284818</v>
      </c>
      <c r="J59">
        <v>1.150010362</v>
      </c>
      <c r="K59">
        <v>6.3217757380000004</v>
      </c>
      <c r="L59">
        <v>0.682877603</v>
      </c>
      <c r="M59">
        <v>144.76408140000001</v>
      </c>
      <c r="N59">
        <v>4.1117638999999997</v>
      </c>
      <c r="O59">
        <v>0.10634713</v>
      </c>
      <c r="P59">
        <v>5490.8710520000004</v>
      </c>
      <c r="Q59">
        <v>2.7601368540000002</v>
      </c>
    </row>
    <row r="60" spans="1:17" x14ac:dyDescent="0.25">
      <c r="A60" s="1" t="s">
        <v>58</v>
      </c>
      <c r="B60">
        <v>1.0637800180000001</v>
      </c>
      <c r="C60">
        <v>11.2082277</v>
      </c>
      <c r="D60">
        <v>0.58027771399999994</v>
      </c>
      <c r="E60">
        <v>143.49663760000001</v>
      </c>
      <c r="F60">
        <v>33.703940940000003</v>
      </c>
      <c r="G60">
        <v>9.4931394000000002E-2</v>
      </c>
      <c r="H60">
        <v>5922.8924539999998</v>
      </c>
      <c r="I60">
        <v>3.3375941349999998</v>
      </c>
      <c r="J60">
        <v>2.3870422229999999</v>
      </c>
      <c r="K60">
        <v>10.312121360000001</v>
      </c>
      <c r="L60">
        <v>0.68451354200000003</v>
      </c>
      <c r="M60">
        <v>173.1191852</v>
      </c>
      <c r="N60">
        <v>33.772995180000002</v>
      </c>
      <c r="O60">
        <v>0.26325548999999998</v>
      </c>
      <c r="P60">
        <v>5901.147277</v>
      </c>
      <c r="Q60">
        <v>2.676050139</v>
      </c>
    </row>
    <row r="61" spans="1:17" x14ac:dyDescent="0.25">
      <c r="A61" s="1" t="s">
        <v>59</v>
      </c>
      <c r="B61">
        <v>1.268320755</v>
      </c>
      <c r="C61">
        <v>14.50789646</v>
      </c>
      <c r="D61">
        <v>0.63760673300000004</v>
      </c>
      <c r="E61">
        <v>139.45080469999999</v>
      </c>
      <c r="F61">
        <v>53.668751999999998</v>
      </c>
      <c r="G61">
        <v>0.25052882999999998</v>
      </c>
      <c r="H61">
        <v>5023.8405540000003</v>
      </c>
      <c r="I61">
        <v>5.4080733419999998</v>
      </c>
      <c r="J61">
        <v>1.2801302969999999</v>
      </c>
      <c r="K61">
        <v>6.1682169250000003</v>
      </c>
      <c r="L61">
        <v>0.58772813099999999</v>
      </c>
      <c r="M61">
        <v>87.87100624</v>
      </c>
      <c r="N61">
        <v>2.2043377039999998</v>
      </c>
      <c r="O61">
        <v>0.25731627099999999</v>
      </c>
      <c r="P61">
        <v>7473.5495639999999</v>
      </c>
      <c r="Q61">
        <v>9.6381493759999994</v>
      </c>
    </row>
    <row r="62" spans="1:17" x14ac:dyDescent="0.25">
      <c r="A62" s="1" t="s">
        <v>60</v>
      </c>
      <c r="B62">
        <v>0.76496749649999995</v>
      </c>
      <c r="C62">
        <v>10.033679375</v>
      </c>
      <c r="D62">
        <v>0.72837949050000006</v>
      </c>
      <c r="E62">
        <v>200.03419309999998</v>
      </c>
      <c r="F62">
        <v>18.199386505</v>
      </c>
      <c r="G62">
        <v>0.94842383000000008</v>
      </c>
      <c r="H62">
        <v>4467.6720834999996</v>
      </c>
      <c r="I62">
        <v>7.2801243215000007</v>
      </c>
      <c r="J62">
        <v>0.78810424899999998</v>
      </c>
      <c r="K62">
        <v>7.1427460829999996</v>
      </c>
      <c r="L62">
        <v>0.256673718</v>
      </c>
      <c r="M62">
        <v>100.4258129</v>
      </c>
      <c r="N62">
        <v>1.1250482260000001</v>
      </c>
      <c r="O62">
        <v>0.268775245</v>
      </c>
      <c r="P62">
        <v>8528.4161769999992</v>
      </c>
      <c r="Q62">
        <v>3.6870278000000001</v>
      </c>
    </row>
    <row r="63" spans="1:17" x14ac:dyDescent="0.25">
      <c r="A63" s="1" t="s">
        <v>61</v>
      </c>
      <c r="B63">
        <v>0.60988937599999993</v>
      </c>
      <c r="C63">
        <v>20.441084295</v>
      </c>
      <c r="D63">
        <v>0.59114496000000005</v>
      </c>
      <c r="E63">
        <v>204.9466601</v>
      </c>
      <c r="F63">
        <v>80.928727219999999</v>
      </c>
      <c r="G63">
        <v>0.20368997950000001</v>
      </c>
      <c r="H63">
        <v>5066.5601700000007</v>
      </c>
      <c r="I63">
        <v>3.8590449915000002</v>
      </c>
      <c r="J63">
        <v>4.5317701619999999</v>
      </c>
      <c r="K63">
        <v>4.9997892669999997</v>
      </c>
      <c r="L63">
        <v>0.108339739</v>
      </c>
      <c r="M63">
        <v>151.4480126</v>
      </c>
      <c r="N63">
        <v>1.9659298190000001</v>
      </c>
      <c r="O63">
        <v>0.46720308199999999</v>
      </c>
      <c r="P63">
        <v>6127.5564940000004</v>
      </c>
      <c r="Q63">
        <v>6.9492014710000003</v>
      </c>
    </row>
    <row r="64" spans="1:17" x14ac:dyDescent="0.25">
      <c r="A64" s="1" t="s">
        <v>62</v>
      </c>
      <c r="B64">
        <v>1.3271002995000001</v>
      </c>
      <c r="C64">
        <v>6.3759559760000002</v>
      </c>
      <c r="D64">
        <f>-0.5322419945*-1</f>
        <v>0.53224199449999998</v>
      </c>
      <c r="E64">
        <v>185.5264181</v>
      </c>
      <c r="F64">
        <v>14.83308283</v>
      </c>
      <c r="G64">
        <v>9.1584785500000002E-2</v>
      </c>
      <c r="H64">
        <v>5345.5124404999997</v>
      </c>
      <c r="I64">
        <v>3.7681825619999998</v>
      </c>
      <c r="J64">
        <v>4.9877664140000002</v>
      </c>
      <c r="K64">
        <v>6.3457773230000001</v>
      </c>
      <c r="L64">
        <f>-0.03369324*-1</f>
        <v>3.3693239999999999E-2</v>
      </c>
      <c r="M64">
        <v>132.90399260000001</v>
      </c>
      <c r="N64">
        <v>0.88841006499999997</v>
      </c>
      <c r="O64">
        <v>0.28327175500000001</v>
      </c>
      <c r="P64">
        <v>5785.06297</v>
      </c>
      <c r="Q64">
        <v>8.8122844350000005</v>
      </c>
    </row>
    <row r="65" spans="1:17" x14ac:dyDescent="0.25">
      <c r="A65" s="1" t="s">
        <v>63</v>
      </c>
      <c r="B65">
        <v>0.48794678699999999</v>
      </c>
      <c r="C65">
        <v>40.929901229999999</v>
      </c>
      <c r="D65">
        <v>14.74204157</v>
      </c>
      <c r="E65">
        <v>270.98496360000001</v>
      </c>
      <c r="F65">
        <v>88.474960879999998</v>
      </c>
      <c r="G65">
        <v>0.72260992700000004</v>
      </c>
      <c r="H65">
        <v>4591.0502349999997</v>
      </c>
      <c r="I65">
        <v>8.5688216940000004</v>
      </c>
      <c r="J65">
        <v>3.6733914909999998</v>
      </c>
      <c r="K65">
        <v>8.3709067279999996</v>
      </c>
      <c r="L65">
        <v>0.47700590100000001</v>
      </c>
      <c r="M65">
        <v>252.85253030000001</v>
      </c>
      <c r="N65">
        <v>1.5182160840000001</v>
      </c>
      <c r="O65">
        <v>0.72997836699999996</v>
      </c>
      <c r="P65">
        <v>5799.3767740000003</v>
      </c>
      <c r="Q65">
        <v>9.6498024840000003</v>
      </c>
    </row>
    <row r="66" spans="1:17" x14ac:dyDescent="0.25">
      <c r="A66" s="1" t="s">
        <v>64</v>
      </c>
      <c r="B66">
        <v>1.314390605</v>
      </c>
      <c r="C66">
        <v>14.923060155</v>
      </c>
      <c r="D66">
        <v>0.36121278950000002</v>
      </c>
      <c r="E66">
        <v>190.16844225</v>
      </c>
      <c r="F66">
        <v>82.936383264999989</v>
      </c>
      <c r="G66">
        <v>0.124293712</v>
      </c>
      <c r="H66">
        <v>4639.8318044999996</v>
      </c>
      <c r="I66">
        <v>2.4208771174999999</v>
      </c>
      <c r="J66">
        <v>2.8085791439999999</v>
      </c>
      <c r="K66">
        <v>6.5233301209999999</v>
      </c>
      <c r="L66">
        <v>0.330258475</v>
      </c>
      <c r="M66">
        <v>151.15577640000001</v>
      </c>
      <c r="N66">
        <v>0.197807914</v>
      </c>
      <c r="O66">
        <v>0.19247058</v>
      </c>
      <c r="P66">
        <v>5214.3187129999997</v>
      </c>
      <c r="Q66">
        <v>3.3845540010000001</v>
      </c>
    </row>
    <row r="67" spans="1:17" x14ac:dyDescent="0.25">
      <c r="A67" s="1" t="s">
        <v>65</v>
      </c>
      <c r="B67">
        <v>1.621912169</v>
      </c>
      <c r="C67">
        <v>8.7481313820000004</v>
      </c>
      <c r="D67">
        <v>0.47606147999999998</v>
      </c>
      <c r="E67">
        <v>202.18335300000001</v>
      </c>
      <c r="F67">
        <v>33.187289479999997</v>
      </c>
      <c r="G67">
        <v>7.9367614000000003E-2</v>
      </c>
      <c r="H67">
        <v>3978.093758</v>
      </c>
      <c r="I67">
        <v>1.7587788440000001</v>
      </c>
      <c r="J67">
        <v>1.612494272</v>
      </c>
      <c r="K67">
        <v>7.0106978069999997</v>
      </c>
      <c r="L67">
        <v>0.409608578</v>
      </c>
      <c r="M67">
        <v>135.04529049999999</v>
      </c>
      <c r="N67">
        <v>0.97602317800000005</v>
      </c>
      <c r="O67">
        <v>7.6337164999999998E-2</v>
      </c>
      <c r="P67">
        <v>7708.0585799999999</v>
      </c>
      <c r="Q67">
        <v>1.5299025749999999</v>
      </c>
    </row>
    <row r="68" spans="1:17" x14ac:dyDescent="0.25">
      <c r="A68" s="1" t="s">
        <v>66</v>
      </c>
      <c r="B68">
        <v>1.1780443140000001</v>
      </c>
      <c r="C68">
        <v>31.392549200000001</v>
      </c>
      <c r="D68">
        <v>0.51834447500000003</v>
      </c>
      <c r="E68">
        <v>208.6638207</v>
      </c>
      <c r="F68">
        <v>38.56038144</v>
      </c>
      <c r="G68">
        <v>0.112921332</v>
      </c>
      <c r="H68">
        <v>5559.9062100000001</v>
      </c>
      <c r="I68">
        <v>4.0529029640000003</v>
      </c>
      <c r="J68">
        <v>1.560957436</v>
      </c>
      <c r="K68">
        <v>10.05077863</v>
      </c>
      <c r="L68">
        <v>0.47065885200000002</v>
      </c>
      <c r="M68">
        <v>182.34635059999999</v>
      </c>
      <c r="N68">
        <v>1.302165155</v>
      </c>
      <c r="O68">
        <v>9.3162298000000004E-2</v>
      </c>
      <c r="P68">
        <v>7838.107481</v>
      </c>
      <c r="Q68">
        <v>2.2826556060000001</v>
      </c>
    </row>
    <row r="69" spans="1:17" x14ac:dyDescent="0.25">
      <c r="A69" s="1" t="s">
        <v>67</v>
      </c>
      <c r="B69">
        <v>1.3541031370000001</v>
      </c>
      <c r="C69">
        <v>8.3388438489999999</v>
      </c>
      <c r="D69">
        <v>0.65016012899999998</v>
      </c>
      <c r="E69">
        <v>173.59206750000001</v>
      </c>
      <c r="F69">
        <v>21.621095709999999</v>
      </c>
      <c r="G69">
        <v>0.183072654</v>
      </c>
      <c r="H69">
        <v>4623.1473830000004</v>
      </c>
      <c r="I69">
        <v>5.646771223</v>
      </c>
      <c r="J69">
        <v>0.99009503200000004</v>
      </c>
      <c r="K69">
        <v>2.9141312429999999</v>
      </c>
      <c r="L69">
        <v>0.51485487600000002</v>
      </c>
      <c r="M69">
        <v>82.18559802</v>
      </c>
      <c r="N69">
        <v>2.2523597460000002</v>
      </c>
      <c r="O69">
        <v>0.33137071200000001</v>
      </c>
      <c r="P69">
        <v>3986.9090139999998</v>
      </c>
      <c r="Q69">
        <v>10.165649289999999</v>
      </c>
    </row>
    <row r="70" spans="1:17" x14ac:dyDescent="0.25">
      <c r="A70" s="1" t="s">
        <v>68</v>
      </c>
      <c r="B70">
        <v>0.61542495200000003</v>
      </c>
      <c r="C70">
        <v>12.285282560000001</v>
      </c>
      <c r="D70">
        <v>0.85536595999999998</v>
      </c>
      <c r="E70">
        <v>217.99479460000001</v>
      </c>
      <c r="F70">
        <v>30.588670459999999</v>
      </c>
      <c r="G70">
        <v>7.6916506999999995E-2</v>
      </c>
      <c r="H70">
        <v>4238.7291349999996</v>
      </c>
      <c r="I70">
        <v>2.4086524310000001</v>
      </c>
      <c r="J70">
        <v>2.8255494785000002</v>
      </c>
      <c r="K70">
        <v>4.9584257919999999</v>
      </c>
      <c r="L70">
        <v>0.81451035699999996</v>
      </c>
      <c r="M70">
        <v>184.67984204999999</v>
      </c>
      <c r="N70">
        <v>1.5303156375</v>
      </c>
      <c r="O70">
        <v>9.4479240999999992E-2</v>
      </c>
      <c r="P70">
        <v>5653.5810085000003</v>
      </c>
      <c r="Q70">
        <v>2.6699663445000001</v>
      </c>
    </row>
    <row r="71" spans="1:17" x14ac:dyDescent="0.25">
      <c r="A71" s="1" t="s">
        <v>69</v>
      </c>
      <c r="B71">
        <v>1.289773514</v>
      </c>
      <c r="C71">
        <v>19.12385184</v>
      </c>
      <c r="D71">
        <v>0.440448956</v>
      </c>
      <c r="E71">
        <v>195.25594079999999</v>
      </c>
      <c r="F71">
        <v>33.260909669999997</v>
      </c>
      <c r="G71">
        <f>-0.006686898*-1</f>
        <v>6.6868980000000001E-3</v>
      </c>
      <c r="H71">
        <v>5397.8079820000003</v>
      </c>
      <c r="I71">
        <v>1.964519036</v>
      </c>
      <c r="J71">
        <v>1.68783051</v>
      </c>
      <c r="K71">
        <v>7.0829848709999998</v>
      </c>
      <c r="L71">
        <v>0.44686805099999999</v>
      </c>
      <c r="M71">
        <v>98.655036080000002</v>
      </c>
      <c r="N71">
        <v>1.062740649</v>
      </c>
      <c r="O71">
        <v>0.103585869</v>
      </c>
      <c r="P71">
        <v>7325.4427329999999</v>
      </c>
      <c r="Q71">
        <v>2.2909108979999999</v>
      </c>
    </row>
    <row r="72" spans="1:17" x14ac:dyDescent="0.25">
      <c r="A72" s="1" t="s">
        <v>70</v>
      </c>
      <c r="B72">
        <v>1.4528421819999999</v>
      </c>
      <c r="C72">
        <v>7.8746780520000002</v>
      </c>
      <c r="D72">
        <v>0.44478206300000001</v>
      </c>
      <c r="E72">
        <v>180.37891200000001</v>
      </c>
      <c r="F72">
        <v>22.842693730000001</v>
      </c>
      <c r="G72">
        <v>8.5567694999999999E-2</v>
      </c>
      <c r="H72">
        <v>5783.069778</v>
      </c>
      <c r="I72">
        <v>1.7684211830000001</v>
      </c>
      <c r="J72">
        <v>3.62105699</v>
      </c>
      <c r="K72">
        <v>3.235541902</v>
      </c>
      <c r="L72">
        <v>0.42328413500000001</v>
      </c>
      <c r="M72">
        <v>169.53745720000001</v>
      </c>
      <c r="N72">
        <v>1.117068978</v>
      </c>
      <c r="O72">
        <v>0.17026907599999999</v>
      </c>
      <c r="P72">
        <v>3964.731139</v>
      </c>
      <c r="Q72">
        <v>6.7015567369999998</v>
      </c>
    </row>
    <row r="73" spans="1:17" x14ac:dyDescent="0.25">
      <c r="A73" s="1" t="s">
        <v>71</v>
      </c>
      <c r="B73">
        <v>0.56803562200000002</v>
      </c>
      <c r="C73">
        <v>9.5437013690000008</v>
      </c>
      <c r="D73">
        <v>0.521305193</v>
      </c>
      <c r="E73">
        <v>205.3499727</v>
      </c>
      <c r="F73">
        <v>30.000348915</v>
      </c>
      <c r="G73">
        <v>8.593488299999999E-2</v>
      </c>
      <c r="H73">
        <v>4383.3555699999997</v>
      </c>
      <c r="I73">
        <v>2.6523420025000002</v>
      </c>
      <c r="J73">
        <v>1.6378503064999999</v>
      </c>
      <c r="K73">
        <v>12.910918585000001</v>
      </c>
      <c r="L73">
        <v>0.56156507649999998</v>
      </c>
      <c r="M73">
        <v>185.20536285</v>
      </c>
      <c r="N73">
        <v>4.253227292</v>
      </c>
      <c r="O73">
        <v>0.180943679</v>
      </c>
      <c r="P73">
        <v>6320.9938535000001</v>
      </c>
      <c r="Q73">
        <v>3.9185752260000002</v>
      </c>
    </row>
    <row r="74" spans="1:17" x14ac:dyDescent="0.25">
      <c r="A74" s="1" t="s">
        <v>72</v>
      </c>
      <c r="B74">
        <v>0.53998064099999998</v>
      </c>
      <c r="C74">
        <v>21.443528440000001</v>
      </c>
      <c r="D74">
        <v>0.44282399700000002</v>
      </c>
      <c r="E74">
        <v>225.8489744</v>
      </c>
      <c r="F74">
        <v>33.255177330000002</v>
      </c>
      <c r="G74">
        <f>-0.010796009*-1</f>
        <v>1.0796009000000001E-2</v>
      </c>
      <c r="H74">
        <v>4543.1360610000002</v>
      </c>
      <c r="I74">
        <v>2.060620444</v>
      </c>
      <c r="J74">
        <v>4.2499968800000003</v>
      </c>
      <c r="K74">
        <v>8.4935360660000008</v>
      </c>
      <c r="L74">
        <v>0.79553724699999995</v>
      </c>
      <c r="M74">
        <v>198.01063139999999</v>
      </c>
      <c r="N74">
        <v>6.145912203</v>
      </c>
      <c r="O74">
        <v>0.201299851</v>
      </c>
      <c r="P74">
        <v>3517.9351590000001</v>
      </c>
      <c r="Q74">
        <v>9.0440342900000008</v>
      </c>
    </row>
    <row r="75" spans="1:17" x14ac:dyDescent="0.25">
      <c r="A75" s="1" t="s">
        <v>73</v>
      </c>
      <c r="B75">
        <v>2.2564654960000001</v>
      </c>
      <c r="C75">
        <v>41.187852759999998</v>
      </c>
      <c r="D75">
        <v>0.49794069800000001</v>
      </c>
      <c r="E75">
        <v>156.8284146</v>
      </c>
      <c r="F75">
        <v>84.101646990000006</v>
      </c>
      <c r="G75">
        <v>0.15015393899999999</v>
      </c>
      <c r="H75">
        <v>4370.4923740000004</v>
      </c>
      <c r="I75">
        <v>3.766895984</v>
      </c>
      <c r="J75">
        <v>4.7061022560000003</v>
      </c>
      <c r="K75">
        <v>19.87178638</v>
      </c>
      <c r="L75">
        <v>0.32078045599999999</v>
      </c>
      <c r="M75">
        <v>92.383002050000002</v>
      </c>
      <c r="N75">
        <v>45.867505780000002</v>
      </c>
      <c r="O75">
        <v>1.0749077890000001</v>
      </c>
      <c r="P75">
        <v>6720.6518889999998</v>
      </c>
      <c r="Q75">
        <v>5.4022071729999999</v>
      </c>
    </row>
    <row r="76" spans="1:17" x14ac:dyDescent="0.25">
      <c r="A76" s="1" t="s">
        <v>74</v>
      </c>
      <c r="B76">
        <v>2.378938207</v>
      </c>
      <c r="C76">
        <v>34.654051959999997</v>
      </c>
      <c r="D76">
        <v>0.529831261</v>
      </c>
      <c r="E76">
        <v>143.62582860000001</v>
      </c>
      <c r="F76">
        <v>23.5553214</v>
      </c>
      <c r="G76">
        <v>0.21536922999999999</v>
      </c>
      <c r="H76">
        <v>3942.0559280000002</v>
      </c>
      <c r="I76">
        <v>2.5390797090000001</v>
      </c>
      <c r="J76">
        <v>2.3101999950000001</v>
      </c>
      <c r="K76">
        <v>22.726516879999998</v>
      </c>
      <c r="L76">
        <v>0.36250273199999999</v>
      </c>
      <c r="M76">
        <v>119.8148302</v>
      </c>
      <c r="N76">
        <v>25.783954359999999</v>
      </c>
      <c r="O76">
        <v>0.279631456</v>
      </c>
      <c r="P76">
        <v>6267.4187089999996</v>
      </c>
      <c r="Q76">
        <v>2.500769987</v>
      </c>
    </row>
    <row r="77" spans="1:17" x14ac:dyDescent="0.25">
      <c r="A77" s="1" t="s">
        <v>75</v>
      </c>
      <c r="B77">
        <v>2.4763104419999999</v>
      </c>
      <c r="C77">
        <v>35.182059959999997</v>
      </c>
      <c r="D77">
        <v>0.70993853799999995</v>
      </c>
      <c r="E77">
        <v>117.4319541</v>
      </c>
      <c r="F77">
        <v>25.60375019</v>
      </c>
      <c r="G77">
        <v>0.537269204</v>
      </c>
      <c r="H77">
        <v>3998.027916</v>
      </c>
      <c r="I77">
        <v>2.8046062049999998</v>
      </c>
      <c r="J77">
        <v>3.3855101950000002</v>
      </c>
      <c r="K77">
        <v>3.4145847599999999</v>
      </c>
      <c r="L77">
        <v>0.180128287</v>
      </c>
      <c r="M77">
        <v>96.669217079999996</v>
      </c>
      <c r="N77">
        <v>14.43961067</v>
      </c>
      <c r="O77">
        <v>0.34940400199999999</v>
      </c>
      <c r="P77">
        <v>4192.5399420000003</v>
      </c>
      <c r="Q77">
        <v>2.660843506</v>
      </c>
    </row>
    <row r="78" spans="1:17" x14ac:dyDescent="0.25">
      <c r="A78" s="1" t="s">
        <v>76</v>
      </c>
      <c r="B78">
        <v>3.1160467989999998</v>
      </c>
      <c r="C78">
        <v>49.048728779999998</v>
      </c>
      <c r="D78">
        <v>0.66867711399999996</v>
      </c>
      <c r="E78">
        <v>133.61028099999999</v>
      </c>
      <c r="F78">
        <v>9.1914773469999993</v>
      </c>
      <c r="G78">
        <v>0.39766628100000001</v>
      </c>
      <c r="H78">
        <v>4159.1252960000002</v>
      </c>
      <c r="I78">
        <v>3.528813006</v>
      </c>
      <c r="J78">
        <v>1.5422465729999999</v>
      </c>
      <c r="K78">
        <v>5.6617886589999999</v>
      </c>
      <c r="L78">
        <v>0.77263456699999999</v>
      </c>
      <c r="M78">
        <v>159.07701929999999</v>
      </c>
      <c r="N78">
        <v>18.519731790000002</v>
      </c>
      <c r="O78">
        <v>0.67274493999999996</v>
      </c>
      <c r="P78">
        <v>4388.0786049999997</v>
      </c>
      <c r="Q78">
        <v>5.2190992539999996</v>
      </c>
    </row>
    <row r="79" spans="1:17" x14ac:dyDescent="0.25">
      <c r="A79" s="1" t="s">
        <v>77</v>
      </c>
      <c r="B79">
        <v>2.6806156849999998</v>
      </c>
      <c r="C79">
        <v>46.67899852</v>
      </c>
      <c r="D79">
        <v>0.60938490499999998</v>
      </c>
      <c r="E79">
        <v>130.94280509999999</v>
      </c>
      <c r="F79">
        <v>18.923272770000001</v>
      </c>
      <c r="G79">
        <v>0.50564574100000004</v>
      </c>
      <c r="H79">
        <v>4101.7258119999997</v>
      </c>
      <c r="I79">
        <v>2.7184970320000001</v>
      </c>
      <c r="J79">
        <v>3.6231281329999998</v>
      </c>
      <c r="K79">
        <v>6.1767940599999998</v>
      </c>
      <c r="L79">
        <v>0.57137271899999997</v>
      </c>
      <c r="M79">
        <v>52.282955579999999</v>
      </c>
      <c r="N79">
        <v>7.4766392169999998</v>
      </c>
      <c r="O79">
        <v>0.48294720499999999</v>
      </c>
      <c r="P79">
        <v>4394.4399819999999</v>
      </c>
      <c r="Q79">
        <v>1.407788298</v>
      </c>
    </row>
    <row r="80" spans="1:17" x14ac:dyDescent="0.25">
      <c r="A80" s="1" t="s">
        <v>78</v>
      </c>
      <c r="B80">
        <v>2.7594790009999999</v>
      </c>
      <c r="C80">
        <v>52.538673090000003</v>
      </c>
      <c r="D80">
        <v>0.60884772399999998</v>
      </c>
      <c r="E80">
        <v>144.59920439999999</v>
      </c>
      <c r="F80">
        <v>14.132663129999999</v>
      </c>
      <c r="G80">
        <v>0.59307272300000002</v>
      </c>
      <c r="H80">
        <v>4191.8377350000001</v>
      </c>
      <c r="I80">
        <v>6.2461312869999999</v>
      </c>
      <c r="J80">
        <v>1.7327468690000001</v>
      </c>
      <c r="K80">
        <v>5.1146749460000001</v>
      </c>
      <c r="L80">
        <v>0.42061048400000001</v>
      </c>
      <c r="M80">
        <v>155.20255169999999</v>
      </c>
      <c r="N80">
        <v>49.629845600000003</v>
      </c>
      <c r="O80">
        <v>0.60355424800000002</v>
      </c>
      <c r="P80">
        <v>3732.575981</v>
      </c>
      <c r="Q80">
        <v>4.3539816919999996</v>
      </c>
    </row>
    <row r="81" spans="1:17" x14ac:dyDescent="0.25">
      <c r="A81" s="1" t="s">
        <v>79</v>
      </c>
      <c r="B81">
        <v>1.908836655</v>
      </c>
      <c r="C81">
        <v>9.1118851700000008</v>
      </c>
      <c r="D81">
        <v>0.56842872799999999</v>
      </c>
      <c r="E81">
        <v>159.1941751</v>
      </c>
      <c r="F81">
        <v>12.604556949999999</v>
      </c>
      <c r="G81">
        <v>0.36929378299999999</v>
      </c>
      <c r="H81">
        <v>3976.9628360000002</v>
      </c>
      <c r="I81">
        <v>4.6771677440000001</v>
      </c>
      <c r="J81">
        <v>1.935680984</v>
      </c>
      <c r="K81">
        <v>4.5491805740000002</v>
      </c>
      <c r="L81">
        <v>0.41756722499999999</v>
      </c>
      <c r="M81">
        <v>176.71449799999999</v>
      </c>
      <c r="N81">
        <v>26.09082235</v>
      </c>
      <c r="O81">
        <v>5.4157601E-2</v>
      </c>
      <c r="P81">
        <v>3148.4778200000001</v>
      </c>
      <c r="Q81">
        <v>1.1077570619999999</v>
      </c>
    </row>
    <row r="82" spans="1:17" x14ac:dyDescent="0.25">
      <c r="A82" s="1" t="s">
        <v>80</v>
      </c>
      <c r="B82">
        <v>1.918673436</v>
      </c>
      <c r="C82">
        <v>19.440337530000001</v>
      </c>
      <c r="D82">
        <v>0.73383381800000003</v>
      </c>
      <c r="E82">
        <v>215.15581119999999</v>
      </c>
      <c r="F82">
        <v>29.805138280000001</v>
      </c>
      <c r="G82">
        <v>0.113550315</v>
      </c>
      <c r="H82">
        <v>3842.2953160000002</v>
      </c>
      <c r="I82">
        <v>1.9385213720000001</v>
      </c>
      <c r="J82">
        <v>1.981328279</v>
      </c>
      <c r="K82">
        <v>6.358825586</v>
      </c>
      <c r="L82">
        <v>0.67040175899999999</v>
      </c>
      <c r="M82">
        <v>175.89318829999999</v>
      </c>
      <c r="N82">
        <v>37.50945849</v>
      </c>
      <c r="O82">
        <v>9.7756617000000004E-2</v>
      </c>
      <c r="P82">
        <v>5787.4088760000004</v>
      </c>
      <c r="Q82">
        <v>1.4903633110000001</v>
      </c>
    </row>
    <row r="83" spans="1:17" x14ac:dyDescent="0.25">
      <c r="A83" s="1" t="s">
        <v>81</v>
      </c>
      <c r="B83">
        <v>2.4811394180000002</v>
      </c>
      <c r="C83">
        <v>20.875196519999999</v>
      </c>
      <c r="D83">
        <v>0.69188154999999996</v>
      </c>
      <c r="E83">
        <v>218.78164179999999</v>
      </c>
      <c r="F83">
        <v>12.868376919999999</v>
      </c>
      <c r="G83">
        <v>9.7400931999999996E-2</v>
      </c>
      <c r="H83">
        <v>3886.8635089999998</v>
      </c>
      <c r="I83">
        <v>2.0790010250000002</v>
      </c>
      <c r="J83">
        <v>1.8709464149999999</v>
      </c>
      <c r="K83">
        <v>5.8832880249999997</v>
      </c>
      <c r="L83">
        <v>0.74625418799999998</v>
      </c>
      <c r="M83">
        <v>218.16280570000001</v>
      </c>
      <c r="N83">
        <v>86.249883510000004</v>
      </c>
      <c r="O83">
        <v>6.7496552000000001E-2</v>
      </c>
      <c r="P83">
        <v>4221.7819769999996</v>
      </c>
      <c r="Q83">
        <v>2.426420142</v>
      </c>
    </row>
    <row r="84" spans="1:17" x14ac:dyDescent="0.25">
      <c r="A84" s="1" t="s">
        <v>82</v>
      </c>
      <c r="B84">
        <v>2.2008010819999999</v>
      </c>
      <c r="C84">
        <v>23.323611979999999</v>
      </c>
      <c r="D84">
        <v>0.66068179199999999</v>
      </c>
      <c r="E84">
        <v>165.72434319999999</v>
      </c>
      <c r="F84">
        <v>29.124537279999998</v>
      </c>
      <c r="G84">
        <v>5.2932383E-2</v>
      </c>
      <c r="H84">
        <v>4098.3310330000004</v>
      </c>
      <c r="I84">
        <v>2.7344551510000001</v>
      </c>
      <c r="J84">
        <v>1.0047160580000001</v>
      </c>
      <c r="K84">
        <v>4.4441583539999998</v>
      </c>
      <c r="L84">
        <v>0.37375686000000002</v>
      </c>
      <c r="M84">
        <v>135.33622249999999</v>
      </c>
      <c r="N84">
        <v>43.84919902</v>
      </c>
      <c r="O84">
        <v>4.4523906000000002E-2</v>
      </c>
      <c r="P84">
        <v>3617.336573</v>
      </c>
      <c r="Q84">
        <v>1.9583839599999999</v>
      </c>
    </row>
    <row r="85" spans="1:17" x14ac:dyDescent="0.25">
      <c r="A85" s="1" t="s">
        <v>83</v>
      </c>
      <c r="B85">
        <v>1.8085979670000001</v>
      </c>
      <c r="C85">
        <v>31.765842679999999</v>
      </c>
      <c r="D85">
        <v>0.703865246</v>
      </c>
      <c r="E85">
        <v>153.97246089999999</v>
      </c>
      <c r="F85">
        <v>13.56036218</v>
      </c>
      <c r="G85">
        <v>7.3029314999999997E-2</v>
      </c>
      <c r="H85">
        <v>4428.9364180000002</v>
      </c>
      <c r="I85">
        <v>3.0497224900000002</v>
      </c>
      <c r="J85">
        <v>1.5707432649999999</v>
      </c>
      <c r="K85">
        <v>2.9945432429999999</v>
      </c>
      <c r="L85">
        <v>0.44233481099999999</v>
      </c>
      <c r="M85">
        <v>130.2360305</v>
      </c>
      <c r="N85">
        <v>59.151216869999999</v>
      </c>
      <c r="O85">
        <v>7.8638883000000007E-2</v>
      </c>
      <c r="P85">
        <v>3691.5389329999998</v>
      </c>
      <c r="Q85">
        <v>1.9271844929999999</v>
      </c>
    </row>
    <row r="86" spans="1:17" x14ac:dyDescent="0.25">
      <c r="A86" s="1" t="s">
        <v>84</v>
      </c>
      <c r="B86">
        <v>1.3912357280000001</v>
      </c>
      <c r="C86">
        <v>19.83913883</v>
      </c>
      <c r="D86">
        <v>0.59973368900000001</v>
      </c>
      <c r="E86">
        <v>142.14632219999999</v>
      </c>
      <c r="F86">
        <v>16.394549300000001</v>
      </c>
      <c r="G86">
        <v>0.15561908199999999</v>
      </c>
      <c r="H86">
        <v>4498.9657939999997</v>
      </c>
      <c r="I86">
        <v>2.4115447510000001</v>
      </c>
      <c r="J86">
        <v>1.7455624709999999</v>
      </c>
      <c r="K86">
        <v>3.896843826</v>
      </c>
      <c r="L86">
        <v>0.44667974900000001</v>
      </c>
      <c r="M86">
        <v>139.10123999999999</v>
      </c>
      <c r="N86">
        <v>12.935065760000001</v>
      </c>
      <c r="O86">
        <v>0.215460338</v>
      </c>
      <c r="P86">
        <v>3728.9524379999998</v>
      </c>
      <c r="Q86">
        <v>1.287534739</v>
      </c>
    </row>
    <row r="87" spans="1:17" x14ac:dyDescent="0.25">
      <c r="A87" s="1" t="s">
        <v>85</v>
      </c>
      <c r="B87">
        <v>2.2505434040000001</v>
      </c>
      <c r="C87">
        <v>26.709080759999999</v>
      </c>
      <c r="D87">
        <v>0.68592433799999997</v>
      </c>
      <c r="E87">
        <v>142.5849235</v>
      </c>
      <c r="F87">
        <v>18.135289480000001</v>
      </c>
      <c r="G87">
        <v>0.2664455</v>
      </c>
      <c r="H87">
        <v>4176.3040789999995</v>
      </c>
      <c r="I87">
        <v>2.129121815</v>
      </c>
      <c r="J87">
        <v>2.159535113</v>
      </c>
      <c r="K87">
        <v>6.6732463649999998</v>
      </c>
      <c r="L87">
        <v>0.54227489399999995</v>
      </c>
      <c r="M87">
        <v>172.84602860000001</v>
      </c>
      <c r="N87">
        <v>54.697797270000002</v>
      </c>
      <c r="O87">
        <v>0.27280697799999998</v>
      </c>
      <c r="P87">
        <v>4403.2104920000002</v>
      </c>
      <c r="Q87">
        <v>1.5944636759999999</v>
      </c>
    </row>
    <row r="88" spans="1:17" x14ac:dyDescent="0.25">
      <c r="A88" s="1" t="s">
        <v>86</v>
      </c>
      <c r="B88">
        <v>1.467185084</v>
      </c>
      <c r="C88">
        <v>30.301407139999998</v>
      </c>
      <c r="D88">
        <v>0.59985042300000002</v>
      </c>
      <c r="E88">
        <v>137.57645729999999</v>
      </c>
      <c r="F88">
        <v>13.263104119999999</v>
      </c>
      <c r="G88">
        <v>0.236109445</v>
      </c>
      <c r="H88">
        <v>4186.253995</v>
      </c>
      <c r="I88">
        <v>2.2978709300000002</v>
      </c>
      <c r="J88">
        <v>2.2475221680000002</v>
      </c>
      <c r="K88">
        <v>5.8422552469999998</v>
      </c>
      <c r="L88">
        <v>0.58502532900000004</v>
      </c>
      <c r="M88">
        <v>179.66478369999999</v>
      </c>
      <c r="N88">
        <v>24.110850030000002</v>
      </c>
      <c r="O88">
        <v>0.23739937799999999</v>
      </c>
      <c r="P88">
        <v>3654.1030430000001</v>
      </c>
      <c r="Q88">
        <v>2.1900938540000001</v>
      </c>
    </row>
    <row r="89" spans="1:17" x14ac:dyDescent="0.25">
      <c r="A89" s="1" t="s">
        <v>87</v>
      </c>
      <c r="B89">
        <v>1.142681861</v>
      </c>
      <c r="C89">
        <v>25.066548409999999</v>
      </c>
      <c r="D89">
        <v>0.56497730800000001</v>
      </c>
      <c r="E89">
        <v>143.3831448</v>
      </c>
      <c r="F89">
        <v>17.0422507</v>
      </c>
      <c r="G89">
        <v>0.182002108</v>
      </c>
      <c r="H89">
        <v>4374.8206760000003</v>
      </c>
      <c r="I89">
        <v>1.8750803540000001</v>
      </c>
      <c r="J89">
        <v>2.483014039</v>
      </c>
      <c r="K89">
        <v>8.8585538669999995</v>
      </c>
      <c r="L89">
        <v>0.65924183700000005</v>
      </c>
      <c r="M89">
        <v>179.56444970000001</v>
      </c>
      <c r="N89">
        <v>17.783825830000001</v>
      </c>
      <c r="O89">
        <v>0.19538761700000001</v>
      </c>
      <c r="P89">
        <v>3223.5069699999999</v>
      </c>
      <c r="Q89">
        <v>1.993888288</v>
      </c>
    </row>
    <row r="90" spans="1:17" x14ac:dyDescent="0.25">
      <c r="A90" s="1" t="s">
        <v>88</v>
      </c>
      <c r="B90">
        <v>1.524930232</v>
      </c>
      <c r="C90">
        <v>33.301977389999998</v>
      </c>
      <c r="D90">
        <v>0.64719593399999997</v>
      </c>
      <c r="E90">
        <v>137.02508889999999</v>
      </c>
      <c r="F90">
        <v>13.27107047</v>
      </c>
      <c r="G90">
        <v>0.49533247899999999</v>
      </c>
      <c r="H90">
        <v>4763.4639880000004</v>
      </c>
      <c r="I90">
        <v>2.8510127000000001</v>
      </c>
      <c r="J90">
        <v>2.2718594030000001</v>
      </c>
      <c r="K90">
        <v>5.7855986140000004</v>
      </c>
      <c r="L90">
        <v>0.64063922600000001</v>
      </c>
      <c r="M90">
        <v>170.01403619999999</v>
      </c>
      <c r="N90">
        <v>26.053232850000001</v>
      </c>
      <c r="O90">
        <v>0.56049475199999998</v>
      </c>
      <c r="P90">
        <v>4545.0039310000002</v>
      </c>
      <c r="Q90">
        <v>2.84551329</v>
      </c>
    </row>
    <row r="91" spans="1:17" x14ac:dyDescent="0.25">
      <c r="A91" s="1" t="s">
        <v>89</v>
      </c>
      <c r="B91">
        <v>1.870463864</v>
      </c>
      <c r="C91">
        <v>88.486976029999994</v>
      </c>
      <c r="D91">
        <v>0.61290026600000003</v>
      </c>
      <c r="E91">
        <v>120.1400606</v>
      </c>
      <c r="F91">
        <v>9.4315949280000009</v>
      </c>
      <c r="G91">
        <v>0.62764852199999999</v>
      </c>
      <c r="H91">
        <v>4178.7885429999997</v>
      </c>
      <c r="I91">
        <v>5.8909534199999998</v>
      </c>
      <c r="J91">
        <v>1.2864760399999999</v>
      </c>
      <c r="K91">
        <v>6.1553425300000004</v>
      </c>
      <c r="L91">
        <v>0.50722386200000003</v>
      </c>
      <c r="M91">
        <v>147.24661660000001</v>
      </c>
      <c r="N91">
        <v>42.671109149999999</v>
      </c>
      <c r="O91">
        <v>0.668659169</v>
      </c>
      <c r="P91">
        <v>4735.9794670000001</v>
      </c>
      <c r="Q91">
        <v>1.968823411</v>
      </c>
    </row>
    <row r="92" spans="1:17" x14ac:dyDescent="0.25">
      <c r="A92" s="1" t="s">
        <v>90</v>
      </c>
      <c r="B92">
        <v>1.1230684470000001</v>
      </c>
      <c r="C92">
        <v>52.208737079999999</v>
      </c>
      <c r="D92">
        <v>0.53017279100000003</v>
      </c>
      <c r="E92">
        <v>137.887822</v>
      </c>
      <c r="F92">
        <v>11.81581267</v>
      </c>
      <c r="G92">
        <v>0.20395683000000001</v>
      </c>
      <c r="H92">
        <v>3952.0061420000002</v>
      </c>
      <c r="I92">
        <v>3.4797944410000001</v>
      </c>
      <c r="J92">
        <v>1.445302195</v>
      </c>
      <c r="K92">
        <v>5.8567101660000001</v>
      </c>
      <c r="L92">
        <v>0.47971757500000001</v>
      </c>
      <c r="M92">
        <v>100.4650061</v>
      </c>
      <c r="N92">
        <v>5.9301035520000003</v>
      </c>
      <c r="O92">
        <v>0.376612962</v>
      </c>
      <c r="P92">
        <v>5292.7192139999997</v>
      </c>
      <c r="Q92">
        <v>1.8070351680000001</v>
      </c>
    </row>
    <row r="93" spans="1:17" x14ac:dyDescent="0.25">
      <c r="A93" s="1" t="s">
        <v>91</v>
      </c>
      <c r="B93">
        <v>26.069874089999999</v>
      </c>
      <c r="C93">
        <v>4.8366806520000001</v>
      </c>
      <c r="D93">
        <v>0.77578196600000005</v>
      </c>
      <c r="E93">
        <v>196.21381389999999</v>
      </c>
      <c r="F93">
        <v>25.4958472</v>
      </c>
      <c r="G93">
        <v>6.7623512039999998</v>
      </c>
      <c r="H93">
        <v>3885.440263</v>
      </c>
      <c r="I93">
        <v>5.0577041889999999</v>
      </c>
      <c r="J93">
        <v>19.392395530000002</v>
      </c>
      <c r="K93">
        <v>4.7528103369999997</v>
      </c>
      <c r="L93">
        <v>0.58499856900000002</v>
      </c>
      <c r="M93">
        <v>80.510035099999996</v>
      </c>
      <c r="N93">
        <v>1.808017024</v>
      </c>
      <c r="O93">
        <v>1.266886108</v>
      </c>
      <c r="P93">
        <v>6457.1302539999997</v>
      </c>
      <c r="Q93">
        <v>2.16568563</v>
      </c>
    </row>
    <row r="94" spans="1:17" x14ac:dyDescent="0.25">
      <c r="A94" s="1" t="s">
        <v>91</v>
      </c>
      <c r="B94">
        <v>13.103210430000001</v>
      </c>
      <c r="C94">
        <v>11.718782170000001</v>
      </c>
      <c r="D94">
        <v>0.58087817200000003</v>
      </c>
      <c r="E94">
        <v>128.60055890000001</v>
      </c>
      <c r="F94">
        <v>24.523021719999999</v>
      </c>
      <c r="G94">
        <v>4.5803183719999998</v>
      </c>
      <c r="H94">
        <v>5048.3205559999997</v>
      </c>
      <c r="I94">
        <v>2.8971915629999998</v>
      </c>
      <c r="J94">
        <v>10.85981243</v>
      </c>
      <c r="K94">
        <v>4.9631088910000001</v>
      </c>
      <c r="L94">
        <v>0.59786050899999998</v>
      </c>
      <c r="M94">
        <v>80.113033729999998</v>
      </c>
      <c r="N94">
        <v>1.51927904</v>
      </c>
      <c r="O94">
        <v>2.791399631</v>
      </c>
      <c r="P94">
        <v>7135.9539960000002</v>
      </c>
      <c r="Q94">
        <v>2.8120265240000002</v>
      </c>
    </row>
    <row r="95" spans="1:17" x14ac:dyDescent="0.25">
      <c r="A95" s="1" t="s">
        <v>92</v>
      </c>
      <c r="B95">
        <v>15.80540601</v>
      </c>
      <c r="C95">
        <v>13.16844809</v>
      </c>
      <c r="D95">
        <v>0.55225008200000003</v>
      </c>
      <c r="E95">
        <v>142.7452538</v>
      </c>
      <c r="F95">
        <v>25.195116200000001</v>
      </c>
      <c r="G95">
        <v>5.3953462339999998</v>
      </c>
      <c r="H95">
        <v>4759.5986050000001</v>
      </c>
      <c r="I95">
        <v>3.345275988</v>
      </c>
      <c r="J95">
        <v>14.062147169999999</v>
      </c>
      <c r="K95">
        <v>4.9679045159999999</v>
      </c>
      <c r="L95">
        <v>0.87335754399999999</v>
      </c>
      <c r="M95">
        <v>84.857404270000004</v>
      </c>
      <c r="N95">
        <v>2.3934477830000001</v>
      </c>
      <c r="O95">
        <v>5.8167342609999997</v>
      </c>
      <c r="P95">
        <v>5239.4922829999996</v>
      </c>
      <c r="Q95">
        <v>4.1459094829999996</v>
      </c>
    </row>
    <row r="96" spans="1:17" x14ac:dyDescent="0.25">
      <c r="A96" s="1" t="s">
        <v>93</v>
      </c>
      <c r="B96">
        <v>17.364423179999999</v>
      </c>
      <c r="C96">
        <v>18.876581049999999</v>
      </c>
      <c r="D96">
        <v>0.65575693300000004</v>
      </c>
      <c r="E96">
        <v>130.35764040000001</v>
      </c>
      <c r="F96">
        <v>18.90173592</v>
      </c>
      <c r="G96">
        <v>6.2626080020000003</v>
      </c>
      <c r="H96">
        <v>5239.929658</v>
      </c>
      <c r="I96">
        <v>2.509597238</v>
      </c>
      <c r="J96">
        <v>24.935679539999999</v>
      </c>
      <c r="K96">
        <v>8.4597813049999999</v>
      </c>
      <c r="L96">
        <v>0.33076065500000001</v>
      </c>
      <c r="M96">
        <v>133.25544400000001</v>
      </c>
      <c r="N96">
        <v>5.8172584250000003</v>
      </c>
      <c r="O96">
        <v>2.411106996</v>
      </c>
      <c r="P96">
        <v>6066.9122950000001</v>
      </c>
      <c r="Q96">
        <v>3.4539061000000002</v>
      </c>
    </row>
    <row r="97" spans="1:17" x14ac:dyDescent="0.25">
      <c r="A97" s="1" t="s">
        <v>94</v>
      </c>
      <c r="B97">
        <v>6.8682025040000001</v>
      </c>
      <c r="C97">
        <v>10.47525581</v>
      </c>
      <c r="D97">
        <v>0.59423109900000004</v>
      </c>
      <c r="E97">
        <v>118.6876358</v>
      </c>
      <c r="F97">
        <v>24.73559727</v>
      </c>
      <c r="G97">
        <v>2.3436692039999998</v>
      </c>
      <c r="H97">
        <v>5550.0705829999997</v>
      </c>
      <c r="I97">
        <v>3.0005752019999998</v>
      </c>
      <c r="J97">
        <v>8.8028858759999995</v>
      </c>
      <c r="K97">
        <v>7.7835211549999999</v>
      </c>
      <c r="L97">
        <v>0.41537972299999998</v>
      </c>
      <c r="M97">
        <v>80.637929279999994</v>
      </c>
      <c r="N97">
        <v>5.3517098880000002</v>
      </c>
      <c r="O97">
        <v>3.5367837459999998</v>
      </c>
      <c r="P97">
        <v>5244.7493590000004</v>
      </c>
      <c r="Q97">
        <v>2.3099319020000002</v>
      </c>
    </row>
    <row r="98" spans="1:17" x14ac:dyDescent="0.25">
      <c r="A98" s="1" t="s">
        <v>95</v>
      </c>
      <c r="B98">
        <v>10.98539706</v>
      </c>
      <c r="C98">
        <v>13.34246615</v>
      </c>
      <c r="D98">
        <v>0.50998480300000004</v>
      </c>
      <c r="E98">
        <v>82.197616249999996</v>
      </c>
      <c r="F98">
        <v>10.77505876</v>
      </c>
      <c r="G98">
        <v>8.5888691020000003</v>
      </c>
      <c r="H98">
        <v>5384.4333630000001</v>
      </c>
      <c r="I98">
        <v>4.4909976540000001</v>
      </c>
      <c r="J98">
        <v>13.60801084</v>
      </c>
      <c r="K98">
        <v>5.7133861460000004</v>
      </c>
      <c r="L98">
        <v>0.30008304699999999</v>
      </c>
      <c r="M98">
        <v>54.170818990000001</v>
      </c>
      <c r="N98">
        <v>1.7865437040000001</v>
      </c>
      <c r="O98">
        <v>1.2115211880000001</v>
      </c>
      <c r="P98">
        <v>5096.0183049999996</v>
      </c>
      <c r="Q98">
        <v>3.3518975449999999</v>
      </c>
    </row>
    <row r="99" spans="1:17" x14ac:dyDescent="0.25">
      <c r="A99" s="1" t="s">
        <v>96</v>
      </c>
      <c r="B99">
        <v>11.309533569999999</v>
      </c>
      <c r="C99">
        <v>14.564374040000001</v>
      </c>
      <c r="D99">
        <v>0.41071793899999998</v>
      </c>
      <c r="E99">
        <v>91.369507810000002</v>
      </c>
      <c r="F99">
        <v>13.693067429999999</v>
      </c>
      <c r="G99">
        <v>4.8830689190000003</v>
      </c>
      <c r="H99">
        <v>4648.8231649999998</v>
      </c>
      <c r="I99">
        <v>4.4772658959999996</v>
      </c>
      <c r="J99">
        <v>9.8413201580000003</v>
      </c>
      <c r="K99">
        <v>5.6642744709999997</v>
      </c>
      <c r="L99">
        <v>0.345297986</v>
      </c>
      <c r="M99">
        <v>90.630327039999997</v>
      </c>
      <c r="N99">
        <v>5.4490647770000002</v>
      </c>
      <c r="O99">
        <v>2.815859578</v>
      </c>
      <c r="P99">
        <v>5506.4332469999999</v>
      </c>
      <c r="Q99">
        <v>2.729472763</v>
      </c>
    </row>
    <row r="100" spans="1:17" x14ac:dyDescent="0.25">
      <c r="A100" s="1" t="s">
        <v>97</v>
      </c>
      <c r="B100">
        <v>27.445871820000001</v>
      </c>
      <c r="C100">
        <v>23.2235154</v>
      </c>
      <c r="D100">
        <v>0.97506671199999995</v>
      </c>
      <c r="E100">
        <v>139.36946699999999</v>
      </c>
      <c r="F100">
        <v>17.985063579999998</v>
      </c>
      <c r="G100">
        <v>0.17316428</v>
      </c>
      <c r="H100">
        <v>4415.749667</v>
      </c>
      <c r="I100">
        <v>3.1990903049999999</v>
      </c>
      <c r="J100">
        <v>17.286975389999998</v>
      </c>
      <c r="K100">
        <v>3.4636293560000002</v>
      </c>
      <c r="L100">
        <v>0.73923971099999997</v>
      </c>
      <c r="M100">
        <v>76.725079350000001</v>
      </c>
      <c r="N100">
        <v>5.1481829100000001</v>
      </c>
      <c r="O100">
        <v>0.21489117399999999</v>
      </c>
      <c r="P100">
        <v>4734.4221079999998</v>
      </c>
      <c r="Q100">
        <v>2.2653536509999999</v>
      </c>
    </row>
    <row r="101" spans="1:17" x14ac:dyDescent="0.25">
      <c r="A101" s="1" t="s">
        <v>98</v>
      </c>
      <c r="B101">
        <v>13.77210597</v>
      </c>
      <c r="C101">
        <v>11.08248373</v>
      </c>
      <c r="D101">
        <v>0.570577479</v>
      </c>
      <c r="E101">
        <v>112.93971740000001</v>
      </c>
      <c r="F101">
        <v>13.63426941</v>
      </c>
      <c r="G101">
        <v>8.2574934000000003E-2</v>
      </c>
      <c r="H101">
        <v>4891.6045379999996</v>
      </c>
      <c r="I101">
        <v>1.3999457449999999</v>
      </c>
      <c r="J101">
        <v>14.05618789</v>
      </c>
      <c r="K101">
        <v>9.3139660850000006</v>
      </c>
      <c r="L101">
        <v>0.55713516399999996</v>
      </c>
      <c r="M101">
        <v>122.9936629</v>
      </c>
      <c r="N101">
        <v>9.9620242730000008</v>
      </c>
      <c r="O101">
        <v>0.136637864</v>
      </c>
      <c r="P101">
        <v>6492.9946749999999</v>
      </c>
      <c r="Q101">
        <v>1.521303737</v>
      </c>
    </row>
    <row r="102" spans="1:17" x14ac:dyDescent="0.25">
      <c r="A102" s="1" t="s">
        <v>99</v>
      </c>
      <c r="B102">
        <v>23.065455719999999</v>
      </c>
      <c r="C102">
        <v>6.3828707170000003</v>
      </c>
      <c r="D102">
        <v>0.54297355999999997</v>
      </c>
      <c r="E102">
        <v>100.02226400000001</v>
      </c>
      <c r="F102">
        <v>24.832084399999999</v>
      </c>
      <c r="G102">
        <v>4.5381278999999997E-2</v>
      </c>
      <c r="H102">
        <v>4378.8907449999997</v>
      </c>
      <c r="I102">
        <v>1.541721189</v>
      </c>
      <c r="J102">
        <v>24.077664769999998</v>
      </c>
      <c r="K102">
        <v>4.5411073420000001</v>
      </c>
      <c r="L102">
        <v>0.66417281299999997</v>
      </c>
      <c r="M102">
        <v>76.238953390000006</v>
      </c>
      <c r="N102">
        <v>1.2285689289999999</v>
      </c>
      <c r="O102">
        <v>0.32986363400000002</v>
      </c>
      <c r="P102">
        <v>4640.8860189999996</v>
      </c>
      <c r="Q102">
        <v>2.3070755639999998</v>
      </c>
    </row>
    <row r="103" spans="1:17" x14ac:dyDescent="0.25">
      <c r="A103" s="1" t="s">
        <v>100</v>
      </c>
      <c r="B103">
        <v>17.0828217</v>
      </c>
      <c r="C103">
        <v>28.006662219999999</v>
      </c>
      <c r="D103">
        <v>0.64070631300000003</v>
      </c>
      <c r="E103">
        <v>127.3915293</v>
      </c>
      <c r="F103">
        <v>32.16794685</v>
      </c>
      <c r="G103">
        <v>0.27292064100000002</v>
      </c>
      <c r="H103">
        <v>5438.3151749999997</v>
      </c>
      <c r="I103">
        <v>3.7784323720000002</v>
      </c>
      <c r="J103">
        <v>24.016850829999999</v>
      </c>
      <c r="K103">
        <v>5.4727960839999996</v>
      </c>
      <c r="L103">
        <v>0.221660205</v>
      </c>
      <c r="M103">
        <v>54.582005670000001</v>
      </c>
      <c r="N103">
        <v>0.85440130199999997</v>
      </c>
      <c r="O103">
        <v>0.27301419599999999</v>
      </c>
      <c r="P103">
        <v>6390.490487</v>
      </c>
      <c r="Q103">
        <v>1.6446363230000001</v>
      </c>
    </row>
    <row r="104" spans="1:17" x14ac:dyDescent="0.25">
      <c r="A104" s="1" t="s">
        <v>101</v>
      </c>
      <c r="B104">
        <v>7.7033921159999998</v>
      </c>
      <c r="C104">
        <v>5.1717934220000004</v>
      </c>
      <c r="D104">
        <v>0.53470247000000004</v>
      </c>
      <c r="E104">
        <v>104.00759050000001</v>
      </c>
      <c r="F104">
        <v>27.988776819999998</v>
      </c>
      <c r="G104">
        <v>4.3640437999999997E-2</v>
      </c>
      <c r="H104">
        <v>4730.2644979999995</v>
      </c>
      <c r="I104">
        <v>2.111849388</v>
      </c>
      <c r="J104">
        <v>8.0216136230000004</v>
      </c>
      <c r="K104">
        <v>4.1472062970000003</v>
      </c>
      <c r="L104">
        <v>0.361610714</v>
      </c>
      <c r="M104">
        <v>75.882976959999993</v>
      </c>
      <c r="N104">
        <v>3.3643892630000001</v>
      </c>
      <c r="O104">
        <v>0.12688423500000001</v>
      </c>
      <c r="P104">
        <v>6301.4781929999999</v>
      </c>
      <c r="Q104">
        <v>1.5430142790000001</v>
      </c>
    </row>
    <row r="105" spans="1:17" x14ac:dyDescent="0.25">
      <c r="A105" s="1" t="s">
        <v>102</v>
      </c>
      <c r="B105">
        <v>18.55514002</v>
      </c>
      <c r="C105">
        <v>4.878731846</v>
      </c>
      <c r="D105">
        <v>0.434439927</v>
      </c>
      <c r="E105">
        <v>121.5085765</v>
      </c>
      <c r="F105">
        <v>13.92911784</v>
      </c>
      <c r="G105">
        <v>3.1225816999999999E-2</v>
      </c>
      <c r="H105">
        <v>4397.0905499999999</v>
      </c>
      <c r="I105">
        <v>1.1752426579999999</v>
      </c>
      <c r="J105">
        <v>13.55881113</v>
      </c>
      <c r="K105">
        <v>9.1017977810000001</v>
      </c>
      <c r="L105">
        <v>0.49689936299999998</v>
      </c>
      <c r="M105">
        <v>93.465560109999998</v>
      </c>
      <c r="N105">
        <v>6.837258834</v>
      </c>
      <c r="O105">
        <v>0.14671521900000001</v>
      </c>
      <c r="P105">
        <v>8374.1386079999993</v>
      </c>
      <c r="Q105">
        <v>1.2238660370000001</v>
      </c>
    </row>
    <row r="106" spans="1:17" x14ac:dyDescent="0.25">
      <c r="A106" s="1" t="s">
        <v>103</v>
      </c>
      <c r="B106">
        <v>12.293614229999999</v>
      </c>
      <c r="C106">
        <v>6.1893493030000002</v>
      </c>
      <c r="D106">
        <v>0.62205312599999996</v>
      </c>
      <c r="E106">
        <v>119.2972166</v>
      </c>
      <c r="F106">
        <v>27.723385180000001</v>
      </c>
      <c r="G106">
        <v>0.177231518</v>
      </c>
      <c r="H106">
        <v>4876.5089379999999</v>
      </c>
      <c r="I106">
        <v>2.6467006400000002</v>
      </c>
      <c r="J106">
        <v>14.06255488</v>
      </c>
      <c r="K106">
        <v>12.303353810000001</v>
      </c>
      <c r="L106">
        <v>0.85220086799999994</v>
      </c>
      <c r="M106">
        <v>138.7151978</v>
      </c>
      <c r="N106">
        <v>18.462024289999999</v>
      </c>
      <c r="O106">
        <v>0.104564693</v>
      </c>
      <c r="P106">
        <v>7638.1030049999999</v>
      </c>
      <c r="Q106">
        <v>10.65236399</v>
      </c>
    </row>
    <row r="107" spans="1:17" x14ac:dyDescent="0.25">
      <c r="A107" s="1" t="s">
        <v>104</v>
      </c>
      <c r="B107">
        <v>10.81951881</v>
      </c>
      <c r="C107">
        <v>14.361996939999999</v>
      </c>
      <c r="D107">
        <v>0.47876827</v>
      </c>
      <c r="E107">
        <v>100.3223993</v>
      </c>
      <c r="F107">
        <v>23.196533200000001</v>
      </c>
      <c r="G107">
        <v>0.2018393</v>
      </c>
      <c r="H107">
        <v>4866.0043020000003</v>
      </c>
      <c r="I107">
        <v>4.0675044969999998</v>
      </c>
      <c r="J107">
        <v>10.324452539999999</v>
      </c>
      <c r="K107">
        <v>4.8266758840000001</v>
      </c>
      <c r="L107">
        <v>0.43006928799999999</v>
      </c>
      <c r="M107">
        <v>71.964441449999995</v>
      </c>
      <c r="N107">
        <v>2.5893821520000002</v>
      </c>
      <c r="O107">
        <v>0.15172870199999999</v>
      </c>
      <c r="P107">
        <v>6639.5457120000001</v>
      </c>
      <c r="Q107">
        <v>1.320611819</v>
      </c>
    </row>
    <row r="108" spans="1:17" x14ac:dyDescent="0.25">
      <c r="A108" s="1" t="s">
        <v>105</v>
      </c>
      <c r="B108">
        <v>10.251794820000001</v>
      </c>
      <c r="C108">
        <v>31.723827629999999</v>
      </c>
      <c r="D108">
        <v>0.667085174</v>
      </c>
      <c r="E108">
        <v>106.1814727</v>
      </c>
      <c r="F108">
        <v>7.6642043720000004</v>
      </c>
      <c r="G108">
        <v>2.4864119999999999E-3</v>
      </c>
      <c r="H108">
        <v>5095.204068</v>
      </c>
      <c r="I108">
        <v>4.3674088290000004</v>
      </c>
      <c r="J108">
        <v>10.37958472</v>
      </c>
      <c r="K108">
        <v>10.40315569</v>
      </c>
      <c r="L108">
        <v>0.74144165200000001</v>
      </c>
      <c r="M108">
        <v>78.358946209999999</v>
      </c>
      <c r="N108">
        <v>4.0265623120000003</v>
      </c>
      <c r="O108">
        <f>-0.015843146*-1</f>
        <v>1.5843145999999999E-2</v>
      </c>
      <c r="P108">
        <v>7374.3202719999999</v>
      </c>
      <c r="Q108">
        <v>1.0711118740000001</v>
      </c>
    </row>
    <row r="109" spans="1:17" x14ac:dyDescent="0.25">
      <c r="A109" s="1" t="s">
        <v>106</v>
      </c>
      <c r="B109">
        <v>12.0878488</v>
      </c>
      <c r="C109">
        <v>22.090329000000001</v>
      </c>
      <c r="D109">
        <v>0.645534002</v>
      </c>
      <c r="E109">
        <v>141.94599719999999</v>
      </c>
      <c r="F109">
        <v>17.85488981</v>
      </c>
      <c r="G109">
        <v>9.185281E-3</v>
      </c>
      <c r="H109">
        <v>4952.5640279999998</v>
      </c>
      <c r="I109">
        <v>1.958645553</v>
      </c>
      <c r="J109">
        <v>5.8488652859999997</v>
      </c>
      <c r="K109">
        <v>7.7054480229999998</v>
      </c>
      <c r="L109">
        <v>0.47561383800000001</v>
      </c>
      <c r="M109">
        <v>46.366697430000002</v>
      </c>
      <c r="N109">
        <v>1.311052927</v>
      </c>
      <c r="O109">
        <v>1.4512627E-2</v>
      </c>
      <c r="P109">
        <v>5303.1762390000004</v>
      </c>
      <c r="Q109">
        <v>0.90583127799999996</v>
      </c>
    </row>
    <row r="110" spans="1:17" x14ac:dyDescent="0.25">
      <c r="A110" s="1" t="s">
        <v>107</v>
      </c>
      <c r="B110">
        <v>5.8170572380000003</v>
      </c>
      <c r="C110">
        <v>14.96912315</v>
      </c>
      <c r="D110">
        <v>0.45722723199999998</v>
      </c>
      <c r="E110">
        <v>84.880830250000002</v>
      </c>
      <c r="F110">
        <v>20.63723134</v>
      </c>
      <c r="G110">
        <v>1.4546326E-2</v>
      </c>
      <c r="H110">
        <v>4683.4027999999998</v>
      </c>
      <c r="I110">
        <v>2.4272602860000001</v>
      </c>
      <c r="J110">
        <v>4.8291063640000003</v>
      </c>
      <c r="K110">
        <v>12.659326699999999</v>
      </c>
      <c r="L110">
        <v>0.48715946100000002</v>
      </c>
      <c r="M110">
        <v>43.760444450000001</v>
      </c>
      <c r="N110">
        <v>1.994072335</v>
      </c>
      <c r="O110">
        <v>1.9130550000000001E-3</v>
      </c>
      <c r="P110">
        <v>6619.9284850000004</v>
      </c>
      <c r="Q110">
        <v>0.94136449700000002</v>
      </c>
    </row>
    <row r="111" spans="1:17" x14ac:dyDescent="0.25">
      <c r="A111" s="1" t="s">
        <v>108</v>
      </c>
      <c r="B111">
        <v>16.535104130000001</v>
      </c>
      <c r="C111">
        <v>18.507005119999999</v>
      </c>
      <c r="D111">
        <v>0.64775746899999997</v>
      </c>
      <c r="E111">
        <v>99.163980350000003</v>
      </c>
      <c r="F111">
        <v>16.034832130000002</v>
      </c>
      <c r="G111">
        <v>1.1802098E-2</v>
      </c>
      <c r="H111">
        <v>4418.1298239999996</v>
      </c>
      <c r="I111">
        <v>4.5998604460000001</v>
      </c>
      <c r="J111">
        <v>9.2966523510000005</v>
      </c>
      <c r="K111">
        <v>5.1928962710000004</v>
      </c>
      <c r="L111">
        <v>0.26864275399999998</v>
      </c>
      <c r="M111">
        <v>60.041716989999998</v>
      </c>
      <c r="N111">
        <v>2.9353378409999999</v>
      </c>
      <c r="O111" s="2">
        <f>-0.000306*-1</f>
        <v>3.0600000000000001E-4</v>
      </c>
      <c r="P111">
        <v>4828.3625620000003</v>
      </c>
      <c r="Q111">
        <v>3.4499939340000001</v>
      </c>
    </row>
    <row r="112" spans="1:17" x14ac:dyDescent="0.25">
      <c r="A112" s="1" t="s">
        <v>109</v>
      </c>
      <c r="B112">
        <v>13.12526289</v>
      </c>
      <c r="C112">
        <v>14.610059209999999</v>
      </c>
      <c r="D112">
        <v>0.53059719299999997</v>
      </c>
      <c r="E112">
        <v>118.1508408</v>
      </c>
      <c r="F112">
        <v>18.169042229999999</v>
      </c>
      <c r="G112">
        <v>7.5822950000000002E-3</v>
      </c>
      <c r="H112">
        <v>4978.3419039999999</v>
      </c>
      <c r="I112">
        <v>1.509484026</v>
      </c>
      <c r="J112">
        <v>8.4352706350000002</v>
      </c>
      <c r="K112">
        <v>9.0447372240000004</v>
      </c>
      <c r="L112">
        <v>0.50506380399999995</v>
      </c>
      <c r="M112">
        <v>53.352863929999998</v>
      </c>
      <c r="N112">
        <v>6.43200723</v>
      </c>
      <c r="O112">
        <f>-0.008269116*-1</f>
        <v>8.269116E-3</v>
      </c>
      <c r="P112">
        <v>5923.5635130000001</v>
      </c>
      <c r="Q112">
        <v>0.94286685599999998</v>
      </c>
    </row>
    <row r="113" spans="1:17" x14ac:dyDescent="0.25">
      <c r="A113" s="1" t="s">
        <v>110</v>
      </c>
      <c r="B113">
        <v>8.3448063710000007</v>
      </c>
      <c r="C113">
        <v>22.194942650000002</v>
      </c>
      <c r="D113">
        <v>0.43601416300000001</v>
      </c>
      <c r="E113">
        <v>95.551047080000004</v>
      </c>
      <c r="F113">
        <v>17.092848270000001</v>
      </c>
      <c r="G113">
        <v>1.1701078E-2</v>
      </c>
      <c r="H113">
        <v>4438.7232510000003</v>
      </c>
      <c r="I113">
        <v>1.199652527</v>
      </c>
      <c r="J113">
        <v>7.8365181450000003</v>
      </c>
      <c r="K113">
        <v>7.2365149820000001</v>
      </c>
      <c r="L113">
        <v>0.41841605999999998</v>
      </c>
      <c r="M113">
        <v>92.405333049999996</v>
      </c>
      <c r="N113">
        <v>2.684261899</v>
      </c>
      <c r="O113">
        <v>2.7185E-3</v>
      </c>
      <c r="P113">
        <v>6593.4705649999996</v>
      </c>
      <c r="Q113">
        <v>0.678770816</v>
      </c>
    </row>
    <row r="114" spans="1:17" x14ac:dyDescent="0.25">
      <c r="A114" s="1" t="s">
        <v>111</v>
      </c>
      <c r="B114">
        <v>7.7715651269999997</v>
      </c>
      <c r="C114">
        <v>18.016506509999999</v>
      </c>
      <c r="D114">
        <v>0.54201047499999999</v>
      </c>
      <c r="E114">
        <v>107.5824916</v>
      </c>
      <c r="F114">
        <v>21.037643289999998</v>
      </c>
      <c r="G114" s="2">
        <v>3.86E-4</v>
      </c>
      <c r="H114">
        <v>5117.6729260000002</v>
      </c>
      <c r="I114">
        <v>1.217768194</v>
      </c>
      <c r="J114">
        <v>5.9895756589999998</v>
      </c>
      <c r="K114">
        <v>8.8495431399999998</v>
      </c>
      <c r="L114">
        <v>0.31506664099999998</v>
      </c>
      <c r="M114">
        <v>51.994205790000002</v>
      </c>
      <c r="N114">
        <v>2.9351045170000001</v>
      </c>
      <c r="O114">
        <f>-0.004259635*-1</f>
        <v>4.2596350000000003E-3</v>
      </c>
      <c r="P114">
        <v>5323.9696400000003</v>
      </c>
      <c r="Q114">
        <v>1.171807013</v>
      </c>
    </row>
    <row r="115" spans="1:17" x14ac:dyDescent="0.25">
      <c r="A115" s="1" t="s">
        <v>112</v>
      </c>
      <c r="B115">
        <v>7.6394322910000003</v>
      </c>
      <c r="C115">
        <v>17.46724927</v>
      </c>
      <c r="D115">
        <v>0.57706354400000004</v>
      </c>
      <c r="E115">
        <v>133.4285371</v>
      </c>
      <c r="F115">
        <v>33.77811707</v>
      </c>
      <c r="G115">
        <v>6.3724990000000002E-3</v>
      </c>
      <c r="H115">
        <v>4615.8803079999998</v>
      </c>
      <c r="I115">
        <v>1.2508497160000001</v>
      </c>
      <c r="J115">
        <v>6.0079422109999996</v>
      </c>
      <c r="K115">
        <v>8.917579645</v>
      </c>
      <c r="L115">
        <v>0.73438326700000001</v>
      </c>
      <c r="M115">
        <v>73.659371669999999</v>
      </c>
      <c r="N115">
        <v>1.467582181</v>
      </c>
      <c r="O115">
        <v>1.7503629E-2</v>
      </c>
      <c r="P115">
        <v>6192.7844269999996</v>
      </c>
      <c r="Q115">
        <v>0.78710072399999997</v>
      </c>
    </row>
    <row r="116" spans="1:17" x14ac:dyDescent="0.25">
      <c r="A116" s="1" t="s">
        <v>113</v>
      </c>
      <c r="B116">
        <v>8.4092807599999997</v>
      </c>
      <c r="C116">
        <v>13.552329609999999</v>
      </c>
      <c r="D116">
        <v>0.40972222200000002</v>
      </c>
      <c r="E116">
        <v>73.078759489999996</v>
      </c>
      <c r="F116">
        <v>20.632882420000001</v>
      </c>
      <c r="G116">
        <v>1.3861346E-2</v>
      </c>
      <c r="H116">
        <v>4421.4642400000002</v>
      </c>
      <c r="I116">
        <v>1.2962883009999999</v>
      </c>
      <c r="J116">
        <v>7.5544512470000003</v>
      </c>
      <c r="K116">
        <v>4.5999355179999997</v>
      </c>
      <c r="L116">
        <v>0.71103413699999996</v>
      </c>
      <c r="M116">
        <v>77.857951630000002</v>
      </c>
      <c r="N116">
        <v>4.0883525939999998</v>
      </c>
      <c r="O116">
        <v>0.42191134499999999</v>
      </c>
      <c r="P116">
        <v>4897.6712930000003</v>
      </c>
      <c r="Q116">
        <v>0.58804075</v>
      </c>
    </row>
    <row r="117" spans="1:17" x14ac:dyDescent="0.25">
      <c r="A117" s="1" t="s">
        <v>114</v>
      </c>
      <c r="B117">
        <v>11.29694713</v>
      </c>
      <c r="C117">
        <v>13.02259497</v>
      </c>
      <c r="D117">
        <v>0.76526637200000003</v>
      </c>
      <c r="E117">
        <v>116.0298346</v>
      </c>
      <c r="F117">
        <v>13.04106492</v>
      </c>
      <c r="G117">
        <v>0.155693314</v>
      </c>
      <c r="H117">
        <v>4953.8516540000001</v>
      </c>
      <c r="I117">
        <v>4.491824576</v>
      </c>
      <c r="J117">
        <v>10.478495110000001</v>
      </c>
      <c r="K117">
        <v>8.0860382259999994</v>
      </c>
      <c r="L117">
        <v>0.53104542700000001</v>
      </c>
      <c r="M117">
        <v>84.940070329999998</v>
      </c>
      <c r="N117">
        <v>1.9712798250000001</v>
      </c>
      <c r="O117">
        <v>0.39663247600000001</v>
      </c>
      <c r="P117">
        <v>6658.729096</v>
      </c>
      <c r="Q117">
        <v>2.4866727810000002</v>
      </c>
    </row>
    <row r="118" spans="1:17" x14ac:dyDescent="0.25">
      <c r="A118" s="1" t="s">
        <v>115</v>
      </c>
      <c r="B118">
        <v>10.11131535</v>
      </c>
      <c r="C118">
        <v>10.83905845</v>
      </c>
      <c r="D118">
        <v>0.53426611599999996</v>
      </c>
      <c r="E118">
        <v>98.25996121</v>
      </c>
      <c r="F118">
        <v>17.396053179999999</v>
      </c>
      <c r="G118">
        <v>0.25384889300000002</v>
      </c>
      <c r="H118">
        <v>5210.7974139999997</v>
      </c>
      <c r="I118">
        <v>0.95967185799999999</v>
      </c>
      <c r="J118">
        <v>7.235061623</v>
      </c>
      <c r="K118">
        <v>7.2262826640000002</v>
      </c>
      <c r="L118">
        <v>0.54090787100000004</v>
      </c>
      <c r="M118">
        <v>54.186351999999999</v>
      </c>
      <c r="N118">
        <v>3.0240676299999998</v>
      </c>
      <c r="O118">
        <v>0.52032835200000005</v>
      </c>
      <c r="P118">
        <v>6857.3591550000001</v>
      </c>
      <c r="Q118">
        <v>1.011520397</v>
      </c>
    </row>
    <row r="119" spans="1:17" x14ac:dyDescent="0.25">
      <c r="A119" s="1" t="s">
        <v>116</v>
      </c>
      <c r="B119">
        <v>13.848643300000001</v>
      </c>
      <c r="C119">
        <v>18.604531659999999</v>
      </c>
      <c r="D119">
        <v>0.53715263400000002</v>
      </c>
      <c r="E119">
        <v>121.6414881</v>
      </c>
      <c r="F119">
        <v>31.664941760000001</v>
      </c>
      <c r="G119">
        <v>0.68110423099999995</v>
      </c>
      <c r="H119">
        <v>4703.1900850000002</v>
      </c>
      <c r="I119">
        <v>4.7365051420000004</v>
      </c>
      <c r="J119">
        <v>11.26947081</v>
      </c>
      <c r="K119">
        <v>7.3839983230000001</v>
      </c>
      <c r="L119">
        <v>0.156965359</v>
      </c>
      <c r="M119">
        <v>61.897297569999999</v>
      </c>
      <c r="N119">
        <v>4.6257364709999997</v>
      </c>
      <c r="O119">
        <v>0.94582346399999995</v>
      </c>
      <c r="P119">
        <v>8006.0448059999999</v>
      </c>
      <c r="Q119">
        <v>2.9747704050000001</v>
      </c>
    </row>
    <row r="120" spans="1:17" x14ac:dyDescent="0.25">
      <c r="A120" s="1" t="s">
        <v>117</v>
      </c>
      <c r="B120">
        <v>13.77689129</v>
      </c>
      <c r="C120">
        <v>7.1503883940000001</v>
      </c>
      <c r="D120">
        <v>0.58953176600000001</v>
      </c>
      <c r="E120">
        <v>128.3641093</v>
      </c>
      <c r="F120">
        <v>34.509137920000001</v>
      </c>
      <c r="G120">
        <v>0.45815809299999999</v>
      </c>
      <c r="H120">
        <v>3799.3894799999998</v>
      </c>
      <c r="I120">
        <v>1.776363165</v>
      </c>
      <c r="J120">
        <v>12.975918439999999</v>
      </c>
      <c r="K120">
        <v>9.8207103650000001</v>
      </c>
      <c r="L120">
        <v>0.73258619899999999</v>
      </c>
      <c r="M120">
        <v>119.4528858</v>
      </c>
      <c r="N120">
        <v>5.761554769</v>
      </c>
      <c r="O120">
        <v>0.70352247000000001</v>
      </c>
      <c r="P120">
        <v>4371.5266179999999</v>
      </c>
      <c r="Q120">
        <v>3.850634538</v>
      </c>
    </row>
    <row r="121" spans="1:17" x14ac:dyDescent="0.25">
      <c r="A121" s="1" t="s">
        <v>118</v>
      </c>
      <c r="B121">
        <v>19.446999170000002</v>
      </c>
      <c r="C121">
        <v>9.8337553950000007</v>
      </c>
      <c r="D121">
        <v>0.66025504599999996</v>
      </c>
      <c r="E121">
        <v>134.45403680000001</v>
      </c>
      <c r="F121">
        <v>19.16117006</v>
      </c>
      <c r="G121">
        <v>0.101988517</v>
      </c>
      <c r="H121">
        <v>5115.1403799999998</v>
      </c>
      <c r="I121">
        <v>1.5252047639999999</v>
      </c>
      <c r="J121">
        <v>15.104630930000001</v>
      </c>
      <c r="K121">
        <v>9.0803242130000008</v>
      </c>
      <c r="L121">
        <v>0.57452000599999997</v>
      </c>
      <c r="M121">
        <v>98.936508040000007</v>
      </c>
      <c r="N121">
        <v>4.906885999</v>
      </c>
      <c r="O121">
        <v>0.70418247</v>
      </c>
      <c r="P121">
        <v>6992.3448010000002</v>
      </c>
      <c r="Q121">
        <v>2.2316370230000002</v>
      </c>
    </row>
    <row r="122" spans="1:17" x14ac:dyDescent="0.25">
      <c r="A122" s="1" t="s">
        <v>119</v>
      </c>
      <c r="B122">
        <v>26.57424554</v>
      </c>
      <c r="C122">
        <v>11.81051946</v>
      </c>
      <c r="D122">
        <v>0.56526812699999995</v>
      </c>
      <c r="E122">
        <v>108.10387009999999</v>
      </c>
      <c r="F122">
        <v>21.41416036</v>
      </c>
      <c r="G122">
        <v>0.13703189900000001</v>
      </c>
      <c r="H122">
        <v>5208.7994909999998</v>
      </c>
      <c r="I122">
        <v>1.741159981</v>
      </c>
      <c r="J122">
        <v>28.826383499999999</v>
      </c>
      <c r="K122">
        <v>6.5048109099999998</v>
      </c>
      <c r="L122">
        <v>0.59311340899999998</v>
      </c>
      <c r="M122">
        <v>114.6964158</v>
      </c>
      <c r="N122">
        <v>4.7365115229999999</v>
      </c>
      <c r="O122">
        <v>0.20597917099999999</v>
      </c>
      <c r="P122">
        <v>6212.3757390000001</v>
      </c>
      <c r="Q122">
        <v>0.76075480500000003</v>
      </c>
    </row>
    <row r="123" spans="1:17" x14ac:dyDescent="0.25">
      <c r="A123" s="1" t="s">
        <v>120</v>
      </c>
      <c r="B123">
        <v>11.11213611</v>
      </c>
      <c r="C123">
        <v>8.0983366720000003</v>
      </c>
      <c r="D123">
        <v>0.56335338300000004</v>
      </c>
      <c r="E123">
        <v>71.522594789999999</v>
      </c>
      <c r="F123">
        <v>15.31502676</v>
      </c>
      <c r="G123">
        <v>0.23076085700000001</v>
      </c>
      <c r="H123">
        <v>4593.9284509999998</v>
      </c>
      <c r="I123">
        <v>1.0685229300000001</v>
      </c>
      <c r="J123">
        <v>9.5406540270000004</v>
      </c>
      <c r="K123">
        <v>9.5557570100000007</v>
      </c>
      <c r="L123">
        <v>0.32776633799999999</v>
      </c>
      <c r="M123">
        <v>47.838313339999999</v>
      </c>
      <c r="N123">
        <v>1.8968357389999999</v>
      </c>
      <c r="O123">
        <v>0.74635033799999995</v>
      </c>
      <c r="P123">
        <v>7865.5301079999999</v>
      </c>
      <c r="Q123">
        <v>3.3450764670000002</v>
      </c>
    </row>
    <row r="124" spans="1:17" x14ac:dyDescent="0.25">
      <c r="A124" s="1" t="s">
        <v>121</v>
      </c>
      <c r="B124">
        <v>24.56498332</v>
      </c>
      <c r="C124">
        <v>18.902411669999999</v>
      </c>
      <c r="D124">
        <v>0.74924382499999997</v>
      </c>
      <c r="E124">
        <v>143.50872279999999</v>
      </c>
      <c r="F124">
        <v>17.201771990000001</v>
      </c>
      <c r="G124">
        <v>4.2727947000000002E-2</v>
      </c>
      <c r="H124">
        <v>4890.9405399999996</v>
      </c>
      <c r="I124">
        <v>2.4698128910000001</v>
      </c>
      <c r="J124">
        <v>20.623542480000001</v>
      </c>
      <c r="K124">
        <v>15.461273050000001</v>
      </c>
      <c r="L124">
        <v>0.28911424099999999</v>
      </c>
      <c r="M124">
        <v>93.713423079999998</v>
      </c>
      <c r="N124">
        <v>2.1852619180000001</v>
      </c>
      <c r="O124">
        <v>0.12641960999999999</v>
      </c>
      <c r="P124">
        <v>7571.7973519999996</v>
      </c>
      <c r="Q124">
        <v>2.8602398959999999</v>
      </c>
    </row>
    <row r="125" spans="1:17" x14ac:dyDescent="0.25">
      <c r="A125" s="1" t="s">
        <v>122</v>
      </c>
      <c r="B125">
        <v>23.928749979999999</v>
      </c>
      <c r="C125">
        <v>7.8645208670000004</v>
      </c>
      <c r="D125">
        <v>1.166751791</v>
      </c>
      <c r="E125">
        <v>136.9649818</v>
      </c>
      <c r="F125">
        <v>16.012586689999999</v>
      </c>
      <c r="G125">
        <v>1.3137019999999999E-2</v>
      </c>
      <c r="H125">
        <v>4407.3463670000001</v>
      </c>
      <c r="I125">
        <v>0.93704969299999996</v>
      </c>
      <c r="J125">
        <v>18.43398011</v>
      </c>
      <c r="K125">
        <v>12.757809</v>
      </c>
      <c r="L125">
        <v>0.73989682400000001</v>
      </c>
      <c r="M125">
        <v>91.406021379999999</v>
      </c>
      <c r="N125">
        <v>3.355859143</v>
      </c>
      <c r="O125">
        <v>5.1235680000000002E-3</v>
      </c>
      <c r="P125">
        <v>6639.6428189999997</v>
      </c>
      <c r="Q125">
        <v>0.53509236299999996</v>
      </c>
    </row>
    <row r="126" spans="1:17" x14ac:dyDescent="0.25">
      <c r="A126" s="1" t="s">
        <v>123</v>
      </c>
      <c r="B126">
        <v>29.489310270000001</v>
      </c>
      <c r="C126">
        <v>17.207841770000002</v>
      </c>
      <c r="D126">
        <v>0.61224277999999999</v>
      </c>
      <c r="E126">
        <v>136.30219550000001</v>
      </c>
      <c r="F126">
        <v>26.034755520000001</v>
      </c>
      <c r="G126">
        <v>8.2900690999999999E-2</v>
      </c>
      <c r="H126">
        <v>4754.3555290000004</v>
      </c>
      <c r="I126">
        <v>1.0889962929999999</v>
      </c>
      <c r="J126">
        <v>25.568741370000001</v>
      </c>
      <c r="K126">
        <v>7.6267305240000001</v>
      </c>
      <c r="L126">
        <v>0.56606177899999999</v>
      </c>
      <c r="M126">
        <v>97.488991400000003</v>
      </c>
      <c r="N126">
        <v>2.2177542560000001</v>
      </c>
      <c r="O126">
        <v>0.19781428500000001</v>
      </c>
      <c r="P126">
        <v>5461.1444549999997</v>
      </c>
      <c r="Q126">
        <v>1.47559591</v>
      </c>
    </row>
    <row r="127" spans="1:17" x14ac:dyDescent="0.25">
      <c r="A127" s="1" t="s">
        <v>124</v>
      </c>
      <c r="B127">
        <v>29.008097509999999</v>
      </c>
      <c r="C127">
        <v>11.345138929999999</v>
      </c>
      <c r="D127">
        <v>0.56894525299999998</v>
      </c>
      <c r="E127">
        <v>113.2149526</v>
      </c>
      <c r="F127">
        <v>14.37153007</v>
      </c>
      <c r="G127">
        <v>7.0582846000000005E-2</v>
      </c>
      <c r="H127">
        <v>4772.2961009999999</v>
      </c>
      <c r="I127">
        <v>1.038763976</v>
      </c>
      <c r="J127">
        <v>28.213963849999999</v>
      </c>
      <c r="K127">
        <v>12.772016499999999</v>
      </c>
      <c r="L127">
        <v>0.59306461200000005</v>
      </c>
      <c r="M127">
        <v>116.0928668</v>
      </c>
      <c r="N127">
        <v>9.9138380959999992</v>
      </c>
      <c r="O127">
        <v>0.11494049100000001</v>
      </c>
      <c r="P127">
        <v>6945.2846410000002</v>
      </c>
      <c r="Q127">
        <v>1.609819509</v>
      </c>
    </row>
    <row r="128" spans="1:17" x14ac:dyDescent="0.25">
      <c r="A128" s="1" t="s">
        <v>125</v>
      </c>
      <c r="B128">
        <v>2.4452805560000002</v>
      </c>
      <c r="C128">
        <v>17.430641619999999</v>
      </c>
      <c r="D128">
        <v>1.5537667340000001</v>
      </c>
      <c r="E128">
        <v>108.8427011</v>
      </c>
      <c r="F128">
        <v>6.9922393410000003</v>
      </c>
      <c r="G128">
        <v>5.3166998E-2</v>
      </c>
      <c r="H128">
        <v>5213.5658219999996</v>
      </c>
      <c r="I128">
        <v>1.3314000859999999</v>
      </c>
      <c r="J128">
        <v>20.662450119999999</v>
      </c>
      <c r="K128">
        <v>11.06499389</v>
      </c>
      <c r="L128">
        <v>0.270036516</v>
      </c>
      <c r="M128">
        <v>37.356380100000003</v>
      </c>
      <c r="N128">
        <v>0.40376483699999999</v>
      </c>
      <c r="O128">
        <v>0.22202147699999999</v>
      </c>
      <c r="P128">
        <v>7807.1303859999998</v>
      </c>
      <c r="Q128">
        <v>0.809074073</v>
      </c>
    </row>
    <row r="129" spans="1:17" x14ac:dyDescent="0.25">
      <c r="A129" s="1" t="s">
        <v>126</v>
      </c>
      <c r="B129">
        <v>33.562606619999997</v>
      </c>
      <c r="C129">
        <v>32.543736590000002</v>
      </c>
      <c r="D129">
        <v>0.78884373100000005</v>
      </c>
      <c r="E129">
        <v>126.0076139</v>
      </c>
      <c r="F129">
        <v>23.101828250000001</v>
      </c>
      <c r="G129">
        <v>8.1374011999999996E-2</v>
      </c>
      <c r="H129">
        <v>4563.5062349999998</v>
      </c>
      <c r="I129">
        <v>1.5326976370000001</v>
      </c>
      <c r="J129">
        <v>22.956303439999999</v>
      </c>
      <c r="K129">
        <v>9.7978013579999992</v>
      </c>
      <c r="L129">
        <v>0.59969505599999995</v>
      </c>
      <c r="M129">
        <v>66.842125749999994</v>
      </c>
      <c r="N129">
        <v>2.1256743889999998</v>
      </c>
      <c r="O129">
        <v>0.11001314199999999</v>
      </c>
      <c r="P129">
        <v>7095.3414409999996</v>
      </c>
      <c r="Q129">
        <v>1.1776540099999999</v>
      </c>
    </row>
    <row r="130" spans="1:17" x14ac:dyDescent="0.25">
      <c r="A130" s="1" t="s">
        <v>127</v>
      </c>
      <c r="B130">
        <v>27.006382760000001</v>
      </c>
      <c r="C130">
        <v>26.50340168</v>
      </c>
      <c r="D130">
        <v>0.66558471500000005</v>
      </c>
      <c r="E130">
        <v>121.4914892</v>
      </c>
      <c r="F130">
        <v>18.904364959999999</v>
      </c>
      <c r="G130">
        <v>2.2157712999999999E-2</v>
      </c>
      <c r="H130">
        <v>4125.2949799999997</v>
      </c>
      <c r="I130">
        <v>1.546146153</v>
      </c>
      <c r="J130">
        <v>18.274083130000001</v>
      </c>
      <c r="K130">
        <v>5.3497809910000003</v>
      </c>
      <c r="L130">
        <v>0.65027037700000001</v>
      </c>
      <c r="M130">
        <v>72.497969670000003</v>
      </c>
      <c r="N130">
        <v>1.9472980609999999</v>
      </c>
      <c r="O130">
        <f>-0.002278147*-1</f>
        <v>2.2781469999999999E-3</v>
      </c>
      <c r="P130">
        <v>4922.7560860000003</v>
      </c>
      <c r="Q130">
        <v>0.69027079599999996</v>
      </c>
    </row>
    <row r="131" spans="1:17" x14ac:dyDescent="0.25">
      <c r="A131" s="1" t="s">
        <v>128</v>
      </c>
      <c r="B131">
        <v>29.898907340000001</v>
      </c>
      <c r="C131">
        <v>15.03417456</v>
      </c>
      <c r="D131">
        <v>0.66686415899999996</v>
      </c>
      <c r="E131">
        <v>100.6572407</v>
      </c>
      <c r="F131">
        <v>10.04747107</v>
      </c>
      <c r="G131">
        <v>0.14002029599999999</v>
      </c>
      <c r="H131">
        <v>4458.4214339999999</v>
      </c>
      <c r="I131">
        <v>4.5649537320000002</v>
      </c>
      <c r="J131">
        <v>22.144117529999999</v>
      </c>
      <c r="K131">
        <v>6.4901752259999999</v>
      </c>
      <c r="L131">
        <v>0.37386461100000001</v>
      </c>
      <c r="M131">
        <v>68.211147749999995</v>
      </c>
      <c r="N131">
        <v>2.735459257</v>
      </c>
      <c r="O131">
        <v>0.113876227</v>
      </c>
      <c r="P131">
        <v>4904.3216700000003</v>
      </c>
      <c r="Q131">
        <v>1.871451314</v>
      </c>
    </row>
    <row r="132" spans="1:17" x14ac:dyDescent="0.25">
      <c r="A132" s="1" t="s">
        <v>129</v>
      </c>
      <c r="B132">
        <v>19.457194399999999</v>
      </c>
      <c r="C132">
        <v>17.228287179999999</v>
      </c>
      <c r="D132">
        <v>0.61973582400000005</v>
      </c>
      <c r="E132">
        <v>118.19165820000001</v>
      </c>
      <c r="F132">
        <v>21.569933710000001</v>
      </c>
      <c r="G132">
        <v>0.13541508799999999</v>
      </c>
      <c r="H132">
        <v>4880.5301079999999</v>
      </c>
      <c r="I132">
        <v>2.4570647399999999</v>
      </c>
      <c r="J132">
        <v>13.292717680000001</v>
      </c>
      <c r="K132">
        <v>11.79871696</v>
      </c>
      <c r="L132">
        <v>0.351681717</v>
      </c>
      <c r="M132">
        <v>75.984421310000002</v>
      </c>
      <c r="N132">
        <v>1.755044874</v>
      </c>
      <c r="O132">
        <v>0.17057462400000001</v>
      </c>
      <c r="P132">
        <v>6710.7866459999996</v>
      </c>
      <c r="Q132">
        <v>7.6678621260000002</v>
      </c>
    </row>
    <row r="133" spans="1:17" x14ac:dyDescent="0.25">
      <c r="A133" s="1" t="s">
        <v>130</v>
      </c>
      <c r="B133">
        <v>26.586563389999998</v>
      </c>
      <c r="C133">
        <v>41.577398070000001</v>
      </c>
      <c r="D133">
        <v>0.64065430700000003</v>
      </c>
      <c r="E133">
        <v>108.3994787</v>
      </c>
      <c r="F133">
        <v>19.025267790000001</v>
      </c>
      <c r="G133">
        <v>2.887385557</v>
      </c>
      <c r="H133">
        <v>4714.8119200000001</v>
      </c>
      <c r="I133">
        <v>3.9162830949999998</v>
      </c>
      <c r="J133">
        <v>18.86441769</v>
      </c>
      <c r="K133">
        <v>16.118464249999999</v>
      </c>
      <c r="L133">
        <v>0.42576274400000003</v>
      </c>
      <c r="M133">
        <v>68.991142389999993</v>
      </c>
      <c r="N133">
        <v>7.8786135049999997</v>
      </c>
      <c r="O133">
        <v>3.5801577309999999</v>
      </c>
      <c r="P133">
        <v>6282.3761469999999</v>
      </c>
      <c r="Q133">
        <v>2.5098269599999998</v>
      </c>
    </row>
    <row r="134" spans="1:17" x14ac:dyDescent="0.25">
      <c r="A134" s="1" t="s">
        <v>131</v>
      </c>
      <c r="B134">
        <v>27.75939636</v>
      </c>
      <c r="C134">
        <v>29.951184810000001</v>
      </c>
      <c r="D134">
        <v>0.82905454499999998</v>
      </c>
      <c r="E134">
        <v>108.096283</v>
      </c>
      <c r="F134">
        <v>8.424256433</v>
      </c>
      <c r="G134">
        <v>1.0294401280000001</v>
      </c>
      <c r="H134">
        <v>4884.3989689999999</v>
      </c>
      <c r="I134">
        <v>1.5040032270000001</v>
      </c>
      <c r="J134">
        <v>19.36843447</v>
      </c>
      <c r="K134">
        <v>9.0297871220000001</v>
      </c>
      <c r="L134">
        <v>0.51723943999999999</v>
      </c>
      <c r="M134">
        <v>105.97180090000001</v>
      </c>
      <c r="N134">
        <v>4.1867401439999998</v>
      </c>
      <c r="O134">
        <v>3.702758974</v>
      </c>
      <c r="P134">
        <v>5834.8774880000001</v>
      </c>
      <c r="Q134">
        <v>2.3919851630000002</v>
      </c>
    </row>
    <row r="135" spans="1:17" x14ac:dyDescent="0.25">
      <c r="A135" s="1" t="s">
        <v>132</v>
      </c>
      <c r="B135">
        <v>25.438475159999999</v>
      </c>
      <c r="C135">
        <v>27.100033629999999</v>
      </c>
      <c r="D135">
        <v>0.73419274800000001</v>
      </c>
      <c r="E135">
        <v>183.25813049999999</v>
      </c>
      <c r="F135">
        <v>19.107567830000001</v>
      </c>
      <c r="G135">
        <v>6.0417329180000001</v>
      </c>
      <c r="H135">
        <v>4204.0668459999997</v>
      </c>
      <c r="I135">
        <v>2.5554447470000001</v>
      </c>
      <c r="J135">
        <v>24.68206657</v>
      </c>
      <c r="K135">
        <v>19.482570729999999</v>
      </c>
      <c r="L135">
        <v>0.60370493000000003</v>
      </c>
      <c r="M135">
        <v>134.08954209999999</v>
      </c>
      <c r="N135">
        <v>7.1112453840000001</v>
      </c>
      <c r="O135">
        <v>2.3997203530000002</v>
      </c>
      <c r="P135">
        <v>6944.0211369999997</v>
      </c>
      <c r="Q135">
        <v>1.0416563089999999</v>
      </c>
    </row>
    <row r="136" spans="1:17" x14ac:dyDescent="0.25">
      <c r="A136" s="1" t="s">
        <v>133</v>
      </c>
      <c r="B136">
        <v>23.347542149999999</v>
      </c>
      <c r="C136">
        <v>17.307710270000001</v>
      </c>
      <c r="D136">
        <v>0.47251633300000001</v>
      </c>
      <c r="E136">
        <v>79.606742199999999</v>
      </c>
      <c r="F136">
        <v>6.2084834510000002</v>
      </c>
      <c r="G136">
        <v>0.74197187099999995</v>
      </c>
      <c r="H136">
        <v>3883.32998</v>
      </c>
      <c r="I136">
        <v>0.92154034299999998</v>
      </c>
      <c r="J136">
        <v>27.139887210000001</v>
      </c>
      <c r="K136">
        <v>13.006295700000001</v>
      </c>
      <c r="L136">
        <v>0.42190397699999999</v>
      </c>
      <c r="M136">
        <v>72.696172619999999</v>
      </c>
      <c r="N136">
        <v>3.5495733719999998</v>
      </c>
      <c r="O136">
        <v>3.3382603849999999</v>
      </c>
      <c r="P136">
        <v>5648.7905389999996</v>
      </c>
      <c r="Q136">
        <v>3.287733469</v>
      </c>
    </row>
    <row r="137" spans="1:17" x14ac:dyDescent="0.25">
      <c r="A137" s="1" t="s">
        <v>134</v>
      </c>
      <c r="B137">
        <v>30.868045510000002</v>
      </c>
      <c r="C137">
        <v>40.539493559999997</v>
      </c>
      <c r="D137">
        <v>0.87039976799999996</v>
      </c>
      <c r="E137">
        <v>133.8747501</v>
      </c>
      <c r="F137">
        <v>10.459197919999999</v>
      </c>
      <c r="G137">
        <v>1.5575789449999999</v>
      </c>
      <c r="H137">
        <v>4395.8137640000004</v>
      </c>
      <c r="I137">
        <v>2.2281206299999998</v>
      </c>
      <c r="J137">
        <v>22.485107450000001</v>
      </c>
      <c r="K137">
        <v>8.1677547609999994</v>
      </c>
      <c r="L137">
        <v>0.48423702000000002</v>
      </c>
      <c r="M137">
        <v>102.6007675</v>
      </c>
      <c r="N137">
        <v>11.67929782</v>
      </c>
      <c r="O137">
        <v>1.9743923219999999</v>
      </c>
      <c r="P137">
        <v>4911.7195039999997</v>
      </c>
      <c r="Q137">
        <v>1.977939398</v>
      </c>
    </row>
    <row r="138" spans="1:17" x14ac:dyDescent="0.25">
      <c r="A138" s="1" t="s">
        <v>135</v>
      </c>
      <c r="B138">
        <v>27.40171363</v>
      </c>
      <c r="C138">
        <v>19.47317082</v>
      </c>
      <c r="D138">
        <v>0.53201884099999996</v>
      </c>
      <c r="E138">
        <v>150.94557370000001</v>
      </c>
      <c r="F138">
        <v>16.597537890000002</v>
      </c>
      <c r="G138">
        <v>2.8747395789999999</v>
      </c>
      <c r="H138">
        <v>4724.7011739999998</v>
      </c>
      <c r="I138">
        <v>3.4870651810000002</v>
      </c>
      <c r="J138">
        <v>32.586191589999999</v>
      </c>
      <c r="K138">
        <v>21.949260750000001</v>
      </c>
      <c r="L138">
        <v>0.683818394</v>
      </c>
      <c r="M138">
        <v>125.52083829999999</v>
      </c>
      <c r="N138">
        <v>2.476496901</v>
      </c>
      <c r="O138">
        <v>3.5263593179999999</v>
      </c>
      <c r="P138">
        <v>6950.7524729999996</v>
      </c>
      <c r="Q138">
        <v>5.5032439120000003</v>
      </c>
    </row>
    <row r="139" spans="1:17" x14ac:dyDescent="0.25">
      <c r="A139" s="1" t="s">
        <v>136</v>
      </c>
      <c r="B139">
        <v>37.388272260000001</v>
      </c>
      <c r="C139">
        <v>19.78341035</v>
      </c>
      <c r="D139">
        <v>0.73620938899999999</v>
      </c>
      <c r="E139">
        <v>144.67857269999999</v>
      </c>
      <c r="F139">
        <v>20.41470305</v>
      </c>
      <c r="G139">
        <v>0.49979615700000002</v>
      </c>
      <c r="H139">
        <v>4718.8308749999997</v>
      </c>
      <c r="I139">
        <v>3.012059249</v>
      </c>
      <c r="J139">
        <v>28.786882840000001</v>
      </c>
      <c r="K139">
        <v>33.626837119999998</v>
      </c>
      <c r="L139">
        <v>0.352502706</v>
      </c>
      <c r="M139">
        <v>70.739727900000005</v>
      </c>
      <c r="N139">
        <v>1.922164655</v>
      </c>
      <c r="O139">
        <v>0.71279780000000004</v>
      </c>
      <c r="P139">
        <v>9568.3005080000003</v>
      </c>
      <c r="Q139">
        <v>2.8259608140000001</v>
      </c>
    </row>
    <row r="140" spans="1:17" x14ac:dyDescent="0.25">
      <c r="A140" s="1" t="s">
        <v>137</v>
      </c>
      <c r="B140">
        <v>39.797796239999997</v>
      </c>
      <c r="C140">
        <v>43.947295320000002</v>
      </c>
      <c r="D140">
        <v>0.88155503599999996</v>
      </c>
      <c r="E140">
        <v>175.54147850000001</v>
      </c>
      <c r="F140">
        <v>13.269166889999999</v>
      </c>
      <c r="G140">
        <v>0.68130929600000001</v>
      </c>
      <c r="H140">
        <v>5155.2833989999999</v>
      </c>
      <c r="I140">
        <v>5.4394229660000004</v>
      </c>
      <c r="J140">
        <v>31.01868898</v>
      </c>
      <c r="K140">
        <v>12.22083913</v>
      </c>
      <c r="L140">
        <v>0.69669756000000005</v>
      </c>
      <c r="M140">
        <v>121.24517760000001</v>
      </c>
      <c r="N140">
        <v>5.0099516619999998</v>
      </c>
      <c r="O140">
        <v>0.62847296399999997</v>
      </c>
      <c r="P140">
        <v>5526.2911169999998</v>
      </c>
      <c r="Q140">
        <v>3.2454188429999999</v>
      </c>
    </row>
    <row r="141" spans="1:17" x14ac:dyDescent="0.25">
      <c r="A141" s="1" t="s">
        <v>138</v>
      </c>
      <c r="B141">
        <v>28.373959119999999</v>
      </c>
      <c r="C141">
        <v>70.165548290000004</v>
      </c>
      <c r="D141">
        <v>0.69307667500000003</v>
      </c>
      <c r="E141">
        <v>132.70185749999999</v>
      </c>
      <c r="F141">
        <v>12.00472925</v>
      </c>
      <c r="G141">
        <v>0.69589534799999997</v>
      </c>
      <c r="H141">
        <v>6317.9938940000002</v>
      </c>
      <c r="I141">
        <v>5.2297785670000003</v>
      </c>
      <c r="J141">
        <v>22.037401590000002</v>
      </c>
      <c r="K141">
        <v>19.5455763</v>
      </c>
      <c r="L141">
        <v>0.72783523800000005</v>
      </c>
      <c r="M141">
        <v>70.040867289999994</v>
      </c>
      <c r="N141">
        <v>3.0382506899999999</v>
      </c>
      <c r="O141">
        <v>0.51989481400000004</v>
      </c>
      <c r="P141">
        <v>6904.0372900000002</v>
      </c>
      <c r="Q141">
        <v>3.986303892</v>
      </c>
    </row>
    <row r="142" spans="1:17" x14ac:dyDescent="0.25">
      <c r="A142" s="1" t="s">
        <v>139</v>
      </c>
      <c r="B142">
        <v>34.478575290000002</v>
      </c>
      <c r="C142">
        <v>97.928344490000001</v>
      </c>
      <c r="D142">
        <v>0.64019041799999998</v>
      </c>
      <c r="E142">
        <v>158.20657729999999</v>
      </c>
      <c r="F142">
        <v>8.9135850679999997</v>
      </c>
      <c r="G142">
        <v>0.62842441599999999</v>
      </c>
      <c r="H142">
        <v>4646.3018769999999</v>
      </c>
      <c r="I142">
        <v>4.7634033269999998</v>
      </c>
      <c r="J142">
        <v>26.797018380000001</v>
      </c>
      <c r="K142">
        <v>21.281486749999999</v>
      </c>
      <c r="L142">
        <v>0.59574130800000002</v>
      </c>
      <c r="M142">
        <v>135.65188409999999</v>
      </c>
      <c r="N142">
        <v>10.061916589999999</v>
      </c>
      <c r="O142">
        <v>0.65059277800000004</v>
      </c>
      <c r="P142">
        <v>8356.8258509999996</v>
      </c>
      <c r="Q142">
        <v>4.896066781</v>
      </c>
    </row>
    <row r="143" spans="1:17" x14ac:dyDescent="0.25">
      <c r="A143" s="1" t="s">
        <v>140</v>
      </c>
      <c r="B143">
        <v>22.3326183</v>
      </c>
      <c r="C143">
        <v>14.454300099999999</v>
      </c>
      <c r="D143">
        <v>0.54393566800000004</v>
      </c>
      <c r="E143">
        <v>131.83377949999999</v>
      </c>
      <c r="F143">
        <v>29.544035319999999</v>
      </c>
      <c r="G143">
        <v>0.14887895300000001</v>
      </c>
      <c r="H143">
        <v>5607.2454539999999</v>
      </c>
      <c r="I143">
        <v>2.7062111450000002</v>
      </c>
      <c r="J143">
        <v>29.3633351</v>
      </c>
      <c r="K143">
        <v>13.65210619</v>
      </c>
      <c r="L143">
        <v>0.45787159700000002</v>
      </c>
      <c r="M143">
        <v>60.270516659999998</v>
      </c>
      <c r="N143">
        <v>2.0016687100000001</v>
      </c>
      <c r="O143">
        <v>0.46745075800000002</v>
      </c>
      <c r="P143">
        <v>7042.5985559999999</v>
      </c>
      <c r="Q143">
        <v>4.9463800410000003</v>
      </c>
    </row>
    <row r="144" spans="1:17" x14ac:dyDescent="0.25">
      <c r="A144" s="1" t="s">
        <v>141</v>
      </c>
      <c r="B144">
        <v>31.025288880000002</v>
      </c>
      <c r="C144">
        <v>49.025609090000003</v>
      </c>
      <c r="D144">
        <v>0.62882061300000003</v>
      </c>
      <c r="E144">
        <v>143.29340869999999</v>
      </c>
      <c r="F144">
        <v>19.27391154</v>
      </c>
      <c r="G144">
        <v>0.205244226</v>
      </c>
      <c r="H144">
        <v>5202.1179439999996</v>
      </c>
      <c r="I144">
        <v>1.5742145890000001</v>
      </c>
      <c r="J144">
        <v>22.686507469999999</v>
      </c>
      <c r="K144">
        <v>15.822330300000001</v>
      </c>
      <c r="L144">
        <v>0.69264526599999998</v>
      </c>
      <c r="M144">
        <v>96.786446269999999</v>
      </c>
      <c r="N144">
        <v>0.74928102600000002</v>
      </c>
      <c r="O144">
        <v>0.40445895500000001</v>
      </c>
      <c r="P144">
        <v>5472.1642529999999</v>
      </c>
      <c r="Q144">
        <v>2.9487012539999999</v>
      </c>
    </row>
    <row r="145" spans="1:17" x14ac:dyDescent="0.25">
      <c r="A145" s="1" t="s">
        <v>142</v>
      </c>
      <c r="B145">
        <v>26.132452860000001</v>
      </c>
      <c r="C145">
        <v>22.69658153</v>
      </c>
      <c r="D145">
        <v>0.60799317399999997</v>
      </c>
      <c r="E145">
        <v>147.00304399999999</v>
      </c>
      <c r="F145">
        <v>49.337436009999998</v>
      </c>
      <c r="G145">
        <v>0.15021453100000001</v>
      </c>
      <c r="H145">
        <v>4993.572784</v>
      </c>
      <c r="I145">
        <v>3.158120158</v>
      </c>
      <c r="J145">
        <v>26.01918487</v>
      </c>
      <c r="K145">
        <v>4.4279156339999997</v>
      </c>
      <c r="L145">
        <v>0.41926379200000002</v>
      </c>
      <c r="M145">
        <v>67.54489074</v>
      </c>
      <c r="N145">
        <v>0.90778290299999997</v>
      </c>
      <c r="O145">
        <v>0.14034332999999999</v>
      </c>
      <c r="P145">
        <v>5215.9950630000003</v>
      </c>
      <c r="Q145">
        <v>2.1632460359999999</v>
      </c>
    </row>
    <row r="146" spans="1:17" x14ac:dyDescent="0.25">
      <c r="A146" s="1" t="s">
        <v>143</v>
      </c>
      <c r="B146">
        <v>29.915281289999999</v>
      </c>
      <c r="C146">
        <v>24.128397660000001</v>
      </c>
      <c r="D146">
        <v>0.65426324599999997</v>
      </c>
      <c r="E146">
        <v>139.28576179999999</v>
      </c>
      <c r="F146">
        <v>16.47444445</v>
      </c>
      <c r="G146">
        <v>0.13514436799999999</v>
      </c>
      <c r="H146">
        <v>6795.0498360000001</v>
      </c>
      <c r="I146">
        <v>2.4171781029999999</v>
      </c>
      <c r="J146">
        <v>29.661016400000001</v>
      </c>
      <c r="K146">
        <v>18.05038257</v>
      </c>
      <c r="L146">
        <v>0.67905325900000002</v>
      </c>
      <c r="M146">
        <v>106.2492307</v>
      </c>
      <c r="N146">
        <v>2.6206721449999999</v>
      </c>
      <c r="O146">
        <v>0.17902362099999999</v>
      </c>
      <c r="P146">
        <v>6053.8168699999997</v>
      </c>
      <c r="Q146">
        <v>3.5333148599999999</v>
      </c>
    </row>
    <row r="147" spans="1:17" x14ac:dyDescent="0.25">
      <c r="A147" s="1" t="s">
        <v>144</v>
      </c>
      <c r="B147">
        <v>34.560205889999999</v>
      </c>
      <c r="C147">
        <v>20.593180390000001</v>
      </c>
      <c r="D147">
        <v>0.70559825600000003</v>
      </c>
      <c r="E147">
        <v>147.56192350000001</v>
      </c>
      <c r="F147">
        <v>13.47497673</v>
      </c>
      <c r="G147">
        <v>0.187000682</v>
      </c>
      <c r="H147">
        <v>5180.2469309999997</v>
      </c>
      <c r="I147">
        <v>2.4582590899999999</v>
      </c>
      <c r="J147">
        <v>24.333520419999999</v>
      </c>
      <c r="K147">
        <v>11.033562570000001</v>
      </c>
      <c r="L147">
        <v>0.58482135400000002</v>
      </c>
      <c r="M147">
        <v>71.398545839999997</v>
      </c>
      <c r="N147">
        <v>2.9955646740000001</v>
      </c>
      <c r="O147">
        <v>0.331562686</v>
      </c>
      <c r="P147">
        <v>7576.3037320000003</v>
      </c>
      <c r="Q147">
        <v>1.680250088</v>
      </c>
    </row>
    <row r="148" spans="1:17" x14ac:dyDescent="0.25">
      <c r="A148" s="1" t="s">
        <v>145</v>
      </c>
      <c r="B148">
        <v>35.934057979999999</v>
      </c>
      <c r="C148">
        <v>30.34638043</v>
      </c>
      <c r="D148">
        <v>0.78303109599999998</v>
      </c>
      <c r="E148">
        <v>221.03014150000001</v>
      </c>
      <c r="F148">
        <v>30.304856310000002</v>
      </c>
      <c r="G148">
        <v>0.150069282</v>
      </c>
      <c r="H148">
        <v>5046.6614499999996</v>
      </c>
      <c r="I148">
        <v>2.023205608</v>
      </c>
      <c r="J148">
        <v>25.63937494</v>
      </c>
      <c r="K148">
        <v>5.1060628560000003</v>
      </c>
      <c r="L148">
        <v>0.25673475499999998</v>
      </c>
      <c r="M148">
        <v>86.931569460000006</v>
      </c>
      <c r="N148">
        <v>3.3272073350000002</v>
      </c>
      <c r="O148">
        <v>0.21248297499999999</v>
      </c>
      <c r="P148">
        <v>6831.5057390000002</v>
      </c>
      <c r="Q148">
        <v>2.7288352589999998</v>
      </c>
    </row>
    <row r="149" spans="1:17" x14ac:dyDescent="0.25">
      <c r="A149" s="1" t="s">
        <v>146</v>
      </c>
      <c r="B149">
        <v>33.171536340000003</v>
      </c>
      <c r="C149">
        <v>24.671969489999999</v>
      </c>
      <c r="D149">
        <v>0.64033846000000005</v>
      </c>
      <c r="E149">
        <v>118.9293064</v>
      </c>
      <c r="F149">
        <v>17.698279419999999</v>
      </c>
      <c r="G149">
        <v>0.16609622399999999</v>
      </c>
      <c r="H149">
        <v>5129.0580540000001</v>
      </c>
      <c r="I149">
        <v>1.996290769</v>
      </c>
      <c r="J149">
        <v>24.567054259999999</v>
      </c>
      <c r="K149">
        <v>17.568768930000001</v>
      </c>
      <c r="L149">
        <v>0.45364606200000002</v>
      </c>
      <c r="M149">
        <v>58.633549019999997</v>
      </c>
      <c r="N149">
        <v>1.8758897329999999</v>
      </c>
      <c r="O149">
        <v>0.22209832900000001</v>
      </c>
      <c r="P149">
        <v>5775.0331230000002</v>
      </c>
      <c r="Q149">
        <v>1.3847086340000001</v>
      </c>
    </row>
    <row r="150" spans="1:17" x14ac:dyDescent="0.25">
      <c r="A150" s="1" t="s">
        <v>147</v>
      </c>
      <c r="B150">
        <v>22.06442019</v>
      </c>
      <c r="C150">
        <v>48.922378860000002</v>
      </c>
      <c r="D150">
        <v>0.55198614000000001</v>
      </c>
      <c r="E150">
        <v>147.36467339999999</v>
      </c>
      <c r="F150">
        <v>36.461496619999998</v>
      </c>
      <c r="G150">
        <v>0.20175062599999999</v>
      </c>
      <c r="H150">
        <v>5302.8128729999999</v>
      </c>
      <c r="I150">
        <v>2.1183551540000001</v>
      </c>
      <c r="J150">
        <v>21.371181530000001</v>
      </c>
      <c r="K150">
        <v>15.05350846</v>
      </c>
      <c r="L150">
        <v>0.35416852999999998</v>
      </c>
      <c r="M150">
        <v>83.520159359999994</v>
      </c>
      <c r="N150">
        <v>2.5380677679999999</v>
      </c>
      <c r="O150">
        <v>0.15638961800000001</v>
      </c>
      <c r="P150">
        <v>6609.3886419999999</v>
      </c>
      <c r="Q150">
        <v>1.218230631</v>
      </c>
    </row>
    <row r="151" spans="1:17" x14ac:dyDescent="0.25">
      <c r="A151" s="1" t="s">
        <v>148</v>
      </c>
      <c r="B151">
        <v>23.776476259999999</v>
      </c>
      <c r="C151">
        <v>68.363302829999995</v>
      </c>
      <c r="D151">
        <v>0.751219462</v>
      </c>
      <c r="E151">
        <v>140.01577979999999</v>
      </c>
      <c r="F151">
        <v>20.21063161</v>
      </c>
      <c r="G151">
        <v>0.23241880400000001</v>
      </c>
      <c r="H151">
        <v>4101.3116600000003</v>
      </c>
      <c r="I151">
        <v>2.0222623820000001</v>
      </c>
      <c r="J151">
        <v>12.47058382</v>
      </c>
      <c r="K151">
        <v>9.1718297</v>
      </c>
      <c r="L151">
        <v>0.66637565600000004</v>
      </c>
      <c r="M151">
        <v>53.557153049999997</v>
      </c>
      <c r="N151">
        <v>2.1276715749999999</v>
      </c>
      <c r="O151">
        <v>0.29466409999999998</v>
      </c>
      <c r="P151">
        <v>7083.0677660000001</v>
      </c>
      <c r="Q151">
        <v>0.92134097699999995</v>
      </c>
    </row>
    <row r="152" spans="1:17" x14ac:dyDescent="0.25">
      <c r="A152" s="1" t="s">
        <v>149</v>
      </c>
      <c r="B152">
        <v>35.685770470000001</v>
      </c>
      <c r="C152">
        <v>21.254515120000001</v>
      </c>
      <c r="D152">
        <v>0.754706816</v>
      </c>
      <c r="E152">
        <v>121.2320876</v>
      </c>
      <c r="F152">
        <v>10.082307520000001</v>
      </c>
      <c r="G152">
        <v>0.202305123</v>
      </c>
      <c r="H152">
        <v>4122.6019530000003</v>
      </c>
      <c r="I152">
        <v>2.4769756780000001</v>
      </c>
      <c r="J152">
        <v>16.722321050000001</v>
      </c>
      <c r="K152">
        <v>7.0995234219999999</v>
      </c>
      <c r="L152">
        <v>0.401551202</v>
      </c>
      <c r="M152">
        <v>66.408685259999999</v>
      </c>
      <c r="N152">
        <v>2.4882096699999998</v>
      </c>
      <c r="O152">
        <v>0.18801153400000001</v>
      </c>
      <c r="P152">
        <v>6110.0744130000003</v>
      </c>
      <c r="Q152">
        <v>2.5119071079999999</v>
      </c>
    </row>
    <row r="153" spans="1:17" x14ac:dyDescent="0.25">
      <c r="A153" s="1" t="s">
        <v>150</v>
      </c>
      <c r="B153">
        <v>49.45409978</v>
      </c>
      <c r="C153">
        <v>16.822426750000002</v>
      </c>
      <c r="D153">
        <v>0.73444479200000001</v>
      </c>
      <c r="E153">
        <v>146.0074371</v>
      </c>
      <c r="F153">
        <v>17.060107909999999</v>
      </c>
      <c r="G153">
        <v>0.16147455999999999</v>
      </c>
      <c r="H153">
        <v>4628.6081050000003</v>
      </c>
      <c r="I153">
        <v>2.521702796</v>
      </c>
      <c r="J153">
        <v>26.315592429999999</v>
      </c>
      <c r="K153">
        <v>19.646914559999999</v>
      </c>
      <c r="L153">
        <v>0.493764853</v>
      </c>
      <c r="M153">
        <v>111.9576512</v>
      </c>
      <c r="N153">
        <v>4.5931358810000003</v>
      </c>
      <c r="O153">
        <v>0.13474471900000001</v>
      </c>
      <c r="P153">
        <v>7204.8694610000002</v>
      </c>
      <c r="Q153">
        <v>1.98092325</v>
      </c>
    </row>
    <row r="154" spans="1:17" x14ac:dyDescent="0.25">
      <c r="A154" s="1" t="s">
        <v>151</v>
      </c>
      <c r="B154">
        <v>1.6256239100000001</v>
      </c>
      <c r="C154">
        <v>24.597713160000001</v>
      </c>
      <c r="D154">
        <v>0.66655543100000003</v>
      </c>
      <c r="E154">
        <v>119.7010817</v>
      </c>
      <c r="F154">
        <v>13.828711090000001</v>
      </c>
      <c r="G154">
        <v>0.31202041899999999</v>
      </c>
      <c r="H154">
        <v>5077.997265</v>
      </c>
      <c r="I154">
        <v>2.200503554</v>
      </c>
      <c r="J154">
        <v>1.9657642799999999</v>
      </c>
      <c r="K154">
        <v>6.8341110169999997</v>
      </c>
      <c r="L154">
        <v>0.36377051100000002</v>
      </c>
      <c r="M154">
        <v>69.176094860000006</v>
      </c>
      <c r="N154">
        <v>2.2260258409999998</v>
      </c>
      <c r="O154">
        <v>0.48906573800000003</v>
      </c>
      <c r="P154">
        <v>6881.0991299999996</v>
      </c>
      <c r="Q154">
        <v>2.155226549</v>
      </c>
    </row>
    <row r="155" spans="1:17" x14ac:dyDescent="0.25">
      <c r="A155" s="1" t="s">
        <v>152</v>
      </c>
      <c r="B155">
        <v>1.7359101079999999</v>
      </c>
      <c r="C155">
        <v>59.165270229999997</v>
      </c>
      <c r="D155">
        <v>0.77371915099999999</v>
      </c>
      <c r="E155">
        <v>142.7852523</v>
      </c>
      <c r="F155">
        <v>47.651030910000003</v>
      </c>
      <c r="G155">
        <v>0.38227367499999998</v>
      </c>
      <c r="H155">
        <v>4766.3406059999998</v>
      </c>
      <c r="I155">
        <v>4.5460671169999998</v>
      </c>
      <c r="J155">
        <v>1.643758585</v>
      </c>
      <c r="K155">
        <v>5.5963881630000003</v>
      </c>
      <c r="L155">
        <v>0.72001739600000003</v>
      </c>
      <c r="M155">
        <v>119.9478479</v>
      </c>
      <c r="N155">
        <v>2.809278736</v>
      </c>
      <c r="O155">
        <v>0.50705599700000004</v>
      </c>
      <c r="P155">
        <v>5747.9667159999999</v>
      </c>
      <c r="Q155">
        <v>2.9600580440000002</v>
      </c>
    </row>
    <row r="156" spans="1:17" x14ac:dyDescent="0.25">
      <c r="A156" s="1" t="s">
        <v>153</v>
      </c>
      <c r="B156">
        <v>1.8551109809999999</v>
      </c>
      <c r="C156">
        <v>36.212517380000001</v>
      </c>
      <c r="D156">
        <v>0.55071134499999996</v>
      </c>
      <c r="E156">
        <v>151.18406469999999</v>
      </c>
      <c r="F156">
        <v>51.893067350000003</v>
      </c>
      <c r="G156">
        <v>0.64443100600000003</v>
      </c>
      <c r="H156">
        <v>4201.7112390000002</v>
      </c>
      <c r="I156">
        <v>4.3826322150000001</v>
      </c>
      <c r="J156">
        <v>2.4179062920000001</v>
      </c>
      <c r="K156">
        <v>12.75557087</v>
      </c>
      <c r="L156">
        <v>0.27898774999999998</v>
      </c>
      <c r="M156">
        <v>94.135182610000001</v>
      </c>
      <c r="N156">
        <v>4.0498546720000004</v>
      </c>
      <c r="O156">
        <v>0.71478011299999999</v>
      </c>
      <c r="P156">
        <v>5350.7405339999996</v>
      </c>
      <c r="Q156">
        <v>4.4274691639999997</v>
      </c>
    </row>
    <row r="157" spans="1:17" x14ac:dyDescent="0.25">
      <c r="A157" s="1" t="s">
        <v>154</v>
      </c>
      <c r="B157">
        <v>1.732151438</v>
      </c>
      <c r="C157">
        <v>82.338324549999996</v>
      </c>
      <c r="D157">
        <v>0.810750109</v>
      </c>
      <c r="E157">
        <v>201.41386180000001</v>
      </c>
      <c r="F157">
        <v>64.065402750000004</v>
      </c>
      <c r="G157">
        <v>0.728536407</v>
      </c>
      <c r="H157">
        <v>4909.9228380000004</v>
      </c>
      <c r="I157">
        <v>4.5713545050000004</v>
      </c>
      <c r="J157">
        <v>1.173666278</v>
      </c>
      <c r="K157">
        <v>5.8291688280000002</v>
      </c>
      <c r="L157">
        <v>0.50771843800000005</v>
      </c>
      <c r="M157">
        <v>62.344434130000003</v>
      </c>
      <c r="N157">
        <v>2.6732892669999999</v>
      </c>
      <c r="O157">
        <v>0.76214272599999999</v>
      </c>
      <c r="P157">
        <v>5382.4232240000001</v>
      </c>
      <c r="Q157">
        <v>2.4036493339999998</v>
      </c>
    </row>
    <row r="158" spans="1:17" x14ac:dyDescent="0.25">
      <c r="A158" s="1" t="s">
        <v>155</v>
      </c>
      <c r="B158">
        <v>1.6009991779999999</v>
      </c>
      <c r="C158">
        <v>12.27469483</v>
      </c>
      <c r="D158">
        <v>0.40759083299999999</v>
      </c>
      <c r="E158">
        <v>126.7662983</v>
      </c>
      <c r="F158">
        <v>39.721952979999998</v>
      </c>
      <c r="G158">
        <v>0.63272777000000002</v>
      </c>
      <c r="H158">
        <v>4230.1647700000003</v>
      </c>
      <c r="I158">
        <v>3.7981723719999998</v>
      </c>
      <c r="J158">
        <v>1.7534262039999999</v>
      </c>
      <c r="K158">
        <v>4.6281361289999996</v>
      </c>
      <c r="L158">
        <v>0.82340904000000004</v>
      </c>
      <c r="M158">
        <v>73.109845620000002</v>
      </c>
      <c r="N158">
        <v>1.1650002639999999</v>
      </c>
      <c r="O158">
        <v>0.71987042400000001</v>
      </c>
      <c r="P158">
        <v>4856.4653559999997</v>
      </c>
      <c r="Q158">
        <v>3.4823838380000001</v>
      </c>
    </row>
    <row r="159" spans="1:17" x14ac:dyDescent="0.25">
      <c r="A159" s="1" t="s">
        <v>156</v>
      </c>
      <c r="B159">
        <v>1.5855480070000001</v>
      </c>
      <c r="C159">
        <v>28.91121515</v>
      </c>
      <c r="D159">
        <v>0.55674368299999999</v>
      </c>
      <c r="E159">
        <v>144.7397497</v>
      </c>
      <c r="F159">
        <v>42.139343760000003</v>
      </c>
      <c r="G159">
        <v>0.44130111300000002</v>
      </c>
      <c r="H159">
        <v>5299.8777060000002</v>
      </c>
      <c r="I159">
        <v>2.940041366</v>
      </c>
      <c r="J159">
        <v>0.84004239400000003</v>
      </c>
      <c r="K159">
        <v>6.2257019700000003</v>
      </c>
      <c r="L159">
        <v>0.44039529199999999</v>
      </c>
      <c r="M159">
        <v>64.441210359999999</v>
      </c>
      <c r="N159">
        <v>1.1637919720000001</v>
      </c>
      <c r="O159">
        <v>0.35503913599999998</v>
      </c>
      <c r="P159">
        <v>6787.7233999999999</v>
      </c>
      <c r="Q159">
        <v>1.286556341</v>
      </c>
    </row>
    <row r="160" spans="1:17" x14ac:dyDescent="0.25">
      <c r="A160" s="1" t="s">
        <v>157</v>
      </c>
      <c r="B160">
        <v>1.708970058</v>
      </c>
      <c r="C160">
        <v>35.956451850000001</v>
      </c>
      <c r="D160">
        <v>0.539224594</v>
      </c>
      <c r="E160">
        <v>138.1714011</v>
      </c>
      <c r="F160">
        <v>109.8743401</v>
      </c>
      <c r="G160">
        <v>0.51179872800000004</v>
      </c>
      <c r="H160">
        <v>5237.6774850000002</v>
      </c>
      <c r="I160">
        <v>3.7363395439999998</v>
      </c>
      <c r="J160">
        <v>0.66929018100000004</v>
      </c>
      <c r="K160">
        <v>7.3203279329999997</v>
      </c>
      <c r="L160">
        <v>0.48938672100000002</v>
      </c>
      <c r="M160">
        <v>69.984515209999998</v>
      </c>
      <c r="N160">
        <v>5.4840952769999998</v>
      </c>
      <c r="O160">
        <v>1.012910186</v>
      </c>
      <c r="P160">
        <v>6143.6935590000003</v>
      </c>
      <c r="Q160">
        <v>5.1625226040000003</v>
      </c>
    </row>
    <row r="161" spans="1:17" x14ac:dyDescent="0.25">
      <c r="A161" s="1" t="s">
        <v>158</v>
      </c>
      <c r="B161">
        <v>1.4076257240000001</v>
      </c>
      <c r="C161">
        <v>34.031028560000003</v>
      </c>
      <c r="D161">
        <v>0.568311134</v>
      </c>
      <c r="E161">
        <v>150.8832993</v>
      </c>
      <c r="F161">
        <v>57.985075340000002</v>
      </c>
      <c r="G161">
        <v>0.34163000599999999</v>
      </c>
      <c r="H161">
        <v>5416.9888700000001</v>
      </c>
      <c r="I161">
        <v>2.497260909</v>
      </c>
      <c r="J161">
        <v>0.93695498600000005</v>
      </c>
      <c r="K161">
        <v>8.2386387330000002</v>
      </c>
      <c r="L161">
        <v>0.58713009299999996</v>
      </c>
      <c r="M161">
        <v>66.083532340000005</v>
      </c>
      <c r="N161">
        <v>2.0114454789999998</v>
      </c>
      <c r="O161">
        <v>0.36556419800000001</v>
      </c>
      <c r="P161">
        <v>7682.5989140000001</v>
      </c>
      <c r="Q161">
        <v>1.4928300489999999</v>
      </c>
    </row>
    <row r="162" spans="1:17" x14ac:dyDescent="0.25">
      <c r="A162" s="1" t="s">
        <v>159</v>
      </c>
      <c r="B162">
        <v>1.5094953449999999</v>
      </c>
      <c r="C162">
        <v>99.944585759999995</v>
      </c>
      <c r="D162">
        <v>0.53627341699999997</v>
      </c>
      <c r="E162">
        <v>145.0263266</v>
      </c>
      <c r="F162">
        <v>38.730268870000003</v>
      </c>
      <c r="G162">
        <v>0.34580227499999999</v>
      </c>
      <c r="H162">
        <v>5289.153206</v>
      </c>
      <c r="I162">
        <v>3.8823027880000001</v>
      </c>
      <c r="J162">
        <v>3.2073187110000001</v>
      </c>
      <c r="K162">
        <v>18.027398890000001</v>
      </c>
      <c r="L162">
        <v>0.56568826999999999</v>
      </c>
      <c r="M162">
        <v>150.45131810000001</v>
      </c>
      <c r="N162">
        <v>4.5308500699999996</v>
      </c>
      <c r="O162">
        <v>0.42908626</v>
      </c>
      <c r="P162">
        <v>6571.1028749999996</v>
      </c>
      <c r="Q162">
        <v>2.6603644929999999</v>
      </c>
    </row>
    <row r="163" spans="1:17" x14ac:dyDescent="0.25">
      <c r="A163" s="1" t="s">
        <v>160</v>
      </c>
      <c r="B163">
        <v>1.798535207</v>
      </c>
      <c r="C163">
        <v>46.525121439999999</v>
      </c>
      <c r="D163">
        <v>0.50443133100000004</v>
      </c>
      <c r="E163">
        <v>136.017494</v>
      </c>
      <c r="F163">
        <v>43.293711369999997</v>
      </c>
      <c r="G163">
        <v>0.285077568</v>
      </c>
      <c r="H163">
        <v>4818.5975950000002</v>
      </c>
      <c r="I163">
        <v>2.886622252</v>
      </c>
      <c r="J163">
        <v>1.530184738</v>
      </c>
      <c r="K163">
        <v>9.568588578</v>
      </c>
      <c r="L163">
        <v>0.44784455200000001</v>
      </c>
      <c r="M163">
        <v>80.581377439999997</v>
      </c>
      <c r="N163">
        <v>2.9656026870000001</v>
      </c>
      <c r="O163">
        <v>0.33039647799999999</v>
      </c>
      <c r="P163">
        <v>6587.169261</v>
      </c>
      <c r="Q163">
        <v>1.5149162789999999</v>
      </c>
    </row>
    <row r="164" spans="1:17" x14ac:dyDescent="0.25">
      <c r="A164" s="1" t="s">
        <v>161</v>
      </c>
      <c r="B164">
        <v>1.655834102</v>
      </c>
      <c r="C164">
        <v>42.515314170000003</v>
      </c>
      <c r="D164">
        <v>0.56248925599999999</v>
      </c>
      <c r="E164">
        <v>127.1328524</v>
      </c>
      <c r="F164">
        <v>16.35542822</v>
      </c>
      <c r="G164">
        <v>0.28174554899999998</v>
      </c>
      <c r="H164">
        <v>4126.220953</v>
      </c>
      <c r="I164">
        <v>4.0165680689999999</v>
      </c>
      <c r="J164">
        <v>1.669434946</v>
      </c>
      <c r="K164">
        <v>27.31071931</v>
      </c>
      <c r="L164">
        <v>0.65241626200000002</v>
      </c>
      <c r="M164">
        <v>74.346130360000004</v>
      </c>
      <c r="N164">
        <v>2.9652101540000002</v>
      </c>
      <c r="O164">
        <v>0.34642208400000002</v>
      </c>
      <c r="P164">
        <v>5887.8712560000004</v>
      </c>
      <c r="Q164">
        <v>2.0184022229999998</v>
      </c>
    </row>
    <row r="165" spans="1:17" x14ac:dyDescent="0.25">
      <c r="A165" s="1" t="s">
        <v>162</v>
      </c>
      <c r="B165">
        <v>1.811718339</v>
      </c>
      <c r="C165">
        <v>23.754980379999999</v>
      </c>
      <c r="D165">
        <v>0.72120428999999997</v>
      </c>
      <c r="E165">
        <v>178.20781629999999</v>
      </c>
      <c r="F165">
        <v>38.093422519999997</v>
      </c>
      <c r="G165">
        <v>0.483131698</v>
      </c>
      <c r="H165">
        <v>5197.8424459999997</v>
      </c>
      <c r="I165">
        <v>3.4073799340000002</v>
      </c>
      <c r="J165">
        <v>1.7982216950000001</v>
      </c>
      <c r="K165">
        <v>32.909465869999998</v>
      </c>
      <c r="L165">
        <v>0.44833117099999997</v>
      </c>
      <c r="M165">
        <v>125.84929219999999</v>
      </c>
      <c r="N165">
        <v>1.5946206709999999</v>
      </c>
      <c r="O165">
        <v>0.31560944200000002</v>
      </c>
      <c r="P165">
        <v>5483.7716449999998</v>
      </c>
      <c r="Q165">
        <v>3.4549329210000002</v>
      </c>
    </row>
    <row r="166" spans="1:17" x14ac:dyDescent="0.25">
      <c r="A166" s="1" t="s">
        <v>163</v>
      </c>
      <c r="B166">
        <v>1.6073069339999999</v>
      </c>
      <c r="C166">
        <v>28.480812830000001</v>
      </c>
      <c r="D166">
        <v>0.49818072200000002</v>
      </c>
      <c r="E166">
        <v>133.79390079999999</v>
      </c>
      <c r="F166">
        <v>32.090230990000002</v>
      </c>
      <c r="G166">
        <v>0.21290103899999999</v>
      </c>
      <c r="H166">
        <v>3927.8858799999998</v>
      </c>
      <c r="I166">
        <v>3.3364225730000001</v>
      </c>
      <c r="J166">
        <v>1.754323742</v>
      </c>
      <c r="K166">
        <v>7.8171094520000004</v>
      </c>
      <c r="L166">
        <v>0.25439474200000001</v>
      </c>
      <c r="M166">
        <v>76.988325130000007</v>
      </c>
      <c r="N166">
        <v>1.3741146799999999</v>
      </c>
      <c r="O166">
        <v>7.6386317999999995E-2</v>
      </c>
      <c r="P166">
        <v>6473.4353460000002</v>
      </c>
      <c r="Q166">
        <v>0.96448414599999999</v>
      </c>
    </row>
    <row r="167" spans="1:17" x14ac:dyDescent="0.25">
      <c r="A167" s="1" t="s">
        <v>164</v>
      </c>
      <c r="B167">
        <v>2.3945454239999999</v>
      </c>
      <c r="C167">
        <v>46.69447976</v>
      </c>
      <c r="D167">
        <v>0.59501903899999997</v>
      </c>
      <c r="E167">
        <v>194.8037405</v>
      </c>
      <c r="F167">
        <v>34.259281440000002</v>
      </c>
      <c r="G167">
        <v>0.86631312599999999</v>
      </c>
      <c r="H167">
        <v>4760.7974759999997</v>
      </c>
      <c r="I167">
        <v>3.2850780240000002</v>
      </c>
      <c r="J167">
        <v>1.4575980660000001</v>
      </c>
      <c r="K167">
        <v>7.4854343080000003</v>
      </c>
      <c r="L167">
        <v>0.56523781399999995</v>
      </c>
      <c r="M167">
        <v>52.341543799999997</v>
      </c>
      <c r="N167">
        <v>0.98842718799999996</v>
      </c>
      <c r="O167">
        <v>0.52704508100000003</v>
      </c>
      <c r="P167">
        <v>6494.741239</v>
      </c>
      <c r="Q167">
        <v>14.61415646</v>
      </c>
    </row>
    <row r="168" spans="1:17" x14ac:dyDescent="0.25">
      <c r="A168" s="1" t="s">
        <v>165</v>
      </c>
      <c r="B168">
        <v>1.3691616559999999</v>
      </c>
      <c r="C168">
        <v>44.112490610000002</v>
      </c>
      <c r="D168">
        <v>0.69218464099999999</v>
      </c>
      <c r="E168">
        <v>141.3429553</v>
      </c>
      <c r="F168">
        <v>43.362741370000002</v>
      </c>
      <c r="G168">
        <v>0.19285835100000001</v>
      </c>
      <c r="H168">
        <v>4363.4518790000002</v>
      </c>
      <c r="I168">
        <v>2.1270125129999999</v>
      </c>
      <c r="J168">
        <v>1.64524888</v>
      </c>
      <c r="K168">
        <v>5.9200057939999997</v>
      </c>
      <c r="L168">
        <v>0.29662859899999999</v>
      </c>
      <c r="M168">
        <v>60.663235530000001</v>
      </c>
      <c r="N168">
        <v>2.5968916989999999</v>
      </c>
      <c r="O168">
        <v>0.34255554599999999</v>
      </c>
      <c r="P168">
        <v>5946.6179570000004</v>
      </c>
      <c r="Q168">
        <v>1.99067226</v>
      </c>
    </row>
    <row r="169" spans="1:17" x14ac:dyDescent="0.25">
      <c r="A169" s="1" t="s">
        <v>166</v>
      </c>
      <c r="B169">
        <v>1.354148718</v>
      </c>
      <c r="C169">
        <v>18.915348850000001</v>
      </c>
      <c r="D169">
        <v>0.59167414100000004</v>
      </c>
      <c r="E169">
        <v>132.5036514</v>
      </c>
      <c r="F169">
        <v>34.405462810000003</v>
      </c>
      <c r="G169">
        <v>0.297607864</v>
      </c>
      <c r="H169">
        <v>5218.7543329999999</v>
      </c>
      <c r="I169">
        <v>3.4115293449999999</v>
      </c>
      <c r="J169">
        <v>0.94998320199999997</v>
      </c>
      <c r="K169">
        <v>6.0535904470000004</v>
      </c>
      <c r="L169">
        <v>0.54834386800000001</v>
      </c>
      <c r="M169">
        <v>39.781087739999997</v>
      </c>
      <c r="N169">
        <v>1.2832467380000001</v>
      </c>
      <c r="O169">
        <v>0.33457525700000001</v>
      </c>
      <c r="P169">
        <v>6345.9212809999999</v>
      </c>
      <c r="Q169">
        <v>0.93219943999999999</v>
      </c>
    </row>
  </sheetData>
  <conditionalFormatting sqref="B2:Q16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2018-02-07T22:51:34Z</dcterms:created>
  <dcterms:modified xsi:type="dcterms:W3CDTF">2018-02-28T19:45:19Z</dcterms:modified>
</cp:coreProperties>
</file>