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Analyses\"/>
    </mc:Choice>
  </mc:AlternateContent>
  <bookViews>
    <workbookView xWindow="0" yWindow="0" windowWidth="25200" windowHeight="11685" tabRatio="782"/>
  </bookViews>
  <sheets>
    <sheet name="Summary" sheetId="1" r:id="rId1"/>
    <sheet name="total seq loss 300v500" sheetId="5" r:id="rId2"/>
    <sheet name="radtags_300v500" sheetId="3" r:id="rId3"/>
    <sheet name="radtags" sheetId="4" r:id="rId4"/>
    <sheet name="final" sheetId="2" r:id="rId5"/>
    <sheet name="final_300v500" sheetId="6" r:id="rId6"/>
  </sheets>
  <externalReferences>
    <externalReference r:id="rId7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6" l="1"/>
  <c r="G15" i="6" s="1"/>
  <c r="F14" i="6"/>
  <c r="G14" i="6" s="1"/>
  <c r="G13" i="6"/>
  <c r="F13" i="6"/>
  <c r="F12" i="6"/>
  <c r="G12" i="6" s="1"/>
  <c r="F11" i="6"/>
  <c r="G11" i="6" s="1"/>
  <c r="F10" i="6"/>
  <c r="G10" i="6" s="1"/>
  <c r="G9" i="6"/>
  <c r="F9" i="6"/>
  <c r="F8" i="6"/>
  <c r="G8" i="6" s="1"/>
  <c r="F7" i="6"/>
  <c r="G7" i="6" s="1"/>
  <c r="F6" i="6"/>
  <c r="G6" i="6" s="1"/>
  <c r="G5" i="6"/>
  <c r="G4" i="6"/>
  <c r="F4" i="6"/>
  <c r="G14" i="5"/>
  <c r="G13" i="5"/>
  <c r="G12" i="5"/>
  <c r="G11" i="5"/>
  <c r="G10" i="5"/>
  <c r="G9" i="5"/>
  <c r="G8" i="5"/>
  <c r="G7" i="5"/>
  <c r="G6" i="5"/>
  <c r="G5" i="5"/>
  <c r="G4" i="5"/>
  <c r="G3" i="5"/>
  <c r="D5" i="5"/>
  <c r="D6" i="5"/>
  <c r="D7" i="5"/>
  <c r="D8" i="5"/>
  <c r="D9" i="5"/>
  <c r="D10" i="5"/>
  <c r="D11" i="5"/>
  <c r="D12" i="5"/>
  <c r="D13" i="5"/>
  <c r="D14" i="5"/>
  <c r="D3" i="5"/>
  <c r="E134" i="4"/>
  <c r="E133" i="4"/>
  <c r="E132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3" i="2"/>
  <c r="N4" i="1" l="1"/>
  <c r="N5" i="1"/>
  <c r="N6" i="1"/>
  <c r="N7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G3" i="3"/>
  <c r="G5" i="3"/>
  <c r="G6" i="3"/>
  <c r="G7" i="3"/>
  <c r="G8" i="3"/>
  <c r="G9" i="3"/>
  <c r="G10" i="3"/>
  <c r="G11" i="3"/>
  <c r="G12" i="3"/>
  <c r="G13" i="3"/>
  <c r="G14" i="3"/>
</calcChain>
</file>

<file path=xl/sharedStrings.xml><?xml version="1.0" encoding="utf-8"?>
<sst xmlns="http://schemas.openxmlformats.org/spreadsheetml/2006/main" count="518" uniqueCount="214">
  <si>
    <t>N. Sequences</t>
  </si>
  <si>
    <t>Individual</t>
  </si>
  <si>
    <t>Step</t>
  </si>
  <si>
    <t># Seq</t>
  </si>
  <si>
    <t xml:space="preserve">Step </t>
  </si>
  <si>
    <t># Loci</t>
  </si>
  <si>
    <t>PROCESS_RADTAGS</t>
  </si>
  <si>
    <t>USTACKS</t>
  </si>
  <si>
    <t>CSTACKS</t>
  </si>
  <si>
    <t>SSTACKS</t>
  </si>
  <si>
    <t>POPULATIONS</t>
  </si>
  <si>
    <t>All</t>
  </si>
  <si>
    <t>MAF FILTERED</t>
  </si>
  <si>
    <t>MISSING GENOS FILTERED</t>
  </si>
  <si>
    <t>Yes</t>
  </si>
  <si>
    <t>UNFILTERED BIALLELIC</t>
  </si>
  <si>
    <t>FINAL</t>
  </si>
  <si>
    <t>PO010715_06.1</t>
  </si>
  <si>
    <t>PO010715_27.1</t>
  </si>
  <si>
    <t>PO010715_28.1</t>
  </si>
  <si>
    <t>PO010715_29.1</t>
  </si>
  <si>
    <t>PO020515_05.1</t>
  </si>
  <si>
    <t>PO020515_09.1</t>
  </si>
  <si>
    <t>PO020515_10.1</t>
  </si>
  <si>
    <t>PO010715_19.1</t>
  </si>
  <si>
    <t>PO031715_20.1</t>
  </si>
  <si>
    <t>PO020515_03.1</t>
  </si>
  <si>
    <t>PO020515_08.1</t>
  </si>
  <si>
    <t>PO010715_11.1</t>
  </si>
  <si>
    <t>PO020515_16.1</t>
  </si>
  <si>
    <t>PO020515_17.1</t>
  </si>
  <si>
    <t>PO010715_17.1</t>
  </si>
  <si>
    <t>PO020515_15.1</t>
  </si>
  <si>
    <t>PO010715_10.1</t>
  </si>
  <si>
    <t>PO031715_13.1</t>
  </si>
  <si>
    <t>PO010715_08.1</t>
  </si>
  <si>
    <t>PO020515_14.1</t>
  </si>
  <si>
    <t>PO020515_06</t>
  </si>
  <si>
    <t>PO031715_23</t>
  </si>
  <si>
    <t>PO031715_03</t>
  </si>
  <si>
    <t>PO010715_04</t>
  </si>
  <si>
    <t>PO020515_01</t>
  </si>
  <si>
    <t>PO031715_04</t>
  </si>
  <si>
    <t>PO031715_24</t>
  </si>
  <si>
    <t>PO010715_12</t>
  </si>
  <si>
    <t>GE011215_08.1</t>
  </si>
  <si>
    <t>GE011215_09.1</t>
  </si>
  <si>
    <t>GE011215_14.1</t>
  </si>
  <si>
    <t>GE011215_15.1</t>
  </si>
  <si>
    <t>GE011215_10.1</t>
  </si>
  <si>
    <t>GE012315_01.1</t>
  </si>
  <si>
    <t>GE011215_07.1</t>
  </si>
  <si>
    <t>GE011215_16.1</t>
  </si>
  <si>
    <t>GE011215_29.1</t>
  </si>
  <si>
    <t>GE012315_03.1</t>
  </si>
  <si>
    <t>GE012315_22.1</t>
  </si>
  <si>
    <t>GE012315_04.1</t>
  </si>
  <si>
    <t>GE012315_05.1</t>
  </si>
  <si>
    <t>GE012315_06.1</t>
  </si>
  <si>
    <t>GE011215_20.1</t>
  </si>
  <si>
    <t>GE011215_21.1</t>
  </si>
  <si>
    <t>GE011215_30.1</t>
  </si>
  <si>
    <t>GE011215_01.1</t>
  </si>
  <si>
    <t>GE011215_24.1</t>
  </si>
  <si>
    <t>GE012315_08.1</t>
  </si>
  <si>
    <t>GE012315_09.1</t>
  </si>
  <si>
    <t>GE012315_10.1</t>
  </si>
  <si>
    <t>GE012315_11.1</t>
  </si>
  <si>
    <t>GE012315_17.1</t>
  </si>
  <si>
    <t>GE012315_20.1</t>
  </si>
  <si>
    <t>GEO012315_02</t>
  </si>
  <si>
    <t>GEO012315_12</t>
  </si>
  <si>
    <t>GEO012315_18</t>
  </si>
  <si>
    <t>GEO012315_21</t>
  </si>
  <si>
    <t>GE011215_18</t>
  </si>
  <si>
    <t>GE011215_22</t>
  </si>
  <si>
    <t>GE011215_19</t>
  </si>
  <si>
    <t>GE011215_28</t>
  </si>
  <si>
    <t>NA021015_16.1</t>
  </si>
  <si>
    <t>NA021015_21.1</t>
  </si>
  <si>
    <t>NA021015_02.1</t>
  </si>
  <si>
    <t>NA021015_03.1</t>
  </si>
  <si>
    <t>NA021015_08.1</t>
  </si>
  <si>
    <t>NA021015_13.1</t>
  </si>
  <si>
    <t>NA021015_10.1</t>
  </si>
  <si>
    <t>NA021015_17.1</t>
  </si>
  <si>
    <t>NA021015_22.1</t>
  </si>
  <si>
    <t>NA021015_14.1</t>
  </si>
  <si>
    <t>NA021015_06.1</t>
  </si>
  <si>
    <t>NA021015_09.1</t>
  </si>
  <si>
    <t>NA021015_23</t>
  </si>
  <si>
    <t>NA021015_25</t>
  </si>
  <si>
    <t>NA021015_26</t>
  </si>
  <si>
    <t>NA021015_30</t>
  </si>
  <si>
    <t>YS121315_08.1</t>
  </si>
  <si>
    <t>YS121315_10.1</t>
  </si>
  <si>
    <t>YS121315_14.1</t>
  </si>
  <si>
    <t>YS121315_12</t>
  </si>
  <si>
    <t>YS121315_15</t>
  </si>
  <si>
    <t>YS121315_16</t>
  </si>
  <si>
    <t>YS121315_12_300</t>
  </si>
  <si>
    <t>BOR07_01</t>
  </si>
  <si>
    <t>BOR07_03</t>
  </si>
  <si>
    <t>BOR07_09</t>
  </si>
  <si>
    <t>GEO020414_8</t>
  </si>
  <si>
    <t>GEO020414_9</t>
  </si>
  <si>
    <t>GEO020414_11</t>
  </si>
  <si>
    <t>GEO020414_13</t>
  </si>
  <si>
    <t>GEO020414_14</t>
  </si>
  <si>
    <t>GEO020414_15</t>
  </si>
  <si>
    <t>GEO020414_16</t>
  </si>
  <si>
    <t>GEO020414_17</t>
  </si>
  <si>
    <t>GEO020414_23</t>
  </si>
  <si>
    <t>GEO020414_24</t>
  </si>
  <si>
    <t>GEO020414_25</t>
  </si>
  <si>
    <t>GEO020414_3</t>
  </si>
  <si>
    <t>GEO020414_4</t>
  </si>
  <si>
    <t>GEO020414_5</t>
  </si>
  <si>
    <t>GEO020414_6</t>
  </si>
  <si>
    <t>GEO020414_27</t>
  </si>
  <si>
    <t>GEO020414_29</t>
  </si>
  <si>
    <t>GEO020414_2</t>
  </si>
  <si>
    <t>GEO020414_26</t>
  </si>
  <si>
    <t>GEO020414_7</t>
  </si>
  <si>
    <t>GEO020414_10</t>
  </si>
  <si>
    <t>GEO020414_30</t>
  </si>
  <si>
    <t>GEO020414_8_300</t>
  </si>
  <si>
    <t>GEO020414_9_300</t>
  </si>
  <si>
    <t>GEO020414_11_300</t>
  </si>
  <si>
    <t>GEO020414_13_300</t>
  </si>
  <si>
    <t>GEO020414_14_300</t>
  </si>
  <si>
    <t>GEO020414_15_300</t>
  </si>
  <si>
    <t>GEO020414_16_300</t>
  </si>
  <si>
    <t>GEO020414_17_300</t>
  </si>
  <si>
    <t>GEO020414_23_300</t>
  </si>
  <si>
    <t>GEO020414_24_300</t>
  </si>
  <si>
    <t>GEO020414_25_300</t>
  </si>
  <si>
    <t>SO022216_01</t>
  </si>
  <si>
    <t>MU011816_01</t>
  </si>
  <si>
    <t>MU012816_05</t>
  </si>
  <si>
    <t>MU012816_06</t>
  </si>
  <si>
    <t>MU012816_07</t>
  </si>
  <si>
    <t>MU012816_08</t>
  </si>
  <si>
    <t>MU012816_09</t>
  </si>
  <si>
    <t>MU012816_10</t>
  </si>
  <si>
    <t>MU032315_01</t>
  </si>
  <si>
    <t>MU032315_02</t>
  </si>
  <si>
    <t>MU033015_02</t>
  </si>
  <si>
    <t>MU033015_03</t>
  </si>
  <si>
    <t>500ng</t>
  </si>
  <si>
    <t>300ng</t>
  </si>
  <si>
    <t xml:space="preserve"> (x 1000)</t>
  </si>
  <si>
    <t>YS121315_16.fq.gz</t>
  </si>
  <si>
    <t>YS121315_15.fq.gz</t>
  </si>
  <si>
    <t>YS121315_12.fq.gz</t>
  </si>
  <si>
    <t>YS121315_12_300.fq.gz</t>
  </si>
  <si>
    <t>SO022216_01.fq.gz</t>
  </si>
  <si>
    <t>PO031715_24.fq.gz</t>
  </si>
  <si>
    <t>PO031715_23.fq.gz</t>
  </si>
  <si>
    <t>PO031715_04.fq.gz</t>
  </si>
  <si>
    <t>PO031715_03.fq.gz</t>
  </si>
  <si>
    <t>PO020515_06.fq.gz</t>
  </si>
  <si>
    <t>PO020515_01.fq.gz</t>
  </si>
  <si>
    <t>PO010715_12.fq.gz</t>
  </si>
  <si>
    <t>PO010715_04.fq.gz</t>
  </si>
  <si>
    <t>NA021015_30.fq.gz</t>
  </si>
  <si>
    <t>NA021015_26.fq.gz</t>
  </si>
  <si>
    <t>NA021015_25.fq.gz</t>
  </si>
  <si>
    <t>NA021015_23.fq.gz</t>
  </si>
  <si>
    <t>MU033015_03.fq.gz</t>
  </si>
  <si>
    <t>MU033015_02.fq.gz</t>
  </si>
  <si>
    <t>MU032315_02.fq.gz</t>
  </si>
  <si>
    <t>MU032315_01.fq.gz</t>
  </si>
  <si>
    <t>MU012816_10.fq.gz</t>
  </si>
  <si>
    <t>MU012816_09.fq.gz</t>
  </si>
  <si>
    <t>MU012816_08.fq.gz</t>
  </si>
  <si>
    <t>MU012816_07.fq.gz</t>
  </si>
  <si>
    <t>MU012816_06.fq.gz</t>
  </si>
  <si>
    <t>MU012816_05.fq.gz</t>
  </si>
  <si>
    <t>MU011816_01.fq.gz</t>
  </si>
  <si>
    <t>GEO020414_9.fq.gz</t>
  </si>
  <si>
    <t>GEO020414_9_300.fq.gz</t>
  </si>
  <si>
    <t>GEO020414_8.fq.gz</t>
  </si>
  <si>
    <t>GEO020414_8_300.fq.gz</t>
  </si>
  <si>
    <t>GEO020414_7.fq.gz</t>
  </si>
  <si>
    <t>GEO020414_6.fq.gz</t>
  </si>
  <si>
    <t>GEO020414_5.fq.gz</t>
  </si>
  <si>
    <t>% Loss</t>
  </si>
  <si>
    <t>GEO020414_4.fq.gz</t>
  </si>
  <si>
    <t>GEO020414_30.fq.gz</t>
  </si>
  <si>
    <t>Pohang15</t>
  </si>
  <si>
    <t>Geoje14</t>
  </si>
  <si>
    <t>Mukho</t>
  </si>
  <si>
    <t>Namhae15</t>
  </si>
  <si>
    <t>Geoje15</t>
  </si>
  <si>
    <t>YellowSea</t>
  </si>
  <si>
    <t>Total Reads per Individual</t>
  </si>
  <si>
    <t>% Retained from previous step</t>
  </si>
  <si>
    <t>Change in Number of Loci through Pipeline</t>
  </si>
  <si>
    <t xml:space="preserve"> </t>
  </si>
  <si>
    <t>500ng radtags</t>
  </si>
  <si>
    <t>500ng final</t>
  </si>
  <si>
    <t>300ng radtags</t>
  </si>
  <si>
    <t>300ng final</t>
  </si>
  <si>
    <t>500ng % retained</t>
  </si>
  <si>
    <t>300ng % retained</t>
  </si>
  <si>
    <t>Total Reads per Individual, process_radtags</t>
  </si>
  <si>
    <t>Sample ID</t>
  </si>
  <si>
    <t>Population</t>
  </si>
  <si>
    <t>Pop # (graph)</t>
  </si>
  <si>
    <t># Reads</t>
  </si>
  <si>
    <t># Reads (millions)</t>
  </si>
  <si>
    <t>Sample</t>
  </si>
  <si>
    <t>500ng v. 300ng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</si>
</sst>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iberation Sans1"/>
    </font>
    <font>
      <b/>
      <sz val="11"/>
      <color rgb="FF000000"/>
      <name val="Liberation Sans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  <xf numFmtId="0" fontId="2" fillId="2" borderId="0" xfId="1" applyFill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4" borderId="0" xfId="0" applyFill="1"/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2" fillId="0" borderId="1" xfId="1" applyBorder="1"/>
    <xf numFmtId="0" fontId="4" fillId="0" borderId="0" xfId="1" applyFont="1"/>
    <xf numFmtId="0" fontId="5" fillId="0" borderId="0" xfId="0" applyFont="1" applyAlignment="1">
      <alignment horizontal="center"/>
    </xf>
    <xf numFmtId="0" fontId="6" fillId="0" borderId="0" xfId="1" applyFont="1"/>
    <xf numFmtId="0" fontId="7" fillId="0" borderId="0" xfId="0" applyFont="1"/>
    <xf numFmtId="2" fontId="7" fillId="0" borderId="0" xfId="0" applyNumberFormat="1" applyFont="1"/>
    <xf numFmtId="0" fontId="8" fillId="0" borderId="0" xfId="1" applyFont="1"/>
    <xf numFmtId="0" fontId="9" fillId="0" borderId="0" xfId="0" applyFont="1"/>
    <xf numFmtId="0" fontId="1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</a:t>
            </a:r>
            <a:r>
              <a:rPr lang="en-US" sz="1800" baseline="0"/>
              <a:t>: 500ng v. 300ng (radtags)</a:t>
            </a:r>
            <a:endParaRPr lang="en-US" sz="1800"/>
          </a:p>
        </c:rich>
      </c:tx>
      <c:layout>
        <c:manualLayout>
          <c:xMode val="edge"/>
          <c:yMode val="edge"/>
          <c:x val="0.11931281317108088"/>
          <c:y val="6.18737375065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08188976378"/>
          <c:y val="0.18804133008987195"/>
          <c:w val="0.63133062912590476"/>
          <c:h val="0.53221229996292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[1]Lane2!$H$37</c:f>
              <c:strCache>
                <c:ptCount val="1"/>
                <c:pt idx="0">
                  <c:v>500ng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strRef>
              <c:f>[1]Lane2!$G$38:$G$49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[1]Lane2!$H$38:$H$49</c:f>
              <c:numCache>
                <c:formatCode>General</c:formatCode>
                <c:ptCount val="12"/>
                <c:pt idx="0">
                  <c:v>5803141</c:v>
                </c:pt>
                <c:pt idx="1">
                  <c:v>1114</c:v>
                </c:pt>
                <c:pt idx="2">
                  <c:v>4039842</c:v>
                </c:pt>
                <c:pt idx="3">
                  <c:v>2336383</c:v>
                </c:pt>
                <c:pt idx="4">
                  <c:v>4033436</c:v>
                </c:pt>
                <c:pt idx="5">
                  <c:v>3864586</c:v>
                </c:pt>
                <c:pt idx="6">
                  <c:v>7069859</c:v>
                </c:pt>
                <c:pt idx="7">
                  <c:v>4525205</c:v>
                </c:pt>
                <c:pt idx="8">
                  <c:v>3666663</c:v>
                </c:pt>
                <c:pt idx="9">
                  <c:v>5825946</c:v>
                </c:pt>
                <c:pt idx="10">
                  <c:v>3815390</c:v>
                </c:pt>
                <c:pt idx="11">
                  <c:v>5791989</c:v>
                </c:pt>
              </c:numCache>
            </c:numRef>
          </c:val>
        </c:ser>
        <c:ser>
          <c:idx val="1"/>
          <c:order val="1"/>
          <c:tx>
            <c:strRef>
              <c:f>[1]Lane2!$I$37</c:f>
              <c:strCache>
                <c:ptCount val="1"/>
                <c:pt idx="0">
                  <c:v>300ng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[1]Lane2!$G$38:$G$49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[1]Lane2!$I$38:$I$49</c:f>
              <c:numCache>
                <c:formatCode>General</c:formatCode>
                <c:ptCount val="12"/>
                <c:pt idx="0">
                  <c:v>4659273</c:v>
                </c:pt>
                <c:pt idx="1">
                  <c:v>3172787</c:v>
                </c:pt>
                <c:pt idx="2">
                  <c:v>3494966</c:v>
                </c:pt>
                <c:pt idx="3">
                  <c:v>2039080</c:v>
                </c:pt>
                <c:pt idx="4">
                  <c:v>3618428</c:v>
                </c:pt>
                <c:pt idx="5">
                  <c:v>3057343</c:v>
                </c:pt>
                <c:pt idx="6">
                  <c:v>6158191</c:v>
                </c:pt>
                <c:pt idx="7">
                  <c:v>3842521</c:v>
                </c:pt>
                <c:pt idx="8">
                  <c:v>2587646</c:v>
                </c:pt>
                <c:pt idx="9">
                  <c:v>5328677</c:v>
                </c:pt>
                <c:pt idx="10">
                  <c:v>3311770</c:v>
                </c:pt>
                <c:pt idx="11">
                  <c:v>4038365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006872"/>
        <c:axId val="566012752"/>
      </c:barChart>
      <c:lineChart>
        <c:grouping val="standard"/>
        <c:varyColors val="0"/>
        <c:ser>
          <c:idx val="2"/>
          <c:order val="2"/>
          <c:tx>
            <c:strRef>
              <c:f>[1]Lane2!$J$37</c:f>
              <c:strCache>
                <c:ptCount val="1"/>
                <c:pt idx="0">
                  <c:v>% 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[1]Lane2!$G$38:$G$49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[1]Lane2!$J$38:$J$49</c:f>
              <c:numCache>
                <c:formatCode>General</c:formatCode>
                <c:ptCount val="12"/>
                <c:pt idx="0">
                  <c:v>19.71118744142181</c:v>
                </c:pt>
                <c:pt idx="2">
                  <c:v>13.487557186642448</c:v>
                </c:pt>
                <c:pt idx="3">
                  <c:v>12.72492566501297</c:v>
                </c:pt>
                <c:pt idx="4">
                  <c:v>10.289192638732832</c:v>
                </c:pt>
                <c:pt idx="5">
                  <c:v>20.88821415799778</c:v>
                </c:pt>
                <c:pt idx="6">
                  <c:v>12.895136946861316</c:v>
                </c:pt>
                <c:pt idx="7">
                  <c:v>15.086255760788738</c:v>
                </c:pt>
                <c:pt idx="8">
                  <c:v>29.427765791402155</c:v>
                </c:pt>
                <c:pt idx="9">
                  <c:v>8.5354206853273276</c:v>
                </c:pt>
                <c:pt idx="10">
                  <c:v>13.199699113327865</c:v>
                </c:pt>
                <c:pt idx="11">
                  <c:v>30.276714959230759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15496"/>
        <c:axId val="566013536"/>
      </c:lineChart>
      <c:catAx>
        <c:axId val="5660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Individual</a:t>
                </a:r>
              </a:p>
            </c:rich>
          </c:tx>
          <c:layout>
            <c:manualLayout>
              <c:xMode val="edge"/>
              <c:yMode val="edge"/>
              <c:x val="0.41162748595819459"/>
              <c:y val="0.9228348741303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2752"/>
        <c:crosses val="autoZero"/>
        <c:auto val="1"/>
        <c:lblAlgn val="ctr"/>
        <c:lblOffset val="100"/>
        <c:tickMarkSkip val="1"/>
        <c:noMultiLvlLbl val="0"/>
      </c:catAx>
      <c:valAx>
        <c:axId val="5660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# 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6872"/>
        <c:crosses val="autoZero"/>
        <c:crossBetween val="between"/>
      </c:valAx>
      <c:valAx>
        <c:axId val="566013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Loss in # Reads 500ng to 300ng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5496"/>
        <c:crosses val="max"/>
        <c:crossBetween val="between"/>
      </c:valAx>
      <c:catAx>
        <c:axId val="566015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01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</a:t>
            </a:r>
            <a:r>
              <a:rPr lang="en-US" sz="1800" baseline="0"/>
              <a:t>: 500ng v. 300ng (final)</a:t>
            </a:r>
            <a:endParaRPr lang="en-US" sz="1800"/>
          </a:p>
        </c:rich>
      </c:tx>
      <c:layout>
        <c:manualLayout>
          <c:xMode val="edge"/>
          <c:yMode val="edge"/>
          <c:x val="0.11931281317108088"/>
          <c:y val="6.18737375065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08188976378"/>
          <c:y val="0.18804133008987195"/>
          <c:w val="0.59800292238567965"/>
          <c:h val="0.53221229996292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final!$F$3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final!$E$4:$E$15</c:f>
              <c:numCache>
                <c:formatCode>General</c:formatCode>
                <c:ptCount val="12"/>
              </c:numCache>
            </c:numRef>
          </c:cat>
          <c:val>
            <c:numRef>
              <c:f>final!$F$4:$F$15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final!$G$3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final!$E$4:$E$15</c:f>
              <c:numCache>
                <c:formatCode>General</c:formatCode>
                <c:ptCount val="12"/>
              </c:numCache>
            </c:numRef>
          </c:cat>
          <c:val>
            <c:numRef>
              <c:f>final!$G$4:$G$15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020984"/>
        <c:axId val="566026864"/>
      </c:barChart>
      <c:lineChart>
        <c:grouping val="standard"/>
        <c:varyColors val="0"/>
        <c:ser>
          <c:idx val="2"/>
          <c:order val="2"/>
          <c:tx>
            <c:strRef>
              <c:f>final!$H$3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final!$E$4:$E$15</c:f>
              <c:numCache>
                <c:formatCode>General</c:formatCode>
                <c:ptCount val="12"/>
              </c:numCache>
            </c:numRef>
          </c:cat>
          <c:val>
            <c:numRef>
              <c:f>final!$H$4:$H$15</c:f>
              <c:numCache>
                <c:formatCode>0.00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21376"/>
        <c:axId val="566027648"/>
      </c:lineChart>
      <c:catAx>
        <c:axId val="5660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Individual</a:t>
                </a:r>
              </a:p>
            </c:rich>
          </c:tx>
          <c:layout>
            <c:manualLayout>
              <c:xMode val="edge"/>
              <c:yMode val="edge"/>
              <c:x val="0.41162748595819459"/>
              <c:y val="0.9228348741303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6864"/>
        <c:crosses val="autoZero"/>
        <c:auto val="1"/>
        <c:lblAlgn val="ctr"/>
        <c:lblOffset val="100"/>
        <c:tickMarkSkip val="1"/>
        <c:noMultiLvlLbl val="0"/>
      </c:catAx>
      <c:valAx>
        <c:axId val="566026864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# 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0984"/>
        <c:crosses val="autoZero"/>
        <c:crossBetween val="between"/>
      </c:valAx>
      <c:valAx>
        <c:axId val="566027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Loss in # Reads 500ng to 300ng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1376"/>
        <c:crosses val="max"/>
        <c:crossBetween val="between"/>
      </c:valAx>
      <c:catAx>
        <c:axId val="5660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02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04057804378098"/>
          <c:y val="0.40206580277866549"/>
          <c:w val="0.10788380266026069"/>
          <c:h val="0.1574168074887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Individual, by Population (final)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6500500387092"/>
          <c:y val="0.14355101828112282"/>
          <c:w val="0.64498967125512185"/>
          <c:h val="0.681516187023502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final!$B$3:$B$134</c:f>
              <c:numCache>
                <c:formatCode>General</c:formatCode>
                <c:ptCount val="1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</c:numCache>
            </c:numRef>
          </c:xVal>
          <c:yVal>
            <c:numRef>
              <c:f>final!$D$3:$D$134</c:f>
              <c:numCache>
                <c:formatCode>General</c:formatCode>
                <c:ptCount val="132"/>
                <c:pt idx="0">
                  <c:v>0.47340199999999999</c:v>
                </c:pt>
                <c:pt idx="1">
                  <c:v>0.57925099999999996</c:v>
                </c:pt>
                <c:pt idx="2">
                  <c:v>0.63236800000000004</c:v>
                </c:pt>
                <c:pt idx="3">
                  <c:v>0.61520300000000006</c:v>
                </c:pt>
                <c:pt idx="4">
                  <c:v>0.73904099999999995</c:v>
                </c:pt>
                <c:pt idx="5">
                  <c:v>0.60107600000000005</c:v>
                </c:pt>
                <c:pt idx="6">
                  <c:v>0.96519699999999997</c:v>
                </c:pt>
                <c:pt idx="7">
                  <c:v>0.51413299999999995</c:v>
                </c:pt>
                <c:pt idx="8">
                  <c:v>0.57330499999999995</c:v>
                </c:pt>
                <c:pt idx="9">
                  <c:v>0.65681900000000004</c:v>
                </c:pt>
                <c:pt idx="10">
                  <c:v>0.963032</c:v>
                </c:pt>
                <c:pt idx="11">
                  <c:v>0.69512600000000002</c:v>
                </c:pt>
                <c:pt idx="12">
                  <c:v>0.37795600000000001</c:v>
                </c:pt>
                <c:pt idx="13">
                  <c:v>0.75273699999999999</c:v>
                </c:pt>
                <c:pt idx="14">
                  <c:v>0.88783500000000004</c:v>
                </c:pt>
                <c:pt idx="15">
                  <c:v>0.83766399999999996</c:v>
                </c:pt>
                <c:pt idx="16">
                  <c:v>0.66131799999999996</c:v>
                </c:pt>
                <c:pt idx="17">
                  <c:v>0.48721199999999998</c:v>
                </c:pt>
                <c:pt idx="18">
                  <c:v>0.601437</c:v>
                </c:pt>
                <c:pt idx="19">
                  <c:v>0.67313999999999996</c:v>
                </c:pt>
                <c:pt idx="20">
                  <c:v>1.5936669999999999</c:v>
                </c:pt>
                <c:pt idx="21">
                  <c:v>0.89580899999999997</c:v>
                </c:pt>
                <c:pt idx="22">
                  <c:v>0.52156400000000003</c:v>
                </c:pt>
                <c:pt idx="23">
                  <c:v>0.67381500000000005</c:v>
                </c:pt>
                <c:pt idx="24">
                  <c:v>0.51363999999999999</c:v>
                </c:pt>
                <c:pt idx="25">
                  <c:v>0.57831500000000002</c:v>
                </c:pt>
                <c:pt idx="26">
                  <c:v>0.55061499999999997</c:v>
                </c:pt>
                <c:pt idx="27">
                  <c:v>0.62183699999999997</c:v>
                </c:pt>
                <c:pt idx="28">
                  <c:v>0.39464300000000002</c:v>
                </c:pt>
                <c:pt idx="29">
                  <c:v>0.74323799999999995</c:v>
                </c:pt>
                <c:pt idx="30">
                  <c:v>1.3227789999999999</c:v>
                </c:pt>
                <c:pt idx="31">
                  <c:v>1.101593</c:v>
                </c:pt>
                <c:pt idx="32">
                  <c:v>0.67444999999999999</c:v>
                </c:pt>
                <c:pt idx="33">
                  <c:v>0.42924499999999999</c:v>
                </c:pt>
                <c:pt idx="34">
                  <c:v>0.73163</c:v>
                </c:pt>
                <c:pt idx="35">
                  <c:v>0.75610900000000003</c:v>
                </c:pt>
                <c:pt idx="36">
                  <c:v>0.44584299999999999</c:v>
                </c:pt>
                <c:pt idx="37">
                  <c:v>0.74735200000000002</c:v>
                </c:pt>
                <c:pt idx="38">
                  <c:v>0.60733800000000004</c:v>
                </c:pt>
                <c:pt idx="39">
                  <c:v>0.494944</c:v>
                </c:pt>
                <c:pt idx="40">
                  <c:v>0.58541600000000005</c:v>
                </c:pt>
                <c:pt idx="41">
                  <c:v>0.72232200000000002</c:v>
                </c:pt>
                <c:pt idx="42">
                  <c:v>0.54675700000000005</c:v>
                </c:pt>
                <c:pt idx="43">
                  <c:v>0.67855600000000005</c:v>
                </c:pt>
                <c:pt idx="44">
                  <c:v>0.92593199999999998</c:v>
                </c:pt>
                <c:pt idx="45">
                  <c:v>0.757718</c:v>
                </c:pt>
                <c:pt idx="46">
                  <c:v>0.62533899999999998</c:v>
                </c:pt>
                <c:pt idx="47">
                  <c:v>0.52853799999999995</c:v>
                </c:pt>
                <c:pt idx="48">
                  <c:v>0.59730000000000005</c:v>
                </c:pt>
                <c:pt idx="49">
                  <c:v>0.46224500000000002</c:v>
                </c:pt>
                <c:pt idx="50">
                  <c:v>0.73813799999999996</c:v>
                </c:pt>
                <c:pt idx="51">
                  <c:v>0.60258900000000004</c:v>
                </c:pt>
                <c:pt idx="52">
                  <c:v>0.61958999999999997</c:v>
                </c:pt>
                <c:pt idx="53">
                  <c:v>1.0076579999999999</c:v>
                </c:pt>
                <c:pt idx="54">
                  <c:v>1.1854819999999999</c:v>
                </c:pt>
                <c:pt idx="55">
                  <c:v>0.89857900000000002</c:v>
                </c:pt>
                <c:pt idx="56">
                  <c:v>0.95290699999999995</c:v>
                </c:pt>
                <c:pt idx="57">
                  <c:v>1.347308</c:v>
                </c:pt>
                <c:pt idx="58">
                  <c:v>1.2744340000000001</c:v>
                </c:pt>
                <c:pt idx="59">
                  <c:v>0.78931600000000002</c:v>
                </c:pt>
                <c:pt idx="60">
                  <c:v>0.75914099999999995</c:v>
                </c:pt>
                <c:pt idx="61">
                  <c:v>1.0661020000000001</c:v>
                </c:pt>
                <c:pt idx="62">
                  <c:v>0.767343</c:v>
                </c:pt>
                <c:pt idx="63">
                  <c:v>0.81615800000000005</c:v>
                </c:pt>
                <c:pt idx="64">
                  <c:v>0.61296499999999998</c:v>
                </c:pt>
                <c:pt idx="65">
                  <c:v>0.49219200000000002</c:v>
                </c:pt>
                <c:pt idx="66">
                  <c:v>1.013374</c:v>
                </c:pt>
                <c:pt idx="67">
                  <c:v>0.63382499999999997</c:v>
                </c:pt>
                <c:pt idx="68">
                  <c:v>0.70229299999999995</c:v>
                </c:pt>
                <c:pt idx="69">
                  <c:v>0.81333</c:v>
                </c:pt>
                <c:pt idx="70">
                  <c:v>0.82441799999999998</c:v>
                </c:pt>
                <c:pt idx="71">
                  <c:v>0.97525499999999998</c:v>
                </c:pt>
                <c:pt idx="72">
                  <c:v>0.81729700000000005</c:v>
                </c:pt>
                <c:pt idx="73">
                  <c:v>0.527555</c:v>
                </c:pt>
                <c:pt idx="74">
                  <c:v>1.01844</c:v>
                </c:pt>
                <c:pt idx="75">
                  <c:v>0.75609700000000002</c:v>
                </c:pt>
                <c:pt idx="76">
                  <c:v>0.72242399999999996</c:v>
                </c:pt>
                <c:pt idx="77">
                  <c:v>0.40281499999999998</c:v>
                </c:pt>
                <c:pt idx="78">
                  <c:v>0.212339</c:v>
                </c:pt>
                <c:pt idx="79">
                  <c:v>0.52622999999999998</c:v>
                </c:pt>
                <c:pt idx="80">
                  <c:v>1.052759</c:v>
                </c:pt>
                <c:pt idx="81">
                  <c:v>0.80875900000000001</c:v>
                </c:pt>
                <c:pt idx="82">
                  <c:v>1.276985</c:v>
                </c:pt>
                <c:pt idx="83">
                  <c:v>0.70111400000000001</c:v>
                </c:pt>
                <c:pt idx="84">
                  <c:v>0.24055199999999999</c:v>
                </c:pt>
                <c:pt idx="85">
                  <c:v>0.58001400000000003</c:v>
                </c:pt>
                <c:pt idx="86">
                  <c:v>1.1031390000000001</c:v>
                </c:pt>
                <c:pt idx="87">
                  <c:v>1.134339</c:v>
                </c:pt>
                <c:pt idx="88">
                  <c:v>0.73591099999999998</c:v>
                </c:pt>
                <c:pt idx="89">
                  <c:v>1.1258790000000001</c:v>
                </c:pt>
                <c:pt idx="90">
                  <c:v>2.5000000000000001E-5</c:v>
                </c:pt>
                <c:pt idx="91">
                  <c:v>0.778474</c:v>
                </c:pt>
                <c:pt idx="92">
                  <c:v>0.42046800000000001</c:v>
                </c:pt>
                <c:pt idx="93">
                  <c:v>0.77265600000000001</c:v>
                </c:pt>
                <c:pt idx="94">
                  <c:v>0.74307800000000002</c:v>
                </c:pt>
                <c:pt idx="95">
                  <c:v>1.3817649999999999</c:v>
                </c:pt>
                <c:pt idx="96">
                  <c:v>0.87592199999999998</c:v>
                </c:pt>
                <c:pt idx="97">
                  <c:v>0.68812899999999999</c:v>
                </c:pt>
                <c:pt idx="98">
                  <c:v>0.92420899999999995</c:v>
                </c:pt>
                <c:pt idx="99">
                  <c:v>1.0891980000000001</c:v>
                </c:pt>
                <c:pt idx="100">
                  <c:v>0.93139000000000005</c:v>
                </c:pt>
                <c:pt idx="101">
                  <c:v>0.64746099999999995</c:v>
                </c:pt>
                <c:pt idx="102">
                  <c:v>0.91511399999999998</c:v>
                </c:pt>
                <c:pt idx="103">
                  <c:v>0.56467199999999995</c:v>
                </c:pt>
                <c:pt idx="104">
                  <c:v>0.78154199999999996</c:v>
                </c:pt>
                <c:pt idx="105">
                  <c:v>0.67840900000000004</c:v>
                </c:pt>
                <c:pt idx="106">
                  <c:v>0.88787700000000003</c:v>
                </c:pt>
                <c:pt idx="107">
                  <c:v>0.32519300000000001</c:v>
                </c:pt>
                <c:pt idx="108">
                  <c:v>0.25457400000000002</c:v>
                </c:pt>
                <c:pt idx="109">
                  <c:v>1.017849</c:v>
                </c:pt>
                <c:pt idx="110">
                  <c:v>0.62288699999999997</c:v>
                </c:pt>
                <c:pt idx="111">
                  <c:v>0.89023200000000002</c:v>
                </c:pt>
                <c:pt idx="112">
                  <c:v>0.58168600000000004</c:v>
                </c:pt>
                <c:pt idx="113">
                  <c:v>0.66600700000000002</c:v>
                </c:pt>
                <c:pt idx="114">
                  <c:v>0.34755399999999997</c:v>
                </c:pt>
                <c:pt idx="115">
                  <c:v>0.67882500000000001</c:v>
                </c:pt>
                <c:pt idx="116">
                  <c:v>0.57258399999999998</c:v>
                </c:pt>
                <c:pt idx="117">
                  <c:v>1.1937059999999999</c:v>
                </c:pt>
                <c:pt idx="118">
                  <c:v>0.72327699999999995</c:v>
                </c:pt>
                <c:pt idx="119">
                  <c:v>0.46779599999999999</c:v>
                </c:pt>
                <c:pt idx="120">
                  <c:v>4.0708000000000001E-2</c:v>
                </c:pt>
                <c:pt idx="121">
                  <c:v>2.1231E-2</c:v>
                </c:pt>
                <c:pt idx="122">
                  <c:v>9.9839999999999998E-3</c:v>
                </c:pt>
                <c:pt idx="123">
                  <c:v>0.105516</c:v>
                </c:pt>
                <c:pt idx="124">
                  <c:v>1.5786000000000001E-2</c:v>
                </c:pt>
                <c:pt idx="125">
                  <c:v>6.7558000000000007E-2</c:v>
                </c:pt>
                <c:pt idx="126">
                  <c:v>1.2206E-2</c:v>
                </c:pt>
                <c:pt idx="127">
                  <c:v>1.2782999999999999E-2</c:v>
                </c:pt>
                <c:pt idx="128">
                  <c:v>4.6282999999999998E-2</c:v>
                </c:pt>
                <c:pt idx="129">
                  <c:v>2.34E-4</c:v>
                </c:pt>
                <c:pt idx="130">
                  <c:v>6.4559999999999999E-3</c:v>
                </c:pt>
                <c:pt idx="131">
                  <c:v>1.7000000000000001E-4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09224"/>
        <c:axId val="566015888"/>
      </c:scatterChart>
      <c:valAx>
        <c:axId val="5660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5888"/>
        <c:crosses val="autoZero"/>
        <c:crossBetween val="midCat"/>
      </c:valAx>
      <c:valAx>
        <c:axId val="5660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# Reads (x 1 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Individual, by Population (radtags)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6500500387092"/>
          <c:y val="0.14355101828112282"/>
          <c:w val="0.64820254832306834"/>
          <c:h val="0.681516187023502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radtags!$C$3:$C$134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xVal>
          <c:yVal>
            <c:numRef>
              <c:f>radtags!$E$3:$E$134</c:f>
              <c:numCache>
                <c:formatCode>General</c:formatCode>
                <c:ptCount val="132"/>
                <c:pt idx="0">
                  <c:v>5.7919890000000001</c:v>
                </c:pt>
                <c:pt idx="1">
                  <c:v>4.324878</c:v>
                </c:pt>
                <c:pt idx="2">
                  <c:v>6.7166569999999997</c:v>
                </c:pt>
                <c:pt idx="3">
                  <c:v>2.2524479999999998</c:v>
                </c:pt>
                <c:pt idx="4">
                  <c:v>1.311987</c:v>
                </c:pt>
                <c:pt idx="5">
                  <c:v>2.8856269999999999</c:v>
                </c:pt>
                <c:pt idx="6">
                  <c:v>4.0383649999999998</c:v>
                </c:pt>
                <c:pt idx="7">
                  <c:v>3.8614299999999999</c:v>
                </c:pt>
                <c:pt idx="8">
                  <c:v>4.019476</c:v>
                </c:pt>
                <c:pt idx="9">
                  <c:v>4.1528840000000002</c:v>
                </c:pt>
                <c:pt idx="10">
                  <c:v>4.3987340000000001</c:v>
                </c:pt>
                <c:pt idx="11">
                  <c:v>4.4904120000000001</c:v>
                </c:pt>
                <c:pt idx="12">
                  <c:v>4.6140410000000003</c:v>
                </c:pt>
                <c:pt idx="13">
                  <c:v>4.6671680000000002</c:v>
                </c:pt>
                <c:pt idx="14">
                  <c:v>4.8198470000000002</c:v>
                </c:pt>
                <c:pt idx="15">
                  <c:v>5.0462699999999998</c:v>
                </c:pt>
                <c:pt idx="16">
                  <c:v>5.1525850000000002</c:v>
                </c:pt>
                <c:pt idx="17">
                  <c:v>5.299696</c:v>
                </c:pt>
                <c:pt idx="18">
                  <c:v>5.6160639999999997</c:v>
                </c:pt>
                <c:pt idx="19">
                  <c:v>6.0185500000000003</c:v>
                </c:pt>
                <c:pt idx="20">
                  <c:v>6.0589139999999997</c:v>
                </c:pt>
                <c:pt idx="21">
                  <c:v>6.0720999999999998</c:v>
                </c:pt>
                <c:pt idx="22">
                  <c:v>6.0974000000000004</c:v>
                </c:pt>
                <c:pt idx="23">
                  <c:v>6.1313069999999996</c:v>
                </c:pt>
                <c:pt idx="24">
                  <c:v>6.218248</c:v>
                </c:pt>
                <c:pt idx="25">
                  <c:v>6.269476</c:v>
                </c:pt>
                <c:pt idx="26">
                  <c:v>6.4708880000000004</c:v>
                </c:pt>
                <c:pt idx="27">
                  <c:v>6.7696139999999998</c:v>
                </c:pt>
                <c:pt idx="28">
                  <c:v>6.8529559999999998</c:v>
                </c:pt>
                <c:pt idx="29">
                  <c:v>6.8803679999999998</c:v>
                </c:pt>
                <c:pt idx="30">
                  <c:v>7.2623660000000001</c:v>
                </c:pt>
                <c:pt idx="31">
                  <c:v>7.2931239999999997</c:v>
                </c:pt>
                <c:pt idx="32">
                  <c:v>7.4857899999999997</c:v>
                </c:pt>
                <c:pt idx="33">
                  <c:v>7.4950419999999998</c:v>
                </c:pt>
                <c:pt idx="34">
                  <c:v>7.5178019999999997</c:v>
                </c:pt>
                <c:pt idx="35">
                  <c:v>7.5827780000000002</c:v>
                </c:pt>
                <c:pt idx="36">
                  <c:v>7.6149079999999998</c:v>
                </c:pt>
                <c:pt idx="37">
                  <c:v>9.3233979999999992</c:v>
                </c:pt>
                <c:pt idx="38">
                  <c:v>11.388477999999999</c:v>
                </c:pt>
                <c:pt idx="39">
                  <c:v>13.098015999999999</c:v>
                </c:pt>
                <c:pt idx="40">
                  <c:v>10.583247999999999</c:v>
                </c:pt>
                <c:pt idx="41">
                  <c:v>10.044554</c:v>
                </c:pt>
                <c:pt idx="42">
                  <c:v>9.7288219999999992</c:v>
                </c:pt>
                <c:pt idx="43">
                  <c:v>8.2956439999999994</c:v>
                </c:pt>
                <c:pt idx="44">
                  <c:v>8.2758219999999998</c:v>
                </c:pt>
                <c:pt idx="45">
                  <c:v>8.1530900000000006</c:v>
                </c:pt>
                <c:pt idx="46">
                  <c:v>8.0795580000000005</c:v>
                </c:pt>
                <c:pt idx="47">
                  <c:v>7.6002780000000003</c:v>
                </c:pt>
                <c:pt idx="48">
                  <c:v>7.0084039999999996</c:v>
                </c:pt>
                <c:pt idx="49">
                  <c:v>6.2847080000000002</c:v>
                </c:pt>
                <c:pt idx="50">
                  <c:v>6.1737380000000002</c:v>
                </c:pt>
                <c:pt idx="51">
                  <c:v>5.1912690000000001</c:v>
                </c:pt>
                <c:pt idx="52">
                  <c:v>4.9372999999999996</c:v>
                </c:pt>
                <c:pt idx="53">
                  <c:v>3.8171089999999999</c:v>
                </c:pt>
                <c:pt idx="54">
                  <c:v>3.7123569999999999</c:v>
                </c:pt>
                <c:pt idx="55">
                  <c:v>2.7122869999999999</c:v>
                </c:pt>
                <c:pt idx="56">
                  <c:v>2.1517620000000002</c:v>
                </c:pt>
                <c:pt idx="57">
                  <c:v>1.4801880000000001</c:v>
                </c:pt>
                <c:pt idx="58">
                  <c:v>1.3623860000000001</c:v>
                </c:pt>
                <c:pt idx="59">
                  <c:v>1.1385259999999999</c:v>
                </c:pt>
                <c:pt idx="60">
                  <c:v>1.010856</c:v>
                </c:pt>
                <c:pt idx="61">
                  <c:v>0.87468999999999997</c:v>
                </c:pt>
                <c:pt idx="62">
                  <c:v>0.57859099999999997</c:v>
                </c:pt>
                <c:pt idx="63">
                  <c:v>0.57818599999999998</c:v>
                </c:pt>
                <c:pt idx="64">
                  <c:v>0.56302799999999997</c:v>
                </c:pt>
                <c:pt idx="65">
                  <c:v>0.53970499999999999</c:v>
                </c:pt>
                <c:pt idx="66">
                  <c:v>0.43747200000000003</c:v>
                </c:pt>
                <c:pt idx="67">
                  <c:v>0.355018</c:v>
                </c:pt>
                <c:pt idx="68">
                  <c:v>7.0698590000000001</c:v>
                </c:pt>
                <c:pt idx="69">
                  <c:v>6.1581910000000004</c:v>
                </c:pt>
                <c:pt idx="70">
                  <c:v>5.8259460000000001</c:v>
                </c:pt>
                <c:pt idx="71">
                  <c:v>5.8031410000000001</c:v>
                </c:pt>
                <c:pt idx="72">
                  <c:v>5.6414499999999999</c:v>
                </c:pt>
                <c:pt idx="73">
                  <c:v>5.3286769999999999</c:v>
                </c:pt>
                <c:pt idx="74">
                  <c:v>4.8316749999999997</c:v>
                </c:pt>
                <c:pt idx="75">
                  <c:v>4.7842370000000001</c:v>
                </c:pt>
                <c:pt idx="76">
                  <c:v>4.6594259999999998</c:v>
                </c:pt>
                <c:pt idx="77">
                  <c:v>4.6592729999999998</c:v>
                </c:pt>
                <c:pt idx="78">
                  <c:v>4.6312040000000003</c:v>
                </c:pt>
                <c:pt idx="79">
                  <c:v>4.5252049999999997</c:v>
                </c:pt>
                <c:pt idx="80">
                  <c:v>4.0565689999999996</c:v>
                </c:pt>
                <c:pt idx="81">
                  <c:v>4.0398420000000002</c:v>
                </c:pt>
                <c:pt idx="82">
                  <c:v>4.033436</c:v>
                </c:pt>
                <c:pt idx="83">
                  <c:v>3.8645860000000001</c:v>
                </c:pt>
                <c:pt idx="84">
                  <c:v>3.8425210000000001</c:v>
                </c:pt>
                <c:pt idx="85">
                  <c:v>3.8153899999999998</c:v>
                </c:pt>
                <c:pt idx="86">
                  <c:v>3.7523409999999999</c:v>
                </c:pt>
                <c:pt idx="87">
                  <c:v>3.6666629999999998</c:v>
                </c:pt>
                <c:pt idx="88">
                  <c:v>3.6184280000000002</c:v>
                </c:pt>
                <c:pt idx="89">
                  <c:v>3.555024</c:v>
                </c:pt>
                <c:pt idx="90">
                  <c:v>3.4949659999999998</c:v>
                </c:pt>
                <c:pt idx="91">
                  <c:v>3.3117700000000001</c:v>
                </c:pt>
                <c:pt idx="92">
                  <c:v>3.172787</c:v>
                </c:pt>
                <c:pt idx="93">
                  <c:v>3.083761</c:v>
                </c:pt>
                <c:pt idx="94">
                  <c:v>3.0573429999999999</c:v>
                </c:pt>
                <c:pt idx="95">
                  <c:v>2.5876459999999999</c:v>
                </c:pt>
                <c:pt idx="96">
                  <c:v>2.3363830000000001</c:v>
                </c:pt>
                <c:pt idx="97">
                  <c:v>2.0390799999999998</c:v>
                </c:pt>
                <c:pt idx="98">
                  <c:v>1.962002</c:v>
                </c:pt>
                <c:pt idx="99">
                  <c:v>1.5858479999999999</c:v>
                </c:pt>
                <c:pt idx="100">
                  <c:v>1.114E-3</c:v>
                </c:pt>
                <c:pt idx="101">
                  <c:v>9.8330500000000001</c:v>
                </c:pt>
                <c:pt idx="102">
                  <c:v>9.6250739999999997</c:v>
                </c:pt>
                <c:pt idx="103">
                  <c:v>8.6655619999999995</c:v>
                </c:pt>
                <c:pt idx="104">
                  <c:v>8.336214</c:v>
                </c:pt>
                <c:pt idx="105">
                  <c:v>8.3258039999999998</c:v>
                </c:pt>
                <c:pt idx="106">
                  <c:v>7.474202</c:v>
                </c:pt>
                <c:pt idx="107">
                  <c:v>7.3829060000000002</c:v>
                </c:pt>
                <c:pt idx="108">
                  <c:v>6.9908000000000001</c:v>
                </c:pt>
                <c:pt idx="109">
                  <c:v>6.7445620000000002</c:v>
                </c:pt>
                <c:pt idx="110">
                  <c:v>6.618544</c:v>
                </c:pt>
                <c:pt idx="111">
                  <c:v>6.6134700000000004</c:v>
                </c:pt>
                <c:pt idx="112">
                  <c:v>6.5103520000000001</c:v>
                </c:pt>
                <c:pt idx="113">
                  <c:v>6.2200959999999998</c:v>
                </c:pt>
                <c:pt idx="114">
                  <c:v>6.213692</c:v>
                </c:pt>
                <c:pt idx="115">
                  <c:v>6.0336299999999996</c:v>
                </c:pt>
                <c:pt idx="116">
                  <c:v>5.8740300000000003</c:v>
                </c:pt>
                <c:pt idx="117">
                  <c:v>5.8554060000000003</c:v>
                </c:pt>
                <c:pt idx="118">
                  <c:v>5.2910159999999999</c:v>
                </c:pt>
                <c:pt idx="119">
                  <c:v>5.00725</c:v>
                </c:pt>
                <c:pt idx="120">
                  <c:v>4.9463840000000001</c:v>
                </c:pt>
                <c:pt idx="121">
                  <c:v>4.7073099999999997</c:v>
                </c:pt>
                <c:pt idx="122">
                  <c:v>3.9225880000000002</c:v>
                </c:pt>
                <c:pt idx="123">
                  <c:v>3.4320970000000002</c:v>
                </c:pt>
                <c:pt idx="124">
                  <c:v>3.2958340000000002</c:v>
                </c:pt>
                <c:pt idx="125">
                  <c:v>3.0944210000000001</c:v>
                </c:pt>
                <c:pt idx="126">
                  <c:v>2.8203659999999999</c:v>
                </c:pt>
                <c:pt idx="127">
                  <c:v>2.722559</c:v>
                </c:pt>
                <c:pt idx="128">
                  <c:v>2.6406369999999999</c:v>
                </c:pt>
                <c:pt idx="129">
                  <c:v>1.717981</c:v>
                </c:pt>
                <c:pt idx="130">
                  <c:v>2.96814</c:v>
                </c:pt>
                <c:pt idx="131">
                  <c:v>5.7692589999999999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96672"/>
        <c:axId val="564093928"/>
      </c:scatterChart>
      <c:valAx>
        <c:axId val="5640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3928"/>
        <c:crosses val="autoZero"/>
        <c:crossBetween val="midCat"/>
      </c:valAx>
      <c:valAx>
        <c:axId val="5640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# Reads (x 1 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% Reads Retained from radtags --&gt; final, </a:t>
            </a:r>
          </a:p>
          <a:p>
            <a:pPr>
              <a:defRPr sz="1800"/>
            </a:pPr>
            <a:r>
              <a:rPr lang="en-US" sz="1800"/>
              <a:t>500ng v. 300ng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24275256502028156"/>
          <c:w val="0.69764713381414223"/>
          <c:h val="0.37999109202258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seq loss 300v500'!$D$2</c:f>
              <c:strCache>
                <c:ptCount val="1"/>
                <c:pt idx="0">
                  <c:v>500ng % retained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seq loss 300v500'!$A$3:$A$14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'total seq loss 300v500'!$D$3:$D$14</c:f>
              <c:numCache>
                <c:formatCode>0.00</c:formatCode>
                <c:ptCount val="12"/>
                <c:pt idx="0">
                  <c:v>19.401200143163848</c:v>
                </c:pt>
                <c:pt idx="2">
                  <c:v>19.26991204111448</c:v>
                </c:pt>
                <c:pt idx="3">
                  <c:v>17.996535670735497</c:v>
                </c:pt>
                <c:pt idx="4">
                  <c:v>19.156272716363915</c:v>
                </c:pt>
                <c:pt idx="5">
                  <c:v>19.22788107186642</c:v>
                </c:pt>
                <c:pt idx="6">
                  <c:v>19.544449189156381</c:v>
                </c:pt>
                <c:pt idx="7">
                  <c:v>19.356515340189006</c:v>
                </c:pt>
                <c:pt idx="8">
                  <c:v>18.767173312627861</c:v>
                </c:pt>
                <c:pt idx="9">
                  <c:v>19.470468830298117</c:v>
                </c:pt>
                <c:pt idx="10">
                  <c:v>19.287962698439742</c:v>
                </c:pt>
                <c:pt idx="11">
                  <c:v>18.176122226751474</c:v>
                </c:pt>
              </c:numCache>
            </c:numRef>
          </c:val>
        </c:ser>
        <c:ser>
          <c:idx val="1"/>
          <c:order val="1"/>
          <c:tx>
            <c:strRef>
              <c:f>'total seq loss 300v500'!$G$2</c:f>
              <c:strCache>
                <c:ptCount val="1"/>
                <c:pt idx="0">
                  <c:v>300ng % retained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seq loss 300v500'!$A$3:$A$14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'total seq loss 300v500'!$G$3:$G$14</c:f>
              <c:numCache>
                <c:formatCode>0.00</c:formatCode>
                <c:ptCount val="12"/>
                <c:pt idx="0">
                  <c:v>19.10667179192977</c:v>
                </c:pt>
                <c:pt idx="1">
                  <c:v>18.3335975594958</c:v>
                </c:pt>
                <c:pt idx="2">
                  <c:v>19.056179659544611</c:v>
                </c:pt>
                <c:pt idx="3">
                  <c:v>17.044647586166306</c:v>
                </c:pt>
                <c:pt idx="4">
                  <c:v>18.760218525834972</c:v>
                </c:pt>
                <c:pt idx="5">
                  <c:v>18.728157095883574</c:v>
                </c:pt>
                <c:pt idx="6">
                  <c:v>19.384036643228512</c:v>
                </c:pt>
                <c:pt idx="7">
                  <c:v>18.822981058529024</c:v>
                </c:pt>
                <c:pt idx="8">
                  <c:v>18.078052407477685</c:v>
                </c:pt>
                <c:pt idx="9">
                  <c:v>19.101345418384341</c:v>
                </c:pt>
                <c:pt idx="10">
                  <c:v>18.808280768290061</c:v>
                </c:pt>
                <c:pt idx="11">
                  <c:v>17.361333113772531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57360"/>
        <c:axId val="435258536"/>
      </c:barChart>
      <c:catAx>
        <c:axId val="4352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Sample ID</a:t>
                </a:r>
              </a:p>
            </c:rich>
          </c:tx>
          <c:layout>
            <c:manualLayout>
              <c:xMode val="edge"/>
              <c:yMode val="edge"/>
              <c:x val="0.42110301837270347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8536"/>
        <c:crosses val="autoZero"/>
        <c:auto val="1"/>
        <c:lblAlgn val="ctr"/>
        <c:lblOffset val="100"/>
        <c:noMultiLvlLbl val="0"/>
      </c:catAx>
      <c:valAx>
        <c:axId val="435258536"/>
        <c:scaling>
          <c:orientation val="minMax"/>
          <c:max val="21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Reads Retained</a:t>
                </a:r>
              </a:p>
            </c:rich>
          </c:tx>
          <c:layout>
            <c:manualLayout>
              <c:xMode val="edge"/>
              <c:yMode val="edge"/>
              <c:x val="1.8151208974984321E-2"/>
              <c:y val="0.19527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4683754765698"/>
          <c:y val="0.31349482356372116"/>
          <c:w val="0.14647725284339458"/>
          <c:h val="0.26273257509477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</a:t>
            </a:r>
            <a:r>
              <a:rPr lang="en-US" sz="1800" baseline="0"/>
              <a:t>: 500ng v. 300ng (ustacks)</a:t>
            </a:r>
            <a:endParaRPr lang="en-US" sz="1800"/>
          </a:p>
        </c:rich>
      </c:tx>
      <c:layout>
        <c:manualLayout>
          <c:xMode val="edge"/>
          <c:yMode val="edge"/>
          <c:x val="0.11931281317108088"/>
          <c:y val="6.18737375065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08188976378"/>
          <c:y val="0.18804133008987195"/>
          <c:w val="0.63133062912590476"/>
          <c:h val="0.53221229996292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[1]Lane2!$H$37</c:f>
              <c:strCache>
                <c:ptCount val="1"/>
                <c:pt idx="0">
                  <c:v>500ng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strRef>
              <c:f>[1]Lane2!$G$38:$G$49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[1]Lane2!$H$38:$H$49</c:f>
              <c:numCache>
                <c:formatCode>General</c:formatCode>
                <c:ptCount val="12"/>
                <c:pt idx="0">
                  <c:v>5803141</c:v>
                </c:pt>
                <c:pt idx="1">
                  <c:v>1114</c:v>
                </c:pt>
                <c:pt idx="2">
                  <c:v>4039842</c:v>
                </c:pt>
                <c:pt idx="3">
                  <c:v>2336383</c:v>
                </c:pt>
                <c:pt idx="4">
                  <c:v>4033436</c:v>
                </c:pt>
                <c:pt idx="5">
                  <c:v>3864586</c:v>
                </c:pt>
                <c:pt idx="6">
                  <c:v>7069859</c:v>
                </c:pt>
                <c:pt idx="7">
                  <c:v>4525205</c:v>
                </c:pt>
                <c:pt idx="8">
                  <c:v>3666663</c:v>
                </c:pt>
                <c:pt idx="9">
                  <c:v>5825946</c:v>
                </c:pt>
                <c:pt idx="10">
                  <c:v>3815390</c:v>
                </c:pt>
                <c:pt idx="11">
                  <c:v>5791989</c:v>
                </c:pt>
              </c:numCache>
            </c:numRef>
          </c:val>
        </c:ser>
        <c:ser>
          <c:idx val="1"/>
          <c:order val="1"/>
          <c:tx>
            <c:strRef>
              <c:f>[1]Lane2!$I$37</c:f>
              <c:strCache>
                <c:ptCount val="1"/>
                <c:pt idx="0">
                  <c:v>300ng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[1]Lane2!$G$38:$G$49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[1]Lane2!$I$38:$I$49</c:f>
              <c:numCache>
                <c:formatCode>General</c:formatCode>
                <c:ptCount val="12"/>
                <c:pt idx="0">
                  <c:v>4659273</c:v>
                </c:pt>
                <c:pt idx="1">
                  <c:v>3172787</c:v>
                </c:pt>
                <c:pt idx="2">
                  <c:v>3494966</c:v>
                </c:pt>
                <c:pt idx="3">
                  <c:v>2039080</c:v>
                </c:pt>
                <c:pt idx="4">
                  <c:v>3618428</c:v>
                </c:pt>
                <c:pt idx="5">
                  <c:v>3057343</c:v>
                </c:pt>
                <c:pt idx="6">
                  <c:v>6158191</c:v>
                </c:pt>
                <c:pt idx="7">
                  <c:v>3842521</c:v>
                </c:pt>
                <c:pt idx="8">
                  <c:v>2587646</c:v>
                </c:pt>
                <c:pt idx="9">
                  <c:v>5328677</c:v>
                </c:pt>
                <c:pt idx="10">
                  <c:v>3311770</c:v>
                </c:pt>
                <c:pt idx="11">
                  <c:v>4038365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72680"/>
        <c:axId val="297073856"/>
      </c:barChart>
      <c:lineChart>
        <c:grouping val="standard"/>
        <c:varyColors val="0"/>
        <c:ser>
          <c:idx val="2"/>
          <c:order val="2"/>
          <c:tx>
            <c:strRef>
              <c:f>[1]Lane2!$J$37</c:f>
              <c:strCache>
                <c:ptCount val="1"/>
                <c:pt idx="0">
                  <c:v>% 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[1]Lane2!$G$38:$G$49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[1]Lane2!$J$38:$J$49</c:f>
              <c:numCache>
                <c:formatCode>General</c:formatCode>
                <c:ptCount val="12"/>
                <c:pt idx="0">
                  <c:v>19.71118744142181</c:v>
                </c:pt>
                <c:pt idx="2">
                  <c:v>13.487557186642448</c:v>
                </c:pt>
                <c:pt idx="3">
                  <c:v>12.72492566501297</c:v>
                </c:pt>
                <c:pt idx="4">
                  <c:v>10.289192638732832</c:v>
                </c:pt>
                <c:pt idx="5">
                  <c:v>20.88821415799778</c:v>
                </c:pt>
                <c:pt idx="6">
                  <c:v>12.895136946861316</c:v>
                </c:pt>
                <c:pt idx="7">
                  <c:v>15.086255760788738</c:v>
                </c:pt>
                <c:pt idx="8">
                  <c:v>29.427765791402155</c:v>
                </c:pt>
                <c:pt idx="9">
                  <c:v>8.5354206853273276</c:v>
                </c:pt>
                <c:pt idx="10">
                  <c:v>13.199699113327865</c:v>
                </c:pt>
                <c:pt idx="11">
                  <c:v>30.276714959230759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70328"/>
        <c:axId val="297074640"/>
      </c:lineChart>
      <c:catAx>
        <c:axId val="2970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Individual</a:t>
                </a:r>
              </a:p>
            </c:rich>
          </c:tx>
          <c:layout>
            <c:manualLayout>
              <c:xMode val="edge"/>
              <c:yMode val="edge"/>
              <c:x val="0.41162748595819459"/>
              <c:y val="0.9228348741303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73856"/>
        <c:crosses val="autoZero"/>
        <c:auto val="1"/>
        <c:lblAlgn val="ctr"/>
        <c:lblOffset val="100"/>
        <c:tickMarkSkip val="1"/>
        <c:noMultiLvlLbl val="0"/>
      </c:catAx>
      <c:valAx>
        <c:axId val="297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# 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72680"/>
        <c:crosses val="autoZero"/>
        <c:crossBetween val="between"/>
      </c:valAx>
      <c:valAx>
        <c:axId val="297074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Loss in # Reads 500ng to 300ng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70328"/>
        <c:crosses val="max"/>
        <c:crossBetween val="between"/>
      </c:valAx>
      <c:catAx>
        <c:axId val="297070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7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Individual, by Population (radtags)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6500500387092"/>
          <c:y val="0.14355101828112282"/>
          <c:w val="0.64498967125512185"/>
          <c:h val="0.681516187023502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radtags!$C$3:$C$134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xVal>
          <c:yVal>
            <c:numRef>
              <c:f>radtags!$E$3:$E$134</c:f>
              <c:numCache>
                <c:formatCode>General</c:formatCode>
                <c:ptCount val="132"/>
                <c:pt idx="0">
                  <c:v>5.7919890000000001</c:v>
                </c:pt>
                <c:pt idx="1">
                  <c:v>4.324878</c:v>
                </c:pt>
                <c:pt idx="2">
                  <c:v>6.7166569999999997</c:v>
                </c:pt>
                <c:pt idx="3">
                  <c:v>2.2524479999999998</c:v>
                </c:pt>
                <c:pt idx="4">
                  <c:v>1.311987</c:v>
                </c:pt>
                <c:pt idx="5">
                  <c:v>2.8856269999999999</c:v>
                </c:pt>
                <c:pt idx="6">
                  <c:v>4.0383649999999998</c:v>
                </c:pt>
                <c:pt idx="7">
                  <c:v>3.8614299999999999</c:v>
                </c:pt>
                <c:pt idx="8">
                  <c:v>4.019476</c:v>
                </c:pt>
                <c:pt idx="9">
                  <c:v>4.1528840000000002</c:v>
                </c:pt>
                <c:pt idx="10">
                  <c:v>4.3987340000000001</c:v>
                </c:pt>
                <c:pt idx="11">
                  <c:v>4.4904120000000001</c:v>
                </c:pt>
                <c:pt idx="12">
                  <c:v>4.6140410000000003</c:v>
                </c:pt>
                <c:pt idx="13">
                  <c:v>4.6671680000000002</c:v>
                </c:pt>
                <c:pt idx="14">
                  <c:v>4.8198470000000002</c:v>
                </c:pt>
                <c:pt idx="15">
                  <c:v>5.0462699999999998</c:v>
                </c:pt>
                <c:pt idx="16">
                  <c:v>5.1525850000000002</c:v>
                </c:pt>
                <c:pt idx="17">
                  <c:v>5.299696</c:v>
                </c:pt>
                <c:pt idx="18">
                  <c:v>5.6160639999999997</c:v>
                </c:pt>
                <c:pt idx="19">
                  <c:v>6.0185500000000003</c:v>
                </c:pt>
                <c:pt idx="20">
                  <c:v>6.0589139999999997</c:v>
                </c:pt>
                <c:pt idx="21">
                  <c:v>6.0720999999999998</c:v>
                </c:pt>
                <c:pt idx="22">
                  <c:v>6.0974000000000004</c:v>
                </c:pt>
                <c:pt idx="23">
                  <c:v>6.1313069999999996</c:v>
                </c:pt>
                <c:pt idx="24">
                  <c:v>6.218248</c:v>
                </c:pt>
                <c:pt idx="25">
                  <c:v>6.269476</c:v>
                </c:pt>
                <c:pt idx="26">
                  <c:v>6.4708880000000004</c:v>
                </c:pt>
                <c:pt idx="27">
                  <c:v>6.7696139999999998</c:v>
                </c:pt>
                <c:pt idx="28">
                  <c:v>6.8529559999999998</c:v>
                </c:pt>
                <c:pt idx="29">
                  <c:v>6.8803679999999998</c:v>
                </c:pt>
                <c:pt idx="30">
                  <c:v>7.2623660000000001</c:v>
                </c:pt>
                <c:pt idx="31">
                  <c:v>7.2931239999999997</c:v>
                </c:pt>
                <c:pt idx="32">
                  <c:v>7.4857899999999997</c:v>
                </c:pt>
                <c:pt idx="33">
                  <c:v>7.4950419999999998</c:v>
                </c:pt>
                <c:pt idx="34">
                  <c:v>7.5178019999999997</c:v>
                </c:pt>
                <c:pt idx="35">
                  <c:v>7.5827780000000002</c:v>
                </c:pt>
                <c:pt idx="36">
                  <c:v>7.6149079999999998</c:v>
                </c:pt>
                <c:pt idx="37">
                  <c:v>9.3233979999999992</c:v>
                </c:pt>
                <c:pt idx="38">
                  <c:v>11.388477999999999</c:v>
                </c:pt>
                <c:pt idx="39">
                  <c:v>13.098015999999999</c:v>
                </c:pt>
                <c:pt idx="40">
                  <c:v>10.583247999999999</c:v>
                </c:pt>
                <c:pt idx="41">
                  <c:v>10.044554</c:v>
                </c:pt>
                <c:pt idx="42">
                  <c:v>9.7288219999999992</c:v>
                </c:pt>
                <c:pt idx="43">
                  <c:v>8.2956439999999994</c:v>
                </c:pt>
                <c:pt idx="44">
                  <c:v>8.2758219999999998</c:v>
                </c:pt>
                <c:pt idx="45">
                  <c:v>8.1530900000000006</c:v>
                </c:pt>
                <c:pt idx="46">
                  <c:v>8.0795580000000005</c:v>
                </c:pt>
                <c:pt idx="47">
                  <c:v>7.6002780000000003</c:v>
                </c:pt>
                <c:pt idx="48">
                  <c:v>7.0084039999999996</c:v>
                </c:pt>
                <c:pt idx="49">
                  <c:v>6.2847080000000002</c:v>
                </c:pt>
                <c:pt idx="50">
                  <c:v>6.1737380000000002</c:v>
                </c:pt>
                <c:pt idx="51">
                  <c:v>5.1912690000000001</c:v>
                </c:pt>
                <c:pt idx="52">
                  <c:v>4.9372999999999996</c:v>
                </c:pt>
                <c:pt idx="53">
                  <c:v>3.8171089999999999</c:v>
                </c:pt>
                <c:pt idx="54">
                  <c:v>3.7123569999999999</c:v>
                </c:pt>
                <c:pt idx="55">
                  <c:v>2.7122869999999999</c:v>
                </c:pt>
                <c:pt idx="56">
                  <c:v>2.1517620000000002</c:v>
                </c:pt>
                <c:pt idx="57">
                  <c:v>1.4801880000000001</c:v>
                </c:pt>
                <c:pt idx="58">
                  <c:v>1.3623860000000001</c:v>
                </c:pt>
                <c:pt idx="59">
                  <c:v>1.1385259999999999</c:v>
                </c:pt>
                <c:pt idx="60">
                  <c:v>1.010856</c:v>
                </c:pt>
                <c:pt idx="61">
                  <c:v>0.87468999999999997</c:v>
                </c:pt>
                <c:pt idx="62">
                  <c:v>0.57859099999999997</c:v>
                </c:pt>
                <c:pt idx="63">
                  <c:v>0.57818599999999998</c:v>
                </c:pt>
                <c:pt idx="64">
                  <c:v>0.56302799999999997</c:v>
                </c:pt>
                <c:pt idx="65">
                  <c:v>0.53970499999999999</c:v>
                </c:pt>
                <c:pt idx="66">
                  <c:v>0.43747200000000003</c:v>
                </c:pt>
                <c:pt idx="67">
                  <c:v>0.355018</c:v>
                </c:pt>
                <c:pt idx="68">
                  <c:v>7.0698590000000001</c:v>
                </c:pt>
                <c:pt idx="69">
                  <c:v>6.1581910000000004</c:v>
                </c:pt>
                <c:pt idx="70">
                  <c:v>5.8259460000000001</c:v>
                </c:pt>
                <c:pt idx="71">
                  <c:v>5.8031410000000001</c:v>
                </c:pt>
                <c:pt idx="72">
                  <c:v>5.6414499999999999</c:v>
                </c:pt>
                <c:pt idx="73">
                  <c:v>5.3286769999999999</c:v>
                </c:pt>
                <c:pt idx="74">
                  <c:v>4.8316749999999997</c:v>
                </c:pt>
                <c:pt idx="75">
                  <c:v>4.7842370000000001</c:v>
                </c:pt>
                <c:pt idx="76">
                  <c:v>4.6594259999999998</c:v>
                </c:pt>
                <c:pt idx="77">
                  <c:v>4.6592729999999998</c:v>
                </c:pt>
                <c:pt idx="78">
                  <c:v>4.6312040000000003</c:v>
                </c:pt>
                <c:pt idx="79">
                  <c:v>4.5252049999999997</c:v>
                </c:pt>
                <c:pt idx="80">
                  <c:v>4.0565689999999996</c:v>
                </c:pt>
                <c:pt idx="81">
                  <c:v>4.0398420000000002</c:v>
                </c:pt>
                <c:pt idx="82">
                  <c:v>4.033436</c:v>
                </c:pt>
                <c:pt idx="83">
                  <c:v>3.8645860000000001</c:v>
                </c:pt>
                <c:pt idx="84">
                  <c:v>3.8425210000000001</c:v>
                </c:pt>
                <c:pt idx="85">
                  <c:v>3.8153899999999998</c:v>
                </c:pt>
                <c:pt idx="86">
                  <c:v>3.7523409999999999</c:v>
                </c:pt>
                <c:pt idx="87">
                  <c:v>3.6666629999999998</c:v>
                </c:pt>
                <c:pt idx="88">
                  <c:v>3.6184280000000002</c:v>
                </c:pt>
                <c:pt idx="89">
                  <c:v>3.555024</c:v>
                </c:pt>
                <c:pt idx="90">
                  <c:v>3.4949659999999998</c:v>
                </c:pt>
                <c:pt idx="91">
                  <c:v>3.3117700000000001</c:v>
                </c:pt>
                <c:pt idx="92">
                  <c:v>3.172787</c:v>
                </c:pt>
                <c:pt idx="93">
                  <c:v>3.083761</c:v>
                </c:pt>
                <c:pt idx="94">
                  <c:v>3.0573429999999999</c:v>
                </c:pt>
                <c:pt idx="95">
                  <c:v>2.5876459999999999</c:v>
                </c:pt>
                <c:pt idx="96">
                  <c:v>2.3363830000000001</c:v>
                </c:pt>
                <c:pt idx="97">
                  <c:v>2.0390799999999998</c:v>
                </c:pt>
                <c:pt idx="98">
                  <c:v>1.962002</c:v>
                </c:pt>
                <c:pt idx="99">
                  <c:v>1.5858479999999999</c:v>
                </c:pt>
                <c:pt idx="100">
                  <c:v>1.114E-3</c:v>
                </c:pt>
                <c:pt idx="101">
                  <c:v>9.8330500000000001</c:v>
                </c:pt>
                <c:pt idx="102">
                  <c:v>9.6250739999999997</c:v>
                </c:pt>
                <c:pt idx="103">
                  <c:v>8.6655619999999995</c:v>
                </c:pt>
                <c:pt idx="104">
                  <c:v>8.336214</c:v>
                </c:pt>
                <c:pt idx="105">
                  <c:v>8.3258039999999998</c:v>
                </c:pt>
                <c:pt idx="106">
                  <c:v>7.474202</c:v>
                </c:pt>
                <c:pt idx="107">
                  <c:v>7.3829060000000002</c:v>
                </c:pt>
                <c:pt idx="108">
                  <c:v>6.9908000000000001</c:v>
                </c:pt>
                <c:pt idx="109">
                  <c:v>6.7445620000000002</c:v>
                </c:pt>
                <c:pt idx="110">
                  <c:v>6.618544</c:v>
                </c:pt>
                <c:pt idx="111">
                  <c:v>6.6134700000000004</c:v>
                </c:pt>
                <c:pt idx="112">
                  <c:v>6.5103520000000001</c:v>
                </c:pt>
                <c:pt idx="113">
                  <c:v>6.2200959999999998</c:v>
                </c:pt>
                <c:pt idx="114">
                  <c:v>6.213692</c:v>
                </c:pt>
                <c:pt idx="115">
                  <c:v>6.0336299999999996</c:v>
                </c:pt>
                <c:pt idx="116">
                  <c:v>5.8740300000000003</c:v>
                </c:pt>
                <c:pt idx="117">
                  <c:v>5.8554060000000003</c:v>
                </c:pt>
                <c:pt idx="118">
                  <c:v>5.2910159999999999</c:v>
                </c:pt>
                <c:pt idx="119">
                  <c:v>5.00725</c:v>
                </c:pt>
                <c:pt idx="120">
                  <c:v>4.9463840000000001</c:v>
                </c:pt>
                <c:pt idx="121">
                  <c:v>4.7073099999999997</c:v>
                </c:pt>
                <c:pt idx="122">
                  <c:v>3.9225880000000002</c:v>
                </c:pt>
                <c:pt idx="123">
                  <c:v>3.4320970000000002</c:v>
                </c:pt>
                <c:pt idx="124">
                  <c:v>3.2958340000000002</c:v>
                </c:pt>
                <c:pt idx="125">
                  <c:v>3.0944210000000001</c:v>
                </c:pt>
                <c:pt idx="126">
                  <c:v>2.8203659999999999</c:v>
                </c:pt>
                <c:pt idx="127">
                  <c:v>2.722559</c:v>
                </c:pt>
                <c:pt idx="128">
                  <c:v>2.6406369999999999</c:v>
                </c:pt>
                <c:pt idx="129">
                  <c:v>1.717981</c:v>
                </c:pt>
                <c:pt idx="130">
                  <c:v>2.96814</c:v>
                </c:pt>
                <c:pt idx="131">
                  <c:v>5.7692589999999999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95112"/>
        <c:axId val="565997856"/>
      </c:scatterChart>
      <c:valAx>
        <c:axId val="56599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7856"/>
        <c:crosses val="autoZero"/>
        <c:crossBetween val="midCat"/>
      </c:valAx>
      <c:valAx>
        <c:axId val="5659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# Reads (x 1 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Individual, by Population (final)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6500500387092"/>
          <c:y val="0.14355101828112282"/>
          <c:w val="0.64498967125512185"/>
          <c:h val="0.681516187023502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final!$B$3:$B$134</c:f>
              <c:numCache>
                <c:formatCode>General</c:formatCode>
                <c:ptCount val="1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</c:numCache>
            </c:numRef>
          </c:xVal>
          <c:yVal>
            <c:numRef>
              <c:f>final!$D$3:$D$134</c:f>
              <c:numCache>
                <c:formatCode>General</c:formatCode>
                <c:ptCount val="132"/>
                <c:pt idx="0">
                  <c:v>0.47340199999999999</c:v>
                </c:pt>
                <c:pt idx="1">
                  <c:v>0.57925099999999996</c:v>
                </c:pt>
                <c:pt idx="2">
                  <c:v>0.63236800000000004</c:v>
                </c:pt>
                <c:pt idx="3">
                  <c:v>0.61520300000000006</c:v>
                </c:pt>
                <c:pt idx="4">
                  <c:v>0.73904099999999995</c:v>
                </c:pt>
                <c:pt idx="5">
                  <c:v>0.60107600000000005</c:v>
                </c:pt>
                <c:pt idx="6">
                  <c:v>0.96519699999999997</c:v>
                </c:pt>
                <c:pt idx="7">
                  <c:v>0.51413299999999995</c:v>
                </c:pt>
                <c:pt idx="8">
                  <c:v>0.57330499999999995</c:v>
                </c:pt>
                <c:pt idx="9">
                  <c:v>0.65681900000000004</c:v>
                </c:pt>
                <c:pt idx="10">
                  <c:v>0.963032</c:v>
                </c:pt>
                <c:pt idx="11">
                  <c:v>0.69512600000000002</c:v>
                </c:pt>
                <c:pt idx="12">
                  <c:v>0.37795600000000001</c:v>
                </c:pt>
                <c:pt idx="13">
                  <c:v>0.75273699999999999</c:v>
                </c:pt>
                <c:pt idx="14">
                  <c:v>0.88783500000000004</c:v>
                </c:pt>
                <c:pt idx="15">
                  <c:v>0.83766399999999996</c:v>
                </c:pt>
                <c:pt idx="16">
                  <c:v>0.66131799999999996</c:v>
                </c:pt>
                <c:pt idx="17">
                  <c:v>0.48721199999999998</c:v>
                </c:pt>
                <c:pt idx="18">
                  <c:v>0.601437</c:v>
                </c:pt>
                <c:pt idx="19">
                  <c:v>0.67313999999999996</c:v>
                </c:pt>
                <c:pt idx="20">
                  <c:v>1.5936669999999999</c:v>
                </c:pt>
                <c:pt idx="21">
                  <c:v>0.89580899999999997</c:v>
                </c:pt>
                <c:pt idx="22">
                  <c:v>0.52156400000000003</c:v>
                </c:pt>
                <c:pt idx="23">
                  <c:v>0.67381500000000005</c:v>
                </c:pt>
                <c:pt idx="24">
                  <c:v>0.51363999999999999</c:v>
                </c:pt>
                <c:pt idx="25">
                  <c:v>0.57831500000000002</c:v>
                </c:pt>
                <c:pt idx="26">
                  <c:v>0.55061499999999997</c:v>
                </c:pt>
                <c:pt idx="27">
                  <c:v>0.62183699999999997</c:v>
                </c:pt>
                <c:pt idx="28">
                  <c:v>0.39464300000000002</c:v>
                </c:pt>
                <c:pt idx="29">
                  <c:v>0.74323799999999995</c:v>
                </c:pt>
                <c:pt idx="30">
                  <c:v>1.3227789999999999</c:v>
                </c:pt>
                <c:pt idx="31">
                  <c:v>1.101593</c:v>
                </c:pt>
                <c:pt idx="32">
                  <c:v>0.67444999999999999</c:v>
                </c:pt>
                <c:pt idx="33">
                  <c:v>0.42924499999999999</c:v>
                </c:pt>
                <c:pt idx="34">
                  <c:v>0.73163</c:v>
                </c:pt>
                <c:pt idx="35">
                  <c:v>0.75610900000000003</c:v>
                </c:pt>
                <c:pt idx="36">
                  <c:v>0.44584299999999999</c:v>
                </c:pt>
                <c:pt idx="37">
                  <c:v>0.74735200000000002</c:v>
                </c:pt>
                <c:pt idx="38">
                  <c:v>0.60733800000000004</c:v>
                </c:pt>
                <c:pt idx="39">
                  <c:v>0.494944</c:v>
                </c:pt>
                <c:pt idx="40">
                  <c:v>0.58541600000000005</c:v>
                </c:pt>
                <c:pt idx="41">
                  <c:v>0.72232200000000002</c:v>
                </c:pt>
                <c:pt idx="42">
                  <c:v>0.54675700000000005</c:v>
                </c:pt>
                <c:pt idx="43">
                  <c:v>0.67855600000000005</c:v>
                </c:pt>
                <c:pt idx="44">
                  <c:v>0.92593199999999998</c:v>
                </c:pt>
                <c:pt idx="45">
                  <c:v>0.757718</c:v>
                </c:pt>
                <c:pt idx="46">
                  <c:v>0.62533899999999998</c:v>
                </c:pt>
                <c:pt idx="47">
                  <c:v>0.52853799999999995</c:v>
                </c:pt>
                <c:pt idx="48">
                  <c:v>0.59730000000000005</c:v>
                </c:pt>
                <c:pt idx="49">
                  <c:v>0.46224500000000002</c:v>
                </c:pt>
                <c:pt idx="50">
                  <c:v>0.73813799999999996</c:v>
                </c:pt>
                <c:pt idx="51">
                  <c:v>0.60258900000000004</c:v>
                </c:pt>
                <c:pt idx="52">
                  <c:v>0.61958999999999997</c:v>
                </c:pt>
                <c:pt idx="53">
                  <c:v>1.0076579999999999</c:v>
                </c:pt>
                <c:pt idx="54">
                  <c:v>1.1854819999999999</c:v>
                </c:pt>
                <c:pt idx="55">
                  <c:v>0.89857900000000002</c:v>
                </c:pt>
                <c:pt idx="56">
                  <c:v>0.95290699999999995</c:v>
                </c:pt>
                <c:pt idx="57">
                  <c:v>1.347308</c:v>
                </c:pt>
                <c:pt idx="58">
                  <c:v>1.2744340000000001</c:v>
                </c:pt>
                <c:pt idx="59">
                  <c:v>0.78931600000000002</c:v>
                </c:pt>
                <c:pt idx="60">
                  <c:v>0.75914099999999995</c:v>
                </c:pt>
                <c:pt idx="61">
                  <c:v>1.0661020000000001</c:v>
                </c:pt>
                <c:pt idx="62">
                  <c:v>0.767343</c:v>
                </c:pt>
                <c:pt idx="63">
                  <c:v>0.81615800000000005</c:v>
                </c:pt>
                <c:pt idx="64">
                  <c:v>0.61296499999999998</c:v>
                </c:pt>
                <c:pt idx="65">
                  <c:v>0.49219200000000002</c:v>
                </c:pt>
                <c:pt idx="66">
                  <c:v>1.013374</c:v>
                </c:pt>
                <c:pt idx="67">
                  <c:v>0.63382499999999997</c:v>
                </c:pt>
                <c:pt idx="68">
                  <c:v>0.70229299999999995</c:v>
                </c:pt>
                <c:pt idx="69">
                  <c:v>0.81333</c:v>
                </c:pt>
                <c:pt idx="70">
                  <c:v>0.82441799999999998</c:v>
                </c:pt>
                <c:pt idx="71">
                  <c:v>0.97525499999999998</c:v>
                </c:pt>
                <c:pt idx="72">
                  <c:v>0.81729700000000005</c:v>
                </c:pt>
                <c:pt idx="73">
                  <c:v>0.527555</c:v>
                </c:pt>
                <c:pt idx="74">
                  <c:v>1.01844</c:v>
                </c:pt>
                <c:pt idx="75">
                  <c:v>0.75609700000000002</c:v>
                </c:pt>
                <c:pt idx="76">
                  <c:v>0.72242399999999996</c:v>
                </c:pt>
                <c:pt idx="77">
                  <c:v>0.40281499999999998</c:v>
                </c:pt>
                <c:pt idx="78">
                  <c:v>0.212339</c:v>
                </c:pt>
                <c:pt idx="79">
                  <c:v>0.52622999999999998</c:v>
                </c:pt>
                <c:pt idx="80">
                  <c:v>1.052759</c:v>
                </c:pt>
                <c:pt idx="81">
                  <c:v>0.80875900000000001</c:v>
                </c:pt>
                <c:pt idx="82">
                  <c:v>1.276985</c:v>
                </c:pt>
                <c:pt idx="83">
                  <c:v>0.70111400000000001</c:v>
                </c:pt>
                <c:pt idx="84">
                  <c:v>0.24055199999999999</c:v>
                </c:pt>
                <c:pt idx="85">
                  <c:v>0.58001400000000003</c:v>
                </c:pt>
                <c:pt idx="86">
                  <c:v>1.1031390000000001</c:v>
                </c:pt>
                <c:pt idx="87">
                  <c:v>1.134339</c:v>
                </c:pt>
                <c:pt idx="88">
                  <c:v>0.73591099999999998</c:v>
                </c:pt>
                <c:pt idx="89">
                  <c:v>1.1258790000000001</c:v>
                </c:pt>
                <c:pt idx="90">
                  <c:v>2.5000000000000001E-5</c:v>
                </c:pt>
                <c:pt idx="91">
                  <c:v>0.778474</c:v>
                </c:pt>
                <c:pt idx="92">
                  <c:v>0.42046800000000001</c:v>
                </c:pt>
                <c:pt idx="93">
                  <c:v>0.77265600000000001</c:v>
                </c:pt>
                <c:pt idx="94">
                  <c:v>0.74307800000000002</c:v>
                </c:pt>
                <c:pt idx="95">
                  <c:v>1.3817649999999999</c:v>
                </c:pt>
                <c:pt idx="96">
                  <c:v>0.87592199999999998</c:v>
                </c:pt>
                <c:pt idx="97">
                  <c:v>0.68812899999999999</c:v>
                </c:pt>
                <c:pt idx="98">
                  <c:v>0.92420899999999995</c:v>
                </c:pt>
                <c:pt idx="99">
                  <c:v>1.0891980000000001</c:v>
                </c:pt>
                <c:pt idx="100">
                  <c:v>0.93139000000000005</c:v>
                </c:pt>
                <c:pt idx="101">
                  <c:v>0.64746099999999995</c:v>
                </c:pt>
                <c:pt idx="102">
                  <c:v>0.91511399999999998</c:v>
                </c:pt>
                <c:pt idx="103">
                  <c:v>0.56467199999999995</c:v>
                </c:pt>
                <c:pt idx="104">
                  <c:v>0.78154199999999996</c:v>
                </c:pt>
                <c:pt idx="105">
                  <c:v>0.67840900000000004</c:v>
                </c:pt>
                <c:pt idx="106">
                  <c:v>0.88787700000000003</c:v>
                </c:pt>
                <c:pt idx="107">
                  <c:v>0.32519300000000001</c:v>
                </c:pt>
                <c:pt idx="108">
                  <c:v>0.25457400000000002</c:v>
                </c:pt>
                <c:pt idx="109">
                  <c:v>1.017849</c:v>
                </c:pt>
                <c:pt idx="110">
                  <c:v>0.62288699999999997</c:v>
                </c:pt>
                <c:pt idx="111">
                  <c:v>0.89023200000000002</c:v>
                </c:pt>
                <c:pt idx="112">
                  <c:v>0.58168600000000004</c:v>
                </c:pt>
                <c:pt idx="113">
                  <c:v>0.66600700000000002</c:v>
                </c:pt>
                <c:pt idx="114">
                  <c:v>0.34755399999999997</c:v>
                </c:pt>
                <c:pt idx="115">
                  <c:v>0.67882500000000001</c:v>
                </c:pt>
                <c:pt idx="116">
                  <c:v>0.57258399999999998</c:v>
                </c:pt>
                <c:pt idx="117">
                  <c:v>1.1937059999999999</c:v>
                </c:pt>
                <c:pt idx="118">
                  <c:v>0.72327699999999995</c:v>
                </c:pt>
                <c:pt idx="119">
                  <c:v>0.46779599999999999</c:v>
                </c:pt>
                <c:pt idx="120">
                  <c:v>4.0708000000000001E-2</c:v>
                </c:pt>
                <c:pt idx="121">
                  <c:v>2.1231E-2</c:v>
                </c:pt>
                <c:pt idx="122">
                  <c:v>9.9839999999999998E-3</c:v>
                </c:pt>
                <c:pt idx="123">
                  <c:v>0.105516</c:v>
                </c:pt>
                <c:pt idx="124">
                  <c:v>1.5786000000000001E-2</c:v>
                </c:pt>
                <c:pt idx="125">
                  <c:v>6.7558000000000007E-2</c:v>
                </c:pt>
                <c:pt idx="126">
                  <c:v>1.2206E-2</c:v>
                </c:pt>
                <c:pt idx="127">
                  <c:v>1.2782999999999999E-2</c:v>
                </c:pt>
                <c:pt idx="128">
                  <c:v>4.6282999999999998E-2</c:v>
                </c:pt>
                <c:pt idx="129">
                  <c:v>2.34E-4</c:v>
                </c:pt>
                <c:pt idx="130">
                  <c:v>6.4559999999999999E-3</c:v>
                </c:pt>
                <c:pt idx="131">
                  <c:v>1.7000000000000001E-4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5032"/>
        <c:axId val="297071504"/>
      </c:scatterChart>
      <c:valAx>
        <c:axId val="29707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71504"/>
        <c:crosses val="autoZero"/>
        <c:crossBetween val="midCat"/>
      </c:valAx>
      <c:valAx>
        <c:axId val="2970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# Reads (x 1 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7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Reads per Individual</a:t>
            </a:r>
            <a:r>
              <a:rPr lang="en-US" sz="1800" baseline="0"/>
              <a:t>: 500ng v. 300ng (final)</a:t>
            </a:r>
            <a:endParaRPr lang="en-US" sz="1800"/>
          </a:p>
        </c:rich>
      </c:tx>
      <c:layout>
        <c:manualLayout>
          <c:xMode val="edge"/>
          <c:yMode val="edge"/>
          <c:x val="0.11931281317108088"/>
          <c:y val="6.18737375065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08188976378"/>
          <c:y val="0.18804133008987195"/>
          <c:w val="0.63133062912590476"/>
          <c:h val="0.53221229996292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final_300v500!$D$3</c:f>
              <c:strCache>
                <c:ptCount val="1"/>
                <c:pt idx="0">
                  <c:v>500ng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final_300v500!$C$4:$C$15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final_300v500!$D$4:$D$15</c:f>
              <c:numCache>
                <c:formatCode>General</c:formatCode>
                <c:ptCount val="12"/>
                <c:pt idx="0">
                  <c:v>1125879</c:v>
                </c:pt>
                <c:pt idx="1">
                  <c:v>25</c:v>
                </c:pt>
                <c:pt idx="2">
                  <c:v>778474</c:v>
                </c:pt>
                <c:pt idx="3">
                  <c:v>420468</c:v>
                </c:pt>
                <c:pt idx="4">
                  <c:v>772656</c:v>
                </c:pt>
                <c:pt idx="5">
                  <c:v>743078</c:v>
                </c:pt>
                <c:pt idx="6">
                  <c:v>1381765</c:v>
                </c:pt>
                <c:pt idx="7">
                  <c:v>875922</c:v>
                </c:pt>
                <c:pt idx="8">
                  <c:v>688129</c:v>
                </c:pt>
                <c:pt idx="9">
                  <c:v>1134339</c:v>
                </c:pt>
                <c:pt idx="10">
                  <c:v>735911</c:v>
                </c:pt>
                <c:pt idx="11">
                  <c:v>1052759</c:v>
                </c:pt>
              </c:numCache>
            </c:numRef>
          </c:val>
        </c:ser>
        <c:ser>
          <c:idx val="1"/>
          <c:order val="1"/>
          <c:tx>
            <c:strRef>
              <c:f>final_300v500!$E$3</c:f>
              <c:strCache>
                <c:ptCount val="1"/>
                <c:pt idx="0">
                  <c:v>300ng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final_300v500!$C$4:$C$15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final_300v500!$E$4:$E$15</c:f>
              <c:numCache>
                <c:formatCode>General</c:formatCode>
                <c:ptCount val="12"/>
                <c:pt idx="0">
                  <c:v>890232</c:v>
                </c:pt>
                <c:pt idx="1">
                  <c:v>581686</c:v>
                </c:pt>
                <c:pt idx="2">
                  <c:v>666007</c:v>
                </c:pt>
                <c:pt idx="3">
                  <c:v>347554</c:v>
                </c:pt>
                <c:pt idx="4">
                  <c:v>678825</c:v>
                </c:pt>
                <c:pt idx="5">
                  <c:v>572584</c:v>
                </c:pt>
                <c:pt idx="6">
                  <c:v>1193706</c:v>
                </c:pt>
                <c:pt idx="7">
                  <c:v>723277</c:v>
                </c:pt>
                <c:pt idx="8">
                  <c:v>467796</c:v>
                </c:pt>
                <c:pt idx="9">
                  <c:v>1017849</c:v>
                </c:pt>
                <c:pt idx="10">
                  <c:v>622887</c:v>
                </c:pt>
                <c:pt idx="11">
                  <c:v>701114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015832"/>
        <c:axId val="564029160"/>
      </c:barChart>
      <c:lineChart>
        <c:grouping val="standard"/>
        <c:varyColors val="0"/>
        <c:ser>
          <c:idx val="2"/>
          <c:order val="2"/>
          <c:tx>
            <c:strRef>
              <c:f>final_300v500!$F$3</c:f>
              <c:strCache>
                <c:ptCount val="1"/>
                <c:pt idx="0">
                  <c:v>% 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final_300v500!$C$4:$C$15</c:f>
              <c:strCache>
                <c:ptCount val="12"/>
                <c:pt idx="0">
                  <c:v>GEO020414_11</c:v>
                </c:pt>
                <c:pt idx="1">
                  <c:v>GEO020414_13</c:v>
                </c:pt>
                <c:pt idx="2">
                  <c:v>GEO020414_14</c:v>
                </c:pt>
                <c:pt idx="3">
                  <c:v>GEO020414_15</c:v>
                </c:pt>
                <c:pt idx="4">
                  <c:v>GEO020414_16</c:v>
                </c:pt>
                <c:pt idx="5">
                  <c:v>GEO020414_17</c:v>
                </c:pt>
                <c:pt idx="6">
                  <c:v>GEO020414_23</c:v>
                </c:pt>
                <c:pt idx="7">
                  <c:v>GEO020414_24</c:v>
                </c:pt>
                <c:pt idx="8">
                  <c:v>GEO020414_25</c:v>
                </c:pt>
                <c:pt idx="9">
                  <c:v>GEO020414_8</c:v>
                </c:pt>
                <c:pt idx="10">
                  <c:v>GEO020414_9</c:v>
                </c:pt>
                <c:pt idx="11">
                  <c:v>YS121315_12</c:v>
                </c:pt>
              </c:strCache>
            </c:strRef>
          </c:cat>
          <c:val>
            <c:numRef>
              <c:f>final_300v500!$F$4:$F$15</c:f>
              <c:numCache>
                <c:formatCode>0.00</c:formatCode>
                <c:ptCount val="12"/>
                <c:pt idx="0">
                  <c:v>20.930046656878758</c:v>
                </c:pt>
                <c:pt idx="2">
                  <c:v>14.447110629256727</c:v>
                </c:pt>
                <c:pt idx="3">
                  <c:v>17.34115319120599</c:v>
                </c:pt>
                <c:pt idx="4">
                  <c:v>12.143955395415293</c:v>
                </c:pt>
                <c:pt idx="5">
                  <c:v>22.944293869553398</c:v>
                </c:pt>
                <c:pt idx="6">
                  <c:v>13.610056702840209</c:v>
                </c:pt>
                <c:pt idx="7">
                  <c:v>17.426780010092223</c:v>
                </c:pt>
                <c:pt idx="8">
                  <c:v>32.019141759757254</c:v>
                </c:pt>
                <c:pt idx="9">
                  <c:v>10.269416814550148</c:v>
                </c:pt>
                <c:pt idx="10">
                  <c:v>15.358378934409188</c:v>
                </c:pt>
                <c:pt idx="11">
                  <c:v>33.40223165985757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28376"/>
        <c:axId val="564030336"/>
      </c:lineChart>
      <c:catAx>
        <c:axId val="56401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Individual</a:t>
                </a:r>
              </a:p>
            </c:rich>
          </c:tx>
          <c:layout>
            <c:manualLayout>
              <c:xMode val="edge"/>
              <c:yMode val="edge"/>
              <c:x val="0.41162748595819459"/>
              <c:y val="0.9228348741303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9160"/>
        <c:crosses val="autoZero"/>
        <c:auto val="1"/>
        <c:lblAlgn val="ctr"/>
        <c:lblOffset val="100"/>
        <c:tickMarkSkip val="1"/>
        <c:noMultiLvlLbl val="0"/>
      </c:catAx>
      <c:valAx>
        <c:axId val="564029160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# 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5832"/>
        <c:crosses val="autoZero"/>
        <c:crossBetween val="between"/>
      </c:valAx>
      <c:valAx>
        <c:axId val="564030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Loss in # Reads 500ng to 300ng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8376"/>
        <c:crosses val="max"/>
        <c:crossBetween val="between"/>
      </c:valAx>
      <c:catAx>
        <c:axId val="564028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03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85725</xdr:rowOff>
    </xdr:from>
    <xdr:to>
      <xdr:col>6</xdr:col>
      <xdr:colOff>457200</xdr:colOff>
      <xdr:row>34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36</xdr:row>
      <xdr:rowOff>0</xdr:rowOff>
    </xdr:from>
    <xdr:to>
      <xdr:col>7</xdr:col>
      <xdr:colOff>0</xdr:colOff>
      <xdr:row>62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8</xdr:row>
      <xdr:rowOff>76200</xdr:rowOff>
    </xdr:from>
    <xdr:to>
      <xdr:col>16</xdr:col>
      <xdr:colOff>38100</xdr:colOff>
      <xdr:row>25</xdr:row>
      <xdr:rowOff>119063</xdr:rowOff>
    </xdr:to>
    <xdr:grpSp>
      <xdr:nvGrpSpPr>
        <xdr:cNvPr id="4" name="Group 3"/>
        <xdr:cNvGrpSpPr/>
      </xdr:nvGrpSpPr>
      <xdr:grpSpPr>
        <a:xfrm>
          <a:off x="6543675" y="1619250"/>
          <a:ext cx="7848600" cy="3281363"/>
          <a:chOff x="6724649" y="700086"/>
          <a:chExt cx="6619875" cy="3281363"/>
        </a:xfrm>
      </xdr:grpSpPr>
      <xdr:graphicFrame macro="">
        <xdr:nvGraphicFramePr>
          <xdr:cNvPr id="5" name="Chart 4"/>
          <xdr:cNvGraphicFramePr/>
        </xdr:nvGraphicFramePr>
        <xdr:xfrm>
          <a:off x="6724649" y="700086"/>
          <a:ext cx="6619875" cy="32813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11896725" y="1228724"/>
            <a:ext cx="1343025" cy="16383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/>
              <a:t>Populations:</a:t>
            </a:r>
            <a:r>
              <a:rPr lang="en-US" sz="1200" baseline="0"/>
              <a:t> </a:t>
            </a:r>
          </a:p>
          <a:p>
            <a:r>
              <a:rPr lang="en-US" sz="1200" baseline="0"/>
              <a:t>1 - Yellow Sea 16</a:t>
            </a:r>
          </a:p>
          <a:p>
            <a:r>
              <a:rPr lang="en-US" sz="1200" baseline="0"/>
              <a:t>2 - Geoje 15</a:t>
            </a:r>
          </a:p>
          <a:p>
            <a:r>
              <a:rPr lang="en-US" sz="1200" baseline="0"/>
              <a:t>3 - Namhae 15</a:t>
            </a:r>
          </a:p>
          <a:p>
            <a:r>
              <a:rPr lang="en-US" sz="1200" baseline="0"/>
              <a:t>4 - Mukho/Sokcho</a:t>
            </a:r>
          </a:p>
          <a:p>
            <a:r>
              <a:rPr lang="en-US" sz="1200" baseline="0"/>
              <a:t>5 - Geoje 14</a:t>
            </a:r>
          </a:p>
          <a:p>
            <a:r>
              <a:rPr lang="en-US" sz="1200" baseline="0"/>
              <a:t>6 - Pohang 15</a:t>
            </a:r>
          </a:p>
          <a:p>
            <a:r>
              <a:rPr lang="en-US" sz="1200" baseline="0"/>
              <a:t>7 - Boryeong 07</a:t>
            </a:r>
            <a:endParaRPr lang="en-US" sz="1200"/>
          </a:p>
        </xdr:txBody>
      </xdr:sp>
    </xdr:grpSp>
    <xdr:clientData/>
  </xdr:twoCellAnchor>
  <xdr:twoCellAnchor>
    <xdr:from>
      <xdr:col>6</xdr:col>
      <xdr:colOff>561977</xdr:colOff>
      <xdr:row>26</xdr:row>
      <xdr:rowOff>85725</xdr:rowOff>
    </xdr:from>
    <xdr:to>
      <xdr:col>16</xdr:col>
      <xdr:colOff>85725</xdr:colOff>
      <xdr:row>43</xdr:row>
      <xdr:rowOff>128588</xdr:rowOff>
    </xdr:to>
    <xdr:grpSp>
      <xdr:nvGrpSpPr>
        <xdr:cNvPr id="7" name="Group 6"/>
        <xdr:cNvGrpSpPr/>
      </xdr:nvGrpSpPr>
      <xdr:grpSpPr>
        <a:xfrm>
          <a:off x="6534152" y="5057775"/>
          <a:ext cx="7905748" cy="3281363"/>
          <a:chOff x="6887700" y="595311"/>
          <a:chExt cx="5413294" cy="3281363"/>
        </a:xfrm>
      </xdr:grpSpPr>
      <xdr:graphicFrame macro="">
        <xdr:nvGraphicFramePr>
          <xdr:cNvPr id="8" name="Chart 7"/>
          <xdr:cNvGraphicFramePr/>
        </xdr:nvGraphicFramePr>
        <xdr:xfrm>
          <a:off x="6887700" y="595311"/>
          <a:ext cx="5413294" cy="32813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TextBox 8"/>
          <xdr:cNvSpPr txBox="1"/>
        </xdr:nvSpPr>
        <xdr:spPr>
          <a:xfrm>
            <a:off x="11127026" y="1285874"/>
            <a:ext cx="1108747" cy="1785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/>
              <a:t>Populations:</a:t>
            </a:r>
            <a:r>
              <a:rPr lang="en-US" sz="1200" baseline="0"/>
              <a:t> </a:t>
            </a:r>
          </a:p>
          <a:p>
            <a:r>
              <a:rPr lang="en-US" sz="1200" baseline="0"/>
              <a:t>1 - Yellow Sea 16</a:t>
            </a:r>
          </a:p>
          <a:p>
            <a:r>
              <a:rPr lang="en-US" sz="1200" baseline="0"/>
              <a:t>2 - Geoje 15</a:t>
            </a:r>
          </a:p>
          <a:p>
            <a:r>
              <a:rPr lang="en-US" sz="1200" baseline="0"/>
              <a:t>3 - Namhae 15</a:t>
            </a:r>
          </a:p>
          <a:p>
            <a:r>
              <a:rPr lang="en-US" sz="1200" baseline="0"/>
              <a:t>4 - Mukho/Sokcho</a:t>
            </a:r>
          </a:p>
          <a:p>
            <a:r>
              <a:rPr lang="en-US" sz="1200" baseline="0"/>
              <a:t>5 - Geoje 14</a:t>
            </a:r>
          </a:p>
          <a:p>
            <a:r>
              <a:rPr lang="en-US" sz="1200" baseline="0"/>
              <a:t>6 - Pohang 15</a:t>
            </a:r>
          </a:p>
          <a:p>
            <a:r>
              <a:rPr lang="en-US" sz="1200" baseline="0"/>
              <a:t>7 - Boryeong 07</a:t>
            </a:r>
            <a:endParaRPr lang="en-US" sz="12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15</xdr:row>
      <xdr:rowOff>142875</xdr:rowOff>
    </xdr:from>
    <xdr:to>
      <xdr:col>6</xdr:col>
      <xdr:colOff>857250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28</xdr:row>
      <xdr:rowOff>142874</xdr:rowOff>
    </xdr:from>
    <xdr:to>
      <xdr:col>17</xdr:col>
      <xdr:colOff>209550</xdr:colOff>
      <xdr:row>54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142875</xdr:rowOff>
    </xdr:from>
    <xdr:to>
      <xdr:col>18</xdr:col>
      <xdr:colOff>104776</xdr:colOff>
      <xdr:row>23</xdr:row>
      <xdr:rowOff>4763</xdr:rowOff>
    </xdr:to>
    <xdr:grpSp>
      <xdr:nvGrpSpPr>
        <xdr:cNvPr id="5" name="Group 4"/>
        <xdr:cNvGrpSpPr/>
      </xdr:nvGrpSpPr>
      <xdr:grpSpPr>
        <a:xfrm>
          <a:off x="6581775" y="1066800"/>
          <a:ext cx="7381876" cy="3119438"/>
          <a:chOff x="6724649" y="700086"/>
          <a:chExt cx="6619875" cy="3281363"/>
        </a:xfrm>
      </xdr:grpSpPr>
      <xdr:graphicFrame macro="">
        <xdr:nvGraphicFramePr>
          <xdr:cNvPr id="6" name="Chart 5"/>
          <xdr:cNvGraphicFramePr/>
        </xdr:nvGraphicFramePr>
        <xdr:xfrm>
          <a:off x="6724649" y="700086"/>
          <a:ext cx="6619875" cy="32813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11896725" y="1228724"/>
            <a:ext cx="1343025" cy="1785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/>
              <a:t>Populations:</a:t>
            </a:r>
            <a:r>
              <a:rPr lang="en-US" sz="1200" baseline="0"/>
              <a:t> </a:t>
            </a:r>
          </a:p>
          <a:p>
            <a:r>
              <a:rPr lang="en-US" sz="1200" baseline="0"/>
              <a:t>1 - Yellow Sea 16</a:t>
            </a:r>
          </a:p>
          <a:p>
            <a:r>
              <a:rPr lang="en-US" sz="1200" baseline="0"/>
              <a:t>2 - Geoje 15</a:t>
            </a:r>
          </a:p>
          <a:p>
            <a:r>
              <a:rPr lang="en-US" sz="1200" baseline="0"/>
              <a:t>3 - Namhae 15</a:t>
            </a:r>
          </a:p>
          <a:p>
            <a:r>
              <a:rPr lang="en-US" sz="1200" baseline="0"/>
              <a:t>4 - Mukho/Sokcho</a:t>
            </a:r>
          </a:p>
          <a:p>
            <a:r>
              <a:rPr lang="en-US" sz="1200" baseline="0"/>
              <a:t>5 - Geoje 14</a:t>
            </a:r>
          </a:p>
          <a:p>
            <a:r>
              <a:rPr lang="en-US" sz="1200" baseline="0"/>
              <a:t>6 - Pohang 15</a:t>
            </a:r>
          </a:p>
          <a:p>
            <a:r>
              <a:rPr lang="en-US" sz="1200" baseline="0"/>
              <a:t>7 - Boryeong 07</a:t>
            </a:r>
            <a:endParaRPr lang="en-US" sz="1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628649</xdr:colOff>
      <xdr:row>2</xdr:row>
      <xdr:rowOff>138111</xdr:rowOff>
    </xdr:from>
    <xdr:to>
      <xdr:col>15</xdr:col>
      <xdr:colOff>495300</xdr:colOff>
      <xdr:row>19</xdr:row>
      <xdr:rowOff>180974</xdr:rowOff>
    </xdr:to>
    <xdr:grpSp>
      <xdr:nvGrpSpPr>
        <xdr:cNvPr id="4" name="Group 3"/>
        <xdr:cNvGrpSpPr/>
      </xdr:nvGrpSpPr>
      <xdr:grpSpPr>
        <a:xfrm>
          <a:off x="4695824" y="519111"/>
          <a:ext cx="7381876" cy="3281363"/>
          <a:chOff x="6724649" y="700086"/>
          <a:chExt cx="6619875" cy="3281363"/>
        </a:xfrm>
      </xdr:grpSpPr>
      <xdr:graphicFrame macro="">
        <xdr:nvGraphicFramePr>
          <xdr:cNvPr id="2" name="Chart 1"/>
          <xdr:cNvGraphicFramePr/>
        </xdr:nvGraphicFramePr>
        <xdr:xfrm>
          <a:off x="6724649" y="700086"/>
          <a:ext cx="6619875" cy="32813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11896725" y="1228724"/>
            <a:ext cx="1343025" cy="16383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/>
              <a:t>Populations:</a:t>
            </a:r>
            <a:r>
              <a:rPr lang="en-US" sz="1200" baseline="0"/>
              <a:t> </a:t>
            </a:r>
          </a:p>
          <a:p>
            <a:r>
              <a:rPr lang="en-US" sz="1200" baseline="0"/>
              <a:t>1 - Yellow Sea 16</a:t>
            </a:r>
          </a:p>
          <a:p>
            <a:r>
              <a:rPr lang="en-US" sz="1200" baseline="0"/>
              <a:t>2 - Geoje 15</a:t>
            </a:r>
          </a:p>
          <a:p>
            <a:r>
              <a:rPr lang="en-US" sz="1200" baseline="0"/>
              <a:t>3 - Namhae 15</a:t>
            </a:r>
          </a:p>
          <a:p>
            <a:r>
              <a:rPr lang="en-US" sz="1200" baseline="0"/>
              <a:t>4 - Mukho/Sokcho</a:t>
            </a:r>
          </a:p>
          <a:p>
            <a:r>
              <a:rPr lang="en-US" sz="1200" baseline="0"/>
              <a:t>5 - Geoje 14</a:t>
            </a:r>
          </a:p>
          <a:p>
            <a:r>
              <a:rPr lang="en-US" sz="1200" baseline="0"/>
              <a:t>6 - Pohang 15</a:t>
            </a:r>
          </a:p>
          <a:p>
            <a:r>
              <a:rPr lang="en-US" sz="1200" baseline="0"/>
              <a:t>7 - Boryeong 07</a:t>
            </a:r>
            <a:endParaRPr lang="en-US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161925</xdr:rowOff>
    </xdr:from>
    <xdr:to>
      <xdr:col>19</xdr:col>
      <xdr:colOff>133350</xdr:colOff>
      <xdr:row>26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ific%20cod/DataAnalysis/scripts/Samples_SortedByTotalSeq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e1"/>
      <sheetName val="Lane2"/>
      <sheetName val="Combo"/>
      <sheetName val="Combo_graphs"/>
    </sheetNames>
    <sheetDataSet>
      <sheetData sheetId="0" refreshError="1"/>
      <sheetData sheetId="1">
        <row r="37">
          <cell r="H37" t="str">
            <v>500ng</v>
          </cell>
          <cell r="I37" t="str">
            <v>300ng</v>
          </cell>
          <cell r="J37" t="str">
            <v>% Loss</v>
          </cell>
        </row>
        <row r="38">
          <cell r="G38" t="str">
            <v>GEO020414_11</v>
          </cell>
          <cell r="H38">
            <v>5803141</v>
          </cell>
          <cell r="I38">
            <v>4659273</v>
          </cell>
          <cell r="J38">
            <v>19.71118744142181</v>
          </cell>
        </row>
        <row r="39">
          <cell r="G39" t="str">
            <v>GEO020414_13</v>
          </cell>
          <cell r="H39">
            <v>1114</v>
          </cell>
          <cell r="I39">
            <v>3172787</v>
          </cell>
        </row>
        <row r="40">
          <cell r="G40" t="str">
            <v>GEO020414_14</v>
          </cell>
          <cell r="H40">
            <v>4039842</v>
          </cell>
          <cell r="I40">
            <v>3494966</v>
          </cell>
          <cell r="J40">
            <v>13.487557186642448</v>
          </cell>
        </row>
        <row r="41">
          <cell r="G41" t="str">
            <v>GEO020414_15</v>
          </cell>
          <cell r="H41">
            <v>2336383</v>
          </cell>
          <cell r="I41">
            <v>2039080</v>
          </cell>
          <cell r="J41">
            <v>12.72492566501297</v>
          </cell>
        </row>
        <row r="42">
          <cell r="G42" t="str">
            <v>GEO020414_16</v>
          </cell>
          <cell r="H42">
            <v>4033436</v>
          </cell>
          <cell r="I42">
            <v>3618428</v>
          </cell>
          <cell r="J42">
            <v>10.289192638732832</v>
          </cell>
        </row>
        <row r="43">
          <cell r="G43" t="str">
            <v>GEO020414_17</v>
          </cell>
          <cell r="H43">
            <v>3864586</v>
          </cell>
          <cell r="I43">
            <v>3057343</v>
          </cell>
          <cell r="J43">
            <v>20.88821415799778</v>
          </cell>
        </row>
        <row r="44">
          <cell r="G44" t="str">
            <v>GEO020414_23</v>
          </cell>
          <cell r="H44">
            <v>7069859</v>
          </cell>
          <cell r="I44">
            <v>6158191</v>
          </cell>
          <cell r="J44">
            <v>12.895136946861316</v>
          </cell>
        </row>
        <row r="45">
          <cell r="G45" t="str">
            <v>GEO020414_24</v>
          </cell>
          <cell r="H45">
            <v>4525205</v>
          </cell>
          <cell r="I45">
            <v>3842521</v>
          </cell>
          <cell r="J45">
            <v>15.086255760788738</v>
          </cell>
        </row>
        <row r="46">
          <cell r="G46" t="str">
            <v>GEO020414_25</v>
          </cell>
          <cell r="H46">
            <v>3666663</v>
          </cell>
          <cell r="I46">
            <v>2587646</v>
          </cell>
          <cell r="J46">
            <v>29.427765791402155</v>
          </cell>
        </row>
        <row r="47">
          <cell r="G47" t="str">
            <v>GEO020414_8</v>
          </cell>
          <cell r="H47">
            <v>5825946</v>
          </cell>
          <cell r="I47">
            <v>5328677</v>
          </cell>
          <cell r="J47">
            <v>8.5354206853273276</v>
          </cell>
        </row>
        <row r="48">
          <cell r="G48" t="str">
            <v>GEO020414_9</v>
          </cell>
          <cell r="H48">
            <v>3815390</v>
          </cell>
          <cell r="I48">
            <v>3311770</v>
          </cell>
          <cell r="J48">
            <v>13.199699113327865</v>
          </cell>
        </row>
        <row r="49">
          <cell r="G49" t="str">
            <v>YS121315_12</v>
          </cell>
          <cell r="H49">
            <v>5791989</v>
          </cell>
          <cell r="I49">
            <v>4038365</v>
          </cell>
          <cell r="J49">
            <v>30.276714959230759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F4" sqref="F4"/>
    </sheetView>
  </sheetViews>
  <sheetFormatPr defaultRowHeight="15"/>
  <cols>
    <col min="1" max="1" width="12.140625" customWidth="1"/>
    <col min="2" max="2" width="18.28515625" customWidth="1"/>
    <col min="5" max="5" width="14.28515625" customWidth="1"/>
    <col min="6" max="6" width="26.5703125" customWidth="1"/>
    <col min="12" max="12" width="23.85546875" bestFit="1" customWidth="1"/>
    <col min="14" max="14" width="28.7109375" bestFit="1" customWidth="1"/>
  </cols>
  <sheetData>
    <row r="1" spans="1:14" ht="15.75" thickBot="1">
      <c r="A1" s="1" t="s">
        <v>0</v>
      </c>
      <c r="K1" s="8" t="s">
        <v>198</v>
      </c>
      <c r="L1" s="8"/>
      <c r="M1" s="8"/>
      <c r="N1" s="8"/>
    </row>
    <row r="2" spans="1:14" ht="15.75" thickTop="1">
      <c r="A2" t="s">
        <v>1</v>
      </c>
      <c r="B2" t="s">
        <v>2</v>
      </c>
      <c r="C2" t="s">
        <v>3</v>
      </c>
      <c r="K2" t="s">
        <v>11</v>
      </c>
      <c r="L2" s="7" t="s">
        <v>4</v>
      </c>
      <c r="M2" s="7" t="s">
        <v>5</v>
      </c>
      <c r="N2" s="7" t="s">
        <v>197</v>
      </c>
    </row>
    <row r="3" spans="1:14">
      <c r="B3" t="s">
        <v>6</v>
      </c>
      <c r="C3" t="s">
        <v>14</v>
      </c>
      <c r="L3" s="12" t="s">
        <v>8</v>
      </c>
      <c r="M3" s="13">
        <v>181969</v>
      </c>
      <c r="N3" s="12"/>
    </row>
    <row r="4" spans="1:14">
      <c r="B4" t="s">
        <v>7</v>
      </c>
      <c r="L4" s="12" t="s">
        <v>10</v>
      </c>
      <c r="M4" s="13">
        <v>21725</v>
      </c>
      <c r="N4" s="14">
        <f>100-(((M3-M4)/M3)*100)</f>
        <v>11.93884672664025</v>
      </c>
    </row>
    <row r="5" spans="1:14">
      <c r="B5" t="s">
        <v>9</v>
      </c>
      <c r="L5" s="9" t="s">
        <v>15</v>
      </c>
      <c r="M5" s="10">
        <v>9984</v>
      </c>
      <c r="N5" s="11">
        <f>100-(((M4-M5)/M4)*100)</f>
        <v>45.956271576524742</v>
      </c>
    </row>
    <row r="6" spans="1:14">
      <c r="B6" t="s">
        <v>16</v>
      </c>
      <c r="C6" t="s">
        <v>14</v>
      </c>
      <c r="L6" s="9" t="s">
        <v>12</v>
      </c>
      <c r="M6" s="10">
        <v>8654</v>
      </c>
      <c r="N6" s="11">
        <f>100-(((M5-M6)/M5)*100)</f>
        <v>86.678685897435898</v>
      </c>
    </row>
    <row r="7" spans="1:14">
      <c r="L7" s="9" t="s">
        <v>13</v>
      </c>
      <c r="M7" s="10">
        <v>8517</v>
      </c>
      <c r="N7" s="11">
        <f>100-(((M6-M7)/M6)*100)</f>
        <v>98.416917032586085</v>
      </c>
    </row>
  </sheetData>
  <mergeCells count="1">
    <mergeCell ref="K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I7" sqref="I7"/>
    </sheetView>
  </sheetViews>
  <sheetFormatPr defaultRowHeight="15"/>
  <cols>
    <col min="1" max="1" width="17.85546875" customWidth="1"/>
    <col min="2" max="2" width="14.7109375" customWidth="1"/>
    <col min="3" max="3" width="11.42578125" bestFit="1" customWidth="1"/>
    <col min="4" max="4" width="17.42578125" bestFit="1" customWidth="1"/>
    <col min="5" max="5" width="14.7109375" bestFit="1" customWidth="1"/>
    <col min="6" max="6" width="12.7109375" bestFit="1" customWidth="1"/>
    <col min="7" max="7" width="17.42578125" bestFit="1" customWidth="1"/>
  </cols>
  <sheetData>
    <row r="1" spans="1:11" ht="15.75">
      <c r="A1" s="17" t="s">
        <v>196</v>
      </c>
      <c r="B1" s="17"/>
      <c r="C1" s="17"/>
      <c r="D1" s="17"/>
      <c r="E1" s="17"/>
      <c r="F1" s="17"/>
      <c r="G1" s="17"/>
    </row>
    <row r="2" spans="1:11" ht="15.75">
      <c r="A2" s="18"/>
      <c r="B2" s="18" t="s">
        <v>200</v>
      </c>
      <c r="C2" s="19" t="s">
        <v>201</v>
      </c>
      <c r="D2" s="19" t="s">
        <v>204</v>
      </c>
      <c r="E2" s="18" t="s">
        <v>202</v>
      </c>
      <c r="F2" s="19" t="s">
        <v>203</v>
      </c>
      <c r="G2" s="19" t="s">
        <v>205</v>
      </c>
    </row>
    <row r="3" spans="1:11" ht="15.75">
      <c r="A3" s="18" t="s">
        <v>106</v>
      </c>
      <c r="B3" s="18">
        <v>5803141</v>
      </c>
      <c r="C3" s="19">
        <v>1125879</v>
      </c>
      <c r="D3" s="20">
        <f>100-((B3-C3)/B3)*100</f>
        <v>19.401200143163848</v>
      </c>
      <c r="E3" s="18">
        <v>4659273</v>
      </c>
      <c r="F3" s="19">
        <v>890232</v>
      </c>
      <c r="G3" s="20">
        <f>100-((E3-F3)/E3)*100</f>
        <v>19.10667179192977</v>
      </c>
    </row>
    <row r="4" spans="1:11" ht="15.75">
      <c r="A4" s="18" t="s">
        <v>107</v>
      </c>
      <c r="B4" s="21">
        <v>1114</v>
      </c>
      <c r="C4" s="22">
        <v>25</v>
      </c>
      <c r="D4" s="20"/>
      <c r="E4" s="18">
        <v>3172787</v>
      </c>
      <c r="F4" s="19">
        <v>581686</v>
      </c>
      <c r="G4" s="20">
        <f t="shared" ref="G4:G14" si="0">100-((E4-F4)/E4)*100</f>
        <v>18.3335975594958</v>
      </c>
    </row>
    <row r="5" spans="1:11" ht="15.75">
      <c r="A5" s="18" t="s">
        <v>108</v>
      </c>
      <c r="B5" s="18">
        <v>4039842</v>
      </c>
      <c r="C5" s="19">
        <v>778474</v>
      </c>
      <c r="D5" s="20">
        <f t="shared" ref="D4:D14" si="1">100-((B5-C5)/B5)*100</f>
        <v>19.26991204111448</v>
      </c>
      <c r="E5" s="18">
        <v>3494966</v>
      </c>
      <c r="F5" s="19">
        <v>666007</v>
      </c>
      <c r="G5" s="20">
        <f t="shared" si="0"/>
        <v>19.056179659544611</v>
      </c>
    </row>
    <row r="6" spans="1:11" ht="15.75">
      <c r="A6" s="18" t="s">
        <v>109</v>
      </c>
      <c r="B6" s="18">
        <v>2336383</v>
      </c>
      <c r="C6" s="19">
        <v>420468</v>
      </c>
      <c r="D6" s="20">
        <f t="shared" si="1"/>
        <v>17.996535670735497</v>
      </c>
      <c r="E6" s="18">
        <v>2039080</v>
      </c>
      <c r="F6" s="19">
        <v>347554</v>
      </c>
      <c r="G6" s="20">
        <f t="shared" si="0"/>
        <v>17.044647586166306</v>
      </c>
    </row>
    <row r="7" spans="1:11" ht="15.75">
      <c r="A7" s="18" t="s">
        <v>110</v>
      </c>
      <c r="B7" s="18">
        <v>4033436</v>
      </c>
      <c r="C7" s="19">
        <v>772656</v>
      </c>
      <c r="D7" s="20">
        <f t="shared" si="1"/>
        <v>19.156272716363915</v>
      </c>
      <c r="E7" s="18">
        <v>3618428</v>
      </c>
      <c r="F7" s="19">
        <v>678825</v>
      </c>
      <c r="G7" s="20">
        <f t="shared" si="0"/>
        <v>18.760218525834972</v>
      </c>
    </row>
    <row r="8" spans="1:11" ht="15.75">
      <c r="A8" s="18" t="s">
        <v>111</v>
      </c>
      <c r="B8" s="18">
        <v>3864586</v>
      </c>
      <c r="C8" s="19">
        <v>743078</v>
      </c>
      <c r="D8" s="20">
        <f t="shared" si="1"/>
        <v>19.22788107186642</v>
      </c>
      <c r="E8" s="18">
        <v>3057343</v>
      </c>
      <c r="F8" s="19">
        <v>572584</v>
      </c>
      <c r="G8" s="20">
        <f t="shared" si="0"/>
        <v>18.728157095883574</v>
      </c>
    </row>
    <row r="9" spans="1:11" ht="15.75">
      <c r="A9" s="18" t="s">
        <v>112</v>
      </c>
      <c r="B9" s="18">
        <v>7069859</v>
      </c>
      <c r="C9" s="19">
        <v>1381765</v>
      </c>
      <c r="D9" s="20">
        <f t="shared" si="1"/>
        <v>19.544449189156381</v>
      </c>
      <c r="E9" s="18">
        <v>6158191</v>
      </c>
      <c r="F9" s="19">
        <v>1193706</v>
      </c>
      <c r="G9" s="20">
        <f t="shared" si="0"/>
        <v>19.384036643228512</v>
      </c>
    </row>
    <row r="10" spans="1:11" ht="15.75">
      <c r="A10" s="18" t="s">
        <v>113</v>
      </c>
      <c r="B10" s="18">
        <v>4525205</v>
      </c>
      <c r="C10" s="19">
        <v>875922</v>
      </c>
      <c r="D10" s="20">
        <f t="shared" si="1"/>
        <v>19.356515340189006</v>
      </c>
      <c r="E10" s="18">
        <v>3842521</v>
      </c>
      <c r="F10" s="19">
        <v>723277</v>
      </c>
      <c r="G10" s="20">
        <f t="shared" si="0"/>
        <v>18.822981058529024</v>
      </c>
    </row>
    <row r="11" spans="1:11" ht="15.75">
      <c r="A11" s="18" t="s">
        <v>114</v>
      </c>
      <c r="B11" s="18">
        <v>3666663</v>
      </c>
      <c r="C11" s="19">
        <v>688129</v>
      </c>
      <c r="D11" s="20">
        <f t="shared" si="1"/>
        <v>18.767173312627861</v>
      </c>
      <c r="E11" s="18">
        <v>2587646</v>
      </c>
      <c r="F11" s="19">
        <v>467796</v>
      </c>
      <c r="G11" s="20">
        <f t="shared" si="0"/>
        <v>18.078052407477685</v>
      </c>
    </row>
    <row r="12" spans="1:11" ht="15.75">
      <c r="A12" s="18" t="s">
        <v>104</v>
      </c>
      <c r="B12" s="18">
        <v>5825946</v>
      </c>
      <c r="C12" s="19">
        <v>1134339</v>
      </c>
      <c r="D12" s="20">
        <f t="shared" si="1"/>
        <v>19.470468830298117</v>
      </c>
      <c r="E12" s="18">
        <v>5328677</v>
      </c>
      <c r="F12" s="19">
        <v>1017849</v>
      </c>
      <c r="G12" s="20">
        <f t="shared" si="0"/>
        <v>19.101345418384341</v>
      </c>
    </row>
    <row r="13" spans="1:11" ht="15.75">
      <c r="A13" s="18" t="s">
        <v>105</v>
      </c>
      <c r="B13" s="18">
        <v>3815390</v>
      </c>
      <c r="C13" s="19">
        <v>735911</v>
      </c>
      <c r="D13" s="20">
        <f t="shared" si="1"/>
        <v>19.287962698439742</v>
      </c>
      <c r="E13" s="18">
        <v>3311770</v>
      </c>
      <c r="F13" s="19">
        <v>622887</v>
      </c>
      <c r="G13" s="20">
        <f t="shared" si="0"/>
        <v>18.808280768290061</v>
      </c>
    </row>
    <row r="14" spans="1:11" ht="15.75">
      <c r="A14" s="18" t="s">
        <v>97</v>
      </c>
      <c r="B14" s="18">
        <v>5791989</v>
      </c>
      <c r="C14" s="19">
        <v>1052759</v>
      </c>
      <c r="D14" s="20">
        <f t="shared" si="1"/>
        <v>18.176122226751474</v>
      </c>
      <c r="E14" s="18">
        <v>4038365</v>
      </c>
      <c r="F14" s="19">
        <v>701114</v>
      </c>
      <c r="G14" s="20">
        <f t="shared" si="0"/>
        <v>17.361333113772531</v>
      </c>
      <c r="K14" t="s">
        <v>199</v>
      </c>
    </row>
    <row r="28" spans="9:9">
      <c r="I28" t="s">
        <v>199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C1" workbookViewId="0">
      <selection activeCell="I32" sqref="I32"/>
    </sheetView>
  </sheetViews>
  <sheetFormatPr defaultRowHeight="14.25"/>
  <cols>
    <col min="1" max="1" width="28.140625" style="3" customWidth="1"/>
    <col min="2" max="3" width="12.140625" style="3" customWidth="1"/>
    <col min="4" max="4" width="16.140625" style="3" bestFit="1" customWidth="1"/>
    <col min="5" max="6" width="12.140625" style="3" customWidth="1"/>
    <col min="7" max="7" width="13.7109375" style="3" bestFit="1" customWidth="1"/>
    <col min="8" max="9" width="12.140625" style="3" customWidth="1"/>
    <col min="10" max="10" width="20.140625" style="3" customWidth="1"/>
    <col min="11" max="12" width="12.140625" style="3" customWidth="1"/>
    <col min="13" max="13" width="25.28515625" style="3" customWidth="1"/>
    <col min="14" max="17" width="12.140625" style="3" customWidth="1"/>
    <col min="18" max="16384" width="9.140625" style="3"/>
  </cols>
  <sheetData>
    <row r="1" spans="1:7" ht="15">
      <c r="A1" s="3" t="s">
        <v>189</v>
      </c>
      <c r="B1" s="3">
        <v>1585848</v>
      </c>
      <c r="D1" s="23" t="s">
        <v>206</v>
      </c>
      <c r="E1" s="23"/>
      <c r="F1" s="23"/>
      <c r="G1" s="23"/>
    </row>
    <row r="2" spans="1:7" ht="15">
      <c r="A2" s="3" t="s">
        <v>188</v>
      </c>
      <c r="B2" s="3">
        <v>5641450</v>
      </c>
      <c r="D2" s="16"/>
      <c r="E2" s="16" t="s">
        <v>149</v>
      </c>
      <c r="F2" s="16" t="s">
        <v>150</v>
      </c>
      <c r="G2" s="16" t="s">
        <v>187</v>
      </c>
    </row>
    <row r="3" spans="1:7" ht="15">
      <c r="A3" s="3" t="s">
        <v>186</v>
      </c>
      <c r="B3" s="3">
        <v>4831675</v>
      </c>
      <c r="D3" s="16" t="s">
        <v>106</v>
      </c>
      <c r="E3" s="16">
        <v>5803141</v>
      </c>
      <c r="F3" s="16">
        <v>4659273</v>
      </c>
      <c r="G3" s="16">
        <f>((E3-F3)/E3) * 100</f>
        <v>19.71118744142181</v>
      </c>
    </row>
    <row r="4" spans="1:7" ht="15">
      <c r="A4" s="3" t="s">
        <v>185</v>
      </c>
      <c r="B4" s="3">
        <v>3555024</v>
      </c>
      <c r="D4" s="16" t="s">
        <v>107</v>
      </c>
      <c r="E4" s="16">
        <v>1114</v>
      </c>
      <c r="F4" s="16">
        <v>3172787</v>
      </c>
      <c r="G4" s="16"/>
    </row>
    <row r="5" spans="1:7" ht="15">
      <c r="A5" s="3" t="s">
        <v>184</v>
      </c>
      <c r="B5" s="3">
        <v>4631204</v>
      </c>
      <c r="D5" s="16" t="s">
        <v>108</v>
      </c>
      <c r="E5" s="16">
        <v>4039842</v>
      </c>
      <c r="F5" s="16">
        <v>3494966</v>
      </c>
      <c r="G5" s="16">
        <f t="shared" ref="G5:G14" si="0">((E5-F5)/E5) * 100</f>
        <v>13.487557186642448</v>
      </c>
    </row>
    <row r="6" spans="1:7" ht="15">
      <c r="A6" s="3" t="s">
        <v>183</v>
      </c>
      <c r="B6" s="3">
        <v>5328677</v>
      </c>
      <c r="D6" s="16" t="s">
        <v>109</v>
      </c>
      <c r="E6" s="16">
        <v>2336383</v>
      </c>
      <c r="F6" s="16">
        <v>2039080</v>
      </c>
      <c r="G6" s="16">
        <f t="shared" si="0"/>
        <v>12.72492566501297</v>
      </c>
    </row>
    <row r="7" spans="1:7" ht="15">
      <c r="A7" s="3" t="s">
        <v>182</v>
      </c>
      <c r="B7" s="3">
        <v>5825946</v>
      </c>
      <c r="D7" s="16" t="s">
        <v>110</v>
      </c>
      <c r="E7" s="16">
        <v>4033436</v>
      </c>
      <c r="F7" s="16">
        <v>3618428</v>
      </c>
      <c r="G7" s="16">
        <f t="shared" si="0"/>
        <v>10.289192638732832</v>
      </c>
    </row>
    <row r="8" spans="1:7" ht="15">
      <c r="A8" s="3" t="s">
        <v>181</v>
      </c>
      <c r="B8" s="3">
        <v>3311770</v>
      </c>
      <c r="D8" s="16" t="s">
        <v>111</v>
      </c>
      <c r="E8" s="16">
        <v>3864586</v>
      </c>
      <c r="F8" s="16">
        <v>3057343</v>
      </c>
      <c r="G8" s="16">
        <f t="shared" si="0"/>
        <v>20.88821415799778</v>
      </c>
    </row>
    <row r="9" spans="1:7" ht="15">
      <c r="A9" s="3" t="s">
        <v>180</v>
      </c>
      <c r="B9" s="3">
        <v>3815390</v>
      </c>
      <c r="D9" s="16" t="s">
        <v>112</v>
      </c>
      <c r="E9" s="16">
        <v>7069859</v>
      </c>
      <c r="F9" s="16">
        <v>6158191</v>
      </c>
      <c r="G9" s="16">
        <f t="shared" si="0"/>
        <v>12.895136946861316</v>
      </c>
    </row>
    <row r="10" spans="1:7" ht="15">
      <c r="A10" s="3" t="s">
        <v>179</v>
      </c>
      <c r="B10" s="3">
        <v>1362386</v>
      </c>
      <c r="D10" s="16" t="s">
        <v>113</v>
      </c>
      <c r="E10" s="16">
        <v>4525205</v>
      </c>
      <c r="F10" s="16">
        <v>3842521</v>
      </c>
      <c r="G10" s="16">
        <f t="shared" si="0"/>
        <v>15.086255760788738</v>
      </c>
    </row>
    <row r="11" spans="1:7" ht="15">
      <c r="A11" s="3" t="s">
        <v>178</v>
      </c>
      <c r="B11" s="3">
        <v>874690</v>
      </c>
      <c r="D11" s="16" t="s">
        <v>114</v>
      </c>
      <c r="E11" s="16">
        <v>3666663</v>
      </c>
      <c r="F11" s="16">
        <v>2587646</v>
      </c>
      <c r="G11" s="16">
        <f t="shared" si="0"/>
        <v>29.427765791402155</v>
      </c>
    </row>
    <row r="12" spans="1:7" ht="15">
      <c r="A12" s="3" t="s">
        <v>177</v>
      </c>
      <c r="B12" s="3">
        <v>1480188</v>
      </c>
      <c r="D12" s="16" t="s">
        <v>104</v>
      </c>
      <c r="E12" s="16">
        <v>5825946</v>
      </c>
      <c r="F12" s="16">
        <v>5328677</v>
      </c>
      <c r="G12" s="16">
        <f t="shared" si="0"/>
        <v>8.5354206853273276</v>
      </c>
    </row>
    <row r="13" spans="1:7" ht="15">
      <c r="A13" s="3" t="s">
        <v>176</v>
      </c>
      <c r="B13" s="3">
        <v>563028</v>
      </c>
      <c r="D13" s="16" t="s">
        <v>105</v>
      </c>
      <c r="E13" s="16">
        <v>3815390</v>
      </c>
      <c r="F13" s="16">
        <v>3311770</v>
      </c>
      <c r="G13" s="16">
        <f t="shared" si="0"/>
        <v>13.199699113327865</v>
      </c>
    </row>
    <row r="14" spans="1:7" ht="15">
      <c r="A14" s="3" t="s">
        <v>175</v>
      </c>
      <c r="B14" s="3">
        <v>2151762</v>
      </c>
      <c r="D14" s="16" t="s">
        <v>97</v>
      </c>
      <c r="E14" s="16">
        <v>5791989</v>
      </c>
      <c r="F14" s="16">
        <v>4038365</v>
      </c>
      <c r="G14" s="16">
        <f t="shared" si="0"/>
        <v>30.276714959230759</v>
      </c>
    </row>
    <row r="15" spans="1:7">
      <c r="A15" s="3" t="s">
        <v>174</v>
      </c>
      <c r="B15" s="3">
        <v>578591</v>
      </c>
    </row>
    <row r="16" spans="1:7">
      <c r="A16" s="3" t="s">
        <v>173</v>
      </c>
      <c r="B16" s="3">
        <v>539705</v>
      </c>
    </row>
    <row r="17" spans="1:2">
      <c r="A17" s="3" t="s">
        <v>172</v>
      </c>
      <c r="B17" s="3">
        <v>1010856</v>
      </c>
    </row>
    <row r="18" spans="1:2">
      <c r="A18" s="3" t="s">
        <v>171</v>
      </c>
      <c r="B18" s="3">
        <v>437472</v>
      </c>
    </row>
    <row r="19" spans="1:2">
      <c r="A19" s="3" t="s">
        <v>170</v>
      </c>
      <c r="B19" s="3">
        <v>578186</v>
      </c>
    </row>
    <row r="20" spans="1:2">
      <c r="A20" s="3" t="s">
        <v>169</v>
      </c>
      <c r="B20" s="3">
        <v>355018</v>
      </c>
    </row>
    <row r="21" spans="1:2">
      <c r="A21" s="3" t="s">
        <v>168</v>
      </c>
      <c r="B21" s="3">
        <v>2712287</v>
      </c>
    </row>
    <row r="22" spans="1:2">
      <c r="A22" s="3" t="s">
        <v>167</v>
      </c>
      <c r="B22" s="3">
        <v>5191269</v>
      </c>
    </row>
    <row r="23" spans="1:2">
      <c r="A23" s="3" t="s">
        <v>166</v>
      </c>
      <c r="B23" s="3">
        <v>3817109</v>
      </c>
    </row>
    <row r="24" spans="1:2">
      <c r="A24" s="3" t="s">
        <v>165</v>
      </c>
      <c r="B24" s="3">
        <v>3712357</v>
      </c>
    </row>
    <row r="25" spans="1:2">
      <c r="A25" s="3" t="s">
        <v>164</v>
      </c>
      <c r="B25" s="3">
        <v>3432097</v>
      </c>
    </row>
    <row r="26" spans="1:2">
      <c r="A26" s="3" t="s">
        <v>163</v>
      </c>
      <c r="B26" s="3">
        <v>3295834</v>
      </c>
    </row>
    <row r="27" spans="1:2">
      <c r="A27" s="3" t="s">
        <v>162</v>
      </c>
      <c r="B27" s="3">
        <v>2640637</v>
      </c>
    </row>
    <row r="28" spans="1:2">
      <c r="A28" s="3" t="s">
        <v>161</v>
      </c>
      <c r="B28" s="3">
        <v>8336214</v>
      </c>
    </row>
    <row r="29" spans="1:2">
      <c r="A29" s="3" t="s">
        <v>160</v>
      </c>
      <c r="B29" s="3">
        <v>2722559</v>
      </c>
    </row>
    <row r="30" spans="1:2">
      <c r="A30" s="3" t="s">
        <v>159</v>
      </c>
      <c r="B30" s="3">
        <v>3094421</v>
      </c>
    </row>
    <row r="31" spans="1:2">
      <c r="A31" s="3" t="s">
        <v>158</v>
      </c>
      <c r="B31" s="3">
        <v>4707310</v>
      </c>
    </row>
    <row r="32" spans="1:2">
      <c r="A32" s="3" t="s">
        <v>157</v>
      </c>
      <c r="B32" s="3">
        <v>2820366</v>
      </c>
    </row>
    <row r="33" spans="1:2">
      <c r="A33" s="3" t="s">
        <v>156</v>
      </c>
      <c r="B33" s="3">
        <v>1138526</v>
      </c>
    </row>
    <row r="34" spans="1:2">
      <c r="A34" s="3" t="s">
        <v>155</v>
      </c>
      <c r="B34" s="3">
        <v>4038365</v>
      </c>
    </row>
    <row r="35" spans="1:2">
      <c r="A35" s="3" t="s">
        <v>154</v>
      </c>
      <c r="B35" s="3">
        <v>5791989</v>
      </c>
    </row>
    <row r="36" spans="1:2">
      <c r="A36" s="3" t="s">
        <v>153</v>
      </c>
      <c r="B36" s="3">
        <v>4324878</v>
      </c>
    </row>
    <row r="37" spans="1:2">
      <c r="A37" s="3" t="s">
        <v>152</v>
      </c>
      <c r="B37" s="3">
        <v>6716657</v>
      </c>
    </row>
  </sheetData>
  <mergeCells count="1">
    <mergeCell ref="D1:G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sqref="A1:E2"/>
    </sheetView>
  </sheetViews>
  <sheetFormatPr defaultRowHeight="14.25"/>
  <cols>
    <col min="1" max="1" width="28.5703125" style="3" customWidth="1"/>
    <col min="2" max="4" width="12.140625" style="3" customWidth="1"/>
    <col min="5" max="5" width="21" style="3" customWidth="1"/>
    <col min="6" max="6" width="12.140625" style="3" customWidth="1"/>
    <col min="7" max="16384" width="9.140625" style="3"/>
  </cols>
  <sheetData>
    <row r="1" spans="1:5" ht="15">
      <c r="A1" s="6" t="s">
        <v>196</v>
      </c>
      <c r="B1" s="6"/>
      <c r="C1" s="6"/>
      <c r="D1" s="6"/>
      <c r="E1" s="6"/>
    </row>
    <row r="2" spans="1:5" ht="15">
      <c r="A2" s="5" t="s">
        <v>207</v>
      </c>
      <c r="B2" s="5" t="s">
        <v>208</v>
      </c>
      <c r="C2" s="5" t="s">
        <v>209</v>
      </c>
      <c r="D2" s="5" t="s">
        <v>210</v>
      </c>
      <c r="E2" s="5" t="s">
        <v>211</v>
      </c>
    </row>
    <row r="3" spans="1:5">
      <c r="A3" s="4" t="s">
        <v>97</v>
      </c>
      <c r="B3" s="3" t="s">
        <v>195</v>
      </c>
      <c r="C3" s="3">
        <v>1</v>
      </c>
      <c r="D3" s="4">
        <v>5791989</v>
      </c>
      <c r="E3" s="3">
        <f t="shared" ref="E3:E34" si="0">D3/1000000</f>
        <v>5.7919890000000001</v>
      </c>
    </row>
    <row r="4" spans="1:5">
      <c r="A4" s="4" t="s">
        <v>98</v>
      </c>
      <c r="B4" s="3" t="s">
        <v>195</v>
      </c>
      <c r="C4" s="3">
        <v>1</v>
      </c>
      <c r="D4" s="4">
        <v>4324878</v>
      </c>
      <c r="E4" s="3">
        <f t="shared" si="0"/>
        <v>4.324878</v>
      </c>
    </row>
    <row r="5" spans="1:5">
      <c r="A5" s="4" t="s">
        <v>99</v>
      </c>
      <c r="B5" s="3" t="s">
        <v>195</v>
      </c>
      <c r="C5" s="3">
        <v>1</v>
      </c>
      <c r="D5" s="4">
        <v>6716657</v>
      </c>
      <c r="E5" s="3">
        <f t="shared" si="0"/>
        <v>6.7166569999999997</v>
      </c>
    </row>
    <row r="6" spans="1:5">
      <c r="A6" s="4" t="s">
        <v>94</v>
      </c>
      <c r="B6" s="3" t="s">
        <v>195</v>
      </c>
      <c r="C6" s="3">
        <v>1</v>
      </c>
      <c r="D6" s="4">
        <v>2252448</v>
      </c>
      <c r="E6" s="3">
        <f t="shared" si="0"/>
        <v>2.2524479999999998</v>
      </c>
    </row>
    <row r="7" spans="1:5">
      <c r="A7" s="4" t="s">
        <v>95</v>
      </c>
      <c r="B7" s="3" t="s">
        <v>195</v>
      </c>
      <c r="C7" s="3">
        <v>1</v>
      </c>
      <c r="D7" s="4">
        <v>1311987</v>
      </c>
      <c r="E7" s="3">
        <f t="shared" si="0"/>
        <v>1.311987</v>
      </c>
    </row>
    <row r="8" spans="1:5">
      <c r="A8" s="4" t="s">
        <v>96</v>
      </c>
      <c r="B8" s="3" t="s">
        <v>195</v>
      </c>
      <c r="C8" s="3">
        <v>1</v>
      </c>
      <c r="D8" s="4">
        <v>2885627</v>
      </c>
      <c r="E8" s="3">
        <f t="shared" si="0"/>
        <v>2.8856269999999999</v>
      </c>
    </row>
    <row r="9" spans="1:5">
      <c r="A9" s="4" t="s">
        <v>100</v>
      </c>
      <c r="B9" s="3" t="s">
        <v>195</v>
      </c>
      <c r="C9" s="3">
        <v>1</v>
      </c>
      <c r="D9" s="4">
        <v>4038365</v>
      </c>
      <c r="E9" s="3">
        <f t="shared" si="0"/>
        <v>4.0383649999999998</v>
      </c>
    </row>
    <row r="10" spans="1:5">
      <c r="A10" s="3" t="s">
        <v>77</v>
      </c>
      <c r="B10" s="3" t="s">
        <v>194</v>
      </c>
      <c r="C10" s="3">
        <v>2</v>
      </c>
      <c r="D10" s="3">
        <v>3861430</v>
      </c>
      <c r="E10" s="3">
        <f t="shared" si="0"/>
        <v>3.8614299999999999</v>
      </c>
    </row>
    <row r="11" spans="1:5">
      <c r="A11" s="3" t="s">
        <v>76</v>
      </c>
      <c r="B11" s="3" t="s">
        <v>194</v>
      </c>
      <c r="C11" s="3">
        <v>2</v>
      </c>
      <c r="D11" s="3">
        <v>4019476</v>
      </c>
      <c r="E11" s="3">
        <f t="shared" si="0"/>
        <v>4.019476</v>
      </c>
    </row>
    <row r="12" spans="1:5">
      <c r="A12" s="3" t="s">
        <v>45</v>
      </c>
      <c r="B12" s="3" t="s">
        <v>194</v>
      </c>
      <c r="C12" s="3">
        <v>2</v>
      </c>
      <c r="D12" s="3">
        <v>4152884</v>
      </c>
      <c r="E12" s="3">
        <f t="shared" si="0"/>
        <v>4.1528840000000002</v>
      </c>
    </row>
    <row r="13" spans="1:5">
      <c r="A13" s="3" t="s">
        <v>50</v>
      </c>
      <c r="B13" s="3" t="s">
        <v>194</v>
      </c>
      <c r="C13" s="3">
        <v>2</v>
      </c>
      <c r="D13" s="3">
        <v>4398734</v>
      </c>
      <c r="E13" s="3">
        <f t="shared" si="0"/>
        <v>4.3987340000000001</v>
      </c>
    </row>
    <row r="14" spans="1:5">
      <c r="A14" s="3" t="s">
        <v>53</v>
      </c>
      <c r="B14" s="3" t="s">
        <v>194</v>
      </c>
      <c r="C14" s="3">
        <v>2</v>
      </c>
      <c r="D14" s="3">
        <v>4490412</v>
      </c>
      <c r="E14" s="3">
        <f t="shared" si="0"/>
        <v>4.4904120000000001</v>
      </c>
    </row>
    <row r="15" spans="1:5">
      <c r="A15" s="3" t="s">
        <v>72</v>
      </c>
      <c r="B15" s="3" t="s">
        <v>194</v>
      </c>
      <c r="C15" s="3">
        <v>2</v>
      </c>
      <c r="D15" s="3">
        <v>4614041</v>
      </c>
      <c r="E15" s="3">
        <f t="shared" si="0"/>
        <v>4.6140410000000003</v>
      </c>
    </row>
    <row r="16" spans="1:5">
      <c r="A16" s="3" t="s">
        <v>66</v>
      </c>
      <c r="B16" s="3" t="s">
        <v>194</v>
      </c>
      <c r="C16" s="3">
        <v>2</v>
      </c>
      <c r="D16" s="3">
        <v>4667168</v>
      </c>
      <c r="E16" s="3">
        <f t="shared" si="0"/>
        <v>4.6671680000000002</v>
      </c>
    </row>
    <row r="17" spans="1:5">
      <c r="A17" s="3" t="s">
        <v>73</v>
      </c>
      <c r="B17" s="3" t="s">
        <v>194</v>
      </c>
      <c r="C17" s="3">
        <v>2</v>
      </c>
      <c r="D17" s="3">
        <v>4819847</v>
      </c>
      <c r="E17" s="3">
        <f t="shared" si="0"/>
        <v>4.8198470000000002</v>
      </c>
    </row>
    <row r="18" spans="1:5">
      <c r="A18" s="3" t="s">
        <v>56</v>
      </c>
      <c r="B18" s="3" t="s">
        <v>194</v>
      </c>
      <c r="C18" s="3">
        <v>2</v>
      </c>
      <c r="D18" s="3">
        <v>5046270</v>
      </c>
      <c r="E18" s="3">
        <f t="shared" si="0"/>
        <v>5.0462699999999998</v>
      </c>
    </row>
    <row r="19" spans="1:5">
      <c r="A19" s="3" t="s">
        <v>70</v>
      </c>
      <c r="B19" s="3" t="s">
        <v>194</v>
      </c>
      <c r="C19" s="3">
        <v>2</v>
      </c>
      <c r="D19" s="3">
        <v>5152585</v>
      </c>
      <c r="E19" s="3">
        <f t="shared" si="0"/>
        <v>5.1525850000000002</v>
      </c>
    </row>
    <row r="20" spans="1:5">
      <c r="A20" s="3" t="s">
        <v>64</v>
      </c>
      <c r="B20" s="3" t="s">
        <v>194</v>
      </c>
      <c r="C20" s="3">
        <v>2</v>
      </c>
      <c r="D20" s="3">
        <v>5299696</v>
      </c>
      <c r="E20" s="3">
        <f t="shared" si="0"/>
        <v>5.299696</v>
      </c>
    </row>
    <row r="21" spans="1:5">
      <c r="A21" s="3" t="s">
        <v>59</v>
      </c>
      <c r="B21" s="3" t="s">
        <v>194</v>
      </c>
      <c r="C21" s="3">
        <v>2</v>
      </c>
      <c r="D21" s="3">
        <v>5616064</v>
      </c>
      <c r="E21" s="3">
        <f t="shared" si="0"/>
        <v>5.6160639999999997</v>
      </c>
    </row>
    <row r="22" spans="1:5">
      <c r="A22" s="3" t="s">
        <v>68</v>
      </c>
      <c r="B22" s="3" t="s">
        <v>194</v>
      </c>
      <c r="C22" s="3">
        <v>2</v>
      </c>
      <c r="D22" s="3">
        <v>6018550</v>
      </c>
      <c r="E22" s="3">
        <f t="shared" si="0"/>
        <v>6.0185500000000003</v>
      </c>
    </row>
    <row r="23" spans="1:5">
      <c r="A23" s="3" t="s">
        <v>57</v>
      </c>
      <c r="B23" s="3" t="s">
        <v>194</v>
      </c>
      <c r="C23" s="3">
        <v>2</v>
      </c>
      <c r="D23" s="3">
        <v>6058914</v>
      </c>
      <c r="E23" s="3">
        <f t="shared" si="0"/>
        <v>6.0589139999999997</v>
      </c>
    </row>
    <row r="24" spans="1:5">
      <c r="A24" s="3" t="s">
        <v>65</v>
      </c>
      <c r="B24" s="3" t="s">
        <v>194</v>
      </c>
      <c r="C24" s="3">
        <v>2</v>
      </c>
      <c r="D24" s="3">
        <v>6072100</v>
      </c>
      <c r="E24" s="3">
        <f t="shared" si="0"/>
        <v>6.0720999999999998</v>
      </c>
    </row>
    <row r="25" spans="1:5">
      <c r="A25" s="3" t="s">
        <v>55</v>
      </c>
      <c r="B25" s="3" t="s">
        <v>194</v>
      </c>
      <c r="C25" s="3">
        <v>2</v>
      </c>
      <c r="D25" s="3">
        <v>6097400</v>
      </c>
      <c r="E25" s="3">
        <f t="shared" si="0"/>
        <v>6.0974000000000004</v>
      </c>
    </row>
    <row r="26" spans="1:5">
      <c r="A26" s="3" t="s">
        <v>71</v>
      </c>
      <c r="B26" s="3" t="s">
        <v>194</v>
      </c>
      <c r="C26" s="3">
        <v>2</v>
      </c>
      <c r="D26" s="3">
        <v>6131307</v>
      </c>
      <c r="E26" s="3">
        <f t="shared" si="0"/>
        <v>6.1313069999999996</v>
      </c>
    </row>
    <row r="27" spans="1:5">
      <c r="A27" s="3" t="s">
        <v>69</v>
      </c>
      <c r="B27" s="3" t="s">
        <v>194</v>
      </c>
      <c r="C27" s="3">
        <v>2</v>
      </c>
      <c r="D27" s="3">
        <v>6218248</v>
      </c>
      <c r="E27" s="3">
        <f t="shared" si="0"/>
        <v>6.218248</v>
      </c>
    </row>
    <row r="28" spans="1:5">
      <c r="A28" s="3" t="s">
        <v>63</v>
      </c>
      <c r="B28" s="3" t="s">
        <v>194</v>
      </c>
      <c r="C28" s="3">
        <v>2</v>
      </c>
      <c r="D28" s="3">
        <v>6269476</v>
      </c>
      <c r="E28" s="3">
        <f t="shared" si="0"/>
        <v>6.269476</v>
      </c>
    </row>
    <row r="29" spans="1:5">
      <c r="A29" s="3" t="s">
        <v>75</v>
      </c>
      <c r="B29" s="3" t="s">
        <v>194</v>
      </c>
      <c r="C29" s="3">
        <v>2</v>
      </c>
      <c r="D29" s="3">
        <v>6470888</v>
      </c>
      <c r="E29" s="3">
        <f t="shared" si="0"/>
        <v>6.4708880000000004</v>
      </c>
    </row>
    <row r="30" spans="1:5">
      <c r="A30" s="3" t="s">
        <v>60</v>
      </c>
      <c r="B30" s="3" t="s">
        <v>194</v>
      </c>
      <c r="C30" s="3">
        <v>2</v>
      </c>
      <c r="D30" s="3">
        <v>6769614</v>
      </c>
      <c r="E30" s="3">
        <f t="shared" si="0"/>
        <v>6.7696139999999998</v>
      </c>
    </row>
    <row r="31" spans="1:5">
      <c r="A31" s="3" t="s">
        <v>74</v>
      </c>
      <c r="B31" s="3" t="s">
        <v>194</v>
      </c>
      <c r="C31" s="3">
        <v>2</v>
      </c>
      <c r="D31" s="3">
        <v>6852956</v>
      </c>
      <c r="E31" s="3">
        <f t="shared" si="0"/>
        <v>6.8529559999999998</v>
      </c>
    </row>
    <row r="32" spans="1:5">
      <c r="A32" s="3" t="s">
        <v>49</v>
      </c>
      <c r="B32" s="3" t="s">
        <v>194</v>
      </c>
      <c r="C32" s="3">
        <v>2</v>
      </c>
      <c r="D32" s="3">
        <v>6880368</v>
      </c>
      <c r="E32" s="3">
        <f t="shared" si="0"/>
        <v>6.8803679999999998</v>
      </c>
    </row>
    <row r="33" spans="1:6">
      <c r="A33" s="4" t="s">
        <v>51</v>
      </c>
      <c r="B33" s="3" t="s">
        <v>194</v>
      </c>
      <c r="C33" s="3">
        <v>2</v>
      </c>
      <c r="D33" s="4">
        <v>7262366</v>
      </c>
      <c r="E33" s="3">
        <f t="shared" si="0"/>
        <v>7.2623660000000001</v>
      </c>
    </row>
    <row r="34" spans="1:6">
      <c r="A34" s="4" t="s">
        <v>58</v>
      </c>
      <c r="B34" s="3" t="s">
        <v>194</v>
      </c>
      <c r="C34" s="3">
        <v>2</v>
      </c>
      <c r="D34" s="4">
        <v>7293124</v>
      </c>
      <c r="E34" s="3">
        <f t="shared" si="0"/>
        <v>7.2931239999999997</v>
      </c>
    </row>
    <row r="35" spans="1:6">
      <c r="A35" s="4" t="s">
        <v>67</v>
      </c>
      <c r="B35" s="3" t="s">
        <v>194</v>
      </c>
      <c r="C35" s="3">
        <v>2</v>
      </c>
      <c r="D35" s="4">
        <v>7485790</v>
      </c>
      <c r="E35" s="3">
        <f t="shared" ref="E35:E66" si="1">D35/1000000</f>
        <v>7.4857899999999997</v>
      </c>
    </row>
    <row r="36" spans="1:6">
      <c r="A36" s="4" t="s">
        <v>54</v>
      </c>
      <c r="B36" s="3" t="s">
        <v>194</v>
      </c>
      <c r="C36" s="3">
        <v>2</v>
      </c>
      <c r="D36" s="4">
        <v>7495042</v>
      </c>
      <c r="E36" s="3">
        <f t="shared" si="1"/>
        <v>7.4950419999999998</v>
      </c>
    </row>
    <row r="37" spans="1:6">
      <c r="A37" s="4" t="s">
        <v>46</v>
      </c>
      <c r="B37" s="3" t="s">
        <v>194</v>
      </c>
      <c r="C37" s="3">
        <v>2</v>
      </c>
      <c r="D37" s="4">
        <v>7517802</v>
      </c>
      <c r="E37" s="3">
        <f t="shared" si="1"/>
        <v>7.5178019999999997</v>
      </c>
    </row>
    <row r="38" spans="1:6">
      <c r="A38" s="4" t="s">
        <v>52</v>
      </c>
      <c r="B38" s="3" t="s">
        <v>194</v>
      </c>
      <c r="C38" s="3">
        <v>2</v>
      </c>
      <c r="D38" s="4">
        <v>7582778</v>
      </c>
      <c r="E38" s="3">
        <f t="shared" si="1"/>
        <v>7.5827780000000002</v>
      </c>
    </row>
    <row r="39" spans="1:6">
      <c r="A39" s="4" t="s">
        <v>62</v>
      </c>
      <c r="B39" s="3" t="s">
        <v>194</v>
      </c>
      <c r="C39" s="3">
        <v>2</v>
      </c>
      <c r="D39" s="4">
        <v>7614908</v>
      </c>
      <c r="E39" s="3">
        <f t="shared" si="1"/>
        <v>7.6149079999999998</v>
      </c>
    </row>
    <row r="40" spans="1:6">
      <c r="A40" s="4" t="s">
        <v>61</v>
      </c>
      <c r="B40" s="3" t="s">
        <v>194</v>
      </c>
      <c r="C40" s="3">
        <v>2</v>
      </c>
      <c r="D40" s="4">
        <v>9323398</v>
      </c>
      <c r="E40" s="3">
        <f t="shared" si="1"/>
        <v>9.3233979999999992</v>
      </c>
    </row>
    <row r="41" spans="1:6">
      <c r="A41" s="4" t="s">
        <v>48</v>
      </c>
      <c r="B41" s="3" t="s">
        <v>194</v>
      </c>
      <c r="C41" s="3">
        <v>2</v>
      </c>
      <c r="D41" s="4">
        <v>11388478</v>
      </c>
      <c r="E41" s="3">
        <f t="shared" si="1"/>
        <v>11.388477999999999</v>
      </c>
    </row>
    <row r="42" spans="1:6">
      <c r="A42" s="4" t="s">
        <v>47</v>
      </c>
      <c r="B42" s="3" t="s">
        <v>194</v>
      </c>
      <c r="C42" s="3">
        <v>2</v>
      </c>
      <c r="D42" s="4">
        <v>13098016</v>
      </c>
      <c r="E42" s="3">
        <f t="shared" si="1"/>
        <v>13.098015999999999</v>
      </c>
    </row>
    <row r="43" spans="1:6">
      <c r="A43" s="4" t="s">
        <v>78</v>
      </c>
      <c r="B43" s="3" t="s">
        <v>193</v>
      </c>
      <c r="C43" s="3">
        <v>3</v>
      </c>
      <c r="D43" s="4">
        <v>10583248</v>
      </c>
      <c r="E43" s="3">
        <f t="shared" si="1"/>
        <v>10.583247999999999</v>
      </c>
    </row>
    <row r="44" spans="1:6">
      <c r="A44" s="4" t="s">
        <v>83</v>
      </c>
      <c r="B44" s="3" t="s">
        <v>193</v>
      </c>
      <c r="C44" s="3">
        <v>3</v>
      </c>
      <c r="D44" s="4">
        <v>10044554</v>
      </c>
      <c r="E44" s="3">
        <f t="shared" si="1"/>
        <v>10.044554</v>
      </c>
    </row>
    <row r="45" spans="1:6">
      <c r="A45" s="4" t="s">
        <v>88</v>
      </c>
      <c r="B45" s="3" t="s">
        <v>193</v>
      </c>
      <c r="C45" s="3">
        <v>3</v>
      </c>
      <c r="D45" s="4">
        <v>9728822</v>
      </c>
      <c r="E45" s="3">
        <f t="shared" si="1"/>
        <v>9.7288219999999992</v>
      </c>
    </row>
    <row r="46" spans="1:6">
      <c r="A46" s="4" t="s">
        <v>87</v>
      </c>
      <c r="B46" s="3" t="s">
        <v>193</v>
      </c>
      <c r="C46" s="3">
        <v>3</v>
      </c>
      <c r="D46" s="4">
        <v>8295644</v>
      </c>
      <c r="E46" s="3">
        <f t="shared" si="1"/>
        <v>8.2956439999999994</v>
      </c>
      <c r="F46" s="3" t="s">
        <v>194</v>
      </c>
    </row>
    <row r="47" spans="1:6">
      <c r="A47" s="4" t="s">
        <v>86</v>
      </c>
      <c r="B47" s="3" t="s">
        <v>193</v>
      </c>
      <c r="C47" s="3">
        <v>3</v>
      </c>
      <c r="D47" s="4">
        <v>8275822</v>
      </c>
      <c r="E47" s="3">
        <f t="shared" si="1"/>
        <v>8.2758219999999998</v>
      </c>
    </row>
    <row r="48" spans="1:6">
      <c r="A48" s="4" t="s">
        <v>89</v>
      </c>
      <c r="B48" s="3" t="s">
        <v>193</v>
      </c>
      <c r="C48" s="3">
        <v>3</v>
      </c>
      <c r="D48" s="4">
        <v>8153090</v>
      </c>
      <c r="E48" s="3">
        <f t="shared" si="1"/>
        <v>8.1530900000000006</v>
      </c>
    </row>
    <row r="49" spans="1:5">
      <c r="A49" s="4" t="s">
        <v>80</v>
      </c>
      <c r="B49" s="3" t="s">
        <v>193</v>
      </c>
      <c r="C49" s="3">
        <v>3</v>
      </c>
      <c r="D49" s="4">
        <v>8079558</v>
      </c>
      <c r="E49" s="3">
        <f t="shared" si="1"/>
        <v>8.0795580000000005</v>
      </c>
    </row>
    <row r="50" spans="1:5">
      <c r="A50" s="4" t="s">
        <v>79</v>
      </c>
      <c r="B50" s="3" t="s">
        <v>193</v>
      </c>
      <c r="C50" s="3">
        <v>3</v>
      </c>
      <c r="D50" s="4">
        <v>7600278</v>
      </c>
      <c r="E50" s="3">
        <f t="shared" si="1"/>
        <v>7.6002780000000003</v>
      </c>
    </row>
    <row r="51" spans="1:5">
      <c r="A51" s="4" t="s">
        <v>85</v>
      </c>
      <c r="B51" s="3" t="s">
        <v>193</v>
      </c>
      <c r="C51" s="3">
        <v>3</v>
      </c>
      <c r="D51" s="4">
        <v>7008404</v>
      </c>
      <c r="E51" s="3">
        <f t="shared" si="1"/>
        <v>7.0084039999999996</v>
      </c>
    </row>
    <row r="52" spans="1:5">
      <c r="A52" s="4" t="s">
        <v>84</v>
      </c>
      <c r="B52" s="3" t="s">
        <v>193</v>
      </c>
      <c r="C52" s="3">
        <v>3</v>
      </c>
      <c r="D52" s="4">
        <v>6284708</v>
      </c>
      <c r="E52" s="3">
        <f t="shared" si="1"/>
        <v>6.2847080000000002</v>
      </c>
    </row>
    <row r="53" spans="1:5">
      <c r="A53" s="3" t="s">
        <v>81</v>
      </c>
      <c r="B53" s="3" t="s">
        <v>193</v>
      </c>
      <c r="C53" s="3">
        <v>3</v>
      </c>
      <c r="D53" s="3">
        <v>6173738</v>
      </c>
      <c r="E53" s="3">
        <f t="shared" si="1"/>
        <v>6.1737380000000002</v>
      </c>
    </row>
    <row r="54" spans="1:5">
      <c r="A54" s="3" t="s">
        <v>91</v>
      </c>
      <c r="B54" s="3" t="s">
        <v>193</v>
      </c>
      <c r="C54" s="3">
        <v>3</v>
      </c>
      <c r="D54" s="3">
        <v>5191269</v>
      </c>
      <c r="E54" s="3">
        <f t="shared" si="1"/>
        <v>5.1912690000000001</v>
      </c>
    </row>
    <row r="55" spans="1:5">
      <c r="A55" s="3" t="s">
        <v>82</v>
      </c>
      <c r="B55" s="3" t="s">
        <v>193</v>
      </c>
      <c r="C55" s="3">
        <v>3</v>
      </c>
      <c r="D55" s="3">
        <v>4937300</v>
      </c>
      <c r="E55" s="3">
        <f t="shared" si="1"/>
        <v>4.9372999999999996</v>
      </c>
    </row>
    <row r="56" spans="1:5">
      <c r="A56" s="3" t="s">
        <v>92</v>
      </c>
      <c r="B56" s="3" t="s">
        <v>193</v>
      </c>
      <c r="C56" s="3">
        <v>3</v>
      </c>
      <c r="D56" s="3">
        <v>3817109</v>
      </c>
      <c r="E56" s="3">
        <f t="shared" si="1"/>
        <v>3.8171089999999999</v>
      </c>
    </row>
    <row r="57" spans="1:5">
      <c r="A57" s="3" t="s">
        <v>93</v>
      </c>
      <c r="B57" s="3" t="s">
        <v>193</v>
      </c>
      <c r="C57" s="3">
        <v>3</v>
      </c>
      <c r="D57" s="3">
        <v>3712357</v>
      </c>
      <c r="E57" s="3">
        <f t="shared" si="1"/>
        <v>3.7123569999999999</v>
      </c>
    </row>
    <row r="58" spans="1:5">
      <c r="A58" s="3" t="s">
        <v>90</v>
      </c>
      <c r="B58" s="3" t="s">
        <v>193</v>
      </c>
      <c r="C58" s="3">
        <v>3</v>
      </c>
      <c r="D58" s="3">
        <v>2712287</v>
      </c>
      <c r="E58" s="3">
        <f t="shared" si="1"/>
        <v>2.7122869999999999</v>
      </c>
    </row>
    <row r="59" spans="1:5">
      <c r="A59" s="4" t="s">
        <v>142</v>
      </c>
      <c r="B59" s="3" t="s">
        <v>192</v>
      </c>
      <c r="C59" s="3">
        <v>4</v>
      </c>
      <c r="D59" s="4">
        <v>2151762</v>
      </c>
      <c r="E59" s="3">
        <f t="shared" si="1"/>
        <v>2.1517620000000002</v>
      </c>
    </row>
    <row r="60" spans="1:5">
      <c r="A60" s="4" t="s">
        <v>140</v>
      </c>
      <c r="B60" s="3" t="s">
        <v>192</v>
      </c>
      <c r="C60" s="3">
        <v>4</v>
      </c>
      <c r="D60" s="4">
        <v>1480188</v>
      </c>
      <c r="E60" s="3">
        <f t="shared" si="1"/>
        <v>1.4801880000000001</v>
      </c>
    </row>
    <row r="61" spans="1:5">
      <c r="A61" s="4" t="s">
        <v>138</v>
      </c>
      <c r="B61" s="3" t="s">
        <v>192</v>
      </c>
      <c r="C61" s="3">
        <v>4</v>
      </c>
      <c r="D61" s="4">
        <v>1362386</v>
      </c>
      <c r="E61" s="3">
        <f t="shared" si="1"/>
        <v>1.3623860000000001</v>
      </c>
    </row>
    <row r="62" spans="1:5">
      <c r="A62" s="4" t="s">
        <v>137</v>
      </c>
      <c r="B62" s="3" t="s">
        <v>192</v>
      </c>
      <c r="C62" s="3">
        <v>4</v>
      </c>
      <c r="D62" s="4">
        <v>1138526</v>
      </c>
      <c r="E62" s="3">
        <f t="shared" si="1"/>
        <v>1.1385259999999999</v>
      </c>
    </row>
    <row r="63" spans="1:5">
      <c r="A63" s="4" t="s">
        <v>145</v>
      </c>
      <c r="B63" s="3" t="s">
        <v>192</v>
      </c>
      <c r="C63" s="3">
        <v>4</v>
      </c>
      <c r="D63" s="4">
        <v>1010856</v>
      </c>
      <c r="E63" s="3">
        <f t="shared" si="1"/>
        <v>1.010856</v>
      </c>
    </row>
    <row r="64" spans="1:5">
      <c r="A64" s="4" t="s">
        <v>139</v>
      </c>
      <c r="B64" s="3" t="s">
        <v>192</v>
      </c>
      <c r="C64" s="3">
        <v>4</v>
      </c>
      <c r="D64" s="4">
        <v>874690</v>
      </c>
      <c r="E64" s="3">
        <f t="shared" si="1"/>
        <v>0.87468999999999997</v>
      </c>
    </row>
    <row r="65" spans="1:5">
      <c r="A65" s="4" t="s">
        <v>143</v>
      </c>
      <c r="B65" s="3" t="s">
        <v>192</v>
      </c>
      <c r="C65" s="3">
        <v>4</v>
      </c>
      <c r="D65" s="4">
        <v>578591</v>
      </c>
      <c r="E65" s="3">
        <f t="shared" si="1"/>
        <v>0.57859099999999997</v>
      </c>
    </row>
    <row r="66" spans="1:5">
      <c r="A66" s="4" t="s">
        <v>147</v>
      </c>
      <c r="B66" s="3" t="s">
        <v>192</v>
      </c>
      <c r="C66" s="3">
        <v>4</v>
      </c>
      <c r="D66" s="4">
        <v>578186</v>
      </c>
      <c r="E66" s="3">
        <f t="shared" si="1"/>
        <v>0.57818599999999998</v>
      </c>
    </row>
    <row r="67" spans="1:5">
      <c r="A67" s="4" t="s">
        <v>141</v>
      </c>
      <c r="B67" s="3" t="s">
        <v>192</v>
      </c>
      <c r="C67" s="3">
        <v>4</v>
      </c>
      <c r="D67" s="4">
        <v>563028</v>
      </c>
      <c r="E67" s="3">
        <f t="shared" ref="E67:E98" si="2">D67/1000000</f>
        <v>0.56302799999999997</v>
      </c>
    </row>
    <row r="68" spans="1:5">
      <c r="A68" s="4" t="s">
        <v>144</v>
      </c>
      <c r="B68" s="3" t="s">
        <v>192</v>
      </c>
      <c r="C68" s="3">
        <v>4</v>
      </c>
      <c r="D68" s="4">
        <v>539705</v>
      </c>
      <c r="E68" s="3">
        <f t="shared" si="2"/>
        <v>0.53970499999999999</v>
      </c>
    </row>
    <row r="69" spans="1:5">
      <c r="A69" s="3" t="s">
        <v>146</v>
      </c>
      <c r="B69" s="3" t="s">
        <v>192</v>
      </c>
      <c r="C69" s="3">
        <v>4</v>
      </c>
      <c r="D69" s="3">
        <v>437472</v>
      </c>
      <c r="E69" s="3">
        <f t="shared" si="2"/>
        <v>0.43747200000000003</v>
      </c>
    </row>
    <row r="70" spans="1:5">
      <c r="A70" s="3" t="s">
        <v>148</v>
      </c>
      <c r="B70" s="3" t="s">
        <v>192</v>
      </c>
      <c r="C70" s="3">
        <v>4</v>
      </c>
      <c r="D70" s="3">
        <v>355018</v>
      </c>
      <c r="E70" s="3">
        <f t="shared" si="2"/>
        <v>0.355018</v>
      </c>
    </row>
    <row r="71" spans="1:5">
      <c r="A71" s="4" t="s">
        <v>112</v>
      </c>
      <c r="B71" s="3" t="s">
        <v>191</v>
      </c>
      <c r="C71" s="3">
        <v>5</v>
      </c>
      <c r="D71" s="4">
        <v>7069859</v>
      </c>
      <c r="E71" s="3">
        <f t="shared" si="2"/>
        <v>7.0698590000000001</v>
      </c>
    </row>
    <row r="72" spans="1:5">
      <c r="A72" s="3" t="s">
        <v>134</v>
      </c>
      <c r="B72" s="3" t="s">
        <v>191</v>
      </c>
      <c r="C72" s="3">
        <v>5</v>
      </c>
      <c r="D72" s="3">
        <v>6158191</v>
      </c>
      <c r="E72" s="3">
        <f t="shared" si="2"/>
        <v>6.1581910000000004</v>
      </c>
    </row>
    <row r="73" spans="1:5">
      <c r="A73" s="4" t="s">
        <v>104</v>
      </c>
      <c r="B73" s="3" t="s">
        <v>191</v>
      </c>
      <c r="C73" s="3">
        <v>5</v>
      </c>
      <c r="D73" s="4">
        <v>5825946</v>
      </c>
      <c r="E73" s="3">
        <f t="shared" si="2"/>
        <v>5.8259460000000001</v>
      </c>
    </row>
    <row r="74" spans="1:5">
      <c r="A74" s="4" t="s">
        <v>106</v>
      </c>
      <c r="B74" s="3" t="s">
        <v>191</v>
      </c>
      <c r="C74" s="3">
        <v>5</v>
      </c>
      <c r="D74" s="4">
        <v>5803141</v>
      </c>
      <c r="E74" s="3">
        <f t="shared" si="2"/>
        <v>5.8031410000000001</v>
      </c>
    </row>
    <row r="75" spans="1:5">
      <c r="A75" s="4" t="s">
        <v>116</v>
      </c>
      <c r="B75" s="3" t="s">
        <v>191</v>
      </c>
      <c r="C75" s="3">
        <v>5</v>
      </c>
      <c r="D75" s="4">
        <v>5641450</v>
      </c>
      <c r="E75" s="3">
        <f t="shared" si="2"/>
        <v>5.6414499999999999</v>
      </c>
    </row>
    <row r="76" spans="1:5">
      <c r="A76" s="3" t="s">
        <v>126</v>
      </c>
      <c r="B76" s="3" t="s">
        <v>191</v>
      </c>
      <c r="C76" s="3">
        <v>5</v>
      </c>
      <c r="D76" s="3">
        <v>5328677</v>
      </c>
      <c r="E76" s="3">
        <f t="shared" si="2"/>
        <v>5.3286769999999999</v>
      </c>
    </row>
    <row r="77" spans="1:5">
      <c r="A77" s="4" t="s">
        <v>117</v>
      </c>
      <c r="B77" s="3" t="s">
        <v>191</v>
      </c>
      <c r="C77" s="3">
        <v>5</v>
      </c>
      <c r="D77" s="4">
        <v>4831675</v>
      </c>
      <c r="E77" s="3">
        <f t="shared" si="2"/>
        <v>4.8316749999999997</v>
      </c>
    </row>
    <row r="78" spans="1:5">
      <c r="A78" s="4" t="s">
        <v>115</v>
      </c>
      <c r="B78" s="3" t="s">
        <v>191</v>
      </c>
      <c r="C78" s="3">
        <v>5</v>
      </c>
      <c r="D78" s="4">
        <v>4784237</v>
      </c>
      <c r="E78" s="3">
        <f t="shared" si="2"/>
        <v>4.7842370000000001</v>
      </c>
    </row>
    <row r="79" spans="1:5">
      <c r="A79" s="4" t="s">
        <v>119</v>
      </c>
      <c r="B79" s="3" t="s">
        <v>191</v>
      </c>
      <c r="C79" s="3">
        <v>5</v>
      </c>
      <c r="D79" s="4">
        <v>4659426</v>
      </c>
      <c r="E79" s="3">
        <f t="shared" si="2"/>
        <v>4.6594259999999998</v>
      </c>
    </row>
    <row r="80" spans="1:5">
      <c r="A80" s="3" t="s">
        <v>128</v>
      </c>
      <c r="B80" s="3" t="s">
        <v>191</v>
      </c>
      <c r="C80" s="3">
        <v>5</v>
      </c>
      <c r="D80" s="3">
        <v>4659273</v>
      </c>
      <c r="E80" s="3">
        <f t="shared" si="2"/>
        <v>4.6592729999999998</v>
      </c>
    </row>
    <row r="81" spans="1:5">
      <c r="A81" s="4" t="s">
        <v>123</v>
      </c>
      <c r="B81" s="3" t="s">
        <v>191</v>
      </c>
      <c r="C81" s="3">
        <v>5</v>
      </c>
      <c r="D81" s="4">
        <v>4631204</v>
      </c>
      <c r="E81" s="3">
        <f t="shared" si="2"/>
        <v>4.6312040000000003</v>
      </c>
    </row>
    <row r="82" spans="1:5">
      <c r="A82" s="4" t="s">
        <v>113</v>
      </c>
      <c r="B82" s="3" t="s">
        <v>191</v>
      </c>
      <c r="C82" s="3">
        <v>5</v>
      </c>
      <c r="D82" s="4">
        <v>4525205</v>
      </c>
      <c r="E82" s="3">
        <f t="shared" si="2"/>
        <v>4.5252049999999997</v>
      </c>
    </row>
    <row r="83" spans="1:5">
      <c r="A83" s="4" t="s">
        <v>121</v>
      </c>
      <c r="B83" s="3" t="s">
        <v>191</v>
      </c>
      <c r="C83" s="3">
        <v>5</v>
      </c>
      <c r="D83" s="4">
        <v>4056569</v>
      </c>
      <c r="E83" s="3">
        <f t="shared" si="2"/>
        <v>4.0565689999999996</v>
      </c>
    </row>
    <row r="84" spans="1:5">
      <c r="A84" s="3" t="s">
        <v>108</v>
      </c>
      <c r="B84" s="3" t="s">
        <v>191</v>
      </c>
      <c r="C84" s="3">
        <v>5</v>
      </c>
      <c r="D84" s="3">
        <v>4039842</v>
      </c>
      <c r="E84" s="3">
        <f t="shared" si="2"/>
        <v>4.0398420000000002</v>
      </c>
    </row>
    <row r="85" spans="1:5">
      <c r="A85" s="3" t="s">
        <v>110</v>
      </c>
      <c r="B85" s="3" t="s">
        <v>191</v>
      </c>
      <c r="C85" s="3">
        <v>5</v>
      </c>
      <c r="D85" s="3">
        <v>4033436</v>
      </c>
      <c r="E85" s="3">
        <f t="shared" si="2"/>
        <v>4.033436</v>
      </c>
    </row>
    <row r="86" spans="1:5">
      <c r="A86" s="3" t="s">
        <v>111</v>
      </c>
      <c r="B86" s="3" t="s">
        <v>191</v>
      </c>
      <c r="C86" s="3">
        <v>5</v>
      </c>
      <c r="D86" s="3">
        <v>3864586</v>
      </c>
      <c r="E86" s="3">
        <f t="shared" si="2"/>
        <v>3.8645860000000001</v>
      </c>
    </row>
    <row r="87" spans="1:5">
      <c r="A87" s="3" t="s">
        <v>135</v>
      </c>
      <c r="B87" s="3" t="s">
        <v>191</v>
      </c>
      <c r="C87" s="3">
        <v>5</v>
      </c>
      <c r="D87" s="3">
        <v>3842521</v>
      </c>
      <c r="E87" s="3">
        <f t="shared" si="2"/>
        <v>3.8425210000000001</v>
      </c>
    </row>
    <row r="88" spans="1:5">
      <c r="A88" s="3" t="s">
        <v>105</v>
      </c>
      <c r="B88" s="3" t="s">
        <v>191</v>
      </c>
      <c r="C88" s="3">
        <v>5</v>
      </c>
      <c r="D88" s="3">
        <v>3815390</v>
      </c>
      <c r="E88" s="3">
        <f t="shared" si="2"/>
        <v>3.8153899999999998</v>
      </c>
    </row>
    <row r="89" spans="1:5">
      <c r="A89" s="3" t="s">
        <v>122</v>
      </c>
      <c r="B89" s="3" t="s">
        <v>191</v>
      </c>
      <c r="C89" s="3">
        <v>5</v>
      </c>
      <c r="D89" s="3">
        <v>3752341</v>
      </c>
      <c r="E89" s="3">
        <f t="shared" si="2"/>
        <v>3.7523409999999999</v>
      </c>
    </row>
    <row r="90" spans="1:5">
      <c r="A90" s="3" t="s">
        <v>114</v>
      </c>
      <c r="B90" s="3" t="s">
        <v>191</v>
      </c>
      <c r="C90" s="3">
        <v>5</v>
      </c>
      <c r="D90" s="3">
        <v>3666663</v>
      </c>
      <c r="E90" s="3">
        <f t="shared" si="2"/>
        <v>3.6666629999999998</v>
      </c>
    </row>
    <row r="91" spans="1:5">
      <c r="A91" s="3" t="s">
        <v>132</v>
      </c>
      <c r="B91" s="3" t="s">
        <v>191</v>
      </c>
      <c r="C91" s="3">
        <v>5</v>
      </c>
      <c r="D91" s="3">
        <v>3618428</v>
      </c>
      <c r="E91" s="3">
        <f t="shared" si="2"/>
        <v>3.6184280000000002</v>
      </c>
    </row>
    <row r="92" spans="1:5">
      <c r="A92" s="3" t="s">
        <v>118</v>
      </c>
      <c r="B92" s="3" t="s">
        <v>191</v>
      </c>
      <c r="C92" s="3">
        <v>5</v>
      </c>
      <c r="D92" s="3">
        <v>3555024</v>
      </c>
      <c r="E92" s="3">
        <f t="shared" si="2"/>
        <v>3.555024</v>
      </c>
    </row>
    <row r="93" spans="1:5">
      <c r="A93" s="3" t="s">
        <v>130</v>
      </c>
      <c r="B93" s="3" t="s">
        <v>191</v>
      </c>
      <c r="C93" s="3">
        <v>5</v>
      </c>
      <c r="D93" s="3">
        <v>3494966</v>
      </c>
      <c r="E93" s="3">
        <f t="shared" si="2"/>
        <v>3.4949659999999998</v>
      </c>
    </row>
    <row r="94" spans="1:5">
      <c r="A94" s="3" t="s">
        <v>127</v>
      </c>
      <c r="B94" s="3" t="s">
        <v>191</v>
      </c>
      <c r="C94" s="3">
        <v>5</v>
      </c>
      <c r="D94" s="3">
        <v>3311770</v>
      </c>
      <c r="E94" s="3">
        <f t="shared" si="2"/>
        <v>3.3117700000000001</v>
      </c>
    </row>
    <row r="95" spans="1:5">
      <c r="A95" s="3" t="s">
        <v>129</v>
      </c>
      <c r="B95" s="3" t="s">
        <v>191</v>
      </c>
      <c r="C95" s="3">
        <v>5</v>
      </c>
      <c r="D95" s="3">
        <v>3172787</v>
      </c>
      <c r="E95" s="3">
        <f t="shared" si="2"/>
        <v>3.172787</v>
      </c>
    </row>
    <row r="96" spans="1:5">
      <c r="A96" s="3" t="s">
        <v>120</v>
      </c>
      <c r="B96" s="3" t="s">
        <v>191</v>
      </c>
      <c r="C96" s="3">
        <v>5</v>
      </c>
      <c r="D96" s="3">
        <v>3083761</v>
      </c>
      <c r="E96" s="3">
        <f t="shared" si="2"/>
        <v>3.083761</v>
      </c>
    </row>
    <row r="97" spans="1:5">
      <c r="A97" s="3" t="s">
        <v>133</v>
      </c>
      <c r="B97" s="3" t="s">
        <v>191</v>
      </c>
      <c r="C97" s="3">
        <v>5</v>
      </c>
      <c r="D97" s="3">
        <v>3057343</v>
      </c>
      <c r="E97" s="3">
        <f t="shared" si="2"/>
        <v>3.0573429999999999</v>
      </c>
    </row>
    <row r="98" spans="1:5">
      <c r="A98" s="3" t="s">
        <v>136</v>
      </c>
      <c r="B98" s="3" t="s">
        <v>191</v>
      </c>
      <c r="C98" s="3">
        <v>5</v>
      </c>
      <c r="D98" s="3">
        <v>2587646</v>
      </c>
      <c r="E98" s="3">
        <f t="shared" si="2"/>
        <v>2.5876459999999999</v>
      </c>
    </row>
    <row r="99" spans="1:5">
      <c r="A99" s="3" t="s">
        <v>109</v>
      </c>
      <c r="B99" s="3" t="s">
        <v>191</v>
      </c>
      <c r="C99" s="3">
        <v>5</v>
      </c>
      <c r="D99" s="3">
        <v>2336383</v>
      </c>
      <c r="E99" s="3">
        <f t="shared" ref="E99:E130" si="3">D99/1000000</f>
        <v>2.3363830000000001</v>
      </c>
    </row>
    <row r="100" spans="1:5">
      <c r="A100" s="3" t="s">
        <v>131</v>
      </c>
      <c r="B100" s="3" t="s">
        <v>191</v>
      </c>
      <c r="C100" s="3">
        <v>5</v>
      </c>
      <c r="D100" s="3">
        <v>2039080</v>
      </c>
      <c r="E100" s="3">
        <f t="shared" si="3"/>
        <v>2.0390799999999998</v>
      </c>
    </row>
    <row r="101" spans="1:5">
      <c r="A101" s="3" t="s">
        <v>124</v>
      </c>
      <c r="B101" s="3" t="s">
        <v>191</v>
      </c>
      <c r="C101" s="3">
        <v>5</v>
      </c>
      <c r="D101" s="3">
        <v>1962002</v>
      </c>
      <c r="E101" s="3">
        <f t="shared" si="3"/>
        <v>1.962002</v>
      </c>
    </row>
    <row r="102" spans="1:5">
      <c r="A102" s="3" t="s">
        <v>125</v>
      </c>
      <c r="B102" s="3" t="s">
        <v>191</v>
      </c>
      <c r="C102" s="3">
        <v>5</v>
      </c>
      <c r="D102" s="3">
        <v>1585848</v>
      </c>
      <c r="E102" s="3">
        <f t="shared" si="3"/>
        <v>1.5858479999999999</v>
      </c>
    </row>
    <row r="103" spans="1:5">
      <c r="A103" s="3" t="s">
        <v>107</v>
      </c>
      <c r="B103" s="3" t="s">
        <v>191</v>
      </c>
      <c r="C103" s="3">
        <v>5</v>
      </c>
      <c r="D103" s="3">
        <v>1114</v>
      </c>
      <c r="E103" s="3">
        <f t="shared" si="3"/>
        <v>1.114E-3</v>
      </c>
    </row>
    <row r="104" spans="1:5">
      <c r="A104" s="4" t="s">
        <v>27</v>
      </c>
      <c r="B104" s="3" t="s">
        <v>190</v>
      </c>
      <c r="C104" s="3">
        <v>6</v>
      </c>
      <c r="D104" s="4">
        <v>9833050</v>
      </c>
      <c r="E104" s="3">
        <f t="shared" si="3"/>
        <v>9.8330500000000001</v>
      </c>
    </row>
    <row r="105" spans="1:5">
      <c r="A105" s="4" t="s">
        <v>23</v>
      </c>
      <c r="B105" s="3" t="s">
        <v>190</v>
      </c>
      <c r="C105" s="3">
        <v>6</v>
      </c>
      <c r="D105" s="4">
        <v>9625074</v>
      </c>
      <c r="E105" s="3">
        <f t="shared" si="3"/>
        <v>9.6250739999999997</v>
      </c>
    </row>
    <row r="106" spans="1:5">
      <c r="A106" s="4" t="s">
        <v>31</v>
      </c>
      <c r="B106" s="3" t="s">
        <v>190</v>
      </c>
      <c r="C106" s="3">
        <v>6</v>
      </c>
      <c r="D106" s="4">
        <v>8665562</v>
      </c>
      <c r="E106" s="3">
        <f t="shared" si="3"/>
        <v>8.6655619999999995</v>
      </c>
    </row>
    <row r="107" spans="1:5">
      <c r="A107" s="4" t="s">
        <v>37</v>
      </c>
      <c r="B107" s="3" t="s">
        <v>190</v>
      </c>
      <c r="C107" s="3">
        <v>6</v>
      </c>
      <c r="D107" s="4">
        <v>8336214</v>
      </c>
      <c r="E107" s="3">
        <f t="shared" si="3"/>
        <v>8.336214</v>
      </c>
    </row>
    <row r="108" spans="1:5">
      <c r="A108" s="4" t="s">
        <v>32</v>
      </c>
      <c r="B108" s="3" t="s">
        <v>190</v>
      </c>
      <c r="C108" s="3">
        <v>6</v>
      </c>
      <c r="D108" s="4">
        <v>8325804</v>
      </c>
      <c r="E108" s="3">
        <f t="shared" si="3"/>
        <v>8.3258039999999998</v>
      </c>
    </row>
    <row r="109" spans="1:5">
      <c r="A109" s="4" t="s">
        <v>30</v>
      </c>
      <c r="B109" s="3" t="s">
        <v>190</v>
      </c>
      <c r="C109" s="3">
        <v>6</v>
      </c>
      <c r="D109" s="4">
        <v>7474202</v>
      </c>
      <c r="E109" s="3">
        <f t="shared" si="3"/>
        <v>7.474202</v>
      </c>
    </row>
    <row r="110" spans="1:5">
      <c r="A110" s="4" t="s">
        <v>21</v>
      </c>
      <c r="B110" s="3" t="s">
        <v>190</v>
      </c>
      <c r="C110" s="3">
        <v>6</v>
      </c>
      <c r="D110" s="4">
        <v>7382906</v>
      </c>
      <c r="E110" s="3">
        <f t="shared" si="3"/>
        <v>7.3829060000000002</v>
      </c>
    </row>
    <row r="111" spans="1:5">
      <c r="A111" s="4" t="s">
        <v>28</v>
      </c>
      <c r="B111" s="3" t="s">
        <v>190</v>
      </c>
      <c r="C111" s="3">
        <v>6</v>
      </c>
      <c r="D111" s="4">
        <v>6990800</v>
      </c>
      <c r="E111" s="3">
        <f t="shared" si="3"/>
        <v>6.9908000000000001</v>
      </c>
    </row>
    <row r="112" spans="1:5">
      <c r="A112" s="4" t="s">
        <v>36</v>
      </c>
      <c r="B112" s="3" t="s">
        <v>190</v>
      </c>
      <c r="C112" s="3">
        <v>6</v>
      </c>
      <c r="D112" s="4">
        <v>6744562</v>
      </c>
      <c r="E112" s="3">
        <f t="shared" si="3"/>
        <v>6.7445620000000002</v>
      </c>
    </row>
    <row r="113" spans="1:5">
      <c r="A113" s="4" t="s">
        <v>33</v>
      </c>
      <c r="B113" s="3" t="s">
        <v>190</v>
      </c>
      <c r="C113" s="3">
        <v>6</v>
      </c>
      <c r="D113" s="4">
        <v>6618544</v>
      </c>
      <c r="E113" s="3">
        <f t="shared" si="3"/>
        <v>6.618544</v>
      </c>
    </row>
    <row r="114" spans="1:5">
      <c r="A114" s="3" t="s">
        <v>26</v>
      </c>
      <c r="B114" s="3" t="s">
        <v>190</v>
      </c>
      <c r="C114" s="3">
        <v>6</v>
      </c>
      <c r="D114" s="3">
        <v>6613470</v>
      </c>
      <c r="E114" s="3">
        <f t="shared" si="3"/>
        <v>6.6134700000000004</v>
      </c>
    </row>
    <row r="115" spans="1:5">
      <c r="A115" s="3" t="s">
        <v>19</v>
      </c>
      <c r="B115" s="3" t="s">
        <v>190</v>
      </c>
      <c r="C115" s="3">
        <v>6</v>
      </c>
      <c r="D115" s="3">
        <v>6510352</v>
      </c>
      <c r="E115" s="3">
        <f t="shared" si="3"/>
        <v>6.5103520000000001</v>
      </c>
    </row>
    <row r="116" spans="1:5">
      <c r="A116" s="3" t="s">
        <v>20</v>
      </c>
      <c r="B116" s="3" t="s">
        <v>190</v>
      </c>
      <c r="C116" s="3">
        <v>6</v>
      </c>
      <c r="D116" s="3">
        <v>6220096</v>
      </c>
      <c r="E116" s="3">
        <f t="shared" si="3"/>
        <v>6.2200959999999998</v>
      </c>
    </row>
    <row r="117" spans="1:5">
      <c r="A117" s="3" t="s">
        <v>35</v>
      </c>
      <c r="B117" s="3" t="s">
        <v>190</v>
      </c>
      <c r="C117" s="3">
        <v>6</v>
      </c>
      <c r="D117" s="3">
        <v>6213692</v>
      </c>
      <c r="E117" s="3">
        <f t="shared" si="3"/>
        <v>6.213692</v>
      </c>
    </row>
    <row r="118" spans="1:5">
      <c r="A118" s="3" t="s">
        <v>22</v>
      </c>
      <c r="B118" s="3" t="s">
        <v>190</v>
      </c>
      <c r="C118" s="3">
        <v>6</v>
      </c>
      <c r="D118" s="3">
        <v>6033630</v>
      </c>
      <c r="E118" s="3">
        <f t="shared" si="3"/>
        <v>6.0336299999999996</v>
      </c>
    </row>
    <row r="119" spans="1:5">
      <c r="A119" s="3" t="s">
        <v>18</v>
      </c>
      <c r="B119" s="3" t="s">
        <v>190</v>
      </c>
      <c r="C119" s="3">
        <v>6</v>
      </c>
      <c r="D119" s="3">
        <v>5874030</v>
      </c>
      <c r="E119" s="3">
        <f t="shared" si="3"/>
        <v>5.8740300000000003</v>
      </c>
    </row>
    <row r="120" spans="1:5">
      <c r="A120" s="3" t="s">
        <v>25</v>
      </c>
      <c r="B120" s="3" t="s">
        <v>190</v>
      </c>
      <c r="C120" s="3">
        <v>6</v>
      </c>
      <c r="D120" s="3">
        <v>5855406</v>
      </c>
      <c r="E120" s="3">
        <f t="shared" si="3"/>
        <v>5.8554060000000003</v>
      </c>
    </row>
    <row r="121" spans="1:5">
      <c r="A121" s="3" t="s">
        <v>24</v>
      </c>
      <c r="B121" s="3" t="s">
        <v>190</v>
      </c>
      <c r="C121" s="3">
        <v>6</v>
      </c>
      <c r="D121" s="3">
        <v>5291016</v>
      </c>
      <c r="E121" s="3">
        <f t="shared" si="3"/>
        <v>5.2910159999999999</v>
      </c>
    </row>
    <row r="122" spans="1:5">
      <c r="A122" s="3" t="s">
        <v>34</v>
      </c>
      <c r="B122" s="3" t="s">
        <v>190</v>
      </c>
      <c r="C122" s="3">
        <v>6</v>
      </c>
      <c r="D122" s="3">
        <v>5007250</v>
      </c>
      <c r="E122" s="3">
        <f t="shared" si="3"/>
        <v>5.00725</v>
      </c>
    </row>
    <row r="123" spans="1:5">
      <c r="A123" s="3" t="s">
        <v>17</v>
      </c>
      <c r="B123" s="3" t="s">
        <v>190</v>
      </c>
      <c r="C123" s="3">
        <v>6</v>
      </c>
      <c r="D123" s="3">
        <v>4946384</v>
      </c>
      <c r="E123" s="3">
        <f t="shared" si="3"/>
        <v>4.9463840000000001</v>
      </c>
    </row>
    <row r="124" spans="1:5">
      <c r="A124" s="3" t="s">
        <v>38</v>
      </c>
      <c r="B124" s="3" t="s">
        <v>190</v>
      </c>
      <c r="C124" s="3">
        <v>6</v>
      </c>
      <c r="D124" s="3">
        <v>4707310</v>
      </c>
      <c r="E124" s="3">
        <f t="shared" si="3"/>
        <v>4.7073099999999997</v>
      </c>
    </row>
    <row r="125" spans="1:5">
      <c r="A125" s="3" t="s">
        <v>29</v>
      </c>
      <c r="B125" s="3" t="s">
        <v>190</v>
      </c>
      <c r="C125" s="3">
        <v>6</v>
      </c>
      <c r="D125" s="3">
        <v>3922588</v>
      </c>
      <c r="E125" s="3">
        <f t="shared" si="3"/>
        <v>3.9225880000000002</v>
      </c>
    </row>
    <row r="126" spans="1:5">
      <c r="A126" s="3" t="s">
        <v>40</v>
      </c>
      <c r="B126" s="3" t="s">
        <v>190</v>
      </c>
      <c r="C126" s="3">
        <v>6</v>
      </c>
      <c r="D126" s="3">
        <v>3432097</v>
      </c>
      <c r="E126" s="3">
        <f t="shared" si="3"/>
        <v>3.4320970000000002</v>
      </c>
    </row>
    <row r="127" spans="1:5">
      <c r="A127" s="3" t="s">
        <v>44</v>
      </c>
      <c r="B127" s="3" t="s">
        <v>190</v>
      </c>
      <c r="C127" s="3">
        <v>6</v>
      </c>
      <c r="D127" s="3">
        <v>3295834</v>
      </c>
      <c r="E127" s="3">
        <f t="shared" si="3"/>
        <v>3.2958340000000002</v>
      </c>
    </row>
    <row r="128" spans="1:5">
      <c r="A128" s="3" t="s">
        <v>42</v>
      </c>
      <c r="B128" s="3" t="s">
        <v>190</v>
      </c>
      <c r="C128" s="3">
        <v>6</v>
      </c>
      <c r="D128" s="3">
        <v>3094421</v>
      </c>
      <c r="E128" s="3">
        <f t="shared" si="3"/>
        <v>3.0944210000000001</v>
      </c>
    </row>
    <row r="129" spans="1:5">
      <c r="A129" s="3" t="s">
        <v>43</v>
      </c>
      <c r="B129" s="3" t="s">
        <v>190</v>
      </c>
      <c r="C129" s="3">
        <v>6</v>
      </c>
      <c r="D129" s="3">
        <v>2820366</v>
      </c>
      <c r="E129" s="3">
        <f t="shared" si="3"/>
        <v>2.8203659999999999</v>
      </c>
    </row>
    <row r="130" spans="1:5">
      <c r="A130" s="3" t="s">
        <v>39</v>
      </c>
      <c r="B130" s="3" t="s">
        <v>190</v>
      </c>
      <c r="C130" s="3">
        <v>6</v>
      </c>
      <c r="D130" s="3">
        <v>2722559</v>
      </c>
      <c r="E130" s="3">
        <f t="shared" si="3"/>
        <v>2.722559</v>
      </c>
    </row>
    <row r="131" spans="1:5">
      <c r="A131" s="15" t="s">
        <v>41</v>
      </c>
      <c r="B131" s="15" t="s">
        <v>190</v>
      </c>
      <c r="C131" s="15">
        <v>6</v>
      </c>
      <c r="D131" s="15">
        <v>2640637</v>
      </c>
      <c r="E131" s="15">
        <f t="shared" ref="E131:E162" si="4">D131/1000000</f>
        <v>2.6406369999999999</v>
      </c>
    </row>
    <row r="132" spans="1:5" ht="15">
      <c r="A132" t="s">
        <v>101</v>
      </c>
      <c r="C132">
        <v>7</v>
      </c>
      <c r="D132" s="3">
        <v>1717981</v>
      </c>
      <c r="E132" s="3">
        <f t="shared" si="4"/>
        <v>1.717981</v>
      </c>
    </row>
    <row r="133" spans="1:5" ht="15">
      <c r="A133" t="s">
        <v>102</v>
      </c>
      <c r="C133">
        <v>7</v>
      </c>
      <c r="D133" s="3">
        <v>2968140</v>
      </c>
      <c r="E133" s="3">
        <f t="shared" si="4"/>
        <v>2.96814</v>
      </c>
    </row>
    <row r="134" spans="1:5" ht="15">
      <c r="A134" t="s">
        <v>103</v>
      </c>
      <c r="C134">
        <v>7</v>
      </c>
      <c r="D134" s="3">
        <v>5769259</v>
      </c>
      <c r="E134" s="3">
        <f t="shared" si="4"/>
        <v>5.7692589999999999</v>
      </c>
    </row>
  </sheetData>
  <mergeCells count="1">
    <mergeCell ref="A1:E1"/>
  </mergeCells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sqref="A1:E1"/>
    </sheetView>
  </sheetViews>
  <sheetFormatPr defaultRowHeight="15"/>
  <cols>
    <col min="1" max="1" width="18" bestFit="1" customWidth="1"/>
    <col min="2" max="2" width="14.7109375" bestFit="1" customWidth="1"/>
    <col min="3" max="3" width="9.140625" bestFit="1" customWidth="1"/>
    <col min="4" max="5" width="19.140625" bestFit="1" customWidth="1"/>
    <col min="8" max="8" width="11.28515625" customWidth="1"/>
  </cols>
  <sheetData>
    <row r="1" spans="1:9">
      <c r="A1" s="6" t="s">
        <v>196</v>
      </c>
      <c r="B1" s="6"/>
      <c r="C1" s="6"/>
      <c r="D1" s="6"/>
      <c r="E1" s="6"/>
    </row>
    <row r="2" spans="1:9">
      <c r="A2" s="5" t="s">
        <v>207</v>
      </c>
      <c r="B2" s="5" t="s">
        <v>209</v>
      </c>
      <c r="C2" s="5" t="s">
        <v>210</v>
      </c>
      <c r="D2" s="5" t="s">
        <v>211</v>
      </c>
      <c r="E2" s="24"/>
      <c r="F2" s="24"/>
      <c r="G2" s="24"/>
      <c r="H2" s="24"/>
      <c r="I2" s="24"/>
    </row>
    <row r="3" spans="1:9">
      <c r="A3" t="s">
        <v>17</v>
      </c>
      <c r="B3">
        <v>6</v>
      </c>
      <c r="C3">
        <v>473402</v>
      </c>
      <c r="D3">
        <f>C3/1000000</f>
        <v>0.47340199999999999</v>
      </c>
    </row>
    <row r="4" spans="1:9">
      <c r="A4" t="s">
        <v>18</v>
      </c>
      <c r="B4">
        <v>6</v>
      </c>
      <c r="C4">
        <v>579251</v>
      </c>
      <c r="D4">
        <f t="shared" ref="D4:D67" si="0">C4/1000000</f>
        <v>0.57925099999999996</v>
      </c>
      <c r="H4" s="2"/>
    </row>
    <row r="5" spans="1:9">
      <c r="A5" t="s">
        <v>19</v>
      </c>
      <c r="B5">
        <v>6</v>
      </c>
      <c r="C5">
        <v>632368</v>
      </c>
      <c r="D5">
        <f t="shared" si="0"/>
        <v>0.63236800000000004</v>
      </c>
      <c r="H5" s="2"/>
    </row>
    <row r="6" spans="1:9">
      <c r="A6" t="s">
        <v>20</v>
      </c>
      <c r="B6">
        <v>6</v>
      </c>
      <c r="C6">
        <v>615203</v>
      </c>
      <c r="D6">
        <f t="shared" si="0"/>
        <v>0.61520300000000006</v>
      </c>
      <c r="H6" s="2"/>
    </row>
    <row r="7" spans="1:9">
      <c r="A7" t="s">
        <v>21</v>
      </c>
      <c r="B7">
        <v>6</v>
      </c>
      <c r="C7">
        <v>739041</v>
      </c>
      <c r="D7">
        <f t="shared" si="0"/>
        <v>0.73904099999999995</v>
      </c>
      <c r="H7" s="2"/>
    </row>
    <row r="8" spans="1:9">
      <c r="A8" t="s">
        <v>22</v>
      </c>
      <c r="B8">
        <v>6</v>
      </c>
      <c r="C8">
        <v>601076</v>
      </c>
      <c r="D8">
        <f t="shared" si="0"/>
        <v>0.60107600000000005</v>
      </c>
      <c r="H8" s="2"/>
    </row>
    <row r="9" spans="1:9">
      <c r="A9" t="s">
        <v>23</v>
      </c>
      <c r="B9">
        <v>6</v>
      </c>
      <c r="C9">
        <v>965197</v>
      </c>
      <c r="D9">
        <f t="shared" si="0"/>
        <v>0.96519699999999997</v>
      </c>
      <c r="H9" s="2"/>
    </row>
    <row r="10" spans="1:9">
      <c r="A10" t="s">
        <v>24</v>
      </c>
      <c r="B10">
        <v>6</v>
      </c>
      <c r="C10">
        <v>514133</v>
      </c>
      <c r="D10">
        <f t="shared" si="0"/>
        <v>0.51413299999999995</v>
      </c>
      <c r="H10" s="2"/>
    </row>
    <row r="11" spans="1:9">
      <c r="A11" t="s">
        <v>25</v>
      </c>
      <c r="B11">
        <v>6</v>
      </c>
      <c r="C11">
        <v>573305</v>
      </c>
      <c r="D11">
        <f t="shared" si="0"/>
        <v>0.57330499999999995</v>
      </c>
      <c r="H11" s="2"/>
    </row>
    <row r="12" spans="1:9">
      <c r="A12" t="s">
        <v>26</v>
      </c>
      <c r="B12">
        <v>6</v>
      </c>
      <c r="C12">
        <v>656819</v>
      </c>
      <c r="D12">
        <f t="shared" si="0"/>
        <v>0.65681900000000004</v>
      </c>
      <c r="H12" s="2"/>
    </row>
    <row r="13" spans="1:9">
      <c r="A13" t="s">
        <v>27</v>
      </c>
      <c r="B13">
        <v>6</v>
      </c>
      <c r="C13">
        <v>963032</v>
      </c>
      <c r="D13">
        <f t="shared" si="0"/>
        <v>0.963032</v>
      </c>
      <c r="H13" s="2"/>
    </row>
    <row r="14" spans="1:9">
      <c r="A14" t="s">
        <v>28</v>
      </c>
      <c r="B14">
        <v>6</v>
      </c>
      <c r="C14">
        <v>695126</v>
      </c>
      <c r="D14">
        <f t="shared" si="0"/>
        <v>0.69512600000000002</v>
      </c>
      <c r="H14" s="2"/>
    </row>
    <row r="15" spans="1:9">
      <c r="A15" t="s">
        <v>29</v>
      </c>
      <c r="B15">
        <v>6</v>
      </c>
      <c r="C15">
        <v>377956</v>
      </c>
      <c r="D15">
        <f t="shared" si="0"/>
        <v>0.37795600000000001</v>
      </c>
      <c r="H15" s="2"/>
    </row>
    <row r="16" spans="1:9">
      <c r="A16" t="s">
        <v>30</v>
      </c>
      <c r="B16">
        <v>6</v>
      </c>
      <c r="C16">
        <v>752737</v>
      </c>
      <c r="D16">
        <f t="shared" si="0"/>
        <v>0.75273699999999999</v>
      </c>
    </row>
    <row r="17" spans="1:4">
      <c r="A17" t="s">
        <v>31</v>
      </c>
      <c r="B17">
        <v>6</v>
      </c>
      <c r="C17">
        <v>887835</v>
      </c>
      <c r="D17">
        <f t="shared" si="0"/>
        <v>0.88783500000000004</v>
      </c>
    </row>
    <row r="18" spans="1:4">
      <c r="A18" t="s">
        <v>32</v>
      </c>
      <c r="B18">
        <v>6</v>
      </c>
      <c r="C18">
        <v>837664</v>
      </c>
      <c r="D18">
        <f t="shared" si="0"/>
        <v>0.83766399999999996</v>
      </c>
    </row>
    <row r="19" spans="1:4">
      <c r="A19" t="s">
        <v>33</v>
      </c>
      <c r="B19">
        <v>6</v>
      </c>
      <c r="C19">
        <v>661318</v>
      </c>
      <c r="D19">
        <f t="shared" si="0"/>
        <v>0.66131799999999996</v>
      </c>
    </row>
    <row r="20" spans="1:4">
      <c r="A20" t="s">
        <v>34</v>
      </c>
      <c r="B20">
        <v>6</v>
      </c>
      <c r="C20">
        <v>487212</v>
      </c>
      <c r="D20">
        <f t="shared" si="0"/>
        <v>0.48721199999999998</v>
      </c>
    </row>
    <row r="21" spans="1:4">
      <c r="A21" t="s">
        <v>35</v>
      </c>
      <c r="B21">
        <v>6</v>
      </c>
      <c r="C21">
        <v>601437</v>
      </c>
      <c r="D21">
        <f t="shared" si="0"/>
        <v>0.601437</v>
      </c>
    </row>
    <row r="22" spans="1:4">
      <c r="A22" t="s">
        <v>36</v>
      </c>
      <c r="B22">
        <v>6</v>
      </c>
      <c r="C22">
        <v>673140</v>
      </c>
      <c r="D22">
        <f t="shared" si="0"/>
        <v>0.67313999999999996</v>
      </c>
    </row>
    <row r="23" spans="1:4">
      <c r="A23" t="s">
        <v>37</v>
      </c>
      <c r="B23">
        <v>6</v>
      </c>
      <c r="C23">
        <v>1593667</v>
      </c>
      <c r="D23">
        <f t="shared" si="0"/>
        <v>1.5936669999999999</v>
      </c>
    </row>
    <row r="24" spans="1:4">
      <c r="A24" t="s">
        <v>38</v>
      </c>
      <c r="B24">
        <v>6</v>
      </c>
      <c r="C24">
        <v>895809</v>
      </c>
      <c r="D24">
        <f t="shared" si="0"/>
        <v>0.89580899999999997</v>
      </c>
    </row>
    <row r="25" spans="1:4">
      <c r="A25" t="s">
        <v>39</v>
      </c>
      <c r="B25">
        <v>6</v>
      </c>
      <c r="C25">
        <v>521564</v>
      </c>
      <c r="D25">
        <f t="shared" si="0"/>
        <v>0.52156400000000003</v>
      </c>
    </row>
    <row r="26" spans="1:4">
      <c r="A26" t="s">
        <v>40</v>
      </c>
      <c r="B26">
        <v>6</v>
      </c>
      <c r="C26">
        <v>673815</v>
      </c>
      <c r="D26">
        <f t="shared" si="0"/>
        <v>0.67381500000000005</v>
      </c>
    </row>
    <row r="27" spans="1:4">
      <c r="A27" t="s">
        <v>41</v>
      </c>
      <c r="B27">
        <v>6</v>
      </c>
      <c r="C27">
        <v>513640</v>
      </c>
      <c r="D27">
        <f t="shared" si="0"/>
        <v>0.51363999999999999</v>
      </c>
    </row>
    <row r="28" spans="1:4">
      <c r="A28" t="s">
        <v>42</v>
      </c>
      <c r="B28">
        <v>6</v>
      </c>
      <c r="C28">
        <v>578315</v>
      </c>
      <c r="D28">
        <f t="shared" si="0"/>
        <v>0.57831500000000002</v>
      </c>
    </row>
    <row r="29" spans="1:4">
      <c r="A29" t="s">
        <v>43</v>
      </c>
      <c r="B29">
        <v>6</v>
      </c>
      <c r="C29">
        <v>550615</v>
      </c>
      <c r="D29">
        <f t="shared" si="0"/>
        <v>0.55061499999999997</v>
      </c>
    </row>
    <row r="30" spans="1:4">
      <c r="A30" t="s">
        <v>44</v>
      </c>
      <c r="B30">
        <v>6</v>
      </c>
      <c r="C30">
        <v>621837</v>
      </c>
      <c r="D30">
        <f t="shared" si="0"/>
        <v>0.62183699999999997</v>
      </c>
    </row>
    <row r="31" spans="1:4">
      <c r="A31" t="s">
        <v>45</v>
      </c>
      <c r="B31">
        <v>2</v>
      </c>
      <c r="C31">
        <v>394643</v>
      </c>
      <c r="D31">
        <f t="shared" si="0"/>
        <v>0.39464300000000002</v>
      </c>
    </row>
    <row r="32" spans="1:4">
      <c r="A32" t="s">
        <v>46</v>
      </c>
      <c r="B32">
        <v>2</v>
      </c>
      <c r="C32">
        <v>743238</v>
      </c>
      <c r="D32">
        <f t="shared" si="0"/>
        <v>0.74323799999999995</v>
      </c>
    </row>
    <row r="33" spans="1:4">
      <c r="A33" t="s">
        <v>47</v>
      </c>
      <c r="B33">
        <v>2</v>
      </c>
      <c r="C33">
        <v>1322779</v>
      </c>
      <c r="D33">
        <f t="shared" si="0"/>
        <v>1.3227789999999999</v>
      </c>
    </row>
    <row r="34" spans="1:4">
      <c r="A34" t="s">
        <v>48</v>
      </c>
      <c r="B34">
        <v>2</v>
      </c>
      <c r="C34">
        <v>1101593</v>
      </c>
      <c r="D34">
        <f t="shared" si="0"/>
        <v>1.101593</v>
      </c>
    </row>
    <row r="35" spans="1:4">
      <c r="A35" t="s">
        <v>49</v>
      </c>
      <c r="B35">
        <v>2</v>
      </c>
      <c r="C35">
        <v>674450</v>
      </c>
      <c r="D35">
        <f t="shared" si="0"/>
        <v>0.67444999999999999</v>
      </c>
    </row>
    <row r="36" spans="1:4">
      <c r="A36" t="s">
        <v>50</v>
      </c>
      <c r="B36">
        <v>2</v>
      </c>
      <c r="C36">
        <v>429245</v>
      </c>
      <c r="D36">
        <f t="shared" si="0"/>
        <v>0.42924499999999999</v>
      </c>
    </row>
    <row r="37" spans="1:4">
      <c r="A37" t="s">
        <v>51</v>
      </c>
      <c r="B37">
        <v>2</v>
      </c>
      <c r="C37">
        <v>731630</v>
      </c>
      <c r="D37">
        <f t="shared" si="0"/>
        <v>0.73163</v>
      </c>
    </row>
    <row r="38" spans="1:4">
      <c r="A38" t="s">
        <v>52</v>
      </c>
      <c r="B38">
        <v>2</v>
      </c>
      <c r="C38">
        <v>756109</v>
      </c>
      <c r="D38">
        <f t="shared" si="0"/>
        <v>0.75610900000000003</v>
      </c>
    </row>
    <row r="39" spans="1:4">
      <c r="A39" t="s">
        <v>53</v>
      </c>
      <c r="B39">
        <v>2</v>
      </c>
      <c r="C39">
        <v>445843</v>
      </c>
      <c r="D39">
        <f t="shared" si="0"/>
        <v>0.44584299999999999</v>
      </c>
    </row>
    <row r="40" spans="1:4">
      <c r="A40" t="s">
        <v>54</v>
      </c>
      <c r="B40">
        <v>2</v>
      </c>
      <c r="C40">
        <v>747352</v>
      </c>
      <c r="D40">
        <f t="shared" si="0"/>
        <v>0.74735200000000002</v>
      </c>
    </row>
    <row r="41" spans="1:4">
      <c r="A41" t="s">
        <v>55</v>
      </c>
      <c r="B41">
        <v>2</v>
      </c>
      <c r="C41">
        <v>607338</v>
      </c>
      <c r="D41">
        <f t="shared" si="0"/>
        <v>0.60733800000000004</v>
      </c>
    </row>
    <row r="42" spans="1:4">
      <c r="A42" t="s">
        <v>56</v>
      </c>
      <c r="B42">
        <v>2</v>
      </c>
      <c r="C42">
        <v>494944</v>
      </c>
      <c r="D42">
        <f t="shared" si="0"/>
        <v>0.494944</v>
      </c>
    </row>
    <row r="43" spans="1:4">
      <c r="A43" t="s">
        <v>57</v>
      </c>
      <c r="B43">
        <v>2</v>
      </c>
      <c r="C43">
        <v>585416</v>
      </c>
      <c r="D43">
        <f t="shared" si="0"/>
        <v>0.58541600000000005</v>
      </c>
    </row>
    <row r="44" spans="1:4">
      <c r="A44" t="s">
        <v>58</v>
      </c>
      <c r="B44">
        <v>2</v>
      </c>
      <c r="C44">
        <v>722322</v>
      </c>
      <c r="D44">
        <f t="shared" si="0"/>
        <v>0.72232200000000002</v>
      </c>
    </row>
    <row r="45" spans="1:4">
      <c r="A45" t="s">
        <v>59</v>
      </c>
      <c r="B45">
        <v>2</v>
      </c>
      <c r="C45">
        <v>546757</v>
      </c>
      <c r="D45">
        <f t="shared" si="0"/>
        <v>0.54675700000000005</v>
      </c>
    </row>
    <row r="46" spans="1:4">
      <c r="A46" t="s">
        <v>60</v>
      </c>
      <c r="B46">
        <v>2</v>
      </c>
      <c r="C46">
        <v>678556</v>
      </c>
      <c r="D46">
        <f t="shared" si="0"/>
        <v>0.67855600000000005</v>
      </c>
    </row>
    <row r="47" spans="1:4">
      <c r="A47" t="s">
        <v>61</v>
      </c>
      <c r="B47">
        <v>2</v>
      </c>
      <c r="C47">
        <v>925932</v>
      </c>
      <c r="D47">
        <f t="shared" si="0"/>
        <v>0.92593199999999998</v>
      </c>
    </row>
    <row r="48" spans="1:4">
      <c r="A48" t="s">
        <v>62</v>
      </c>
      <c r="B48">
        <v>2</v>
      </c>
      <c r="C48">
        <v>757718</v>
      </c>
      <c r="D48">
        <f t="shared" si="0"/>
        <v>0.757718</v>
      </c>
    </row>
    <row r="49" spans="1:4">
      <c r="A49" t="s">
        <v>63</v>
      </c>
      <c r="B49">
        <v>2</v>
      </c>
      <c r="C49">
        <v>625339</v>
      </c>
      <c r="D49">
        <f t="shared" si="0"/>
        <v>0.62533899999999998</v>
      </c>
    </row>
    <row r="50" spans="1:4">
      <c r="A50" t="s">
        <v>64</v>
      </c>
      <c r="B50">
        <v>2</v>
      </c>
      <c r="C50">
        <v>528538</v>
      </c>
      <c r="D50">
        <f t="shared" si="0"/>
        <v>0.52853799999999995</v>
      </c>
    </row>
    <row r="51" spans="1:4">
      <c r="A51" t="s">
        <v>65</v>
      </c>
      <c r="B51">
        <v>2</v>
      </c>
      <c r="C51">
        <v>597300</v>
      </c>
      <c r="D51">
        <f t="shared" si="0"/>
        <v>0.59730000000000005</v>
      </c>
    </row>
    <row r="52" spans="1:4">
      <c r="A52" t="s">
        <v>66</v>
      </c>
      <c r="B52">
        <v>2</v>
      </c>
      <c r="C52">
        <v>462245</v>
      </c>
      <c r="D52">
        <f t="shared" si="0"/>
        <v>0.46224500000000002</v>
      </c>
    </row>
    <row r="53" spans="1:4">
      <c r="A53" t="s">
        <v>67</v>
      </c>
      <c r="B53">
        <v>2</v>
      </c>
      <c r="C53">
        <v>738138</v>
      </c>
      <c r="D53">
        <f t="shared" si="0"/>
        <v>0.73813799999999996</v>
      </c>
    </row>
    <row r="54" spans="1:4">
      <c r="A54" t="s">
        <v>68</v>
      </c>
      <c r="B54">
        <v>2</v>
      </c>
      <c r="C54">
        <v>602589</v>
      </c>
      <c r="D54">
        <f t="shared" si="0"/>
        <v>0.60258900000000004</v>
      </c>
    </row>
    <row r="55" spans="1:4">
      <c r="A55" t="s">
        <v>69</v>
      </c>
      <c r="B55">
        <v>2</v>
      </c>
      <c r="C55">
        <v>619590</v>
      </c>
      <c r="D55">
        <f t="shared" si="0"/>
        <v>0.61958999999999997</v>
      </c>
    </row>
    <row r="56" spans="1:4">
      <c r="A56" t="s">
        <v>70</v>
      </c>
      <c r="B56">
        <v>2</v>
      </c>
      <c r="C56">
        <v>1007658</v>
      </c>
      <c r="D56">
        <f t="shared" si="0"/>
        <v>1.0076579999999999</v>
      </c>
    </row>
    <row r="57" spans="1:4">
      <c r="A57" t="s">
        <v>71</v>
      </c>
      <c r="B57">
        <v>2</v>
      </c>
      <c r="C57">
        <v>1185482</v>
      </c>
      <c r="D57">
        <f t="shared" si="0"/>
        <v>1.1854819999999999</v>
      </c>
    </row>
    <row r="58" spans="1:4">
      <c r="A58" t="s">
        <v>72</v>
      </c>
      <c r="B58">
        <v>2</v>
      </c>
      <c r="C58">
        <v>898579</v>
      </c>
      <c r="D58">
        <f t="shared" si="0"/>
        <v>0.89857900000000002</v>
      </c>
    </row>
    <row r="59" spans="1:4">
      <c r="A59" t="s">
        <v>73</v>
      </c>
      <c r="B59">
        <v>2</v>
      </c>
      <c r="C59">
        <v>952907</v>
      </c>
      <c r="D59">
        <f t="shared" si="0"/>
        <v>0.95290699999999995</v>
      </c>
    </row>
    <row r="60" spans="1:4">
      <c r="A60" t="s">
        <v>74</v>
      </c>
      <c r="B60">
        <v>2</v>
      </c>
      <c r="C60">
        <v>1347308</v>
      </c>
      <c r="D60">
        <f t="shared" si="0"/>
        <v>1.347308</v>
      </c>
    </row>
    <row r="61" spans="1:4">
      <c r="A61" t="s">
        <v>75</v>
      </c>
      <c r="B61">
        <v>2</v>
      </c>
      <c r="C61">
        <v>1274434</v>
      </c>
      <c r="D61">
        <f t="shared" si="0"/>
        <v>1.2744340000000001</v>
      </c>
    </row>
    <row r="62" spans="1:4">
      <c r="A62" t="s">
        <v>76</v>
      </c>
      <c r="B62">
        <v>2</v>
      </c>
      <c r="C62">
        <v>789316</v>
      </c>
      <c r="D62">
        <f t="shared" si="0"/>
        <v>0.78931600000000002</v>
      </c>
    </row>
    <row r="63" spans="1:4">
      <c r="A63" t="s">
        <v>77</v>
      </c>
      <c r="B63">
        <v>2</v>
      </c>
      <c r="C63">
        <v>759141</v>
      </c>
      <c r="D63">
        <f t="shared" si="0"/>
        <v>0.75914099999999995</v>
      </c>
    </row>
    <row r="64" spans="1:4">
      <c r="A64" t="s">
        <v>78</v>
      </c>
      <c r="B64">
        <v>3</v>
      </c>
      <c r="C64">
        <v>1066102</v>
      </c>
      <c r="D64">
        <f t="shared" si="0"/>
        <v>1.0661020000000001</v>
      </c>
    </row>
    <row r="65" spans="1:4">
      <c r="A65" t="s">
        <v>79</v>
      </c>
      <c r="B65">
        <v>3</v>
      </c>
      <c r="C65">
        <v>767343</v>
      </c>
      <c r="D65">
        <f t="shared" si="0"/>
        <v>0.767343</v>
      </c>
    </row>
    <row r="66" spans="1:4">
      <c r="A66" t="s">
        <v>80</v>
      </c>
      <c r="B66">
        <v>3</v>
      </c>
      <c r="C66">
        <v>816158</v>
      </c>
      <c r="D66">
        <f t="shared" si="0"/>
        <v>0.81615800000000005</v>
      </c>
    </row>
    <row r="67" spans="1:4">
      <c r="A67" t="s">
        <v>81</v>
      </c>
      <c r="B67">
        <v>3</v>
      </c>
      <c r="C67">
        <v>612965</v>
      </c>
      <c r="D67">
        <f t="shared" si="0"/>
        <v>0.61296499999999998</v>
      </c>
    </row>
    <row r="68" spans="1:4">
      <c r="A68" t="s">
        <v>82</v>
      </c>
      <c r="B68">
        <v>3</v>
      </c>
      <c r="C68">
        <v>492192</v>
      </c>
      <c r="D68">
        <f t="shared" ref="D68:D131" si="1">C68/1000000</f>
        <v>0.49219200000000002</v>
      </c>
    </row>
    <row r="69" spans="1:4">
      <c r="A69" t="s">
        <v>83</v>
      </c>
      <c r="B69">
        <v>3</v>
      </c>
      <c r="C69">
        <v>1013374</v>
      </c>
      <c r="D69">
        <f t="shared" si="1"/>
        <v>1.013374</v>
      </c>
    </row>
    <row r="70" spans="1:4">
      <c r="A70" t="s">
        <v>84</v>
      </c>
      <c r="B70">
        <v>3</v>
      </c>
      <c r="C70">
        <v>633825</v>
      </c>
      <c r="D70">
        <f t="shared" si="1"/>
        <v>0.63382499999999997</v>
      </c>
    </row>
    <row r="71" spans="1:4">
      <c r="A71" t="s">
        <v>85</v>
      </c>
      <c r="B71">
        <v>3</v>
      </c>
      <c r="C71">
        <v>702293</v>
      </c>
      <c r="D71">
        <f t="shared" si="1"/>
        <v>0.70229299999999995</v>
      </c>
    </row>
    <row r="72" spans="1:4">
      <c r="A72" t="s">
        <v>86</v>
      </c>
      <c r="B72">
        <v>3</v>
      </c>
      <c r="C72">
        <v>813330</v>
      </c>
      <c r="D72">
        <f t="shared" si="1"/>
        <v>0.81333</v>
      </c>
    </row>
    <row r="73" spans="1:4">
      <c r="A73" t="s">
        <v>87</v>
      </c>
      <c r="B73">
        <v>3</v>
      </c>
      <c r="C73">
        <v>824418</v>
      </c>
      <c r="D73">
        <f t="shared" si="1"/>
        <v>0.82441799999999998</v>
      </c>
    </row>
    <row r="74" spans="1:4">
      <c r="A74" t="s">
        <v>88</v>
      </c>
      <c r="B74">
        <v>3</v>
      </c>
      <c r="C74">
        <v>975255</v>
      </c>
      <c r="D74">
        <f t="shared" si="1"/>
        <v>0.97525499999999998</v>
      </c>
    </row>
    <row r="75" spans="1:4">
      <c r="A75" t="s">
        <v>89</v>
      </c>
      <c r="B75">
        <v>3</v>
      </c>
      <c r="C75">
        <v>817297</v>
      </c>
      <c r="D75">
        <f t="shared" si="1"/>
        <v>0.81729700000000005</v>
      </c>
    </row>
    <row r="76" spans="1:4">
      <c r="A76" t="s">
        <v>90</v>
      </c>
      <c r="B76">
        <v>3</v>
      </c>
      <c r="C76">
        <v>527555</v>
      </c>
      <c r="D76">
        <f t="shared" si="1"/>
        <v>0.527555</v>
      </c>
    </row>
    <row r="77" spans="1:4">
      <c r="A77" t="s">
        <v>91</v>
      </c>
      <c r="B77">
        <v>3</v>
      </c>
      <c r="C77">
        <v>1018440</v>
      </c>
      <c r="D77">
        <f t="shared" si="1"/>
        <v>1.01844</v>
      </c>
    </row>
    <row r="78" spans="1:4">
      <c r="A78" t="s">
        <v>92</v>
      </c>
      <c r="B78">
        <v>3</v>
      </c>
      <c r="C78">
        <v>756097</v>
      </c>
      <c r="D78">
        <f t="shared" si="1"/>
        <v>0.75609700000000002</v>
      </c>
    </row>
    <row r="79" spans="1:4">
      <c r="A79" t="s">
        <v>93</v>
      </c>
      <c r="B79">
        <v>3</v>
      </c>
      <c r="C79">
        <v>722424</v>
      </c>
      <c r="D79">
        <f t="shared" si="1"/>
        <v>0.72242399999999996</v>
      </c>
    </row>
    <row r="80" spans="1:4">
      <c r="A80" t="s">
        <v>94</v>
      </c>
      <c r="B80">
        <v>1</v>
      </c>
      <c r="C80">
        <v>402815</v>
      </c>
      <c r="D80">
        <f t="shared" si="1"/>
        <v>0.40281499999999998</v>
      </c>
    </row>
    <row r="81" spans="1:4">
      <c r="A81" t="s">
        <v>95</v>
      </c>
      <c r="B81">
        <v>1</v>
      </c>
      <c r="C81">
        <v>212339</v>
      </c>
      <c r="D81">
        <f t="shared" si="1"/>
        <v>0.212339</v>
      </c>
    </row>
    <row r="82" spans="1:4">
      <c r="A82" t="s">
        <v>96</v>
      </c>
      <c r="B82">
        <v>1</v>
      </c>
      <c r="C82">
        <v>526230</v>
      </c>
      <c r="D82">
        <f t="shared" si="1"/>
        <v>0.52622999999999998</v>
      </c>
    </row>
    <row r="83" spans="1:4">
      <c r="A83" t="s">
        <v>97</v>
      </c>
      <c r="B83">
        <v>1</v>
      </c>
      <c r="C83">
        <v>1052759</v>
      </c>
      <c r="D83">
        <f t="shared" si="1"/>
        <v>1.052759</v>
      </c>
    </row>
    <row r="84" spans="1:4">
      <c r="A84" t="s">
        <v>98</v>
      </c>
      <c r="B84">
        <v>1</v>
      </c>
      <c r="C84">
        <v>808759</v>
      </c>
      <c r="D84">
        <f t="shared" si="1"/>
        <v>0.80875900000000001</v>
      </c>
    </row>
    <row r="85" spans="1:4">
      <c r="A85" t="s">
        <v>99</v>
      </c>
      <c r="B85">
        <v>1</v>
      </c>
      <c r="C85">
        <v>1276985</v>
      </c>
      <c r="D85">
        <f t="shared" si="1"/>
        <v>1.276985</v>
      </c>
    </row>
    <row r="86" spans="1:4">
      <c r="A86" t="s">
        <v>100</v>
      </c>
      <c r="B86">
        <v>1</v>
      </c>
      <c r="C86">
        <v>701114</v>
      </c>
      <c r="D86">
        <f t="shared" si="1"/>
        <v>0.70111400000000001</v>
      </c>
    </row>
    <row r="87" spans="1:4">
      <c r="A87" t="s">
        <v>101</v>
      </c>
      <c r="B87">
        <v>7</v>
      </c>
      <c r="C87">
        <v>240552</v>
      </c>
      <c r="D87">
        <f t="shared" si="1"/>
        <v>0.24055199999999999</v>
      </c>
    </row>
    <row r="88" spans="1:4">
      <c r="A88" t="s">
        <v>102</v>
      </c>
      <c r="B88">
        <v>7</v>
      </c>
      <c r="C88">
        <v>580014</v>
      </c>
      <c r="D88">
        <f t="shared" si="1"/>
        <v>0.58001400000000003</v>
      </c>
    </row>
    <row r="89" spans="1:4">
      <c r="A89" t="s">
        <v>103</v>
      </c>
      <c r="B89">
        <v>7</v>
      </c>
      <c r="C89">
        <v>1103139</v>
      </c>
      <c r="D89">
        <f t="shared" si="1"/>
        <v>1.1031390000000001</v>
      </c>
    </row>
    <row r="90" spans="1:4">
      <c r="A90" t="s">
        <v>104</v>
      </c>
      <c r="B90">
        <v>5</v>
      </c>
      <c r="C90">
        <v>1134339</v>
      </c>
      <c r="D90">
        <f t="shared" si="1"/>
        <v>1.134339</v>
      </c>
    </row>
    <row r="91" spans="1:4">
      <c r="A91" t="s">
        <v>105</v>
      </c>
      <c r="B91">
        <v>5</v>
      </c>
      <c r="C91">
        <v>735911</v>
      </c>
      <c r="D91">
        <f t="shared" si="1"/>
        <v>0.73591099999999998</v>
      </c>
    </row>
    <row r="92" spans="1:4">
      <c r="A92" t="s">
        <v>106</v>
      </c>
      <c r="B92">
        <v>5</v>
      </c>
      <c r="C92">
        <v>1125879</v>
      </c>
      <c r="D92">
        <f t="shared" si="1"/>
        <v>1.1258790000000001</v>
      </c>
    </row>
    <row r="93" spans="1:4">
      <c r="A93" t="s">
        <v>107</v>
      </c>
      <c r="B93">
        <v>5</v>
      </c>
      <c r="C93">
        <v>25</v>
      </c>
      <c r="D93">
        <f t="shared" si="1"/>
        <v>2.5000000000000001E-5</v>
      </c>
    </row>
    <row r="94" spans="1:4">
      <c r="A94" t="s">
        <v>108</v>
      </c>
      <c r="B94">
        <v>5</v>
      </c>
      <c r="C94">
        <v>778474</v>
      </c>
      <c r="D94">
        <f t="shared" si="1"/>
        <v>0.778474</v>
      </c>
    </row>
    <row r="95" spans="1:4">
      <c r="A95" t="s">
        <v>109</v>
      </c>
      <c r="B95">
        <v>5</v>
      </c>
      <c r="C95">
        <v>420468</v>
      </c>
      <c r="D95">
        <f t="shared" si="1"/>
        <v>0.42046800000000001</v>
      </c>
    </row>
    <row r="96" spans="1:4">
      <c r="A96" t="s">
        <v>110</v>
      </c>
      <c r="B96">
        <v>5</v>
      </c>
      <c r="C96">
        <v>772656</v>
      </c>
      <c r="D96">
        <f t="shared" si="1"/>
        <v>0.77265600000000001</v>
      </c>
    </row>
    <row r="97" spans="1:4">
      <c r="A97" t="s">
        <v>111</v>
      </c>
      <c r="B97">
        <v>5</v>
      </c>
      <c r="C97">
        <v>743078</v>
      </c>
      <c r="D97">
        <f t="shared" si="1"/>
        <v>0.74307800000000002</v>
      </c>
    </row>
    <row r="98" spans="1:4">
      <c r="A98" t="s">
        <v>112</v>
      </c>
      <c r="B98">
        <v>5</v>
      </c>
      <c r="C98">
        <v>1381765</v>
      </c>
      <c r="D98">
        <f t="shared" si="1"/>
        <v>1.3817649999999999</v>
      </c>
    </row>
    <row r="99" spans="1:4">
      <c r="A99" t="s">
        <v>113</v>
      </c>
      <c r="B99">
        <v>5</v>
      </c>
      <c r="C99">
        <v>875922</v>
      </c>
      <c r="D99">
        <f t="shared" si="1"/>
        <v>0.87592199999999998</v>
      </c>
    </row>
    <row r="100" spans="1:4">
      <c r="A100" t="s">
        <v>114</v>
      </c>
      <c r="B100">
        <v>5</v>
      </c>
      <c r="C100">
        <v>688129</v>
      </c>
      <c r="D100">
        <f t="shared" si="1"/>
        <v>0.68812899999999999</v>
      </c>
    </row>
    <row r="101" spans="1:4">
      <c r="A101" t="s">
        <v>115</v>
      </c>
      <c r="B101">
        <v>5</v>
      </c>
      <c r="C101">
        <v>924209</v>
      </c>
      <c r="D101">
        <f t="shared" si="1"/>
        <v>0.92420899999999995</v>
      </c>
    </row>
    <row r="102" spans="1:4">
      <c r="A102" t="s">
        <v>116</v>
      </c>
      <c r="B102">
        <v>5</v>
      </c>
      <c r="C102">
        <v>1089198</v>
      </c>
      <c r="D102">
        <f t="shared" si="1"/>
        <v>1.0891980000000001</v>
      </c>
    </row>
    <row r="103" spans="1:4">
      <c r="A103" t="s">
        <v>117</v>
      </c>
      <c r="B103">
        <v>5</v>
      </c>
      <c r="C103">
        <v>931390</v>
      </c>
      <c r="D103">
        <f t="shared" si="1"/>
        <v>0.93139000000000005</v>
      </c>
    </row>
    <row r="104" spans="1:4">
      <c r="A104" t="s">
        <v>118</v>
      </c>
      <c r="B104">
        <v>5</v>
      </c>
      <c r="C104">
        <v>647461</v>
      </c>
      <c r="D104">
        <f t="shared" si="1"/>
        <v>0.64746099999999995</v>
      </c>
    </row>
    <row r="105" spans="1:4">
      <c r="A105" t="s">
        <v>119</v>
      </c>
      <c r="B105">
        <v>5</v>
      </c>
      <c r="C105">
        <v>915114</v>
      </c>
      <c r="D105">
        <f t="shared" si="1"/>
        <v>0.91511399999999998</v>
      </c>
    </row>
    <row r="106" spans="1:4">
      <c r="A106" t="s">
        <v>120</v>
      </c>
      <c r="B106">
        <v>5</v>
      </c>
      <c r="C106">
        <v>564672</v>
      </c>
      <c r="D106">
        <f t="shared" si="1"/>
        <v>0.56467199999999995</v>
      </c>
    </row>
    <row r="107" spans="1:4">
      <c r="A107" t="s">
        <v>121</v>
      </c>
      <c r="B107">
        <v>5</v>
      </c>
      <c r="C107">
        <v>781542</v>
      </c>
      <c r="D107">
        <f t="shared" si="1"/>
        <v>0.78154199999999996</v>
      </c>
    </row>
    <row r="108" spans="1:4">
      <c r="A108" t="s">
        <v>122</v>
      </c>
      <c r="B108">
        <v>5</v>
      </c>
      <c r="C108">
        <v>678409</v>
      </c>
      <c r="D108">
        <f t="shared" si="1"/>
        <v>0.67840900000000004</v>
      </c>
    </row>
    <row r="109" spans="1:4">
      <c r="A109" t="s">
        <v>123</v>
      </c>
      <c r="B109">
        <v>5</v>
      </c>
      <c r="C109">
        <v>887877</v>
      </c>
      <c r="D109">
        <f t="shared" si="1"/>
        <v>0.88787700000000003</v>
      </c>
    </row>
    <row r="110" spans="1:4">
      <c r="A110" t="s">
        <v>124</v>
      </c>
      <c r="B110">
        <v>5</v>
      </c>
      <c r="C110">
        <v>325193</v>
      </c>
      <c r="D110">
        <f t="shared" si="1"/>
        <v>0.32519300000000001</v>
      </c>
    </row>
    <row r="111" spans="1:4">
      <c r="A111" t="s">
        <v>125</v>
      </c>
      <c r="B111">
        <v>5</v>
      </c>
      <c r="C111">
        <v>254574</v>
      </c>
      <c r="D111">
        <f t="shared" si="1"/>
        <v>0.25457400000000002</v>
      </c>
    </row>
    <row r="112" spans="1:4">
      <c r="A112" t="s">
        <v>126</v>
      </c>
      <c r="B112">
        <v>5</v>
      </c>
      <c r="C112">
        <v>1017849</v>
      </c>
      <c r="D112">
        <f t="shared" si="1"/>
        <v>1.017849</v>
      </c>
    </row>
    <row r="113" spans="1:4">
      <c r="A113" t="s">
        <v>127</v>
      </c>
      <c r="B113">
        <v>5</v>
      </c>
      <c r="C113">
        <v>622887</v>
      </c>
      <c r="D113">
        <f t="shared" si="1"/>
        <v>0.62288699999999997</v>
      </c>
    </row>
    <row r="114" spans="1:4">
      <c r="A114" t="s">
        <v>128</v>
      </c>
      <c r="B114">
        <v>5</v>
      </c>
      <c r="C114">
        <v>890232</v>
      </c>
      <c r="D114">
        <f t="shared" si="1"/>
        <v>0.89023200000000002</v>
      </c>
    </row>
    <row r="115" spans="1:4">
      <c r="A115" t="s">
        <v>129</v>
      </c>
      <c r="B115">
        <v>5</v>
      </c>
      <c r="C115">
        <v>581686</v>
      </c>
      <c r="D115">
        <f t="shared" si="1"/>
        <v>0.58168600000000004</v>
      </c>
    </row>
    <row r="116" spans="1:4">
      <c r="A116" t="s">
        <v>130</v>
      </c>
      <c r="B116">
        <v>5</v>
      </c>
      <c r="C116">
        <v>666007</v>
      </c>
      <c r="D116">
        <f t="shared" si="1"/>
        <v>0.66600700000000002</v>
      </c>
    </row>
    <row r="117" spans="1:4">
      <c r="A117" t="s">
        <v>131</v>
      </c>
      <c r="B117">
        <v>5</v>
      </c>
      <c r="C117">
        <v>347554</v>
      </c>
      <c r="D117">
        <f t="shared" si="1"/>
        <v>0.34755399999999997</v>
      </c>
    </row>
    <row r="118" spans="1:4">
      <c r="A118" t="s">
        <v>132</v>
      </c>
      <c r="B118">
        <v>5</v>
      </c>
      <c r="C118">
        <v>678825</v>
      </c>
      <c r="D118">
        <f t="shared" si="1"/>
        <v>0.67882500000000001</v>
      </c>
    </row>
    <row r="119" spans="1:4">
      <c r="A119" t="s">
        <v>133</v>
      </c>
      <c r="B119">
        <v>5</v>
      </c>
      <c r="C119">
        <v>572584</v>
      </c>
      <c r="D119">
        <f t="shared" si="1"/>
        <v>0.57258399999999998</v>
      </c>
    </row>
    <row r="120" spans="1:4">
      <c r="A120" t="s">
        <v>134</v>
      </c>
      <c r="B120">
        <v>5</v>
      </c>
      <c r="C120">
        <v>1193706</v>
      </c>
      <c r="D120">
        <f t="shared" si="1"/>
        <v>1.1937059999999999</v>
      </c>
    </row>
    <row r="121" spans="1:4">
      <c r="A121" t="s">
        <v>135</v>
      </c>
      <c r="B121">
        <v>5</v>
      </c>
      <c r="C121">
        <v>723277</v>
      </c>
      <c r="D121">
        <f t="shared" si="1"/>
        <v>0.72327699999999995</v>
      </c>
    </row>
    <row r="122" spans="1:4">
      <c r="A122" t="s">
        <v>136</v>
      </c>
      <c r="B122">
        <v>5</v>
      </c>
      <c r="C122">
        <v>467796</v>
      </c>
      <c r="D122">
        <f t="shared" si="1"/>
        <v>0.46779599999999999</v>
      </c>
    </row>
    <row r="123" spans="1:4">
      <c r="A123" t="s">
        <v>137</v>
      </c>
      <c r="B123">
        <v>4</v>
      </c>
      <c r="C123">
        <v>40708</v>
      </c>
      <c r="D123">
        <f t="shared" si="1"/>
        <v>4.0708000000000001E-2</v>
      </c>
    </row>
    <row r="124" spans="1:4">
      <c r="A124" t="s">
        <v>138</v>
      </c>
      <c r="B124">
        <v>4</v>
      </c>
      <c r="C124">
        <v>21231</v>
      </c>
      <c r="D124">
        <f t="shared" si="1"/>
        <v>2.1231E-2</v>
      </c>
    </row>
    <row r="125" spans="1:4">
      <c r="A125" t="s">
        <v>139</v>
      </c>
      <c r="B125">
        <v>4</v>
      </c>
      <c r="C125">
        <v>9984</v>
      </c>
      <c r="D125">
        <f t="shared" si="1"/>
        <v>9.9839999999999998E-3</v>
      </c>
    </row>
    <row r="126" spans="1:4">
      <c r="A126" t="s">
        <v>140</v>
      </c>
      <c r="B126">
        <v>4</v>
      </c>
      <c r="C126">
        <v>105516</v>
      </c>
      <c r="D126">
        <f t="shared" si="1"/>
        <v>0.105516</v>
      </c>
    </row>
    <row r="127" spans="1:4">
      <c r="A127" t="s">
        <v>141</v>
      </c>
      <c r="B127">
        <v>4</v>
      </c>
      <c r="C127">
        <v>15786</v>
      </c>
      <c r="D127">
        <f t="shared" si="1"/>
        <v>1.5786000000000001E-2</v>
      </c>
    </row>
    <row r="128" spans="1:4">
      <c r="A128" t="s">
        <v>142</v>
      </c>
      <c r="B128">
        <v>4</v>
      </c>
      <c r="C128">
        <v>67558</v>
      </c>
      <c r="D128">
        <f t="shared" si="1"/>
        <v>6.7558000000000007E-2</v>
      </c>
    </row>
    <row r="129" spans="1:4">
      <c r="A129" t="s">
        <v>143</v>
      </c>
      <c r="B129">
        <v>4</v>
      </c>
      <c r="C129">
        <v>12206</v>
      </c>
      <c r="D129">
        <f t="shared" si="1"/>
        <v>1.2206E-2</v>
      </c>
    </row>
    <row r="130" spans="1:4">
      <c r="A130" t="s">
        <v>144</v>
      </c>
      <c r="B130">
        <v>4</v>
      </c>
      <c r="C130">
        <v>12783</v>
      </c>
      <c r="D130">
        <f t="shared" si="1"/>
        <v>1.2782999999999999E-2</v>
      </c>
    </row>
    <row r="131" spans="1:4">
      <c r="A131" t="s">
        <v>145</v>
      </c>
      <c r="B131">
        <v>4</v>
      </c>
      <c r="C131">
        <v>46283</v>
      </c>
      <c r="D131">
        <f t="shared" si="1"/>
        <v>4.6282999999999998E-2</v>
      </c>
    </row>
    <row r="132" spans="1:4">
      <c r="A132" t="s">
        <v>146</v>
      </c>
      <c r="B132">
        <v>4</v>
      </c>
      <c r="C132">
        <v>234</v>
      </c>
      <c r="D132">
        <f t="shared" ref="D132:D134" si="2">C132/1000000</f>
        <v>2.34E-4</v>
      </c>
    </row>
    <row r="133" spans="1:4">
      <c r="A133" t="s">
        <v>147</v>
      </c>
      <c r="B133">
        <v>4</v>
      </c>
      <c r="C133">
        <v>6456</v>
      </c>
      <c r="D133">
        <f t="shared" si="2"/>
        <v>6.4559999999999999E-3</v>
      </c>
    </row>
    <row r="134" spans="1:4">
      <c r="A134" t="s">
        <v>148</v>
      </c>
      <c r="B134">
        <v>4</v>
      </c>
      <c r="C134">
        <v>170</v>
      </c>
      <c r="D134">
        <f t="shared" si="2"/>
        <v>1.7000000000000001E-4</v>
      </c>
    </row>
  </sheetData>
  <mergeCells count="2">
    <mergeCell ref="A1:E1"/>
    <mergeCell ref="E2:I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5"/>
  <sheetViews>
    <sheetView workbookViewId="0">
      <selection activeCell="F19" sqref="F19"/>
    </sheetView>
  </sheetViews>
  <sheetFormatPr defaultRowHeight="15"/>
  <sheetData>
    <row r="1" spans="3:7">
      <c r="C1" s="6" t="s">
        <v>196</v>
      </c>
      <c r="D1" s="6"/>
      <c r="E1" s="6"/>
      <c r="F1" s="6"/>
      <c r="G1" s="6"/>
    </row>
    <row r="2" spans="3:7">
      <c r="C2" s="24" t="s">
        <v>213</v>
      </c>
      <c r="D2" s="24"/>
      <c r="E2" s="24"/>
      <c r="F2" s="24"/>
      <c r="G2" s="24"/>
    </row>
    <row r="3" spans="3:7">
      <c r="C3" t="s">
        <v>212</v>
      </c>
      <c r="D3" t="s">
        <v>149</v>
      </c>
      <c r="E3" t="s">
        <v>150</v>
      </c>
      <c r="F3" t="s">
        <v>187</v>
      </c>
      <c r="G3" t="s">
        <v>151</v>
      </c>
    </row>
    <row r="4" spans="3:7">
      <c r="C4" t="s">
        <v>106</v>
      </c>
      <c r="D4">
        <v>1125879</v>
      </c>
      <c r="E4">
        <v>890232</v>
      </c>
      <c r="F4" s="2">
        <f>((D4-E4)/D4)*100</f>
        <v>20.930046656878758</v>
      </c>
      <c r="G4">
        <f t="shared" ref="G4:G15" si="0">F4/1000</f>
        <v>2.0930046656878757E-2</v>
      </c>
    </row>
    <row r="5" spans="3:7">
      <c r="C5" t="s">
        <v>107</v>
      </c>
      <c r="D5">
        <v>25</v>
      </c>
      <c r="E5">
        <v>581686</v>
      </c>
      <c r="F5" s="2"/>
      <c r="G5">
        <f t="shared" si="0"/>
        <v>0</v>
      </c>
    </row>
    <row r="6" spans="3:7">
      <c r="C6" t="s">
        <v>108</v>
      </c>
      <c r="D6">
        <v>778474</v>
      </c>
      <c r="E6">
        <v>666007</v>
      </c>
      <c r="F6" s="2">
        <f t="shared" ref="F6:F15" si="1">((D6-E6)/D6)*100</f>
        <v>14.447110629256727</v>
      </c>
      <c r="G6">
        <f t="shared" si="0"/>
        <v>1.4447110629256727E-2</v>
      </c>
    </row>
    <row r="7" spans="3:7">
      <c r="C7" t="s">
        <v>109</v>
      </c>
      <c r="D7">
        <v>420468</v>
      </c>
      <c r="E7">
        <v>347554</v>
      </c>
      <c r="F7" s="2">
        <f t="shared" si="1"/>
        <v>17.34115319120599</v>
      </c>
      <c r="G7">
        <f t="shared" si="0"/>
        <v>1.734115319120599E-2</v>
      </c>
    </row>
    <row r="8" spans="3:7">
      <c r="C8" t="s">
        <v>110</v>
      </c>
      <c r="D8">
        <v>772656</v>
      </c>
      <c r="E8">
        <v>678825</v>
      </c>
      <c r="F8" s="2">
        <f t="shared" si="1"/>
        <v>12.143955395415293</v>
      </c>
      <c r="G8">
        <f t="shared" si="0"/>
        <v>1.2143955395415294E-2</v>
      </c>
    </row>
    <row r="9" spans="3:7">
      <c r="C9" t="s">
        <v>111</v>
      </c>
      <c r="D9">
        <v>743078</v>
      </c>
      <c r="E9">
        <v>572584</v>
      </c>
      <c r="F9" s="2">
        <f t="shared" si="1"/>
        <v>22.944293869553398</v>
      </c>
      <c r="G9">
        <f t="shared" si="0"/>
        <v>2.2944293869553399E-2</v>
      </c>
    </row>
    <row r="10" spans="3:7">
      <c r="C10" t="s">
        <v>112</v>
      </c>
      <c r="D10">
        <v>1381765</v>
      </c>
      <c r="E10">
        <v>1193706</v>
      </c>
      <c r="F10" s="2">
        <f t="shared" si="1"/>
        <v>13.610056702840209</v>
      </c>
      <c r="G10">
        <f t="shared" si="0"/>
        <v>1.3610056702840208E-2</v>
      </c>
    </row>
    <row r="11" spans="3:7">
      <c r="C11" t="s">
        <v>113</v>
      </c>
      <c r="D11">
        <v>875922</v>
      </c>
      <c r="E11">
        <v>723277</v>
      </c>
      <c r="F11" s="2">
        <f t="shared" si="1"/>
        <v>17.426780010092223</v>
      </c>
      <c r="G11">
        <f t="shared" si="0"/>
        <v>1.7426780010092222E-2</v>
      </c>
    </row>
    <row r="12" spans="3:7">
      <c r="C12" t="s">
        <v>114</v>
      </c>
      <c r="D12">
        <v>688129</v>
      </c>
      <c r="E12">
        <v>467796</v>
      </c>
      <c r="F12" s="2">
        <f t="shared" si="1"/>
        <v>32.019141759757254</v>
      </c>
      <c r="G12">
        <f t="shared" si="0"/>
        <v>3.2019141759757251E-2</v>
      </c>
    </row>
    <row r="13" spans="3:7">
      <c r="C13" t="s">
        <v>104</v>
      </c>
      <c r="D13">
        <v>1134339</v>
      </c>
      <c r="E13">
        <v>1017849</v>
      </c>
      <c r="F13" s="2">
        <f t="shared" si="1"/>
        <v>10.269416814550148</v>
      </c>
      <c r="G13">
        <f t="shared" si="0"/>
        <v>1.0269416814550148E-2</v>
      </c>
    </row>
    <row r="14" spans="3:7">
      <c r="C14" t="s">
        <v>105</v>
      </c>
      <c r="D14">
        <v>735911</v>
      </c>
      <c r="E14">
        <v>622887</v>
      </c>
      <c r="F14" s="2">
        <f t="shared" si="1"/>
        <v>15.358378934409188</v>
      </c>
      <c r="G14">
        <f t="shared" si="0"/>
        <v>1.5358378934409188E-2</v>
      </c>
    </row>
    <row r="15" spans="3:7">
      <c r="C15" t="s">
        <v>97</v>
      </c>
      <c r="D15">
        <v>1052759</v>
      </c>
      <c r="E15">
        <v>701114</v>
      </c>
      <c r="F15" s="2">
        <f t="shared" si="1"/>
        <v>33.40223165985757</v>
      </c>
      <c r="G15">
        <f t="shared" si="0"/>
        <v>3.3402231659857569E-2</v>
      </c>
    </row>
  </sheetData>
  <mergeCells count="2">
    <mergeCell ref="C2:G2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total seq loss 300v500</vt:lpstr>
      <vt:lpstr>radtags_300v500</vt:lpstr>
      <vt:lpstr>radtags</vt:lpstr>
      <vt:lpstr>final</vt:lpstr>
      <vt:lpstr>final_300v500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2016-12-12T19:55:52Z</dcterms:created>
  <dcterms:modified xsi:type="dcterms:W3CDTF">2016-12-13T05:57:06Z</dcterms:modified>
</cp:coreProperties>
</file>