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252" windowWidth="14388" windowHeight="7476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req.'!$A$12:$GJ$16</definedName>
    <definedName name="_xlnm._FilterDatabase" localSheetId="0" hidden="1">'BOM Report '!$A$16:$GA$114</definedName>
    <definedName name="_xlnm.Print_Area" localSheetId="1">'Assembly req.'!#REF!</definedName>
  </definedNames>
  <calcPr calcId="145621"/>
</workbook>
</file>

<file path=xl/calcChain.xml><?xml version="1.0" encoding="utf-8"?>
<calcChain xmlns="http://schemas.openxmlformats.org/spreadsheetml/2006/main">
  <c r="J104" i="6" l="1"/>
  <c r="H104" i="6"/>
  <c r="E114" i="6" l="1"/>
  <c r="A104" i="6"/>
  <c r="A15" i="6" l="1"/>
  <c r="C8" i="6" l="1"/>
  <c r="B8" i="6"/>
  <c r="C8" i="5" l="1"/>
  <c r="B8" i="5"/>
</calcChain>
</file>

<file path=xl/sharedStrings.xml><?xml version="1.0" encoding="utf-8"?>
<sst xmlns="http://schemas.openxmlformats.org/spreadsheetml/2006/main" count="953" uniqueCount="430">
  <si>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</si>
  <si>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</si>
  <si>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</si>
  <si>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</si>
  <si>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</si>
  <si>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</si>
  <si>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</si>
  <si>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</si>
  <si>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</si>
  <si>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</si>
  <si>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</si>
  <si>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</si>
  <si>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</si>
  <si>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</si>
  <si>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</si>
  <si>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</si>
  <si>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</si>
  <si>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</si>
  <si>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</si>
  <si>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</si>
  <si>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</si>
  <si>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</si>
  <si>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</si>
  <si>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</si>
  <si>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</si>
  <si>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</si>
  <si>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</si>
  <si>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</si>
  <si>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</si>
  <si>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B1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</si>
  <si>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</si>
  <si>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</si>
  <si>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</si>
  <si>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</si>
  <si>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</si>
  <si>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</si>
  <si>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</si>
  <si>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</si>
  <si>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</si>
  <si>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</si>
  <si>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</si>
  <si>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</si>
  <si>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</si>
  <si>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</si>
  <si>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</si>
  <si>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</si>
  <si>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</si>
  <si>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</si>
  <si>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USER (Blue)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</si>
  <si>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</si>
  <si>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</si>
  <si>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</si>
  <si>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</si>
  <si>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</si>
  <si>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</si>
  <si>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</si>
  <si>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</si>
  <si>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Circuit Breaker</t>
  </si>
  <si>
    <t>LD3985M33R</t>
  </si>
  <si>
    <t>SOT-23-5L</t>
  </si>
  <si>
    <t>X2</t>
  </si>
  <si>
    <t>10uF</t>
  </si>
  <si>
    <t>TAN-A</t>
  </si>
  <si>
    <t>U2</t>
  </si>
  <si>
    <t>LD1117S50TR</t>
  </si>
  <si>
    <t>SOT-223</t>
  </si>
  <si>
    <t>U5</t>
  </si>
  <si>
    <t>[N/A]</t>
  </si>
  <si>
    <t>36K</t>
  </si>
  <si>
    <t>SOT-23</t>
  </si>
  <si>
    <t>U1</t>
  </si>
  <si>
    <t>LD39050PU33R</t>
  </si>
  <si>
    <t>U4</t>
  </si>
  <si>
    <t>long headers on bottom layer</t>
  </si>
  <si>
    <t>2K7</t>
  </si>
  <si>
    <t>X3</t>
  </si>
  <si>
    <t>X1</t>
  </si>
  <si>
    <t>10uF(25V)</t>
  </si>
  <si>
    <t>TAN-B</t>
  </si>
  <si>
    <t>Stick for Board name</t>
  </si>
  <si>
    <t>20pF[N/A]</t>
  </si>
  <si>
    <t>MCU socket</t>
  </si>
  <si>
    <t>ECCN US</t>
  </si>
  <si>
    <t>ECCN EU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</si>
  <si>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</si>
  <si>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</si>
  <si>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</si>
  <si>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</si>
  <si>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</si>
  <si>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</si>
  <si>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</si>
  <si>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MOLEX_47590001</t>
  </si>
  <si>
    <t>SOD-323</t>
  </si>
  <si>
    <t>D6</t>
  </si>
  <si>
    <t>R1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</si>
  <si>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</si>
  <si>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</si>
  <si>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</si>
  <si>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</si>
  <si>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</si>
  <si>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</si>
  <si>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</si>
  <si>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</si>
  <si>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</si>
  <si>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</si>
  <si>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</si>
  <si>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U6</t>
  </si>
  <si>
    <t>SOIC8_1R27_4R9X6</t>
  </si>
  <si>
    <t>U7</t>
  </si>
  <si>
    <t>STMPS2151STR</t>
  </si>
  <si>
    <t>U8</t>
  </si>
  <si>
    <t>XTAL_2SM_3R2X1R5</t>
  </si>
  <si>
    <t>IC149-144-045-B5</t>
  </si>
  <si>
    <t>11/27/2014</t>
  </si>
  <si>
    <t>Header 10X2_Female</t>
  </si>
  <si>
    <t>CN1</t>
  </si>
  <si>
    <t>Header 8X2_Female</t>
  </si>
  <si>
    <t>Header 17X2_Female</t>
  </si>
  <si>
    <t>Header 15X2_Female</t>
  </si>
  <si>
    <t>CN6</t>
  </si>
  <si>
    <t>RJ45_KRJ-CB4.2GYZNL</t>
  </si>
  <si>
    <t>Header 3X2</t>
  </si>
  <si>
    <t>JP3</t>
  </si>
  <si>
    <t>22K</t>
  </si>
  <si>
    <t>USB_SOF</t>
  </si>
  <si>
    <t>TP1</t>
  </si>
  <si>
    <t>TP</t>
  </si>
  <si>
    <t>U9</t>
  </si>
  <si>
    <t>QFN24_0R5_4X4</t>
  </si>
  <si>
    <t>U10</t>
  </si>
  <si>
    <t>SOT23-6L</t>
  </si>
  <si>
    <t>USBLC6-2SC6</t>
  </si>
  <si>
    <t>U11</t>
  </si>
  <si>
    <t>U12</t>
  </si>
  <si>
    <t>Transformer</t>
  </si>
  <si>
    <t>X4</t>
  </si>
  <si>
    <t>USB Micro-B Connector</t>
  </si>
  <si>
    <t>USB Micro-AB Connector</t>
  </si>
  <si>
    <t>Ethernet RJ45 Connector</t>
  </si>
  <si>
    <t>D1, D2, D3, D4, D5</t>
  </si>
  <si>
    <t>NX3215SA-32.768KHZ-EXS00A-MU00525</t>
  </si>
  <si>
    <t>10pF</t>
  </si>
  <si>
    <t>NX3225GD-8.000M-EXS00A-CG04874</t>
  </si>
  <si>
    <t>NX3225GD-8.000M-EXS00A-CG04874[N/A]</t>
  </si>
  <si>
    <t>PB-6X6mm-Blue</t>
  </si>
  <si>
    <t>PB-6X6mm-Black</t>
  </si>
  <si>
    <t>C15</t>
  </si>
  <si>
    <t>C17</t>
  </si>
  <si>
    <t>C52</t>
  </si>
  <si>
    <t>1206C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</si>
  <si>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</si>
  <si>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</si>
  <si>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</si>
  <si>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</si>
  <si>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</si>
  <si>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</si>
  <si>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</si>
  <si>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</si>
  <si>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</si>
  <si>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</si>
  <si>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</si>
  <si>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</si>
  <si>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</si>
  <si>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</si>
  <si>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</si>
  <si>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</si>
  <si>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</si>
  <si>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</si>
  <si>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HDR_3x2_2R54_V_M</t>
  </si>
  <si>
    <t>0603D-G</t>
  </si>
  <si>
    <t>Red</t>
  </si>
  <si>
    <t>0603D-R</t>
  </si>
  <si>
    <t>0603D-B</t>
  </si>
  <si>
    <t>LD4</t>
  </si>
  <si>
    <t>R7, R24, R25</t>
  </si>
  <si>
    <t>R8, R28</t>
  </si>
  <si>
    <t>R10, R19, R22, R23</t>
  </si>
  <si>
    <t>R32</t>
  </si>
  <si>
    <t>R63</t>
  </si>
  <si>
    <t>LQFP48_0R5_7x7</t>
  </si>
  <si>
    <t>DFN6_0R95_3x3_TP</t>
  </si>
  <si>
    <t>LQFP144_0R5_SKT</t>
  </si>
  <si>
    <t>OSC_2SM_3R2x2R5</t>
  </si>
  <si>
    <t>XTAL_2SM_5R0X3R2</t>
  </si>
  <si>
    <t>CN2,CN3 long headers on bottom layer same as CN7-10</t>
  </si>
  <si>
    <t>JP1</t>
  </si>
  <si>
    <t>JP4</t>
  </si>
  <si>
    <t>JP5</t>
  </si>
  <si>
    <t>GOUND PINS</t>
  </si>
  <si>
    <t>open</t>
  </si>
  <si>
    <t>PWR_EXT not connected to 3.3V STLINK</t>
  </si>
  <si>
    <t>3&lt;-&gt;4</t>
  </si>
  <si>
    <t>Power source from U5V</t>
  </si>
  <si>
    <t>close</t>
  </si>
  <si>
    <t>Idd measurment disable</t>
  </si>
  <si>
    <t>L2</t>
  </si>
  <si>
    <t>VCAP,Capacitor,2.2uF,10%,16V,X7R,1206</t>
  </si>
  <si>
    <t>Closed by default</t>
  </si>
  <si>
    <t>C5, C6</t>
  </si>
  <si>
    <t>C7</t>
  </si>
  <si>
    <t>C16, C54</t>
  </si>
  <si>
    <t>4.7uF_X5R_0603</t>
  </si>
  <si>
    <t>C21</t>
  </si>
  <si>
    <t>C35, C36</t>
  </si>
  <si>
    <t>4.3pF[N/A]</t>
  </si>
  <si>
    <t>C37, C38</t>
  </si>
  <si>
    <t>C42</t>
  </si>
  <si>
    <t>C43, C45</t>
  </si>
  <si>
    <t>C51</t>
  </si>
  <si>
    <t>2.2uF_X7R</t>
  </si>
  <si>
    <t>C55, C56</t>
  </si>
  <si>
    <t>Header 36X2</t>
  </si>
  <si>
    <t>HDR_2x36_2R54_V_M</t>
  </si>
  <si>
    <t>ESDA6V1BC6</t>
  </si>
  <si>
    <t>LD1, LD6, LD8</t>
  </si>
  <si>
    <t>LD2</t>
  </si>
  <si>
    <t>LD3, LD5, LD7</t>
  </si>
  <si>
    <t>R5, R6, R11, R73</t>
  </si>
  <si>
    <t>R13, R15, R17, R20, R26, R60</t>
  </si>
  <si>
    <t>R14, R37, R38</t>
  </si>
  <si>
    <t>R16</t>
  </si>
  <si>
    <t>R18</t>
  </si>
  <si>
    <t>R21, R29, R30</t>
  </si>
  <si>
    <t>R31</t>
  </si>
  <si>
    <t>200K</t>
  </si>
  <si>
    <t>R33</t>
  </si>
  <si>
    <t>R40, R42, R45, R48</t>
  </si>
  <si>
    <t>R49</t>
  </si>
  <si>
    <t>R50, R51, R52, R53</t>
  </si>
  <si>
    <t>R54, R55, R56, R57</t>
  </si>
  <si>
    <t>R58</t>
  </si>
  <si>
    <t>R59, R64</t>
  </si>
  <si>
    <t>R61</t>
  </si>
  <si>
    <t>R62</t>
  </si>
  <si>
    <t>R65, R67</t>
  </si>
  <si>
    <t>R68, R71</t>
  </si>
  <si>
    <t>R69</t>
  </si>
  <si>
    <t>SB1, SB8, SB9, SB16, SB17, SB102, SB104, SB106, SB107, SB109, SB113, SB119, SB122, SB138, SB142, SB143, SB144, SB145, SB148, SB152, SB180</t>
  </si>
  <si>
    <t>USB GPIO on PG7</t>
  </si>
  <si>
    <t>Nucleo selected</t>
  </si>
  <si>
    <t>Pin71,72 closed</t>
  </si>
  <si>
    <t>close on bottom side</t>
  </si>
  <si>
    <t>GOUND PINS, as CN2,CN3</t>
  </si>
  <si>
    <t>SB13, SB160, SB164, SB177, SB178, SB181, SB182, SB183</t>
  </si>
  <si>
    <t>SB10, SB11, SB14, SB15, SB115, SB123, SB124, SB126, SB128, SB129, SB130, SB135, SB136, SB137, SB140, SB141, SB150, SB151, SB153, SB159, SB165, SB166, SB167, SB171, SB174, SB184, SB186</t>
  </si>
  <si>
    <r>
      <t xml:space="preserve">C1, C2, C3, C4, C8, C10, C11, C12, C13, C19, C22, C24, C25, C26, C27, C28, C29, C30, C31, C32, C33, C34, C39, </t>
    </r>
    <r>
      <rPr>
        <sz val="10"/>
        <rFont val="Arial"/>
        <family val="2"/>
      </rPr>
      <t>C53, C58</t>
    </r>
  </si>
  <si>
    <t xml:space="preserve">C40, C44, C47, C48, C49, C50, </t>
  </si>
  <si>
    <t>100nF[N/A]</t>
  </si>
  <si>
    <t>1uF_X5R_0603[N/A]</t>
  </si>
  <si>
    <r>
      <t xml:space="preserve">C9, C14, C20, C23, </t>
    </r>
    <r>
      <rPr>
        <sz val="10"/>
        <rFont val="Arial"/>
        <family val="2"/>
      </rPr>
      <t>C57</t>
    </r>
  </si>
  <si>
    <t>C41</t>
  </si>
  <si>
    <t>10uF[N/A]</t>
  </si>
  <si>
    <t>C46</t>
  </si>
  <si>
    <t>C18</t>
  </si>
  <si>
    <t>470pF[N/A]</t>
  </si>
  <si>
    <t>30pF[N/A]</t>
  </si>
  <si>
    <t>TC1206KKX7RDBB102[N/A]</t>
  </si>
  <si>
    <t>KRJ-CB4.2GYZNL[N/A]</t>
  </si>
  <si>
    <t>BEAD[N/A]</t>
  </si>
  <si>
    <t>L1</t>
  </si>
  <si>
    <r>
      <t xml:space="preserve">R2, R4, R12, R27, R34, R35, R36, </t>
    </r>
    <r>
      <rPr>
        <sz val="10"/>
        <rFont val="Arial"/>
        <family val="2"/>
      </rPr>
      <t>R72</t>
    </r>
  </si>
  <si>
    <r>
      <t xml:space="preserve">R3, </t>
    </r>
    <r>
      <rPr>
        <sz val="10"/>
        <color rgb="FF0070C0"/>
        <rFont val="Arial"/>
        <family val="2"/>
      </rPr>
      <t>R39, R41, R43, R44, R47, R66</t>
    </r>
  </si>
  <si>
    <t>1K5[N/A]</t>
  </si>
  <si>
    <t>33[N/A]</t>
  </si>
  <si>
    <t>12K1[N/A]</t>
  </si>
  <si>
    <t>50[N/A]</t>
  </si>
  <si>
    <t>75[N/A]</t>
  </si>
  <si>
    <t>270[N/A]</t>
  </si>
  <si>
    <t xml:space="preserve">Open for Eth removed
</t>
  </si>
  <si>
    <r>
      <t xml:space="preserve">SB2, SB3, SB4, SB5, SB6, SB7, SB12, </t>
    </r>
    <r>
      <rPr>
        <sz val="10"/>
        <rFont val="Arial"/>
        <family val="2"/>
      </rPr>
      <t xml:space="preserve">SB101, SB103, SB105, SB108, SB110, SB111, SB112, SB114, SB116, SB117, SB118, SB120, SB121, SB132, SB133, SB139, SB149, SB155, SB156, </t>
    </r>
    <r>
      <rPr>
        <sz val="10"/>
        <rFont val="Arial"/>
        <family val="2"/>
      </rPr>
      <t xml:space="preserve">SB162, SB163, </t>
    </r>
    <r>
      <rPr>
        <sz val="10"/>
        <rFont val="Arial"/>
        <family val="2"/>
      </rPr>
      <t xml:space="preserve">SB173, </t>
    </r>
    <r>
      <rPr>
        <sz val="10"/>
        <rFont val="Arial"/>
        <family val="2"/>
      </rPr>
      <t>SB179</t>
    </r>
  </si>
  <si>
    <t>LAN8742A-CZ-TR[N/A]</t>
  </si>
  <si>
    <t>USBLC6-4SC6[N/A]</t>
  </si>
  <si>
    <t>KMS-1102NL[N/A]</t>
  </si>
  <si>
    <t>X53T-C20SSA-25.000MHz[N/A]</t>
  </si>
  <si>
    <t>blister</t>
  </si>
  <si>
    <t>F446ZE</t>
  </si>
  <si>
    <t>Select MCU Reference in follow list:</t>
  </si>
  <si>
    <t>Select Socket option:</t>
  </si>
  <si>
    <t>without socket</t>
  </si>
  <si>
    <t>JP1, JP4, JP5</t>
  </si>
  <si>
    <r>
      <t>JP2,</t>
    </r>
    <r>
      <rPr>
        <sz val="10"/>
        <color rgb="FF0070C0"/>
        <rFont val="Arial"/>
        <family val="2"/>
      </rPr>
      <t xml:space="preserve"> JP6, JP7</t>
    </r>
  </si>
  <si>
    <t>SB125, SB127, SB131, SB134, SB146, SB147, SB154, SB157, SB158, SB161, SB168, SB169, SB170, SB172, SB175, SB176, SB185, SB187</t>
  </si>
  <si>
    <t>R9</t>
  </si>
  <si>
    <r>
      <t xml:space="preserve">R46, </t>
    </r>
    <r>
      <rPr>
        <sz val="10"/>
        <rFont val="Arial"/>
        <family val="2"/>
      </rPr>
      <t>R70</t>
    </r>
  </si>
  <si>
    <t>430K[N/A]</t>
  </si>
  <si>
    <t>620K[N/A]</t>
  </si>
  <si>
    <t>[N/A], Pin 71-72 long headers as CN2/CN3</t>
  </si>
  <si>
    <t>MB1137B-01 BOM &amp; components order and assembly</t>
  </si>
  <si>
    <t>MB1137B-01 Assembly Requirement</t>
  </si>
  <si>
    <r>
      <t>X</t>
    </r>
    <r>
      <rPr>
        <sz val="10"/>
        <rFont val="Arial"/>
        <family val="2"/>
      </rPr>
      <t>IEJIA</t>
    </r>
    <phoneticPr fontId="33" type="noConversion"/>
  </si>
  <si>
    <t>CTSM-644B-V-T/R</t>
  </si>
  <si>
    <t>CTSM-644N-V-T/R</t>
  </si>
  <si>
    <t>capacitor,100nF,10%,16V,X7R,0603,YAGEO</t>
    <phoneticPr fontId="33" type="noConversion"/>
  </si>
  <si>
    <t>YAGEO</t>
  </si>
  <si>
    <t>CC0603KRX7R7BB104</t>
  </si>
  <si>
    <t>capacitor,10pF,5%,50V,NPO,0603,YAGEO</t>
    <phoneticPr fontId="33" type="noConversion"/>
  </si>
  <si>
    <t>CC0603JRNPO9BN100</t>
  </si>
  <si>
    <t>capacitor,1uF,0603,16V,10%,X5R,YAGEO</t>
    <phoneticPr fontId="33" type="noConversion"/>
  </si>
  <si>
    <t>CC0603KRX5R7BB105</t>
  </si>
  <si>
    <t>capacitor,10nF,0603,50V,10%,X7R,YAGEO;</t>
    <phoneticPr fontId="33" type="noConversion"/>
  </si>
  <si>
    <t>CC0603KRX7R9BB103</t>
  </si>
  <si>
    <t>TAN capacitor,4.7uF,10%,16V,Atype,AVX</t>
    <phoneticPr fontId="33" type="noConversion"/>
  </si>
  <si>
    <r>
      <t>A</t>
    </r>
    <r>
      <rPr>
        <sz val="10"/>
        <rFont val="Arial"/>
        <family val="2"/>
      </rPr>
      <t>VX</t>
    </r>
    <phoneticPr fontId="33" type="noConversion"/>
  </si>
  <si>
    <t>TAJA475K016R</t>
  </si>
  <si>
    <t>TAN capacitor,10uF,10%,25V,Btype,AVX</t>
  </si>
  <si>
    <t>TAJB106K025RNJ</t>
  </si>
  <si>
    <t>TAN capacitor,10uF,10%,16V,Atype,AVX</t>
  </si>
  <si>
    <t>TAJA106K016R</t>
  </si>
  <si>
    <t>capacitor,4.7uF,16V, X5R,10%,0603</t>
  </si>
  <si>
    <t>CC0603KRX5R7BB475</t>
  </si>
  <si>
    <t>capacitor,2.2uF,10%,16V,X7R,1206</t>
  </si>
  <si>
    <t>CC1206KKX7R7BB225</t>
    <phoneticPr fontId="33" type="noConversion"/>
  </si>
  <si>
    <t>MicroUSB,1050170001,Btype,SMT,MOLEX</t>
    <phoneticPr fontId="33" type="noConversion"/>
  </si>
  <si>
    <t>MOLEX</t>
    <phoneticPr fontId="33" type="noConversion"/>
  </si>
  <si>
    <t>pin header male,PH2.54 1*2P 6.0(2.5)6.0 PA6T 1U'</t>
    <phoneticPr fontId="33" type="noConversion"/>
  </si>
  <si>
    <t>latconn</t>
    <phoneticPr fontId="33" type="noConversion"/>
  </si>
  <si>
    <t>PH254102D1598</t>
    <phoneticPr fontId="33" type="noConversion"/>
  </si>
  <si>
    <t>pin header male,2.54mm,1*4,L=11.6,180,1U,DIP</t>
    <phoneticPr fontId="33" type="noConversion"/>
  </si>
  <si>
    <r>
      <t>l</t>
    </r>
    <r>
      <rPr>
        <sz val="10"/>
        <rFont val="Arial"/>
        <family val="2"/>
      </rPr>
      <t>yconn</t>
    </r>
    <phoneticPr fontId="33" type="noConversion"/>
  </si>
  <si>
    <t>313104S111116</t>
  </si>
  <si>
    <t>pin header male,2.54mm,1*2,L=11.6,180,1U,DIP</t>
    <phoneticPr fontId="33" type="noConversion"/>
  </si>
  <si>
    <t>313102S111116</t>
    <phoneticPr fontId="33" type="noConversion"/>
  </si>
  <si>
    <t>pin header male,2.54mm,1*6,L=11.6,180,1U,DIP,</t>
    <phoneticPr fontId="33" type="noConversion"/>
  </si>
  <si>
    <t>313106S111116</t>
  </si>
  <si>
    <t>long pin header female2.54 2*10P H8.5 PC9.4 PC104 0.6*0.6 PA6T</t>
  </si>
  <si>
    <t>PF254210D1531</t>
    <phoneticPr fontId="33" type="noConversion"/>
  </si>
  <si>
    <t>long pin header female2.54 2*8P H8.5 PC9.4 PC104 0.6*0.6 PA6T</t>
  </si>
  <si>
    <t>PF254208D1531</t>
    <phoneticPr fontId="33" type="noConversion"/>
  </si>
  <si>
    <t>long pin header female2.54 2*15P H8.5 PC9.4 PC104 0.6*0.6 PA6T</t>
  </si>
  <si>
    <t>PF254215D1531</t>
    <phoneticPr fontId="33" type="noConversion"/>
  </si>
  <si>
    <t>long pin header female2.54 2*17P H8.5 PC9.4 PC104 0.6*0.6 PA6T</t>
  </si>
  <si>
    <t>PF254217D1531</t>
    <phoneticPr fontId="33" type="noConversion"/>
  </si>
  <si>
    <t>MicroUSB-AB,47590-0001,SMT,MOLEX,MB784</t>
    <phoneticPr fontId="33" type="noConversion"/>
  </si>
  <si>
    <t>MOLEX</t>
  </si>
  <si>
    <t>47590-0001</t>
  </si>
  <si>
    <t>diode,BAT60JFILM,SOD-323,ST</t>
  </si>
  <si>
    <t>TVS diode array,ESDA6V1BC6, SOT-23-6</t>
    <phoneticPr fontId="33" type="noConversion"/>
  </si>
  <si>
    <t>pin header male,2.54mm,2*3,L=11.6,180,1U,DIP</t>
    <phoneticPr fontId="33" type="noConversion"/>
  </si>
  <si>
    <t>bead,600R,350mA,0603,FCM1608KF-601T05,</t>
    <phoneticPr fontId="33" type="noConversion"/>
  </si>
  <si>
    <t>Tai-tech</t>
    <phoneticPr fontId="33" type="noConversion"/>
  </si>
  <si>
    <t>FCM1608KF-601T05</t>
  </si>
  <si>
    <t>LED,green,0603</t>
    <phoneticPr fontId="33" type="noConversion"/>
  </si>
  <si>
    <r>
      <t>e</t>
    </r>
    <r>
      <rPr>
        <sz val="10"/>
        <rFont val="Arial"/>
        <family val="2"/>
      </rPr>
      <t>verlight</t>
    </r>
    <phoneticPr fontId="33" type="noConversion"/>
  </si>
  <si>
    <t>19-213SY6C/S530-E2/TR8LED</t>
  </si>
  <si>
    <t>LED,blue,0603</t>
    <phoneticPr fontId="33" type="noConversion"/>
  </si>
  <si>
    <t>19-217/BHC-ZL1M2RY/3T</t>
  </si>
  <si>
    <t>LED,red,0603</t>
    <phoneticPr fontId="33" type="noConversion"/>
  </si>
  <si>
    <t>19-217/R6C-AL1M2VY/3T</t>
  </si>
  <si>
    <t>LED,bi-color,red-green,3.2 mm x 2.8 mm,LE-RGW35280,SMT,</t>
    <phoneticPr fontId="33" type="noConversion"/>
  </si>
  <si>
    <t>LE-RGW35280</t>
  </si>
  <si>
    <t>resistor,10K,0603,1%</t>
  </si>
  <si>
    <t>RC0603FR-0710KL</t>
  </si>
  <si>
    <t>resistor,100K,0603,1%</t>
    <phoneticPr fontId="33" type="noConversion"/>
  </si>
  <si>
    <t>RC0603FR-07100KL</t>
  </si>
  <si>
    <t>resistor,4.7K,0603,1%</t>
    <phoneticPr fontId="33" type="noConversion"/>
  </si>
  <si>
    <t>RC0603FR-074K7L</t>
  </si>
  <si>
    <t>resistor,2.7K,0603,1%,YAGEO</t>
    <phoneticPr fontId="33" type="noConversion"/>
  </si>
  <si>
    <t>RC0603FR-072K7L</t>
  </si>
  <si>
    <t>resistor,1.5K,0603,1%,YAGEO</t>
  </si>
  <si>
    <t>RC0603FR-071K5L</t>
  </si>
  <si>
    <t>resistor,22R,0603,1%</t>
  </si>
  <si>
    <t>RC0603FR-0722RL</t>
  </si>
  <si>
    <t>resistor,100R,0603,1%</t>
  </si>
  <si>
    <t>RC0603FR-07100RL</t>
  </si>
  <si>
    <t>resistor,0R,0603,5%,YAGEO</t>
  </si>
  <si>
    <t>RC0603JR-070RL</t>
  </si>
  <si>
    <t>resistor,36K,0603,1%</t>
  </si>
  <si>
    <t>RC0603FR-0736KL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</si>
  <si>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</si>
  <si>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</si>
  <si>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</si>
  <si>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</si>
  <si>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</si>
  <si>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</si>
  <si>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resistor,200K,0603,1%,YAGEO</t>
  </si>
  <si>
    <t>RC0603FR-07200KL</t>
  </si>
  <si>
    <t>resistor,220K,0603,1%</t>
  </si>
  <si>
    <t>RC0603FR-07220KL</t>
  </si>
  <si>
    <t>resistor,330R,0603,1%</t>
  </si>
  <si>
    <t>RC0603FR-07330RL</t>
  </si>
  <si>
    <t>resistor,620R,0603,1%</t>
  </si>
  <si>
    <t>RC0603FR-07620RL</t>
  </si>
  <si>
    <t>resistor,47K,0603,1%,YAGEO</t>
  </si>
  <si>
    <t>RC0603FR-0747KL</t>
  </si>
  <si>
    <t>resistor,22K,0603,1%</t>
  </si>
  <si>
    <t>RC0603FR-0722KL</t>
  </si>
  <si>
    <t>transistor,MMBT9013,SOT-23,</t>
    <phoneticPr fontId="33" type="noConversion"/>
  </si>
  <si>
    <t>ST</t>
    <phoneticPr fontId="33" type="noConversion"/>
  </si>
  <si>
    <t>MMBT9013</t>
  </si>
  <si>
    <t>diode,USBLC6-2SC6,SOT23-6L</t>
  </si>
  <si>
    <t>ARM microcontroller, STM32F103CBT6, LQFP-48</t>
    <phoneticPr fontId="33" type="noConversion"/>
  </si>
  <si>
    <t>LDO Regulator,LD3985M33R,SOT23-5</t>
    <phoneticPr fontId="33" type="noConversion"/>
  </si>
  <si>
    <t>IC PWR SWITCH MOSFET,ST890CDR,SO-8</t>
    <phoneticPr fontId="33" type="noConversion"/>
  </si>
  <si>
    <t>LDO Regulator IC,LD1117S50TR,SOT-223</t>
    <phoneticPr fontId="33" type="noConversion"/>
  </si>
  <si>
    <t>LDO Regulator IC,LD39050PU33R,DFN6</t>
    <phoneticPr fontId="33" type="noConversion"/>
  </si>
  <si>
    <t>IC OPAMP GP 880KHZ,TSV631AILT,SOT-23-5L</t>
    <phoneticPr fontId="33" type="noConversion"/>
  </si>
  <si>
    <t>IC PWR SWITCH,STMPS2151STR,SOT23-5</t>
    <phoneticPr fontId="33" type="noConversion"/>
  </si>
  <si>
    <t>Osccillator,NX3225GD-8MHz-EXS00A-CG04874,8MHz,8pF,SMT</t>
    <phoneticPr fontId="33" type="noConversion"/>
  </si>
  <si>
    <r>
      <t>N</t>
    </r>
    <r>
      <rPr>
        <sz val="10"/>
        <rFont val="Arial"/>
        <family val="2"/>
      </rPr>
      <t>DK</t>
    </r>
    <phoneticPr fontId="33" type="noConversion"/>
  </si>
  <si>
    <t>NX3225GD-8MHz-EXS00A-CG04874</t>
  </si>
  <si>
    <t>Cystal,NX3215SA-32.768KHZ-EXS00A-MU00525,32.768K,6PF,3215,20PPM</t>
    <phoneticPr fontId="33" type="noConversion"/>
  </si>
  <si>
    <t>serils label,6mm width,8m long</t>
    <phoneticPr fontId="33" type="noConversion"/>
  </si>
  <si>
    <r>
      <t>b</t>
    </r>
    <r>
      <rPr>
        <sz val="10"/>
        <rFont val="Arial"/>
        <family val="2"/>
      </rPr>
      <t>rother</t>
    </r>
    <phoneticPr fontId="33" type="noConversion"/>
  </si>
  <si>
    <t>blister,MB1137,25.3cm*2*16.5cm</t>
    <phoneticPr fontId="33" type="noConversion"/>
  </si>
  <si>
    <t>insert card,MB1137,20cm*13.5cm</t>
    <phoneticPr fontId="33" type="noConversion"/>
  </si>
  <si>
    <t xml:space="preserve">short linker,2.54MM,1U, </t>
    <phoneticPr fontId="33" type="noConversion"/>
  </si>
  <si>
    <t>Harwin</t>
    <phoneticPr fontId="33" type="noConversion"/>
  </si>
  <si>
    <t>M7566-05/M7571-05</t>
    <phoneticPr fontId="33" type="noConversion"/>
  </si>
  <si>
    <t>PCB,MB1137,RevB,6layers,70*134mm, white solder,blue silkscreen</t>
    <phoneticPr fontId="33" type="noConversion"/>
  </si>
  <si>
    <t>HopeSearch</t>
    <phoneticPr fontId="33" type="noConversion"/>
  </si>
  <si>
    <t>button hat,BLUE,</t>
    <phoneticPr fontId="33" type="noConversion"/>
  </si>
  <si>
    <t>button hat,BLACK,</t>
    <phoneticPr fontId="33" type="noConversion"/>
  </si>
  <si>
    <t>test label,five cells, T1,T2,T3,T4,QA,</t>
    <phoneticPr fontId="33" type="noConversion"/>
  </si>
  <si>
    <t>insert card</t>
  </si>
  <si>
    <t>short linker</t>
  </si>
  <si>
    <t>PCB</t>
  </si>
  <si>
    <t>button hat,BLUE,</t>
    <phoneticPr fontId="30" type="noConversion"/>
  </si>
  <si>
    <t>button hat,BLACK,</t>
    <phoneticPr fontId="30" type="noConversion"/>
  </si>
  <si>
    <t>test label</t>
  </si>
  <si>
    <t>touch switch,BLUE,6*6,SMT,TD-0341X-GO0</t>
  </si>
  <si>
    <t>touch switch,BLACK,6*6,SMT,TD-0341X-A00</t>
  </si>
  <si>
    <t>EAR99</t>
  </si>
  <si>
    <t>NEC</t>
  </si>
  <si>
    <t>http://tcdr.sgp.st.com:23000/tcdr/app?page=tcdr/productList</t>
  </si>
  <si>
    <t>Sub Co</t>
  </si>
  <si>
    <t>3A991A2</t>
  </si>
  <si>
    <t>2.7pF</t>
  </si>
  <si>
    <t>capacitor,2.7PF,0603,50V,NPO,+-0.1PF,YAGEO</t>
  </si>
  <si>
    <t xml:space="preserve">CC0603BRNPO9BN2R7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</si>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</sst>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70C0"/>
      <name val="Arial"/>
      <family val="2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8">
    <xf numFmtId="0" fontId="0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21" applyNumberFormat="0" applyAlignment="0" applyProtection="0"/>
    <xf numFmtId="0" fontId="24" fillId="9" borderId="22" applyNumberFormat="0" applyAlignment="0" applyProtection="0"/>
    <xf numFmtId="0" fontId="25" fillId="9" borderId="21" applyNumberFormat="0" applyAlignment="0" applyProtection="0"/>
    <xf numFmtId="0" fontId="26" fillId="0" borderId="23" applyNumberFormat="0" applyFill="0" applyAlignment="0" applyProtection="0"/>
    <xf numFmtId="0" fontId="27" fillId="10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6" applyNumberFormat="0" applyFill="0" applyAlignment="0" applyProtection="0"/>
    <xf numFmtId="0" fontId="3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31" fillId="35" borderId="0" applyNumberFormat="0" applyBorder="0" applyAlignment="0" applyProtection="0"/>
    <xf numFmtId="0" fontId="5" fillId="0" borderId="0"/>
    <xf numFmtId="0" fontId="5" fillId="11" borderId="2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25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</cellStyleXfs>
  <cellXfs count="148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9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7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12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8" fillId="2" borderId="10" xfId="0" quotePrefix="1" applyFont="1" applyFill="1" applyBorder="1" applyAlignment="1">
      <alignment vertical="center"/>
    </xf>
    <xf numFmtId="0" fontId="8" fillId="2" borderId="10" xfId="0" quotePrefix="1" applyFont="1" applyFill="1" applyBorder="1" applyAlignment="1">
      <alignment horizontal="left" vertical="center"/>
    </xf>
    <xf numFmtId="0" fontId="13" fillId="0" borderId="0" xfId="0" applyFont="1"/>
    <xf numFmtId="0" fontId="10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0" xfId="0" applyFont="1" applyAlignment="1">
      <alignment horizontal="left"/>
    </xf>
    <xf numFmtId="0" fontId="6" fillId="0" borderId="11" xfId="0" quotePrefix="1" applyFont="1" applyBorder="1" applyAlignment="1">
      <alignment vertical="top" wrapText="1"/>
    </xf>
    <xf numFmtId="0" fontId="6" fillId="0" borderId="2" xfId="0" quotePrefix="1" applyFont="1" applyBorder="1" applyAlignment="1">
      <alignment horizontal="left"/>
    </xf>
    <xf numFmtId="0" fontId="14" fillId="3" borderId="6" xfId="0" applyFont="1" applyFill="1" applyBorder="1" applyAlignment="1">
      <alignment wrapText="1"/>
    </xf>
    <xf numFmtId="0" fontId="14" fillId="3" borderId="16" xfId="0" applyFont="1" applyFill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5" fillId="0" borderId="0" xfId="0" applyFont="1" applyAlignment="1">
      <alignment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quotePrefix="1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vertical="top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/>
    </xf>
    <xf numFmtId="0" fontId="6" fillId="0" borderId="11" xfId="1" applyFont="1" applyFill="1" applyBorder="1" applyAlignment="1">
      <alignment horizontal="left" vertical="top" wrapText="1"/>
    </xf>
    <xf numFmtId="0" fontId="6" fillId="0" borderId="11" xfId="1" quotePrefix="1" applyFont="1" applyFill="1" applyBorder="1" applyAlignment="1">
      <alignment vertical="top"/>
    </xf>
    <xf numFmtId="0" fontId="6" fillId="0" borderId="17" xfId="0" quotePrefix="1" applyFont="1" applyFill="1" applyBorder="1" applyAlignment="1">
      <alignment vertical="top"/>
    </xf>
    <xf numFmtId="0" fontId="14" fillId="0" borderId="17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6" fillId="0" borderId="11" xfId="0" quotePrefix="1" applyFont="1" applyFill="1" applyBorder="1" applyAlignment="1">
      <alignment vertical="top"/>
    </xf>
    <xf numFmtId="0" fontId="14" fillId="0" borderId="11" xfId="0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 wrapText="1"/>
    </xf>
    <xf numFmtId="0" fontId="0" fillId="3" borderId="13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6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3" fillId="0" borderId="0" xfId="0" applyFont="1" applyAlignment="1">
      <alignment wrapText="1"/>
    </xf>
    <xf numFmtId="0" fontId="8" fillId="2" borderId="10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6" fillId="4" borderId="11" xfId="1" quotePrefix="1" applyFont="1" applyFill="1" applyBorder="1" applyAlignment="1">
      <alignment vertical="top"/>
    </xf>
    <xf numFmtId="0" fontId="14" fillId="4" borderId="11" xfId="1" applyFont="1" applyFill="1" applyBorder="1" applyAlignment="1">
      <alignment vertical="top" wrapText="1"/>
    </xf>
    <xf numFmtId="0" fontId="6" fillId="4" borderId="17" xfId="1" quotePrefix="1" applyFont="1" applyFill="1" applyBorder="1" applyAlignment="1">
      <alignment vertical="top"/>
    </xf>
    <xf numFmtId="0" fontId="14" fillId="4" borderId="17" xfId="1" applyFont="1" applyFill="1" applyBorder="1" applyAlignment="1">
      <alignment vertical="top" wrapText="1"/>
    </xf>
    <xf numFmtId="0" fontId="6" fillId="4" borderId="11" xfId="1" applyFont="1" applyFill="1" applyBorder="1" applyAlignment="1">
      <alignment horizontal="left" vertical="top" wrapText="1"/>
    </xf>
    <xf numFmtId="0" fontId="6" fillId="0" borderId="11" xfId="0" quotePrefix="1" applyNumberFormat="1" applyFont="1" applyFill="1" applyBorder="1" applyAlignment="1">
      <alignment vertical="top" wrapText="1"/>
    </xf>
    <xf numFmtId="0" fontId="6" fillId="0" borderId="11" xfId="0" applyNumberFormat="1" applyFont="1" applyFill="1" applyBorder="1" applyAlignment="1">
      <alignment vertical="top" wrapText="1"/>
    </xf>
    <xf numFmtId="0" fontId="6" fillId="0" borderId="11" xfId="0" quotePrefix="1" applyNumberFormat="1" applyFont="1" applyBorder="1" applyAlignment="1">
      <alignment vertical="top" wrapText="1"/>
    </xf>
    <xf numFmtId="0" fontId="6" fillId="0" borderId="11" xfId="0" quotePrefix="1" applyNumberFormat="1" applyFont="1" applyBorder="1" applyAlignment="1">
      <alignment horizontal="left" vertical="top" wrapText="1"/>
    </xf>
    <xf numFmtId="0" fontId="6" fillId="0" borderId="11" xfId="0" applyNumberFormat="1" applyFont="1" applyFill="1" applyBorder="1" applyAlignment="1">
      <alignment vertical="top"/>
    </xf>
    <xf numFmtId="0" fontId="14" fillId="0" borderId="11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14" fillId="0" borderId="11" xfId="0" quotePrefix="1" applyFont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4" borderId="17" xfId="1" quotePrefix="1" applyFont="1" applyFill="1" applyBorder="1" applyAlignment="1">
      <alignment vertical="top"/>
    </xf>
    <xf numFmtId="0" fontId="6" fillId="4" borderId="11" xfId="1" applyFont="1" applyFill="1" applyBorder="1" applyAlignment="1">
      <alignment horizontal="left" vertical="top" wrapText="1"/>
    </xf>
    <xf numFmtId="0" fontId="6" fillId="0" borderId="0" xfId="0" applyFont="1"/>
    <xf numFmtId="0" fontId="32" fillId="0" borderId="11" xfId="0" quotePrefix="1" applyFont="1" applyBorder="1" applyAlignment="1">
      <alignment vertical="top" wrapText="1"/>
    </xf>
    <xf numFmtId="0" fontId="32" fillId="0" borderId="11" xfId="0" applyFont="1" applyFill="1" applyBorder="1" applyAlignment="1">
      <alignment vertical="top" wrapText="1"/>
    </xf>
    <xf numFmtId="0" fontId="32" fillId="0" borderId="11" xfId="0" applyNumberFormat="1" applyFont="1" applyFill="1" applyBorder="1" applyAlignment="1">
      <alignment vertical="top" wrapText="1"/>
    </xf>
    <xf numFmtId="0" fontId="32" fillId="0" borderId="11" xfId="1" applyFont="1" applyBorder="1" applyAlignment="1">
      <alignment horizontal="left" vertical="top" wrapText="1"/>
    </xf>
    <xf numFmtId="0" fontId="32" fillId="0" borderId="0" xfId="0" applyFont="1"/>
    <xf numFmtId="0" fontId="32" fillId="0" borderId="11" xfId="0" quotePrefix="1" applyNumberFormat="1" applyFont="1" applyFill="1" applyBorder="1" applyAlignment="1">
      <alignment vertical="top" wrapText="1"/>
    </xf>
    <xf numFmtId="0" fontId="32" fillId="0" borderId="11" xfId="0" quotePrefix="1" applyNumberFormat="1" applyFont="1" applyBorder="1" applyAlignment="1">
      <alignment vertical="top" wrapText="1"/>
    </xf>
    <xf numFmtId="0" fontId="32" fillId="0" borderId="11" xfId="0" quotePrefix="1" applyFont="1" applyBorder="1" applyAlignment="1">
      <alignment horizontal="left" vertical="top" wrapText="1"/>
    </xf>
    <xf numFmtId="0" fontId="32" fillId="0" borderId="11" xfId="0" applyNumberFormat="1" applyFont="1" applyFill="1" applyBorder="1" applyAlignment="1">
      <alignment vertical="top"/>
    </xf>
    <xf numFmtId="0" fontId="8" fillId="2" borderId="10" xfId="0" quotePrefix="1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top" wrapText="1"/>
    </xf>
    <xf numFmtId="0" fontId="10" fillId="0" borderId="0" xfId="0" applyNumberFormat="1" applyFont="1" applyAlignment="1">
      <alignment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11" xfId="1" applyNumberFormat="1" applyFont="1" applyFill="1" applyBorder="1" applyAlignment="1">
      <alignment horizontal="left" vertical="top" wrapText="1"/>
    </xf>
    <xf numFmtId="0" fontId="6" fillId="4" borderId="11" xfId="1" applyNumberFormat="1" applyFont="1" applyFill="1" applyBorder="1" applyAlignment="1">
      <alignment horizontal="left" vertical="top" wrapText="1"/>
    </xf>
    <xf numFmtId="0" fontId="6" fillId="4" borderId="11" xfId="1" applyFont="1" applyFill="1" applyBorder="1" applyAlignment="1">
      <alignment vertical="top" wrapText="1"/>
    </xf>
    <xf numFmtId="0" fontId="6" fillId="4" borderId="11" xfId="1" applyFont="1" applyFill="1" applyBorder="1" applyAlignment="1">
      <alignment vertical="top"/>
    </xf>
    <xf numFmtId="0" fontId="0" fillId="3" borderId="12" xfId="0" applyNumberFormat="1" applyFill="1" applyBorder="1" applyAlignment="1">
      <alignment horizontal="left"/>
    </xf>
    <xf numFmtId="0" fontId="11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/>
    </xf>
    <xf numFmtId="0" fontId="7" fillId="0" borderId="7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3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36" borderId="11" xfId="0" applyNumberFormat="1" applyFont="1" applyFill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36" borderId="17" xfId="1" quotePrefix="1" applyFont="1" applyFill="1" applyBorder="1" applyAlignment="1">
      <alignment vertical="top" wrapText="1"/>
    </xf>
    <xf numFmtId="0" fontId="6" fillId="0" borderId="11" xfId="0" applyFont="1" applyBorder="1" applyAlignment="1">
      <alignment vertical="top"/>
    </xf>
    <xf numFmtId="0" fontId="6" fillId="4" borderId="27" xfId="1" quotePrefix="1" applyFont="1" applyFill="1" applyBorder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0" xfId="0" applyFont="1"/>
    <xf numFmtId="0" fontId="6" fillId="0" borderId="11" xfId="0" applyFont="1" applyBorder="1" applyAlignment="1">
      <alignment horizontal="left" vertical="top" wrapText="1"/>
    </xf>
    <xf numFmtId="0" fontId="6" fillId="0" borderId="27" xfId="0" quotePrefix="1" applyFont="1" applyBorder="1" applyAlignment="1">
      <alignment vertical="top" wrapText="1"/>
    </xf>
    <xf numFmtId="0" fontId="13" fillId="0" borderId="10" xfId="1" applyFont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27" xfId="1" applyFont="1" applyBorder="1" applyAlignment="1">
      <alignment horizontal="left"/>
    </xf>
    <xf numFmtId="0" fontId="15" fillId="0" borderId="10" xfId="1" applyFont="1" applyBorder="1" applyAlignment="1"/>
    <xf numFmtId="0" fontId="6" fillId="0" borderId="4" xfId="1" applyBorder="1" applyAlignment="1"/>
    <xf numFmtId="0" fontId="6" fillId="0" borderId="27" xfId="1" applyBorder="1" applyAlignment="1"/>
    <xf numFmtId="0" fontId="13" fillId="0" borderId="10" xfId="1" applyFont="1" applyBorder="1" applyAlignment="1"/>
    <xf numFmtId="0" fontId="15" fillId="0" borderId="10" xfId="1" applyFont="1" applyBorder="1" applyAlignment="1">
      <alignment horizontal="left"/>
    </xf>
    <xf numFmtId="0" fontId="6" fillId="36" borderId="11" xfId="0" applyFont="1" applyFill="1" applyBorder="1" applyAlignment="1">
      <alignment horizontal="left" vertical="top" wrapText="1"/>
    </xf>
  </cellXfs>
  <cellStyles count="128">
    <cellStyle name="20% - Accent1" xfId="19" builtinId="30" customBuiltin="1"/>
    <cellStyle name="20% - Accent1 2" xfId="44"/>
    <cellStyle name="20% - Accent1 2 2" xfId="86"/>
    <cellStyle name="20% - Accent1 2 3" xfId="114"/>
    <cellStyle name="20% - Accent1 3" xfId="58"/>
    <cellStyle name="20% - Accent1 4" xfId="72"/>
    <cellStyle name="20% - Accent1 5" xfId="100"/>
    <cellStyle name="20% - Accent2" xfId="23" builtinId="34" customBuiltin="1"/>
    <cellStyle name="20% - Accent2 2" xfId="46"/>
    <cellStyle name="20% - Accent2 2 2" xfId="88"/>
    <cellStyle name="20% - Accent2 2 3" xfId="116"/>
    <cellStyle name="20% - Accent2 3" xfId="60"/>
    <cellStyle name="20% - Accent2 4" xfId="74"/>
    <cellStyle name="20% - Accent2 5" xfId="102"/>
    <cellStyle name="20% - Accent3" xfId="27" builtinId="38" customBuiltin="1"/>
    <cellStyle name="20% - Accent3 2" xfId="48"/>
    <cellStyle name="20% - Accent3 2 2" xfId="90"/>
    <cellStyle name="20% - Accent3 2 3" xfId="118"/>
    <cellStyle name="20% - Accent3 3" xfId="62"/>
    <cellStyle name="20% - Accent3 4" xfId="76"/>
    <cellStyle name="20% - Accent3 5" xfId="104"/>
    <cellStyle name="20% - Accent4" xfId="31" builtinId="42" customBuiltin="1"/>
    <cellStyle name="20% - Accent4 2" xfId="50"/>
    <cellStyle name="20% - Accent4 2 2" xfId="92"/>
    <cellStyle name="20% - Accent4 2 3" xfId="120"/>
    <cellStyle name="20% - Accent4 3" xfId="64"/>
    <cellStyle name="20% - Accent4 4" xfId="78"/>
    <cellStyle name="20% - Accent4 5" xfId="106"/>
    <cellStyle name="20% - Accent5" xfId="35" builtinId="46" customBuiltin="1"/>
    <cellStyle name="20% - Accent5 2" xfId="52"/>
    <cellStyle name="20% - Accent5 2 2" xfId="94"/>
    <cellStyle name="20% - Accent5 2 3" xfId="122"/>
    <cellStyle name="20% - Accent5 3" xfId="66"/>
    <cellStyle name="20% - Accent5 4" xfId="80"/>
    <cellStyle name="20% - Accent5 5" xfId="108"/>
    <cellStyle name="20% - Accent6" xfId="39" builtinId="50" customBuiltin="1"/>
    <cellStyle name="20% - Accent6 2" xfId="54"/>
    <cellStyle name="20% - Accent6 2 2" xfId="96"/>
    <cellStyle name="20% - Accent6 2 3" xfId="124"/>
    <cellStyle name="20% - Accent6 3" xfId="68"/>
    <cellStyle name="20% - Accent6 4" xfId="82"/>
    <cellStyle name="20% - Accent6 5" xfId="110"/>
    <cellStyle name="40% - Accent1" xfId="20" builtinId="31" customBuiltin="1"/>
    <cellStyle name="40% - Accent1 2" xfId="45"/>
    <cellStyle name="40% - Accent1 2 2" xfId="87"/>
    <cellStyle name="40% - Accent1 2 3" xfId="115"/>
    <cellStyle name="40% - Accent1 3" xfId="59"/>
    <cellStyle name="40% - Accent1 4" xfId="73"/>
    <cellStyle name="40% - Accent1 5" xfId="101"/>
    <cellStyle name="40% - Accent2" xfId="24" builtinId="35" customBuiltin="1"/>
    <cellStyle name="40% - Accent2 2" xfId="47"/>
    <cellStyle name="40% - Accent2 2 2" xfId="89"/>
    <cellStyle name="40% - Accent2 2 3" xfId="117"/>
    <cellStyle name="40% - Accent2 3" xfId="61"/>
    <cellStyle name="40% - Accent2 4" xfId="75"/>
    <cellStyle name="40% - Accent2 5" xfId="103"/>
    <cellStyle name="40% - Accent3" xfId="28" builtinId="39" customBuiltin="1"/>
    <cellStyle name="40% - Accent3 2" xfId="49"/>
    <cellStyle name="40% - Accent3 2 2" xfId="91"/>
    <cellStyle name="40% - Accent3 2 3" xfId="119"/>
    <cellStyle name="40% - Accent3 3" xfId="63"/>
    <cellStyle name="40% - Accent3 4" xfId="77"/>
    <cellStyle name="40% - Accent3 5" xfId="105"/>
    <cellStyle name="40% - Accent4" xfId="32" builtinId="43" customBuiltin="1"/>
    <cellStyle name="40% - Accent4 2" xfId="51"/>
    <cellStyle name="40% - Accent4 2 2" xfId="93"/>
    <cellStyle name="40% - Accent4 2 3" xfId="121"/>
    <cellStyle name="40% - Accent4 3" xfId="65"/>
    <cellStyle name="40% - Accent4 4" xfId="79"/>
    <cellStyle name="40% - Accent4 5" xfId="107"/>
    <cellStyle name="40% - Accent5" xfId="36" builtinId="47" customBuiltin="1"/>
    <cellStyle name="40% - Accent5 2" xfId="53"/>
    <cellStyle name="40% - Accent5 2 2" xfId="95"/>
    <cellStyle name="40% - Accent5 2 3" xfId="123"/>
    <cellStyle name="40% - Accent5 3" xfId="67"/>
    <cellStyle name="40% - Accent5 4" xfId="81"/>
    <cellStyle name="40% - Accent5 5" xfId="109"/>
    <cellStyle name="40% - Accent6" xfId="40" builtinId="51" customBuiltin="1"/>
    <cellStyle name="40% - Accent6 2" xfId="55"/>
    <cellStyle name="40% - Accent6 2 2" xfId="97"/>
    <cellStyle name="40% - Accent6 2 3" xfId="125"/>
    <cellStyle name="40% - Accent6 3" xfId="69"/>
    <cellStyle name="40% - Accent6 4" xfId="83"/>
    <cellStyle name="40% - Accent6 5" xfId="11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56"/>
    <cellStyle name="Normal 3 2 2" xfId="98"/>
    <cellStyle name="Normal 3 2 3" xfId="126"/>
    <cellStyle name="Normal 3 3" xfId="70"/>
    <cellStyle name="Normal 3 4" xfId="84"/>
    <cellStyle name="Normal 3 5" xfId="112"/>
    <cellStyle name="Note 2" xfId="43"/>
    <cellStyle name="Note 2 2" xfId="57"/>
    <cellStyle name="Note 2 2 2" xfId="99"/>
    <cellStyle name="Note 2 2 3" xfId="127"/>
    <cellStyle name="Note 2 3" xfId="71"/>
    <cellStyle name="Note 2 4" xfId="85"/>
    <cellStyle name="Note 2 5" xfId="11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21"/>
  <sheetViews>
    <sheetView showGridLines="0" tabSelected="1" topLeftCell="A4" zoomScale="95" zoomScaleNormal="95" workbookViewId="0">
      <selection activeCell="A14" sqref="A14:C14"/>
    </sheetView>
  </sheetViews>
  <sheetFormatPr defaultColWidth="9.109375" defaultRowHeight="13.2"/>
  <cols>
    <col min="1" max="1" width="22.44140625" style="111" customWidth="1"/>
    <col min="2" max="2" width="37.6640625" style="83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1" customWidth="1"/>
    <col min="8" max="8" width="44.10937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 customWidth="1"/>
    <col min="15" max="15" width="30.21875" style="3" customWidth="1"/>
    <col min="16" max="16384" width="9.109375" style="3"/>
  </cols>
  <sheetData>
    <row r="1" spans="1:183" ht="13.8" thickBot="1">
      <c r="A1" s="118"/>
      <c r="B1" s="74"/>
      <c r="C1" s="19"/>
      <c r="D1" s="20"/>
      <c r="E1" s="20"/>
      <c r="F1" s="20"/>
      <c r="G1" s="45"/>
    </row>
    <row r="2" spans="1:183" ht="37.5" customHeight="1" thickBot="1">
      <c r="A2" s="119" t="s">
        <v>5</v>
      </c>
      <c r="B2" s="75"/>
      <c r="C2" s="9"/>
      <c r="D2" s="21"/>
      <c r="E2" s="22"/>
      <c r="F2" s="22"/>
      <c r="G2" s="46"/>
    </row>
    <row r="3" spans="1:183" ht="23.25" customHeight="1">
      <c r="A3" s="120" t="s">
        <v>2</v>
      </c>
      <c r="B3" s="75"/>
      <c r="C3" s="24"/>
      <c r="D3" s="17"/>
      <c r="E3" s="2"/>
      <c r="F3" s="2"/>
      <c r="G3" s="47"/>
    </row>
    <row r="4" spans="1:183" ht="17.25" customHeight="1">
      <c r="A4" s="120" t="s">
        <v>4</v>
      </c>
      <c r="B4" s="75"/>
      <c r="C4" s="25"/>
      <c r="D4" s="18"/>
      <c r="E4" s="2"/>
      <c r="F4" s="2"/>
      <c r="G4" s="47"/>
    </row>
    <row r="5" spans="1:183" ht="17.25" customHeight="1">
      <c r="A5" s="120" t="s">
        <v>3</v>
      </c>
      <c r="B5" s="75"/>
      <c r="C5" s="26" t="s">
        <v>22</v>
      </c>
      <c r="D5" s="1"/>
      <c r="E5" s="2"/>
      <c r="F5" s="2"/>
      <c r="G5" s="47"/>
    </row>
    <row r="6" spans="1:183">
      <c r="A6" s="121"/>
      <c r="B6" s="76"/>
      <c r="C6" s="10"/>
      <c r="D6" s="1"/>
      <c r="E6" s="16"/>
      <c r="F6" s="16"/>
      <c r="G6" s="48"/>
    </row>
    <row r="7" spans="1:183" ht="15.75" customHeight="1">
      <c r="A7" s="122" t="s">
        <v>0</v>
      </c>
      <c r="B7" s="77" t="s">
        <v>113</v>
      </c>
      <c r="C7" s="23" t="s">
        <v>36</v>
      </c>
      <c r="D7" s="4"/>
      <c r="E7" s="2"/>
      <c r="F7" s="2"/>
      <c r="G7" s="47"/>
    </row>
    <row r="8" spans="1:183" ht="15.75" customHeight="1">
      <c r="A8" s="123" t="s">
        <v>1</v>
      </c>
      <c r="B8" s="78">
        <f ca="1">TODAY()</f>
        <v>42432</v>
      </c>
      <c r="C8" s="6">
        <f ca="1">NOW()</f>
        <v>42432.696161342596</v>
      </c>
      <c r="D8" s="4"/>
      <c r="E8" s="2"/>
      <c r="F8" s="2"/>
      <c r="G8" s="47"/>
    </row>
    <row r="9" spans="1:183" ht="15.75" customHeight="1">
      <c r="A9" s="122"/>
      <c r="B9" s="79"/>
      <c r="C9" s="11"/>
      <c r="D9" s="4"/>
      <c r="E9" s="2"/>
      <c r="F9" s="2"/>
      <c r="G9" s="47"/>
    </row>
    <row r="10" spans="1:183" ht="15.75" customHeight="1">
      <c r="A10" s="124"/>
      <c r="B10" s="80"/>
      <c r="C10" s="10"/>
      <c r="D10" s="1"/>
      <c r="E10" s="1"/>
      <c r="F10" s="1"/>
      <c r="G10" s="48"/>
    </row>
    <row r="11" spans="1:183" s="7" customFormat="1" ht="43.5" customHeight="1">
      <c r="A11" s="125" t="s">
        <v>287</v>
      </c>
      <c r="B11" s="81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</row>
    <row r="12" spans="1:183" s="7" customFormat="1" ht="18" hidden="1" customHeight="1">
      <c r="A12" s="126" t="s">
        <v>275</v>
      </c>
      <c r="B12" s="81"/>
      <c r="C12" s="29"/>
      <c r="D12" s="29"/>
      <c r="E12" s="29"/>
      <c r="F12" s="29"/>
      <c r="G12" s="4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</row>
    <row r="13" spans="1:183" s="7" customFormat="1" ht="33" customHeight="1">
      <c r="A13" s="139" t="s">
        <v>276</v>
      </c>
      <c r="B13" s="140"/>
      <c r="C13" s="141"/>
      <c r="D13" s="139" t="s">
        <v>277</v>
      </c>
      <c r="E13" s="143"/>
      <c r="F13" s="143"/>
      <c r="G13" s="144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</row>
    <row r="14" spans="1:183" s="7" customFormat="1" ht="22.95" customHeight="1">
      <c r="A14" s="146" t="s">
        <v>275</v>
      </c>
      <c r="B14" s="143"/>
      <c r="C14" s="144"/>
      <c r="D14" s="145" t="s">
        <v>278</v>
      </c>
      <c r="E14" s="143"/>
      <c r="F14" s="143"/>
      <c r="G14" s="144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</row>
    <row r="15" spans="1:183" s="52" customFormat="1" ht="24.6" customHeight="1">
      <c r="A15" s="142" t="str">
        <f>"Board name:NUCLEO-"&amp;$A$14&amp;(IF($D$14="with socket","/W",""))</f>
        <v>Board name:NUCLEO-F446ZE</v>
      </c>
      <c r="B15" s="143"/>
      <c r="C15" s="143"/>
      <c r="D15" s="143"/>
      <c r="E15" s="143"/>
      <c r="F15" s="143"/>
      <c r="G15" s="144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</row>
    <row r="16" spans="1:183" s="14" customFormat="1" ht="19.5" customHeight="1">
      <c r="A16" s="110" t="s">
        <v>23</v>
      </c>
      <c r="B16" s="82" t="s">
        <v>28</v>
      </c>
      <c r="C16" s="28" t="s">
        <v>31</v>
      </c>
      <c r="D16" s="27" t="s">
        <v>33</v>
      </c>
      <c r="E16" s="13" t="s">
        <v>7</v>
      </c>
      <c r="F16" s="13" t="s">
        <v>6</v>
      </c>
      <c r="G16" s="50" t="s">
        <v>8</v>
      </c>
      <c r="H16" s="54" t="s">
        <v>85</v>
      </c>
      <c r="I16" s="54" t="s">
        <v>86</v>
      </c>
      <c r="J16" s="54" t="s">
        <v>87</v>
      </c>
      <c r="K16" s="54" t="s">
        <v>88</v>
      </c>
      <c r="L16" s="54" t="s">
        <v>89</v>
      </c>
      <c r="M16" s="50" t="s">
        <v>82</v>
      </c>
      <c r="N16" s="50" t="s">
        <v>83</v>
      </c>
      <c r="O16" s="50" t="s">
        <v>84</v>
      </c>
    </row>
    <row r="17" spans="1:15" s="7" customFormat="1">
      <c r="A17" s="91" t="s">
        <v>48</v>
      </c>
      <c r="B17" s="63" t="s">
        <v>29</v>
      </c>
      <c r="C17" s="60" t="s">
        <v>144</v>
      </c>
      <c r="D17" s="31">
        <v>1</v>
      </c>
      <c r="E17" s="32" t="s">
        <v>40</v>
      </c>
      <c r="F17" s="32" t="s">
        <v>43</v>
      </c>
      <c r="G17" s="32" t="s">
        <v>40</v>
      </c>
      <c r="H17" s="62" t="s">
        <v>419</v>
      </c>
      <c r="I17" s="62" t="s">
        <v>289</v>
      </c>
      <c r="J17" s="62" t="s">
        <v>290</v>
      </c>
      <c r="K17" s="62"/>
      <c r="L17" s="62"/>
      <c r="M17" s="137" t="s">
        <v>429</v>
      </c>
      <c r="N17" s="137" t="s">
        <v>429</v>
      </c>
      <c r="O17" s="62"/>
    </row>
    <row r="18" spans="1:15" s="7" customFormat="1">
      <c r="A18" s="91" t="s">
        <v>49</v>
      </c>
      <c r="B18" s="63" t="s">
        <v>37</v>
      </c>
      <c r="C18" s="60" t="s">
        <v>145</v>
      </c>
      <c r="D18" s="31">
        <v>1</v>
      </c>
      <c r="E18" s="32" t="s">
        <v>42</v>
      </c>
      <c r="F18" s="32" t="s">
        <v>43</v>
      </c>
      <c r="G18" s="32" t="s">
        <v>42</v>
      </c>
      <c r="H18" s="62" t="s">
        <v>420</v>
      </c>
      <c r="I18" s="62" t="s">
        <v>289</v>
      </c>
      <c r="J18" s="62" t="s">
        <v>291</v>
      </c>
      <c r="K18" s="62"/>
      <c r="L18" s="62"/>
      <c r="M18" s="137" t="s">
        <v>429</v>
      </c>
      <c r="N18" s="137" t="s">
        <v>429</v>
      </c>
      <c r="O18" s="62"/>
    </row>
    <row r="19" spans="1:15" s="7" customFormat="1" ht="39.6">
      <c r="A19" s="91" t="s">
        <v>24</v>
      </c>
      <c r="B19" s="63" t="s">
        <v>245</v>
      </c>
      <c r="C19" s="43" t="s">
        <v>38</v>
      </c>
      <c r="D19" s="108">
        <v>25</v>
      </c>
      <c r="E19" s="32"/>
      <c r="F19" s="32" t="s">
        <v>43</v>
      </c>
      <c r="G19" s="32"/>
      <c r="H19" s="62" t="s">
        <v>292</v>
      </c>
      <c r="I19" s="62" t="s">
        <v>293</v>
      </c>
      <c r="J19" s="62" t="s">
        <v>294</v>
      </c>
      <c r="K19" s="62"/>
      <c r="L19" s="62"/>
      <c r="M19" s="137" t="s">
        <v>429</v>
      </c>
      <c r="N19" s="137" t="s">
        <v>429</v>
      </c>
      <c r="O19" s="62"/>
    </row>
    <row r="20" spans="1:15" s="7" customFormat="1">
      <c r="A20" s="107" t="s">
        <v>247</v>
      </c>
      <c r="B20" s="101" t="s">
        <v>246</v>
      </c>
      <c r="C20" s="63" t="s">
        <v>38</v>
      </c>
      <c r="D20" s="108">
        <v>6</v>
      </c>
      <c r="E20" s="101" t="s">
        <v>67</v>
      </c>
      <c r="F20" s="62" t="s">
        <v>43</v>
      </c>
      <c r="G20" s="62"/>
      <c r="H20" s="62"/>
      <c r="I20" s="62"/>
      <c r="J20" s="62"/>
      <c r="K20" s="62"/>
      <c r="L20" s="62"/>
      <c r="M20" s="137" t="s">
        <v>429</v>
      </c>
      <c r="N20" s="137" t="s">
        <v>429</v>
      </c>
      <c r="O20" s="62"/>
    </row>
    <row r="21" spans="1:15" s="7" customFormat="1">
      <c r="A21" s="91" t="s">
        <v>141</v>
      </c>
      <c r="B21" s="63" t="s">
        <v>198</v>
      </c>
      <c r="C21" s="43" t="s">
        <v>38</v>
      </c>
      <c r="D21" s="31">
        <v>2</v>
      </c>
      <c r="E21" s="43"/>
      <c r="F21" s="32" t="s">
        <v>43</v>
      </c>
      <c r="G21" s="31"/>
      <c r="H21" s="62" t="s">
        <v>295</v>
      </c>
      <c r="I21" s="62" t="s">
        <v>293</v>
      </c>
      <c r="J21" s="62" t="s">
        <v>296</v>
      </c>
      <c r="K21" s="62"/>
      <c r="L21" s="62"/>
      <c r="M21" s="137" t="s">
        <v>429</v>
      </c>
      <c r="N21" s="137" t="s">
        <v>429</v>
      </c>
      <c r="O21" s="62"/>
    </row>
    <row r="22" spans="1:15" s="7" customFormat="1">
      <c r="A22" s="91" t="s">
        <v>80</v>
      </c>
      <c r="B22" s="63" t="s">
        <v>199</v>
      </c>
      <c r="C22" s="43" t="s">
        <v>38</v>
      </c>
      <c r="D22" s="31">
        <v>1</v>
      </c>
      <c r="E22" s="63" t="s">
        <v>67</v>
      </c>
      <c r="F22" s="32" t="s">
        <v>43</v>
      </c>
      <c r="G22" s="31"/>
      <c r="H22" s="62"/>
      <c r="I22" s="62"/>
      <c r="J22" s="62"/>
      <c r="K22" s="62"/>
      <c r="L22" s="62"/>
      <c r="M22" s="137" t="s">
        <v>429</v>
      </c>
      <c r="N22" s="137" t="s">
        <v>429</v>
      </c>
      <c r="O22" s="62"/>
    </row>
    <row r="23" spans="1:15" s="7" customFormat="1">
      <c r="A23" s="91" t="s">
        <v>50</v>
      </c>
      <c r="B23" s="63" t="s">
        <v>249</v>
      </c>
      <c r="C23" s="43" t="s">
        <v>38</v>
      </c>
      <c r="D23" s="108">
        <v>5</v>
      </c>
      <c r="E23" s="63"/>
      <c r="F23" s="32" t="s">
        <v>43</v>
      </c>
      <c r="G23" s="31"/>
      <c r="H23" s="62" t="s">
        <v>297</v>
      </c>
      <c r="I23" s="62" t="s">
        <v>293</v>
      </c>
      <c r="J23" s="62" t="s">
        <v>298</v>
      </c>
      <c r="K23" s="62"/>
      <c r="L23" s="62"/>
      <c r="M23" s="137" t="s">
        <v>429</v>
      </c>
      <c r="N23" s="137" t="s">
        <v>429</v>
      </c>
      <c r="O23" s="62"/>
    </row>
    <row r="24" spans="1:15" s="7" customFormat="1">
      <c r="A24" s="107" t="s">
        <v>248</v>
      </c>
      <c r="B24" s="101" t="s">
        <v>250</v>
      </c>
      <c r="C24" s="63" t="s">
        <v>38</v>
      </c>
      <c r="D24" s="108">
        <v>1</v>
      </c>
      <c r="E24" s="101" t="s">
        <v>67</v>
      </c>
      <c r="F24" s="62" t="s">
        <v>43</v>
      </c>
      <c r="G24" s="61"/>
      <c r="H24" s="130"/>
      <c r="I24" s="130"/>
      <c r="J24" s="130"/>
      <c r="K24" s="62"/>
      <c r="L24" s="62"/>
      <c r="M24" s="137" t="s">
        <v>429</v>
      </c>
      <c r="N24" s="137" t="s">
        <v>429</v>
      </c>
      <c r="O24" s="62"/>
    </row>
    <row r="25" spans="1:15" s="7" customFormat="1">
      <c r="A25" s="91" t="s">
        <v>51</v>
      </c>
      <c r="B25" s="63" t="s">
        <v>146</v>
      </c>
      <c r="C25" s="43" t="s">
        <v>38</v>
      </c>
      <c r="D25" s="31">
        <v>1</v>
      </c>
      <c r="E25" s="43"/>
      <c r="F25" s="32" t="s">
        <v>43</v>
      </c>
      <c r="G25" s="31"/>
      <c r="H25" s="62" t="s">
        <v>299</v>
      </c>
      <c r="I25" s="62" t="s">
        <v>293</v>
      </c>
      <c r="J25" s="62" t="s">
        <v>300</v>
      </c>
      <c r="K25" s="62"/>
      <c r="L25" s="62"/>
      <c r="M25" s="137" t="s">
        <v>429</v>
      </c>
      <c r="N25" s="137" t="s">
        <v>429</v>
      </c>
      <c r="O25" s="62"/>
    </row>
    <row r="26" spans="1:15" s="7" customFormat="1">
      <c r="A26" s="91" t="s">
        <v>90</v>
      </c>
      <c r="B26" s="63" t="s">
        <v>200</v>
      </c>
      <c r="C26" s="43" t="s">
        <v>62</v>
      </c>
      <c r="D26" s="31">
        <v>2</v>
      </c>
      <c r="E26" s="31"/>
      <c r="F26" s="32" t="s">
        <v>43</v>
      </c>
      <c r="G26" s="31"/>
      <c r="H26" s="62" t="s">
        <v>301</v>
      </c>
      <c r="I26" s="62" t="s">
        <v>302</v>
      </c>
      <c r="J26" s="62" t="s">
        <v>303</v>
      </c>
      <c r="K26" s="62"/>
      <c r="L26" s="62"/>
      <c r="M26" s="137" t="s">
        <v>429</v>
      </c>
      <c r="N26" s="137" t="s">
        <v>429</v>
      </c>
      <c r="O26" s="62"/>
    </row>
    <row r="27" spans="1:15" s="7" customFormat="1">
      <c r="A27" s="91" t="s">
        <v>77</v>
      </c>
      <c r="B27" s="63" t="s">
        <v>147</v>
      </c>
      <c r="C27" s="43" t="s">
        <v>78</v>
      </c>
      <c r="D27" s="31">
        <v>1</v>
      </c>
      <c r="E27" s="31"/>
      <c r="F27" s="32" t="s">
        <v>43</v>
      </c>
      <c r="G27" s="31"/>
      <c r="H27" s="62" t="s">
        <v>304</v>
      </c>
      <c r="I27" s="62" t="s">
        <v>302</v>
      </c>
      <c r="J27" s="62" t="s">
        <v>305</v>
      </c>
      <c r="K27" s="62"/>
      <c r="L27" s="62"/>
      <c r="M27" s="137" t="s">
        <v>429</v>
      </c>
      <c r="N27" s="137" t="s">
        <v>429</v>
      </c>
      <c r="O27" s="62"/>
    </row>
    <row r="28" spans="1:15" s="7" customFormat="1">
      <c r="A28" s="89" t="s">
        <v>61</v>
      </c>
      <c r="B28" s="63" t="s">
        <v>253</v>
      </c>
      <c r="C28" s="43" t="s">
        <v>62</v>
      </c>
      <c r="D28" s="108">
        <v>1</v>
      </c>
      <c r="E28" s="57"/>
      <c r="F28" s="32" t="s">
        <v>43</v>
      </c>
      <c r="G28" s="31"/>
      <c r="H28" s="62" t="s">
        <v>306</v>
      </c>
      <c r="I28" s="62" t="s">
        <v>302</v>
      </c>
      <c r="J28" s="62" t="s">
        <v>307</v>
      </c>
      <c r="K28" s="62"/>
      <c r="L28" s="62"/>
      <c r="M28" s="137" t="s">
        <v>429</v>
      </c>
      <c r="N28" s="137" t="s">
        <v>429</v>
      </c>
      <c r="O28" s="62"/>
    </row>
    <row r="29" spans="1:15" s="7" customFormat="1">
      <c r="A29" s="106" t="s">
        <v>251</v>
      </c>
      <c r="B29" s="101" t="s">
        <v>252</v>
      </c>
      <c r="C29" s="63" t="s">
        <v>62</v>
      </c>
      <c r="D29" s="108">
        <v>1</v>
      </c>
      <c r="E29" s="101" t="s">
        <v>67</v>
      </c>
      <c r="F29" s="62"/>
      <c r="G29" s="61"/>
      <c r="H29" s="62"/>
      <c r="I29" s="62"/>
      <c r="J29" s="62"/>
      <c r="K29" s="62"/>
      <c r="L29" s="62"/>
      <c r="M29" s="137" t="s">
        <v>429</v>
      </c>
      <c r="N29" s="137" t="s">
        <v>429</v>
      </c>
      <c r="O29" s="62"/>
    </row>
    <row r="30" spans="1:15" s="7" customFormat="1">
      <c r="A30" s="91" t="s">
        <v>201</v>
      </c>
      <c r="B30" s="63" t="s">
        <v>202</v>
      </c>
      <c r="C30" s="43" t="s">
        <v>38</v>
      </c>
      <c r="D30" s="31">
        <v>1</v>
      </c>
      <c r="E30" s="31"/>
      <c r="F30" s="32" t="s">
        <v>43</v>
      </c>
      <c r="G30" s="34"/>
      <c r="H30" s="62" t="s">
        <v>308</v>
      </c>
      <c r="I30" s="62" t="s">
        <v>293</v>
      </c>
      <c r="J30" s="62" t="s">
        <v>309</v>
      </c>
      <c r="K30" s="62"/>
      <c r="L30" s="62"/>
      <c r="M30" s="137" t="s">
        <v>429</v>
      </c>
      <c r="N30" s="137" t="s">
        <v>429</v>
      </c>
      <c r="O30" s="62"/>
    </row>
    <row r="31" spans="1:15" s="55" customFormat="1">
      <c r="A31" s="138" t="s">
        <v>426</v>
      </c>
      <c r="B31" s="138" t="s">
        <v>203</v>
      </c>
      <c r="C31" s="63" t="s">
        <v>38</v>
      </c>
      <c r="D31" s="61">
        <v>2</v>
      </c>
      <c r="E31" s="61"/>
      <c r="F31" s="137" t="s">
        <v>43</v>
      </c>
      <c r="G31" s="34"/>
      <c r="H31" s="137" t="s">
        <v>427</v>
      </c>
      <c r="I31" s="137" t="s">
        <v>293</v>
      </c>
      <c r="J31" s="137" t="s">
        <v>428</v>
      </c>
      <c r="K31" s="62"/>
      <c r="L31" s="62"/>
      <c r="M31" s="137" t="s">
        <v>429</v>
      </c>
      <c r="N31" s="137" t="s">
        <v>429</v>
      </c>
      <c r="O31" s="62"/>
    </row>
    <row r="32" spans="1:15" s="7" customFormat="1">
      <c r="A32" s="92" t="s">
        <v>204</v>
      </c>
      <c r="B32" s="61" t="s">
        <v>205</v>
      </c>
      <c r="C32" s="61" t="s">
        <v>38</v>
      </c>
      <c r="D32" s="61">
        <v>2</v>
      </c>
      <c r="E32" s="61" t="s">
        <v>67</v>
      </c>
      <c r="F32" s="62" t="s">
        <v>43</v>
      </c>
      <c r="G32" s="61"/>
      <c r="H32" s="62"/>
      <c r="I32" s="62"/>
      <c r="J32" s="62"/>
      <c r="K32" s="62"/>
      <c r="L32" s="62"/>
      <c r="M32" s="137" t="s">
        <v>429</v>
      </c>
      <c r="N32" s="137" t="s">
        <v>429</v>
      </c>
      <c r="O32" s="62"/>
    </row>
    <row r="33" spans="1:15" s="7" customFormat="1">
      <c r="A33" s="107" t="s">
        <v>254</v>
      </c>
      <c r="B33" s="101" t="s">
        <v>206</v>
      </c>
      <c r="C33" s="43" t="s">
        <v>38</v>
      </c>
      <c r="D33" s="31">
        <v>1</v>
      </c>
      <c r="E33" s="101" t="s">
        <v>67</v>
      </c>
      <c r="F33" s="53" t="s">
        <v>43</v>
      </c>
      <c r="G33" s="31"/>
      <c r="H33" s="62"/>
      <c r="I33" s="62"/>
      <c r="J33" s="62"/>
      <c r="K33" s="62"/>
      <c r="L33" s="62"/>
      <c r="M33" s="137" t="s">
        <v>429</v>
      </c>
      <c r="N33" s="137" t="s">
        <v>429</v>
      </c>
      <c r="O33" s="62"/>
    </row>
    <row r="34" spans="1:15" s="7" customFormat="1">
      <c r="A34" s="107" t="s">
        <v>255</v>
      </c>
      <c r="B34" s="101" t="s">
        <v>207</v>
      </c>
      <c r="C34" s="43" t="s">
        <v>38</v>
      </c>
      <c r="D34" s="31">
        <v>2</v>
      </c>
      <c r="E34" s="101" t="s">
        <v>67</v>
      </c>
      <c r="F34" s="32" t="s">
        <v>43</v>
      </c>
      <c r="G34" s="31"/>
      <c r="H34" s="62"/>
      <c r="I34" s="62"/>
      <c r="J34" s="62"/>
      <c r="K34" s="62"/>
      <c r="L34" s="62"/>
      <c r="M34" s="137" t="s">
        <v>429</v>
      </c>
      <c r="N34" s="137" t="s">
        <v>429</v>
      </c>
      <c r="O34" s="62"/>
    </row>
    <row r="35" spans="1:15" s="7" customFormat="1" ht="26.4">
      <c r="A35" s="107" t="s">
        <v>256</v>
      </c>
      <c r="B35" s="101" t="s">
        <v>208</v>
      </c>
      <c r="C35" s="43" t="s">
        <v>149</v>
      </c>
      <c r="D35" s="31">
        <v>1</v>
      </c>
      <c r="E35" s="101" t="s">
        <v>67</v>
      </c>
      <c r="F35" s="32" t="s">
        <v>43</v>
      </c>
      <c r="G35" s="31"/>
      <c r="H35" s="62"/>
      <c r="I35" s="62"/>
      <c r="J35" s="62"/>
      <c r="K35" s="62"/>
      <c r="L35" s="62"/>
      <c r="M35" s="137" t="s">
        <v>429</v>
      </c>
      <c r="N35" s="137" t="s">
        <v>429</v>
      </c>
      <c r="O35" s="62"/>
    </row>
    <row r="36" spans="1:15" s="7" customFormat="1">
      <c r="A36" s="91" t="s">
        <v>67</v>
      </c>
      <c r="B36" s="63" t="s">
        <v>148</v>
      </c>
      <c r="C36" s="43" t="s">
        <v>38</v>
      </c>
      <c r="D36" s="31">
        <v>1</v>
      </c>
      <c r="E36" s="61" t="s">
        <v>67</v>
      </c>
      <c r="F36" s="32" t="s">
        <v>43</v>
      </c>
      <c r="G36" s="31"/>
      <c r="H36" s="62"/>
      <c r="I36" s="62"/>
      <c r="J36" s="62"/>
      <c r="K36" s="62"/>
      <c r="L36" s="62"/>
      <c r="M36" s="137" t="s">
        <v>429</v>
      </c>
      <c r="N36" s="137" t="s">
        <v>429</v>
      </c>
      <c r="O36" s="62"/>
    </row>
    <row r="37" spans="1:15" s="7" customFormat="1" ht="40.5" customHeight="1">
      <c r="A37" s="91" t="s">
        <v>209</v>
      </c>
      <c r="B37" s="63" t="s">
        <v>210</v>
      </c>
      <c r="C37" s="43" t="s">
        <v>62</v>
      </c>
      <c r="D37" s="31">
        <v>2</v>
      </c>
      <c r="E37" s="32"/>
      <c r="F37" s="32" t="s">
        <v>43</v>
      </c>
      <c r="G37" s="34" t="s">
        <v>196</v>
      </c>
      <c r="H37" s="62" t="s">
        <v>310</v>
      </c>
      <c r="I37" s="62" t="s">
        <v>293</v>
      </c>
      <c r="J37" s="62" t="s">
        <v>311</v>
      </c>
      <c r="K37" s="62"/>
      <c r="L37" s="62"/>
      <c r="M37" s="137" t="s">
        <v>429</v>
      </c>
      <c r="N37" s="137" t="s">
        <v>429</v>
      </c>
      <c r="O37" s="62"/>
    </row>
    <row r="38" spans="1:15" s="7" customFormat="1">
      <c r="A38" s="91">
        <v>1050170001</v>
      </c>
      <c r="B38" s="63" t="s">
        <v>115</v>
      </c>
      <c r="C38" s="43" t="s">
        <v>150</v>
      </c>
      <c r="D38" s="31">
        <v>1</v>
      </c>
      <c r="E38" s="32"/>
      <c r="F38" s="32" t="s">
        <v>43</v>
      </c>
      <c r="G38" s="62" t="s">
        <v>136</v>
      </c>
      <c r="H38" s="62" t="s">
        <v>312</v>
      </c>
      <c r="I38" s="62" t="s">
        <v>313</v>
      </c>
      <c r="J38" s="62">
        <v>1050170001</v>
      </c>
      <c r="K38" s="62"/>
      <c r="L38" s="62"/>
      <c r="M38" s="137" t="s">
        <v>429</v>
      </c>
      <c r="N38" s="137" t="s">
        <v>429</v>
      </c>
      <c r="O38" s="62"/>
    </row>
    <row r="39" spans="1:15" s="7" customFormat="1" ht="26.4">
      <c r="A39" s="91"/>
      <c r="B39" s="63" t="s">
        <v>151</v>
      </c>
      <c r="C39" s="43" t="s">
        <v>152</v>
      </c>
      <c r="D39" s="31">
        <v>2</v>
      </c>
      <c r="E39" s="59"/>
      <c r="F39" s="32" t="s">
        <v>43</v>
      </c>
      <c r="G39" s="61" t="s">
        <v>184</v>
      </c>
      <c r="H39" s="62" t="s">
        <v>314</v>
      </c>
      <c r="I39" s="62" t="s">
        <v>315</v>
      </c>
      <c r="J39" s="62" t="s">
        <v>316</v>
      </c>
      <c r="K39" s="62"/>
      <c r="L39" s="62"/>
      <c r="M39" s="137" t="s">
        <v>429</v>
      </c>
      <c r="N39" s="137" t="s">
        <v>429</v>
      </c>
      <c r="O39" s="62"/>
    </row>
    <row r="40" spans="1:15" s="7" customFormat="1">
      <c r="A40" s="91" t="s">
        <v>53</v>
      </c>
      <c r="B40" s="63" t="s">
        <v>153</v>
      </c>
      <c r="C40" s="43" t="s">
        <v>154</v>
      </c>
      <c r="D40" s="31">
        <v>1</v>
      </c>
      <c r="E40" s="32"/>
      <c r="F40" s="32" t="s">
        <v>43</v>
      </c>
      <c r="G40" s="34" t="s">
        <v>197</v>
      </c>
      <c r="H40" s="62" t="s">
        <v>317</v>
      </c>
      <c r="I40" s="62" t="s">
        <v>318</v>
      </c>
      <c r="J40" s="62" t="s">
        <v>319</v>
      </c>
      <c r="K40" s="62"/>
      <c r="L40" s="62"/>
      <c r="M40" s="137" t="s">
        <v>429</v>
      </c>
      <c r="N40" s="137" t="s">
        <v>429</v>
      </c>
      <c r="O40" s="62"/>
    </row>
    <row r="41" spans="1:15" s="7" customFormat="1" ht="26.4">
      <c r="A41" s="91"/>
      <c r="B41" s="63" t="s">
        <v>47</v>
      </c>
      <c r="C41" s="43" t="s">
        <v>156</v>
      </c>
      <c r="D41" s="31">
        <v>1</v>
      </c>
      <c r="E41" s="32"/>
      <c r="F41" s="32" t="s">
        <v>43</v>
      </c>
      <c r="G41" s="59"/>
      <c r="H41" s="62" t="s">
        <v>320</v>
      </c>
      <c r="I41" s="62" t="s">
        <v>318</v>
      </c>
      <c r="J41" s="62" t="s">
        <v>321</v>
      </c>
      <c r="K41" s="62"/>
      <c r="L41" s="62"/>
      <c r="M41" s="137" t="s">
        <v>429</v>
      </c>
      <c r="N41" s="137" t="s">
        <v>429</v>
      </c>
      <c r="O41" s="62"/>
    </row>
    <row r="42" spans="1:15" s="7" customFormat="1">
      <c r="A42" s="91" t="s">
        <v>52</v>
      </c>
      <c r="B42" s="63" t="s">
        <v>119</v>
      </c>
      <c r="C42" s="43" t="s">
        <v>155</v>
      </c>
      <c r="D42" s="61">
        <v>1</v>
      </c>
      <c r="E42" s="53"/>
      <c r="F42" s="53" t="s">
        <v>43</v>
      </c>
      <c r="G42" s="61"/>
      <c r="H42" s="62" t="s">
        <v>322</v>
      </c>
      <c r="I42" s="62" t="s">
        <v>318</v>
      </c>
      <c r="J42" s="62" t="s">
        <v>323</v>
      </c>
      <c r="K42" s="62"/>
      <c r="L42" s="62"/>
      <c r="M42" s="137" t="s">
        <v>429</v>
      </c>
      <c r="N42" s="137" t="s">
        <v>429</v>
      </c>
      <c r="O42" s="62"/>
    </row>
    <row r="43" spans="1:15" s="7" customFormat="1" ht="26.4">
      <c r="A43" s="91" t="s">
        <v>114</v>
      </c>
      <c r="B43" s="63" t="s">
        <v>157</v>
      </c>
      <c r="C43" s="43" t="s">
        <v>158</v>
      </c>
      <c r="D43" s="31">
        <v>1</v>
      </c>
      <c r="E43" s="32"/>
      <c r="F43" s="32" t="s">
        <v>43</v>
      </c>
      <c r="G43" s="61" t="s">
        <v>73</v>
      </c>
      <c r="H43" s="62" t="s">
        <v>324</v>
      </c>
      <c r="I43" s="62" t="s">
        <v>315</v>
      </c>
      <c r="J43" s="62" t="s">
        <v>325</v>
      </c>
      <c r="K43" s="62"/>
      <c r="L43" s="62"/>
      <c r="M43" s="137" t="s">
        <v>429</v>
      </c>
      <c r="N43" s="137" t="s">
        <v>429</v>
      </c>
      <c r="O43" s="62"/>
    </row>
    <row r="44" spans="1:15" s="7" customFormat="1" ht="26.4">
      <c r="A44" s="91" t="s">
        <v>116</v>
      </c>
      <c r="B44" s="63" t="s">
        <v>159</v>
      </c>
      <c r="C44" s="43" t="s">
        <v>160</v>
      </c>
      <c r="D44" s="61">
        <v>1</v>
      </c>
      <c r="E44" s="31"/>
      <c r="F44" s="32" t="s">
        <v>43</v>
      </c>
      <c r="G44" s="61" t="s">
        <v>73</v>
      </c>
      <c r="H44" s="62" t="s">
        <v>326</v>
      </c>
      <c r="I44" s="62" t="s">
        <v>315</v>
      </c>
      <c r="J44" s="62" t="s">
        <v>327</v>
      </c>
      <c r="K44" s="62"/>
      <c r="L44" s="62"/>
      <c r="M44" s="137" t="s">
        <v>429</v>
      </c>
      <c r="N44" s="137" t="s">
        <v>429</v>
      </c>
      <c r="O44" s="62"/>
    </row>
    <row r="45" spans="1:15" s="7" customFormat="1" ht="26.4">
      <c r="A45" s="91" t="s">
        <v>118</v>
      </c>
      <c r="B45" s="63" t="s">
        <v>161</v>
      </c>
      <c r="C45" s="60" t="s">
        <v>162</v>
      </c>
      <c r="D45" s="59">
        <v>1</v>
      </c>
      <c r="E45" s="59"/>
      <c r="F45" s="62" t="s">
        <v>43</v>
      </c>
      <c r="G45" s="61" t="s">
        <v>73</v>
      </c>
      <c r="H45" s="62" t="s">
        <v>328</v>
      </c>
      <c r="I45" s="62" t="s">
        <v>315</v>
      </c>
      <c r="J45" s="62" t="s">
        <v>329</v>
      </c>
      <c r="K45" s="62"/>
      <c r="L45" s="62"/>
      <c r="M45" s="137" t="s">
        <v>429</v>
      </c>
      <c r="N45" s="137" t="s">
        <v>429</v>
      </c>
      <c r="O45" s="62"/>
    </row>
    <row r="46" spans="1:15" s="7" customFormat="1" ht="26.4">
      <c r="A46" s="91" t="s">
        <v>117</v>
      </c>
      <c r="B46" s="63" t="s">
        <v>163</v>
      </c>
      <c r="C46" s="43" t="s">
        <v>164</v>
      </c>
      <c r="D46" s="31">
        <v>1</v>
      </c>
      <c r="E46" s="32"/>
      <c r="F46" s="53" t="s">
        <v>43</v>
      </c>
      <c r="G46" s="61" t="s">
        <v>73</v>
      </c>
      <c r="H46" s="62" t="s">
        <v>330</v>
      </c>
      <c r="I46" s="62" t="s">
        <v>315</v>
      </c>
      <c r="J46" s="62" t="s">
        <v>331</v>
      </c>
      <c r="K46" s="62"/>
      <c r="L46" s="62"/>
      <c r="M46" s="137" t="s">
        <v>429</v>
      </c>
      <c r="N46" s="137" t="s">
        <v>429</v>
      </c>
      <c r="O46" s="62"/>
    </row>
    <row r="47" spans="1:15" s="7" customFormat="1" ht="26.4">
      <c r="A47" s="91" t="s">
        <v>211</v>
      </c>
      <c r="B47" s="63" t="s">
        <v>165</v>
      </c>
      <c r="C47" s="43" t="s">
        <v>212</v>
      </c>
      <c r="D47" s="31">
        <v>2</v>
      </c>
      <c r="E47" s="96" t="s">
        <v>286</v>
      </c>
      <c r="F47" s="62" t="s">
        <v>43</v>
      </c>
      <c r="G47" s="34"/>
      <c r="H47" s="62" t="s">
        <v>314</v>
      </c>
      <c r="I47" s="62" t="s">
        <v>315</v>
      </c>
      <c r="J47" s="62" t="s">
        <v>316</v>
      </c>
      <c r="K47" s="62"/>
      <c r="L47" s="62"/>
      <c r="M47" s="137" t="s">
        <v>429</v>
      </c>
      <c r="N47" s="137" t="s">
        <v>429</v>
      </c>
      <c r="O47" s="62"/>
    </row>
    <row r="48" spans="1:15" s="7" customFormat="1">
      <c r="A48" s="91">
        <v>475900001</v>
      </c>
      <c r="B48" s="63" t="s">
        <v>166</v>
      </c>
      <c r="C48" s="43" t="s">
        <v>91</v>
      </c>
      <c r="D48" s="31">
        <v>1</v>
      </c>
      <c r="E48" s="32"/>
      <c r="F48" s="62" t="s">
        <v>43</v>
      </c>
      <c r="G48" s="62" t="s">
        <v>137</v>
      </c>
      <c r="H48" s="62" t="s">
        <v>332</v>
      </c>
      <c r="I48" s="62" t="s">
        <v>333</v>
      </c>
      <c r="J48" s="62" t="s">
        <v>334</v>
      </c>
      <c r="K48" s="62"/>
      <c r="L48" s="62"/>
      <c r="M48" s="137" t="s">
        <v>429</v>
      </c>
      <c r="N48" s="137" t="s">
        <v>429</v>
      </c>
      <c r="O48" s="62"/>
    </row>
    <row r="49" spans="1:15" s="7" customFormat="1" ht="26.4">
      <c r="A49" s="107" t="s">
        <v>257</v>
      </c>
      <c r="B49" s="105" t="s">
        <v>167</v>
      </c>
      <c r="C49" s="63" t="s">
        <v>120</v>
      </c>
      <c r="D49" s="31">
        <v>1</v>
      </c>
      <c r="E49" s="101" t="s">
        <v>67</v>
      </c>
      <c r="F49" s="62" t="s">
        <v>43</v>
      </c>
      <c r="G49" s="62" t="s">
        <v>138</v>
      </c>
      <c r="H49" s="62"/>
      <c r="I49" s="62"/>
      <c r="J49" s="62"/>
      <c r="K49" s="62"/>
      <c r="L49" s="62"/>
      <c r="M49" s="137" t="s">
        <v>429</v>
      </c>
      <c r="N49" s="137" t="s">
        <v>429</v>
      </c>
      <c r="O49" s="62"/>
    </row>
    <row r="50" spans="1:15" s="7" customFormat="1" ht="26.4">
      <c r="A50" s="91" t="s">
        <v>44</v>
      </c>
      <c r="B50" s="63" t="s">
        <v>139</v>
      </c>
      <c r="C50" s="43" t="s">
        <v>92</v>
      </c>
      <c r="D50" s="31">
        <v>5</v>
      </c>
      <c r="E50" s="31"/>
      <c r="F50" s="63" t="s">
        <v>34</v>
      </c>
      <c r="G50" s="32"/>
      <c r="H50" s="62" t="s">
        <v>335</v>
      </c>
      <c r="I50" s="62" t="s">
        <v>34</v>
      </c>
      <c r="J50" s="62" t="s">
        <v>44</v>
      </c>
      <c r="K50" s="62"/>
      <c r="L50" s="62"/>
      <c r="M50" s="137" t="s">
        <v>421</v>
      </c>
      <c r="N50" s="137" t="s">
        <v>422</v>
      </c>
      <c r="O50" s="137" t="s">
        <v>423</v>
      </c>
    </row>
    <row r="51" spans="1:15" s="7" customFormat="1" ht="26.4">
      <c r="A51" s="91" t="s">
        <v>213</v>
      </c>
      <c r="B51" s="63" t="s">
        <v>93</v>
      </c>
      <c r="C51" s="63" t="s">
        <v>130</v>
      </c>
      <c r="D51" s="61">
        <v>1</v>
      </c>
      <c r="E51" s="62"/>
      <c r="F51" s="63" t="s">
        <v>34</v>
      </c>
      <c r="G51" s="61"/>
      <c r="H51" s="62" t="s">
        <v>336</v>
      </c>
      <c r="I51" s="62" t="s">
        <v>34</v>
      </c>
      <c r="J51" s="62" t="s">
        <v>213</v>
      </c>
      <c r="K51" s="62"/>
      <c r="L51" s="62"/>
      <c r="M51" s="132" t="s">
        <v>421</v>
      </c>
      <c r="N51" s="132" t="s">
        <v>422</v>
      </c>
      <c r="O51" s="132" t="s">
        <v>423</v>
      </c>
    </row>
    <row r="52" spans="1:15" s="7" customFormat="1" ht="26.4">
      <c r="A52" s="91"/>
      <c r="B52" s="63" t="s">
        <v>279</v>
      </c>
      <c r="C52" s="63" t="s">
        <v>156</v>
      </c>
      <c r="D52" s="108">
        <v>3</v>
      </c>
      <c r="E52" s="104"/>
      <c r="F52" s="62" t="s">
        <v>43</v>
      </c>
      <c r="G52" s="113"/>
      <c r="H52" s="62" t="s">
        <v>320</v>
      </c>
      <c r="I52" s="62" t="s">
        <v>318</v>
      </c>
      <c r="J52" s="62" t="s">
        <v>321</v>
      </c>
      <c r="K52" s="62"/>
      <c r="L52" s="62"/>
      <c r="M52" s="137" t="s">
        <v>429</v>
      </c>
      <c r="N52" s="137" t="s">
        <v>429</v>
      </c>
      <c r="O52" s="62"/>
    </row>
    <row r="53" spans="1:15" s="7" customFormat="1" ht="26.4">
      <c r="A53" s="91"/>
      <c r="B53" s="63" t="s">
        <v>280</v>
      </c>
      <c r="C53" s="63" t="s">
        <v>156</v>
      </c>
      <c r="D53" s="108">
        <v>3</v>
      </c>
      <c r="E53" s="61" t="s">
        <v>67</v>
      </c>
      <c r="F53" s="62" t="s">
        <v>43</v>
      </c>
      <c r="G53" s="61"/>
      <c r="H53" s="62"/>
      <c r="I53" s="62"/>
      <c r="J53" s="62"/>
      <c r="K53" s="62"/>
      <c r="L53" s="62"/>
      <c r="M53" s="137" t="s">
        <v>429</v>
      </c>
      <c r="N53" s="137" t="s">
        <v>429</v>
      </c>
      <c r="O53" s="62"/>
    </row>
    <row r="54" spans="1:15" s="7" customFormat="1">
      <c r="A54" s="91" t="s">
        <v>121</v>
      </c>
      <c r="B54" s="63" t="s">
        <v>122</v>
      </c>
      <c r="C54" s="63" t="s">
        <v>168</v>
      </c>
      <c r="D54" s="61">
        <v>1</v>
      </c>
      <c r="E54" s="61"/>
      <c r="F54" s="62" t="s">
        <v>43</v>
      </c>
      <c r="G54" s="61"/>
      <c r="H54" s="62" t="s">
        <v>337</v>
      </c>
      <c r="I54" s="62" t="s">
        <v>318</v>
      </c>
      <c r="J54" s="62"/>
      <c r="K54" s="62"/>
      <c r="L54" s="62"/>
      <c r="M54" s="137" t="s">
        <v>429</v>
      </c>
      <c r="N54" s="137" t="s">
        <v>429</v>
      </c>
      <c r="O54" s="62"/>
    </row>
    <row r="55" spans="1:15" s="7" customFormat="1">
      <c r="A55" s="91" t="s">
        <v>25</v>
      </c>
      <c r="B55" s="63" t="s">
        <v>259</v>
      </c>
      <c r="C55" s="43" t="s">
        <v>32</v>
      </c>
      <c r="D55" s="108">
        <v>1</v>
      </c>
      <c r="E55" s="31"/>
      <c r="F55" s="32" t="s">
        <v>43</v>
      </c>
      <c r="G55" s="32"/>
      <c r="H55" s="62" t="s">
        <v>338</v>
      </c>
      <c r="I55" s="62" t="s">
        <v>339</v>
      </c>
      <c r="J55" s="62" t="s">
        <v>340</v>
      </c>
      <c r="K55" s="62"/>
      <c r="L55" s="62"/>
      <c r="M55" s="137" t="s">
        <v>429</v>
      </c>
      <c r="N55" s="137" t="s">
        <v>429</v>
      </c>
      <c r="O55" s="62"/>
    </row>
    <row r="56" spans="1:15" s="7" customFormat="1">
      <c r="A56" s="107" t="s">
        <v>258</v>
      </c>
      <c r="B56" s="101" t="s">
        <v>195</v>
      </c>
      <c r="C56" s="63" t="s">
        <v>32</v>
      </c>
      <c r="D56" s="108">
        <v>1</v>
      </c>
      <c r="E56" s="101" t="s">
        <v>67</v>
      </c>
      <c r="F56" s="62" t="s">
        <v>43</v>
      </c>
      <c r="G56" s="62"/>
      <c r="H56" s="62"/>
      <c r="I56" s="62"/>
      <c r="J56" s="62"/>
      <c r="K56" s="62"/>
      <c r="L56" s="62"/>
      <c r="M56" s="137" t="s">
        <v>429</v>
      </c>
      <c r="N56" s="137" t="s">
        <v>429</v>
      </c>
      <c r="O56" s="62"/>
    </row>
    <row r="57" spans="1:15" s="7" customFormat="1" ht="26.4">
      <c r="A57" s="91" t="s">
        <v>39</v>
      </c>
      <c r="B57" s="63" t="s">
        <v>214</v>
      </c>
      <c r="C57" s="43" t="s">
        <v>169</v>
      </c>
      <c r="D57" s="31">
        <v>3</v>
      </c>
      <c r="E57" s="31"/>
      <c r="F57" s="32" t="s">
        <v>43</v>
      </c>
      <c r="G57" s="32"/>
      <c r="H57" s="62" t="s">
        <v>341</v>
      </c>
      <c r="I57" s="62" t="s">
        <v>342</v>
      </c>
      <c r="J57" s="62" t="s">
        <v>343</v>
      </c>
      <c r="K57" s="62"/>
      <c r="L57" s="62"/>
      <c r="M57" s="133" t="s">
        <v>421</v>
      </c>
      <c r="N57" s="133" t="s">
        <v>422</v>
      </c>
      <c r="O57" s="133" t="s">
        <v>424</v>
      </c>
    </row>
    <row r="58" spans="1:15" s="7" customFormat="1">
      <c r="A58" s="91" t="s">
        <v>40</v>
      </c>
      <c r="B58" s="63" t="s">
        <v>215</v>
      </c>
      <c r="C58" s="43" t="s">
        <v>172</v>
      </c>
      <c r="D58" s="31">
        <v>1</v>
      </c>
      <c r="E58" s="52"/>
      <c r="F58" s="32" t="s">
        <v>43</v>
      </c>
      <c r="G58" s="32"/>
      <c r="H58" s="62" t="s">
        <v>344</v>
      </c>
      <c r="I58" s="62" t="s">
        <v>342</v>
      </c>
      <c r="J58" s="62" t="s">
        <v>345</v>
      </c>
      <c r="K58" s="62"/>
      <c r="L58" s="62"/>
      <c r="M58" s="133" t="s">
        <v>421</v>
      </c>
      <c r="N58" s="133" t="s">
        <v>422</v>
      </c>
      <c r="O58" s="133" t="s">
        <v>424</v>
      </c>
    </row>
    <row r="59" spans="1:15" s="7" customFormat="1">
      <c r="A59" s="91" t="s">
        <v>170</v>
      </c>
      <c r="B59" s="63" t="s">
        <v>216</v>
      </c>
      <c r="C59" s="43" t="s">
        <v>171</v>
      </c>
      <c r="D59" s="31">
        <v>3</v>
      </c>
      <c r="E59" s="32"/>
      <c r="F59" s="32" t="s">
        <v>43</v>
      </c>
      <c r="G59" s="32"/>
      <c r="H59" s="62" t="s">
        <v>346</v>
      </c>
      <c r="I59" s="62" t="s">
        <v>342</v>
      </c>
      <c r="J59" s="62" t="s">
        <v>347</v>
      </c>
      <c r="K59" s="62"/>
      <c r="L59" s="62"/>
      <c r="M59" s="133" t="s">
        <v>421</v>
      </c>
      <c r="N59" s="133" t="s">
        <v>422</v>
      </c>
      <c r="O59" s="133" t="s">
        <v>424</v>
      </c>
    </row>
    <row r="60" spans="1:15" s="7" customFormat="1" ht="26.4">
      <c r="A60" s="91" t="s">
        <v>54</v>
      </c>
      <c r="B60" s="63" t="s">
        <v>173</v>
      </c>
      <c r="C60" s="43" t="s">
        <v>55</v>
      </c>
      <c r="D60" s="31">
        <v>1</v>
      </c>
      <c r="E60" s="31"/>
      <c r="F60" s="32" t="s">
        <v>43</v>
      </c>
      <c r="G60" s="32"/>
      <c r="H60" s="62" t="s">
        <v>348</v>
      </c>
      <c r="I60" s="62"/>
      <c r="J60" s="62" t="s">
        <v>349</v>
      </c>
      <c r="K60" s="62"/>
      <c r="L60" s="62"/>
      <c r="M60" s="133" t="s">
        <v>421</v>
      </c>
      <c r="N60" s="133" t="s">
        <v>422</v>
      </c>
      <c r="O60" s="133" t="s">
        <v>424</v>
      </c>
    </row>
    <row r="61" spans="1:15" s="7" customFormat="1">
      <c r="A61" s="112" t="s">
        <v>95</v>
      </c>
      <c r="B61" s="61" t="s">
        <v>94</v>
      </c>
      <c r="C61" s="61" t="s">
        <v>41</v>
      </c>
      <c r="D61" s="61">
        <v>1</v>
      </c>
      <c r="E61" s="61" t="s">
        <v>67</v>
      </c>
      <c r="F61" s="62" t="s">
        <v>43</v>
      </c>
      <c r="G61" s="61"/>
      <c r="H61" s="62"/>
      <c r="I61" s="62"/>
      <c r="J61" s="62"/>
      <c r="K61" s="62"/>
      <c r="L61" s="62"/>
      <c r="M61" s="137" t="s">
        <v>429</v>
      </c>
      <c r="N61" s="137" t="s">
        <v>429</v>
      </c>
      <c r="O61" s="62"/>
    </row>
    <row r="62" spans="1:15" s="7" customFormat="1">
      <c r="A62" s="91" t="s">
        <v>26</v>
      </c>
      <c r="B62" s="63" t="s">
        <v>260</v>
      </c>
      <c r="C62" s="43" t="s">
        <v>41</v>
      </c>
      <c r="D62" s="108">
        <v>8</v>
      </c>
      <c r="E62" s="62"/>
      <c r="F62" s="32" t="s">
        <v>43</v>
      </c>
      <c r="G62" s="32"/>
      <c r="H62" s="62" t="s">
        <v>350</v>
      </c>
      <c r="I62" s="62" t="s">
        <v>293</v>
      </c>
      <c r="J62" s="62" t="s">
        <v>351</v>
      </c>
      <c r="K62" s="62"/>
      <c r="L62" s="62"/>
      <c r="M62" s="137" t="s">
        <v>429</v>
      </c>
      <c r="N62" s="137" t="s">
        <v>429</v>
      </c>
      <c r="O62" s="62"/>
    </row>
    <row r="63" spans="1:15" s="7" customFormat="1" ht="28.2" customHeight="1">
      <c r="A63" s="91" t="s">
        <v>96</v>
      </c>
      <c r="B63" s="63" t="s">
        <v>261</v>
      </c>
      <c r="C63" s="43" t="s">
        <v>41</v>
      </c>
      <c r="D63" s="108">
        <v>7</v>
      </c>
      <c r="E63" s="61" t="s">
        <v>67</v>
      </c>
      <c r="F63" s="32" t="s">
        <v>43</v>
      </c>
      <c r="G63" s="32"/>
      <c r="H63" s="62"/>
      <c r="I63" s="62"/>
      <c r="J63" s="62"/>
      <c r="K63" s="62"/>
      <c r="L63" s="62"/>
      <c r="M63" s="137" t="s">
        <v>429</v>
      </c>
      <c r="N63" s="137" t="s">
        <v>429</v>
      </c>
      <c r="O63" s="62"/>
    </row>
    <row r="64" spans="1:15" s="7" customFormat="1">
      <c r="A64" s="91" t="s">
        <v>27</v>
      </c>
      <c r="B64" s="63" t="s">
        <v>217</v>
      </c>
      <c r="C64" s="43" t="s">
        <v>41</v>
      </c>
      <c r="D64" s="31">
        <v>4</v>
      </c>
      <c r="E64" s="61"/>
      <c r="F64" s="32" t="s">
        <v>43</v>
      </c>
      <c r="G64" s="32"/>
      <c r="H64" s="62" t="s">
        <v>352</v>
      </c>
      <c r="I64" s="62" t="s">
        <v>293</v>
      </c>
      <c r="J64" s="62" t="s">
        <v>353</v>
      </c>
      <c r="K64" s="62"/>
      <c r="L64" s="62"/>
      <c r="M64" s="137" t="s">
        <v>429</v>
      </c>
      <c r="N64" s="137" t="s">
        <v>429</v>
      </c>
      <c r="O64" s="62"/>
    </row>
    <row r="65" spans="1:15" s="7" customFormat="1" ht="24.75" customHeight="1">
      <c r="A65" s="91" t="s">
        <v>56</v>
      </c>
      <c r="B65" s="63" t="s">
        <v>174</v>
      </c>
      <c r="C65" s="43" t="s">
        <v>41</v>
      </c>
      <c r="D65" s="31">
        <v>3</v>
      </c>
      <c r="E65" s="31"/>
      <c r="F65" s="32" t="s">
        <v>43</v>
      </c>
      <c r="G65" s="32"/>
      <c r="H65" s="62" t="s">
        <v>354</v>
      </c>
      <c r="I65" s="62" t="s">
        <v>293</v>
      </c>
      <c r="J65" s="62" t="s">
        <v>355</v>
      </c>
      <c r="K65" s="62"/>
      <c r="L65" s="62"/>
      <c r="M65" s="137" t="s">
        <v>429</v>
      </c>
      <c r="N65" s="137" t="s">
        <v>429</v>
      </c>
      <c r="O65" s="62"/>
    </row>
    <row r="66" spans="1:15" s="7" customFormat="1">
      <c r="A66" s="91" t="s">
        <v>74</v>
      </c>
      <c r="B66" s="63" t="s">
        <v>175</v>
      </c>
      <c r="C66" s="43" t="s">
        <v>41</v>
      </c>
      <c r="D66" s="31">
        <v>2</v>
      </c>
      <c r="E66" s="31"/>
      <c r="F66" s="32" t="s">
        <v>43</v>
      </c>
      <c r="G66" s="32"/>
      <c r="H66" s="62" t="s">
        <v>356</v>
      </c>
      <c r="I66" s="62" t="s">
        <v>293</v>
      </c>
      <c r="J66" s="62" t="s">
        <v>357</v>
      </c>
      <c r="K66" s="62"/>
      <c r="L66" s="62"/>
      <c r="M66" s="137" t="s">
        <v>429</v>
      </c>
      <c r="N66" s="137" t="s">
        <v>429</v>
      </c>
      <c r="O66" s="62"/>
    </row>
    <row r="67" spans="1:15" s="7" customFormat="1">
      <c r="A67" s="91" t="s">
        <v>35</v>
      </c>
      <c r="B67" s="63" t="s">
        <v>282</v>
      </c>
      <c r="C67" s="43" t="s">
        <v>41</v>
      </c>
      <c r="D67" s="108">
        <v>1</v>
      </c>
      <c r="E67" s="53"/>
      <c r="F67" s="32" t="s">
        <v>43</v>
      </c>
      <c r="G67" s="32"/>
      <c r="H67" s="62" t="s">
        <v>358</v>
      </c>
      <c r="I67" s="62" t="s">
        <v>293</v>
      </c>
      <c r="J67" s="62" t="s">
        <v>359</v>
      </c>
      <c r="K67" s="62"/>
      <c r="L67" s="62"/>
      <c r="M67" s="137" t="s">
        <v>429</v>
      </c>
      <c r="N67" s="137" t="s">
        <v>429</v>
      </c>
      <c r="O67" s="62"/>
    </row>
    <row r="68" spans="1:15" s="7" customFormat="1">
      <c r="A68" s="91" t="s">
        <v>262</v>
      </c>
      <c r="B68" s="101" t="s">
        <v>283</v>
      </c>
      <c r="C68" s="63" t="s">
        <v>41</v>
      </c>
      <c r="D68" s="108">
        <v>2</v>
      </c>
      <c r="E68" s="63" t="s">
        <v>67</v>
      </c>
      <c r="F68" s="62"/>
      <c r="G68" s="62"/>
      <c r="H68" s="62"/>
      <c r="I68" s="62"/>
      <c r="J68" s="62"/>
      <c r="K68" s="62"/>
      <c r="L68" s="62"/>
      <c r="M68" s="137" t="s">
        <v>429</v>
      </c>
      <c r="N68" s="137" t="s">
        <v>429</v>
      </c>
      <c r="O68" s="62"/>
    </row>
    <row r="69" spans="1:15" s="7" customFormat="1">
      <c r="A69" s="91">
        <v>22</v>
      </c>
      <c r="B69" s="63" t="s">
        <v>176</v>
      </c>
      <c r="C69" s="43" t="s">
        <v>41</v>
      </c>
      <c r="D69" s="31">
        <v>4</v>
      </c>
      <c r="E69" s="31"/>
      <c r="F69" s="32" t="s">
        <v>43</v>
      </c>
      <c r="G69" s="32"/>
      <c r="H69" s="62" t="s">
        <v>360</v>
      </c>
      <c r="I69" s="62" t="s">
        <v>293</v>
      </c>
      <c r="J69" s="62" t="s">
        <v>361</v>
      </c>
      <c r="K69" s="62"/>
      <c r="L69" s="62"/>
      <c r="M69" s="137" t="s">
        <v>429</v>
      </c>
      <c r="N69" s="137" t="s">
        <v>429</v>
      </c>
      <c r="O69" s="62"/>
    </row>
    <row r="70" spans="1:15" ht="23.4" customHeight="1">
      <c r="A70" s="91">
        <v>100</v>
      </c>
      <c r="B70" s="63" t="s">
        <v>218</v>
      </c>
      <c r="C70" s="43" t="s">
        <v>41</v>
      </c>
      <c r="D70" s="31">
        <v>6</v>
      </c>
      <c r="E70" s="31"/>
      <c r="F70" s="32" t="s">
        <v>43</v>
      </c>
      <c r="G70" s="32"/>
      <c r="H70" s="62" t="s">
        <v>362</v>
      </c>
      <c r="I70" s="62" t="s">
        <v>293</v>
      </c>
      <c r="J70" s="62" t="s">
        <v>363</v>
      </c>
      <c r="K70" s="62"/>
      <c r="L70" s="62"/>
      <c r="M70" s="137" t="s">
        <v>429</v>
      </c>
      <c r="N70" s="137" t="s">
        <v>429</v>
      </c>
      <c r="O70" s="62"/>
    </row>
    <row r="71" spans="1:15" ht="23.4" customHeight="1">
      <c r="A71" s="91">
        <v>0</v>
      </c>
      <c r="B71" s="63" t="s">
        <v>219</v>
      </c>
      <c r="C71" s="43" t="s">
        <v>41</v>
      </c>
      <c r="D71" s="31">
        <v>3</v>
      </c>
      <c r="E71" s="31"/>
      <c r="F71" s="32" t="s">
        <v>43</v>
      </c>
      <c r="G71" s="32"/>
      <c r="H71" s="62" t="s">
        <v>364</v>
      </c>
      <c r="I71" s="62" t="s">
        <v>293</v>
      </c>
      <c r="J71" s="62" t="s">
        <v>365</v>
      </c>
      <c r="K71" s="62"/>
      <c r="L71" s="62"/>
      <c r="M71" s="137" t="s">
        <v>429</v>
      </c>
      <c r="N71" s="137" t="s">
        <v>429</v>
      </c>
      <c r="O71" s="62"/>
    </row>
    <row r="72" spans="1:15" s="7" customFormat="1">
      <c r="A72" s="91" t="s">
        <v>68</v>
      </c>
      <c r="B72" s="62" t="s">
        <v>220</v>
      </c>
      <c r="C72" s="53" t="s">
        <v>41</v>
      </c>
      <c r="D72" s="53">
        <v>1</v>
      </c>
      <c r="E72" s="31"/>
      <c r="F72" s="32" t="s">
        <v>43</v>
      </c>
      <c r="G72" s="32"/>
      <c r="H72" s="62" t="s">
        <v>366</v>
      </c>
      <c r="I72" s="62" t="s">
        <v>293</v>
      </c>
      <c r="J72" s="62" t="s">
        <v>367</v>
      </c>
      <c r="K72" s="62"/>
      <c r="L72" s="62"/>
      <c r="M72" s="137" t="s">
        <v>429</v>
      </c>
      <c r="N72" s="137" t="s">
        <v>429</v>
      </c>
      <c r="O72" s="62"/>
    </row>
    <row r="73" spans="1:15" s="7" customFormat="1">
      <c r="A73" s="91" t="s">
        <v>67</v>
      </c>
      <c r="B73" s="62" t="s">
        <v>221</v>
      </c>
      <c r="C73" s="53" t="s">
        <v>41</v>
      </c>
      <c r="D73" s="53">
        <v>1</v>
      </c>
      <c r="E73" s="61" t="s">
        <v>67</v>
      </c>
      <c r="F73" s="32" t="s">
        <v>43</v>
      </c>
      <c r="G73" s="32"/>
      <c r="H73" s="62"/>
      <c r="I73" s="62"/>
      <c r="J73" s="62"/>
      <c r="K73" s="62"/>
      <c r="L73" s="62"/>
      <c r="M73" s="137" t="s">
        <v>429</v>
      </c>
      <c r="N73" s="137" t="s">
        <v>429</v>
      </c>
      <c r="O73" s="62"/>
    </row>
    <row r="74" spans="1:15" s="7" customFormat="1">
      <c r="A74" s="91" t="s">
        <v>46</v>
      </c>
      <c r="B74" s="63" t="s">
        <v>222</v>
      </c>
      <c r="C74" s="43" t="s">
        <v>41</v>
      </c>
      <c r="D74" s="31">
        <v>3</v>
      </c>
      <c r="E74" s="61"/>
      <c r="F74" s="32" t="s">
        <v>43</v>
      </c>
      <c r="G74" s="32"/>
      <c r="H74" s="62" t="s">
        <v>368</v>
      </c>
      <c r="I74" s="62" t="s">
        <v>293</v>
      </c>
      <c r="J74" s="62" t="s">
        <v>369</v>
      </c>
      <c r="K74" s="62"/>
      <c r="L74" s="62"/>
      <c r="M74" s="137" t="s">
        <v>429</v>
      </c>
      <c r="N74" s="137" t="s">
        <v>429</v>
      </c>
      <c r="O74" s="62"/>
    </row>
    <row r="75" spans="1:15" s="7" customFormat="1">
      <c r="A75" s="91">
        <v>680</v>
      </c>
      <c r="B75" s="63" t="s">
        <v>223</v>
      </c>
      <c r="C75" s="43" t="s">
        <v>41</v>
      </c>
      <c r="D75" s="31">
        <v>1</v>
      </c>
      <c r="E75" s="31"/>
      <c r="F75" s="32" t="s">
        <v>43</v>
      </c>
      <c r="G75" s="32"/>
      <c r="H75" s="62" t="s">
        <v>370</v>
      </c>
      <c r="I75" s="62" t="s">
        <v>293</v>
      </c>
      <c r="J75" s="62" t="s">
        <v>371</v>
      </c>
      <c r="K75" s="62"/>
      <c r="L75" s="62"/>
      <c r="M75" s="137" t="s">
        <v>429</v>
      </c>
      <c r="N75" s="137" t="s">
        <v>429</v>
      </c>
      <c r="O75" s="62"/>
    </row>
    <row r="76" spans="1:15" s="7" customFormat="1">
      <c r="A76" s="91">
        <v>510</v>
      </c>
      <c r="B76" s="63" t="s">
        <v>177</v>
      </c>
      <c r="C76" s="43" t="s">
        <v>41</v>
      </c>
      <c r="D76" s="31">
        <v>1</v>
      </c>
      <c r="E76" s="43"/>
      <c r="F76" s="32" t="s">
        <v>43</v>
      </c>
      <c r="G76" s="32"/>
      <c r="H76" s="62" t="s">
        <v>372</v>
      </c>
      <c r="I76" s="62" t="s">
        <v>293</v>
      </c>
      <c r="J76" s="62" t="s">
        <v>373</v>
      </c>
      <c r="K76" s="62"/>
      <c r="L76" s="62"/>
      <c r="M76" s="137" t="s">
        <v>429</v>
      </c>
      <c r="N76" s="137" t="s">
        <v>429</v>
      </c>
      <c r="O76" s="62"/>
    </row>
    <row r="77" spans="1:15" s="7" customFormat="1">
      <c r="A77" s="91" t="s">
        <v>224</v>
      </c>
      <c r="B77" s="63" t="s">
        <v>225</v>
      </c>
      <c r="C77" s="43" t="s">
        <v>41</v>
      </c>
      <c r="D77" s="31">
        <v>1</v>
      </c>
      <c r="E77" s="30"/>
      <c r="F77" s="53" t="s">
        <v>43</v>
      </c>
      <c r="G77" s="32"/>
      <c r="H77" s="62" t="s">
        <v>374</v>
      </c>
      <c r="I77" s="62" t="s">
        <v>293</v>
      </c>
      <c r="J77" s="62" t="s">
        <v>375</v>
      </c>
      <c r="K77" s="62"/>
      <c r="L77" s="62"/>
      <c r="M77" s="137" t="s">
        <v>429</v>
      </c>
      <c r="N77" s="137" t="s">
        <v>429</v>
      </c>
      <c r="O77" s="62"/>
    </row>
    <row r="78" spans="1:15" s="7" customFormat="1">
      <c r="A78" s="107" t="s">
        <v>263</v>
      </c>
      <c r="B78" s="101" t="s">
        <v>226</v>
      </c>
      <c r="C78" s="43" t="s">
        <v>41</v>
      </c>
      <c r="D78" s="31">
        <v>4</v>
      </c>
      <c r="E78" s="101" t="s">
        <v>67</v>
      </c>
      <c r="F78" s="53" t="s">
        <v>43</v>
      </c>
      <c r="G78" s="32"/>
      <c r="H78" s="62"/>
      <c r="I78" s="62"/>
      <c r="J78" s="62"/>
      <c r="K78" s="62"/>
      <c r="L78" s="62"/>
      <c r="M78" s="137" t="s">
        <v>429</v>
      </c>
      <c r="N78" s="137" t="s">
        <v>429</v>
      </c>
      <c r="O78" s="62"/>
    </row>
    <row r="79" spans="1:15" s="7" customFormat="1">
      <c r="A79" s="107" t="s">
        <v>264</v>
      </c>
      <c r="B79" s="101" t="s">
        <v>227</v>
      </c>
      <c r="C79" s="43" t="s">
        <v>41</v>
      </c>
      <c r="D79" s="31">
        <v>1</v>
      </c>
      <c r="E79" s="101" t="s">
        <v>67</v>
      </c>
      <c r="F79" s="53" t="s">
        <v>43</v>
      </c>
      <c r="G79" s="32"/>
      <c r="H79" s="62"/>
      <c r="I79" s="62"/>
      <c r="J79" s="62"/>
      <c r="K79" s="62"/>
      <c r="L79" s="62"/>
      <c r="M79" s="137" t="s">
        <v>429</v>
      </c>
      <c r="N79" s="137" t="s">
        <v>429</v>
      </c>
      <c r="O79" s="62"/>
    </row>
    <row r="80" spans="1:15" s="7" customFormat="1">
      <c r="A80" s="107" t="s">
        <v>265</v>
      </c>
      <c r="B80" s="101" t="s">
        <v>228</v>
      </c>
      <c r="C80" s="43" t="s">
        <v>41</v>
      </c>
      <c r="D80" s="31">
        <v>4</v>
      </c>
      <c r="E80" s="101" t="s">
        <v>67</v>
      </c>
      <c r="F80" s="53" t="s">
        <v>43</v>
      </c>
      <c r="G80" s="32"/>
      <c r="H80" s="62"/>
      <c r="I80" s="62"/>
      <c r="J80" s="62"/>
      <c r="K80" s="62"/>
      <c r="L80" s="62"/>
      <c r="M80" s="137" t="s">
        <v>429</v>
      </c>
      <c r="N80" s="137" t="s">
        <v>429</v>
      </c>
      <c r="O80" s="62"/>
    </row>
    <row r="81" spans="1:15" s="7" customFormat="1">
      <c r="A81" s="107" t="s">
        <v>266</v>
      </c>
      <c r="B81" s="101" t="s">
        <v>229</v>
      </c>
      <c r="C81" s="43" t="s">
        <v>41</v>
      </c>
      <c r="D81" s="31">
        <v>4</v>
      </c>
      <c r="E81" s="101" t="s">
        <v>67</v>
      </c>
      <c r="F81" s="53" t="s">
        <v>43</v>
      </c>
      <c r="G81" s="32"/>
      <c r="H81" s="62"/>
      <c r="I81" s="62"/>
      <c r="J81" s="62"/>
      <c r="K81" s="62"/>
      <c r="L81" s="62"/>
      <c r="M81" s="137" t="s">
        <v>429</v>
      </c>
      <c r="N81" s="137" t="s">
        <v>429</v>
      </c>
      <c r="O81" s="62"/>
    </row>
    <row r="82" spans="1:15" s="7" customFormat="1">
      <c r="A82" s="91" t="s">
        <v>97</v>
      </c>
      <c r="B82" s="64" t="s">
        <v>230</v>
      </c>
      <c r="C82" s="56" t="s">
        <v>41</v>
      </c>
      <c r="D82" s="57">
        <v>1</v>
      </c>
      <c r="E82" s="101"/>
      <c r="F82" s="53" t="s">
        <v>43</v>
      </c>
      <c r="G82" s="33"/>
      <c r="H82" s="62" t="s">
        <v>376</v>
      </c>
      <c r="I82" s="62" t="s">
        <v>293</v>
      </c>
      <c r="J82" s="62" t="s">
        <v>377</v>
      </c>
      <c r="K82" s="62"/>
      <c r="L82" s="62"/>
      <c r="M82" s="137" t="s">
        <v>429</v>
      </c>
      <c r="N82" s="137" t="s">
        <v>429</v>
      </c>
      <c r="O82" s="62"/>
    </row>
    <row r="83" spans="1:15" s="55" customFormat="1">
      <c r="A83" s="91">
        <v>330</v>
      </c>
      <c r="B83" s="64" t="s">
        <v>231</v>
      </c>
      <c r="C83" s="64" t="s">
        <v>41</v>
      </c>
      <c r="D83" s="57">
        <v>2</v>
      </c>
      <c r="E83" s="57"/>
      <c r="F83" s="62" t="s">
        <v>43</v>
      </c>
      <c r="G83" s="33"/>
      <c r="H83" s="62" t="s">
        <v>378</v>
      </c>
      <c r="I83" s="62" t="s">
        <v>293</v>
      </c>
      <c r="J83" s="62" t="s">
        <v>379</v>
      </c>
      <c r="K83" s="62"/>
      <c r="L83" s="62"/>
      <c r="M83" s="137" t="s">
        <v>429</v>
      </c>
      <c r="N83" s="137" t="s">
        <v>429</v>
      </c>
      <c r="O83" s="62"/>
    </row>
    <row r="84" spans="1:15">
      <c r="A84" s="91">
        <v>620</v>
      </c>
      <c r="B84" s="63" t="s">
        <v>232</v>
      </c>
      <c r="C84" s="43" t="s">
        <v>41</v>
      </c>
      <c r="D84" s="31">
        <v>1</v>
      </c>
      <c r="E84" s="30"/>
      <c r="F84" s="32" t="s">
        <v>43</v>
      </c>
      <c r="G84" s="32"/>
      <c r="H84" s="62" t="s">
        <v>380</v>
      </c>
      <c r="I84" s="62" t="s">
        <v>293</v>
      </c>
      <c r="J84" s="62" t="s">
        <v>381</v>
      </c>
      <c r="K84" s="62"/>
      <c r="L84" s="62"/>
      <c r="M84" s="137" t="s">
        <v>429</v>
      </c>
      <c r="N84" s="137" t="s">
        <v>429</v>
      </c>
      <c r="O84" s="62"/>
    </row>
    <row r="85" spans="1:15">
      <c r="A85" s="91" t="s">
        <v>284</v>
      </c>
      <c r="B85" s="63" t="s">
        <v>233</v>
      </c>
      <c r="C85" s="43" t="s">
        <v>41</v>
      </c>
      <c r="D85" s="31">
        <v>1</v>
      </c>
      <c r="E85" s="61" t="s">
        <v>67</v>
      </c>
      <c r="F85" s="62" t="s">
        <v>43</v>
      </c>
      <c r="G85" s="33"/>
      <c r="H85" s="62"/>
      <c r="I85" s="62"/>
      <c r="J85" s="62"/>
      <c r="K85" s="62"/>
      <c r="L85" s="62"/>
      <c r="M85" s="137" t="s">
        <v>429</v>
      </c>
      <c r="N85" s="137" t="s">
        <v>429</v>
      </c>
      <c r="O85" s="62"/>
    </row>
    <row r="86" spans="1:15">
      <c r="A86" s="91" t="s">
        <v>285</v>
      </c>
      <c r="B86" s="63" t="s">
        <v>178</v>
      </c>
      <c r="C86" s="43" t="s">
        <v>41</v>
      </c>
      <c r="D86" s="31">
        <v>1</v>
      </c>
      <c r="E86" s="61" t="s">
        <v>67</v>
      </c>
      <c r="F86" s="62" t="s">
        <v>43</v>
      </c>
      <c r="G86" s="32"/>
      <c r="H86" s="62"/>
      <c r="I86" s="62"/>
      <c r="J86" s="62"/>
      <c r="K86" s="62"/>
      <c r="L86" s="62"/>
      <c r="M86" s="137" t="s">
        <v>429</v>
      </c>
      <c r="N86" s="137" t="s">
        <v>429</v>
      </c>
      <c r="O86" s="62"/>
    </row>
    <row r="87" spans="1:15" ht="18.600000000000001" customHeight="1">
      <c r="A87" s="107" t="s">
        <v>267</v>
      </c>
      <c r="B87" s="108" t="s">
        <v>234</v>
      </c>
      <c r="C87" s="61" t="s">
        <v>41</v>
      </c>
      <c r="D87" s="61">
        <v>2</v>
      </c>
      <c r="E87" s="101" t="s">
        <v>67</v>
      </c>
      <c r="F87" s="62" t="s">
        <v>43</v>
      </c>
      <c r="G87" s="61"/>
      <c r="H87" s="62"/>
      <c r="I87" s="62"/>
      <c r="J87" s="62"/>
      <c r="K87" s="62"/>
      <c r="L87" s="62"/>
      <c r="M87" s="137" t="s">
        <v>429</v>
      </c>
      <c r="N87" s="137" t="s">
        <v>429</v>
      </c>
      <c r="O87" s="62"/>
    </row>
    <row r="88" spans="1:15">
      <c r="A88" s="91" t="s">
        <v>98</v>
      </c>
      <c r="B88" s="61" t="s">
        <v>235</v>
      </c>
      <c r="C88" s="61" t="s">
        <v>41</v>
      </c>
      <c r="D88" s="61">
        <v>2</v>
      </c>
      <c r="E88" s="61"/>
      <c r="F88" s="62" t="s">
        <v>43</v>
      </c>
      <c r="G88" s="61"/>
      <c r="H88" s="62" t="s">
        <v>382</v>
      </c>
      <c r="I88" s="62" t="s">
        <v>293</v>
      </c>
      <c r="J88" s="62" t="s">
        <v>383</v>
      </c>
      <c r="K88" s="62"/>
      <c r="L88" s="62"/>
      <c r="M88" s="137" t="s">
        <v>429</v>
      </c>
      <c r="N88" s="137" t="s">
        <v>429</v>
      </c>
      <c r="O88" s="62"/>
    </row>
    <row r="89" spans="1:15">
      <c r="A89" s="90" t="s">
        <v>123</v>
      </c>
      <c r="B89" s="73" t="s">
        <v>236</v>
      </c>
      <c r="C89" s="58" t="s">
        <v>41</v>
      </c>
      <c r="D89" s="31">
        <v>1</v>
      </c>
      <c r="E89" s="58"/>
      <c r="F89" s="62" t="s">
        <v>43</v>
      </c>
      <c r="G89" s="58"/>
      <c r="H89" s="62" t="s">
        <v>384</v>
      </c>
      <c r="I89" s="62" t="s">
        <v>293</v>
      </c>
      <c r="J89" s="62" t="s">
        <v>385</v>
      </c>
      <c r="K89" s="62"/>
      <c r="L89" s="62"/>
      <c r="M89" s="137" t="s">
        <v>429</v>
      </c>
      <c r="N89" s="137" t="s">
        <v>429</v>
      </c>
      <c r="O89" s="62"/>
    </row>
    <row r="90" spans="1:15" ht="52.8">
      <c r="A90" s="90" t="s">
        <v>101</v>
      </c>
      <c r="B90" s="73" t="s">
        <v>237</v>
      </c>
      <c r="C90" s="58" t="s">
        <v>100</v>
      </c>
      <c r="D90" s="31">
        <v>21</v>
      </c>
      <c r="E90" s="61" t="s">
        <v>67</v>
      </c>
      <c r="F90" s="62" t="s">
        <v>43</v>
      </c>
      <c r="G90" s="58"/>
      <c r="H90" s="62"/>
      <c r="I90" s="62"/>
      <c r="J90" s="62"/>
      <c r="K90" s="62"/>
      <c r="L90" s="62"/>
      <c r="M90" s="137" t="s">
        <v>429</v>
      </c>
      <c r="N90" s="137" t="s">
        <v>429</v>
      </c>
      <c r="O90" s="62"/>
    </row>
    <row r="91" spans="1:15" ht="79.2">
      <c r="A91" s="90" t="s">
        <v>99</v>
      </c>
      <c r="B91" s="73" t="s">
        <v>269</v>
      </c>
      <c r="C91" s="65" t="s">
        <v>100</v>
      </c>
      <c r="D91" s="108">
        <v>30</v>
      </c>
      <c r="E91" s="61"/>
      <c r="F91" s="62" t="s">
        <v>43</v>
      </c>
      <c r="G91" s="65"/>
      <c r="H91" s="62" t="s">
        <v>364</v>
      </c>
      <c r="I91" s="62" t="s">
        <v>293</v>
      </c>
      <c r="J91" s="62" t="s">
        <v>365</v>
      </c>
      <c r="K91" s="62"/>
      <c r="L91" s="62"/>
      <c r="M91" s="137" t="s">
        <v>429</v>
      </c>
      <c r="N91" s="137" t="s">
        <v>429</v>
      </c>
      <c r="O91" s="62"/>
    </row>
    <row r="92" spans="1:15" ht="26.4">
      <c r="A92" s="103" t="s">
        <v>268</v>
      </c>
      <c r="B92" s="102" t="s">
        <v>243</v>
      </c>
      <c r="C92" s="65" t="s">
        <v>100</v>
      </c>
      <c r="D92" s="108">
        <v>8</v>
      </c>
      <c r="E92" s="101" t="s">
        <v>67</v>
      </c>
      <c r="F92" s="62"/>
      <c r="G92" s="65"/>
      <c r="H92" s="62"/>
      <c r="I92" s="62"/>
      <c r="J92" s="62"/>
      <c r="K92" s="62"/>
      <c r="L92" s="62"/>
      <c r="M92" s="137" t="s">
        <v>429</v>
      </c>
      <c r="N92" s="137" t="s">
        <v>429</v>
      </c>
      <c r="O92" s="62"/>
    </row>
    <row r="93" spans="1:15" ht="79.2">
      <c r="A93" s="90" t="s">
        <v>57</v>
      </c>
      <c r="B93" s="73" t="s">
        <v>244</v>
      </c>
      <c r="C93" s="58" t="s">
        <v>100</v>
      </c>
      <c r="D93" s="31">
        <v>27</v>
      </c>
      <c r="E93" s="61" t="s">
        <v>67</v>
      </c>
      <c r="F93" s="62" t="s">
        <v>43</v>
      </c>
      <c r="G93" s="58"/>
      <c r="H93" s="62"/>
      <c r="I93" s="62"/>
      <c r="J93" s="62"/>
      <c r="K93" s="62"/>
      <c r="L93" s="62"/>
      <c r="M93" s="137" t="s">
        <v>429</v>
      </c>
      <c r="N93" s="137" t="s">
        <v>429</v>
      </c>
      <c r="O93" s="62"/>
    </row>
    <row r="94" spans="1:15" ht="57.6" customHeight="1">
      <c r="A94" s="90" t="s">
        <v>57</v>
      </c>
      <c r="B94" s="73" t="s">
        <v>281</v>
      </c>
      <c r="C94" s="65" t="s">
        <v>100</v>
      </c>
      <c r="D94" s="61">
        <v>18</v>
      </c>
      <c r="E94" s="61"/>
      <c r="F94" s="62" t="s">
        <v>43</v>
      </c>
      <c r="G94" s="65"/>
      <c r="H94" s="62" t="s">
        <v>364</v>
      </c>
      <c r="I94" s="62" t="s">
        <v>293</v>
      </c>
      <c r="J94" s="62" t="s">
        <v>365</v>
      </c>
      <c r="K94" s="62"/>
      <c r="L94" s="62"/>
      <c r="M94" s="137" t="s">
        <v>429</v>
      </c>
      <c r="N94" s="137" t="s">
        <v>429</v>
      </c>
      <c r="O94" s="62"/>
    </row>
    <row r="95" spans="1:15">
      <c r="A95" s="90">
        <v>9013</v>
      </c>
      <c r="B95" s="73" t="s">
        <v>102</v>
      </c>
      <c r="C95" s="58" t="s">
        <v>69</v>
      </c>
      <c r="D95" s="31">
        <v>2</v>
      </c>
      <c r="E95" s="61"/>
      <c r="F95" s="62" t="s">
        <v>43</v>
      </c>
      <c r="G95" s="58"/>
      <c r="H95" s="62" t="s">
        <v>386</v>
      </c>
      <c r="I95" s="62" t="s">
        <v>387</v>
      </c>
      <c r="J95" s="62" t="s">
        <v>388</v>
      </c>
      <c r="K95" s="62"/>
      <c r="L95" s="62"/>
      <c r="M95" s="134" t="s">
        <v>421</v>
      </c>
      <c r="N95" s="134" t="s">
        <v>422</v>
      </c>
      <c r="O95" s="134" t="s">
        <v>424</v>
      </c>
    </row>
    <row r="96" spans="1:15">
      <c r="A96" s="90" t="s">
        <v>124</v>
      </c>
      <c r="B96" s="73" t="s">
        <v>125</v>
      </c>
      <c r="C96" s="58" t="s">
        <v>126</v>
      </c>
      <c r="D96" s="31">
        <v>1</v>
      </c>
      <c r="E96" s="61" t="s">
        <v>67</v>
      </c>
      <c r="F96" s="62" t="s">
        <v>43</v>
      </c>
      <c r="G96" s="58"/>
      <c r="H96" s="62"/>
      <c r="I96" s="62"/>
      <c r="J96" s="62"/>
      <c r="K96" s="62"/>
      <c r="L96" s="62"/>
      <c r="M96" s="137" t="s">
        <v>429</v>
      </c>
      <c r="N96" s="137" t="s">
        <v>429</v>
      </c>
      <c r="O96" s="62"/>
    </row>
    <row r="97" spans="1:15" s="70" customFormat="1" ht="26.4">
      <c r="A97" s="90" t="s">
        <v>131</v>
      </c>
      <c r="B97" s="73" t="s">
        <v>70</v>
      </c>
      <c r="C97" s="58" t="s">
        <v>130</v>
      </c>
      <c r="D97" s="31">
        <v>1</v>
      </c>
      <c r="E97" s="58"/>
      <c r="F97" s="62" t="s">
        <v>34</v>
      </c>
      <c r="G97" s="58"/>
      <c r="H97" s="62" t="s">
        <v>389</v>
      </c>
      <c r="I97" s="62" t="s">
        <v>34</v>
      </c>
      <c r="J97" s="62" t="s">
        <v>131</v>
      </c>
      <c r="K97" s="62"/>
      <c r="L97" s="62"/>
      <c r="M97" s="135" t="s">
        <v>421</v>
      </c>
      <c r="N97" s="135" t="s">
        <v>422</v>
      </c>
      <c r="O97" s="135" t="s">
        <v>423</v>
      </c>
    </row>
    <row r="98" spans="1:15" s="70" customFormat="1" ht="26.4">
      <c r="A98" s="90" t="s">
        <v>104</v>
      </c>
      <c r="B98" s="73" t="s">
        <v>63</v>
      </c>
      <c r="C98" s="58" t="s">
        <v>179</v>
      </c>
      <c r="D98" s="31">
        <v>1</v>
      </c>
      <c r="E98" s="58"/>
      <c r="F98" s="62" t="s">
        <v>34</v>
      </c>
      <c r="G98" s="58"/>
      <c r="H98" s="62" t="s">
        <v>390</v>
      </c>
      <c r="I98" s="62" t="s">
        <v>34</v>
      </c>
      <c r="J98" s="62" t="s">
        <v>104</v>
      </c>
      <c r="K98" s="62"/>
      <c r="L98" s="62"/>
      <c r="M98" s="136" t="s">
        <v>425</v>
      </c>
      <c r="N98" s="135" t="s">
        <v>422</v>
      </c>
      <c r="O98" s="135" t="s">
        <v>423</v>
      </c>
    </row>
    <row r="99" spans="1:15" ht="26.4">
      <c r="A99" s="90" t="s">
        <v>58</v>
      </c>
      <c r="B99" s="73" t="s">
        <v>30</v>
      </c>
      <c r="C99" s="58" t="s">
        <v>59</v>
      </c>
      <c r="D99" s="31">
        <v>1</v>
      </c>
      <c r="E99" s="58"/>
      <c r="F99" s="62" t="s">
        <v>34</v>
      </c>
      <c r="G99" s="58"/>
      <c r="H99" s="62" t="s">
        <v>391</v>
      </c>
      <c r="I99" s="62" t="s">
        <v>34</v>
      </c>
      <c r="J99" s="62" t="s">
        <v>58</v>
      </c>
      <c r="K99" s="62"/>
      <c r="L99" s="62"/>
      <c r="M99" s="135" t="s">
        <v>421</v>
      </c>
      <c r="N99" s="135" t="s">
        <v>422</v>
      </c>
      <c r="O99" s="135" t="s">
        <v>423</v>
      </c>
    </row>
    <row r="100" spans="1:15" ht="26.4">
      <c r="A100" s="90" t="s">
        <v>105</v>
      </c>
      <c r="B100" s="73" t="s">
        <v>72</v>
      </c>
      <c r="C100" s="58" t="s">
        <v>107</v>
      </c>
      <c r="D100" s="31">
        <v>1</v>
      </c>
      <c r="E100" s="31"/>
      <c r="F100" s="62" t="s">
        <v>34</v>
      </c>
      <c r="G100" s="58"/>
      <c r="H100" s="62" t="s">
        <v>392</v>
      </c>
      <c r="I100" s="62" t="s">
        <v>34</v>
      </c>
      <c r="J100" s="62" t="s">
        <v>105</v>
      </c>
      <c r="K100" s="62"/>
      <c r="L100" s="62"/>
      <c r="M100" s="135" t="s">
        <v>421</v>
      </c>
      <c r="N100" s="135" t="s">
        <v>422</v>
      </c>
      <c r="O100" s="135" t="s">
        <v>423</v>
      </c>
    </row>
    <row r="101" spans="1:15" ht="26.4">
      <c r="A101" s="114" t="s">
        <v>64</v>
      </c>
      <c r="B101" s="66" t="s">
        <v>66</v>
      </c>
      <c r="C101" s="67" t="s">
        <v>65</v>
      </c>
      <c r="D101" s="66">
        <v>1</v>
      </c>
      <c r="E101" s="68"/>
      <c r="F101" s="62" t="s">
        <v>34</v>
      </c>
      <c r="G101" s="69"/>
      <c r="H101" s="62" t="s">
        <v>393</v>
      </c>
      <c r="I101" s="62" t="s">
        <v>34</v>
      </c>
      <c r="J101" s="62" t="s">
        <v>64</v>
      </c>
      <c r="K101" s="62"/>
      <c r="L101" s="62"/>
      <c r="M101" s="135" t="s">
        <v>421</v>
      </c>
      <c r="N101" s="135" t="s">
        <v>422</v>
      </c>
      <c r="O101" s="135" t="s">
        <v>423</v>
      </c>
    </row>
    <row r="102" spans="1:15" ht="26.4">
      <c r="A102" s="114" t="s">
        <v>71</v>
      </c>
      <c r="B102" s="64" t="s">
        <v>106</v>
      </c>
      <c r="C102" s="71" t="s">
        <v>180</v>
      </c>
      <c r="D102" s="66">
        <v>1</v>
      </c>
      <c r="E102" s="68"/>
      <c r="F102" s="62" t="s">
        <v>34</v>
      </c>
      <c r="G102" s="72"/>
      <c r="H102" s="62" t="s">
        <v>394</v>
      </c>
      <c r="I102" s="62" t="s">
        <v>34</v>
      </c>
      <c r="J102" s="62" t="s">
        <v>71</v>
      </c>
      <c r="K102" s="62"/>
      <c r="L102" s="62"/>
      <c r="M102" s="135" t="s">
        <v>421</v>
      </c>
      <c r="N102" s="135" t="s">
        <v>422</v>
      </c>
      <c r="O102" s="135" t="s">
        <v>423</v>
      </c>
    </row>
    <row r="103" spans="1:15" ht="26.4">
      <c r="A103" s="90" t="s">
        <v>103</v>
      </c>
      <c r="B103" s="73" t="s">
        <v>108</v>
      </c>
      <c r="C103" s="65" t="s">
        <v>59</v>
      </c>
      <c r="D103" s="61">
        <v>1</v>
      </c>
      <c r="E103" s="65"/>
      <c r="F103" s="62" t="s">
        <v>34</v>
      </c>
      <c r="G103" s="65"/>
      <c r="H103" s="62" t="s">
        <v>395</v>
      </c>
      <c r="I103" s="62" t="s">
        <v>34</v>
      </c>
      <c r="J103" s="62" t="s">
        <v>103</v>
      </c>
      <c r="K103" s="62"/>
      <c r="L103" s="62"/>
      <c r="M103" s="135" t="s">
        <v>421</v>
      </c>
      <c r="N103" s="135" t="s">
        <v>422</v>
      </c>
      <c r="O103" s="135" t="s">
        <v>423</v>
      </c>
    </row>
    <row r="104" spans="1:15" ht="26.4">
      <c r="A104" s="127" t="str">
        <f>"STM32"&amp;$A$14&amp;"T6"</f>
        <v>STM32F446ZET6</v>
      </c>
      <c r="B104" s="73" t="s">
        <v>110</v>
      </c>
      <c r="C104" s="65" t="s">
        <v>181</v>
      </c>
      <c r="D104" s="61">
        <v>1</v>
      </c>
      <c r="E104" s="65"/>
      <c r="F104" s="62" t="s">
        <v>34</v>
      </c>
      <c r="G104" s="65"/>
      <c r="H104" s="147" t="str">
        <f>"IC," &amp;$A104&amp;",LQFP144"</f>
        <v>IC,STM32F446ZET6,LQFP144</v>
      </c>
      <c r="I104" s="62" t="s">
        <v>34</v>
      </c>
      <c r="J104" s="147" t="str">
        <f>A104</f>
        <v>STM32F446ZET6</v>
      </c>
      <c r="K104" s="62"/>
      <c r="L104" s="62"/>
      <c r="M104" s="136" t="s">
        <v>425</v>
      </c>
      <c r="N104" s="135" t="s">
        <v>422</v>
      </c>
      <c r="O104" s="135" t="s">
        <v>423</v>
      </c>
    </row>
    <row r="105" spans="1:15">
      <c r="A105" s="103" t="s">
        <v>270</v>
      </c>
      <c r="B105" s="102" t="s">
        <v>127</v>
      </c>
      <c r="C105" s="65" t="s">
        <v>128</v>
      </c>
      <c r="D105" s="61">
        <v>1</v>
      </c>
      <c r="E105" s="101" t="s">
        <v>67</v>
      </c>
      <c r="F105" s="62" t="s">
        <v>43</v>
      </c>
      <c r="G105" s="65"/>
      <c r="H105" s="62"/>
      <c r="I105" s="62"/>
      <c r="J105" s="62"/>
      <c r="K105" s="62"/>
      <c r="L105" s="62"/>
      <c r="M105" s="137" t="s">
        <v>429</v>
      </c>
      <c r="N105" s="137" t="s">
        <v>429</v>
      </c>
      <c r="O105" s="135"/>
    </row>
    <row r="106" spans="1:15">
      <c r="A106" s="103" t="s">
        <v>271</v>
      </c>
      <c r="B106" s="102" t="s">
        <v>129</v>
      </c>
      <c r="C106" s="65" t="s">
        <v>130</v>
      </c>
      <c r="D106" s="61">
        <v>1</v>
      </c>
      <c r="E106" s="101" t="s">
        <v>67</v>
      </c>
      <c r="F106" s="62" t="s">
        <v>34</v>
      </c>
      <c r="G106" s="65"/>
      <c r="H106" s="62"/>
      <c r="I106" s="62"/>
      <c r="J106" s="62"/>
      <c r="K106" s="62"/>
      <c r="L106" s="62"/>
      <c r="M106" s="137" t="s">
        <v>429</v>
      </c>
      <c r="N106" s="137" t="s">
        <v>429</v>
      </c>
      <c r="O106" s="135"/>
    </row>
    <row r="107" spans="1:15">
      <c r="A107" s="103" t="s">
        <v>272</v>
      </c>
      <c r="B107" s="102" t="s">
        <v>132</v>
      </c>
      <c r="C107" s="65" t="s">
        <v>134</v>
      </c>
      <c r="D107" s="61">
        <v>1</v>
      </c>
      <c r="E107" s="101" t="s">
        <v>67</v>
      </c>
      <c r="F107" s="68" t="s">
        <v>43</v>
      </c>
      <c r="G107" s="65"/>
      <c r="H107" s="62"/>
      <c r="I107" s="62"/>
      <c r="J107" s="62"/>
      <c r="K107" s="62"/>
      <c r="L107" s="62"/>
      <c r="M107" s="137" t="s">
        <v>429</v>
      </c>
      <c r="N107" s="137" t="s">
        <v>429</v>
      </c>
      <c r="O107" s="62"/>
    </row>
    <row r="108" spans="1:15" ht="26.4">
      <c r="A108" s="90" t="s">
        <v>109</v>
      </c>
      <c r="B108" s="73" t="s">
        <v>133</v>
      </c>
      <c r="C108" s="65" t="s">
        <v>59</v>
      </c>
      <c r="D108" s="61">
        <v>1</v>
      </c>
      <c r="E108" s="65"/>
      <c r="F108" s="62" t="s">
        <v>34</v>
      </c>
      <c r="G108" s="94"/>
      <c r="H108" s="62" t="s">
        <v>396</v>
      </c>
      <c r="I108" s="62" t="s">
        <v>34</v>
      </c>
      <c r="J108" s="62" t="s">
        <v>109</v>
      </c>
      <c r="K108" s="62"/>
      <c r="L108" s="62"/>
      <c r="M108" s="137" t="s">
        <v>421</v>
      </c>
      <c r="N108" s="137" t="s">
        <v>422</v>
      </c>
      <c r="O108" s="137" t="s">
        <v>423</v>
      </c>
    </row>
    <row r="109" spans="1:15" ht="26.4">
      <c r="A109" s="90" t="s">
        <v>142</v>
      </c>
      <c r="B109" s="73" t="s">
        <v>76</v>
      </c>
      <c r="C109" s="65" t="s">
        <v>182</v>
      </c>
      <c r="D109" s="61">
        <v>1</v>
      </c>
      <c r="E109" s="65"/>
      <c r="F109" s="68" t="s">
        <v>34</v>
      </c>
      <c r="G109" s="94"/>
      <c r="H109" s="62" t="s">
        <v>397</v>
      </c>
      <c r="I109" s="62" t="s">
        <v>398</v>
      </c>
      <c r="J109" s="62" t="s">
        <v>399</v>
      </c>
      <c r="K109" s="62"/>
      <c r="L109" s="62"/>
      <c r="M109" s="137" t="s">
        <v>429</v>
      </c>
      <c r="N109" s="137" t="s">
        <v>429</v>
      </c>
      <c r="O109" s="62"/>
    </row>
    <row r="110" spans="1:15" ht="26.4">
      <c r="A110" s="90" t="s">
        <v>140</v>
      </c>
      <c r="B110" s="73" t="s">
        <v>60</v>
      </c>
      <c r="C110" s="65" t="s">
        <v>111</v>
      </c>
      <c r="D110" s="61">
        <v>1</v>
      </c>
      <c r="E110" s="65"/>
      <c r="F110" s="68" t="s">
        <v>34</v>
      </c>
      <c r="G110" s="94"/>
      <c r="H110" s="62" t="s">
        <v>400</v>
      </c>
      <c r="I110" s="62" t="s">
        <v>398</v>
      </c>
      <c r="J110" s="62" t="s">
        <v>140</v>
      </c>
      <c r="K110" s="62"/>
      <c r="L110" s="62"/>
      <c r="M110" s="137" t="s">
        <v>429</v>
      </c>
      <c r="N110" s="137" t="s">
        <v>429</v>
      </c>
      <c r="O110" s="62"/>
    </row>
    <row r="111" spans="1:15" ht="26.4">
      <c r="A111" s="90" t="s">
        <v>143</v>
      </c>
      <c r="B111" s="73" t="s">
        <v>75</v>
      </c>
      <c r="C111" s="65" t="s">
        <v>182</v>
      </c>
      <c r="D111" s="61">
        <v>1</v>
      </c>
      <c r="E111" s="65" t="s">
        <v>67</v>
      </c>
      <c r="F111" s="68" t="s">
        <v>34</v>
      </c>
      <c r="G111" s="94"/>
      <c r="H111" s="62"/>
      <c r="I111" s="62"/>
      <c r="J111" s="62"/>
      <c r="K111" s="62"/>
      <c r="L111" s="62"/>
      <c r="M111" s="137" t="s">
        <v>429</v>
      </c>
      <c r="N111" s="137" t="s">
        <v>429</v>
      </c>
      <c r="O111" s="62"/>
    </row>
    <row r="112" spans="1:15" ht="26.4">
      <c r="A112" s="103" t="s">
        <v>273</v>
      </c>
      <c r="B112" s="109" t="s">
        <v>135</v>
      </c>
      <c r="C112" s="93" t="s">
        <v>183</v>
      </c>
      <c r="D112" s="61">
        <v>1</v>
      </c>
      <c r="E112" s="101" t="s">
        <v>67</v>
      </c>
      <c r="F112" s="93" t="s">
        <v>43</v>
      </c>
      <c r="G112" s="93"/>
      <c r="H112" s="62"/>
      <c r="I112" s="62"/>
      <c r="J112" s="62"/>
      <c r="K112" s="62"/>
      <c r="L112" s="62"/>
      <c r="M112" s="137" t="s">
        <v>429</v>
      </c>
      <c r="N112" s="137" t="s">
        <v>429</v>
      </c>
      <c r="O112" s="62"/>
    </row>
    <row r="113" spans="1:15">
      <c r="A113" s="115" t="s">
        <v>112</v>
      </c>
      <c r="B113" s="97" t="s">
        <v>81</v>
      </c>
      <c r="C113" s="97"/>
      <c r="D113" s="99">
        <v>1</v>
      </c>
      <c r="E113" s="128" t="s">
        <v>67</v>
      </c>
      <c r="F113" s="98" t="s">
        <v>43</v>
      </c>
      <c r="G113" s="87"/>
      <c r="H113" s="115"/>
      <c r="I113" s="115"/>
      <c r="J113" s="115"/>
      <c r="K113" s="115"/>
      <c r="L113" s="115"/>
      <c r="M113" s="115" t="s">
        <v>429</v>
      </c>
      <c r="N113" s="115" t="s">
        <v>429</v>
      </c>
      <c r="O113" s="115"/>
    </row>
    <row r="114" spans="1:15" ht="26.4">
      <c r="A114" s="115" t="s">
        <v>79</v>
      </c>
      <c r="B114" s="84"/>
      <c r="C114" s="84"/>
      <c r="D114" s="88">
        <v>1</v>
      </c>
      <c r="E114" s="129" t="str">
        <f>"Board name:NUCLEO-"&amp;$A$14</f>
        <v>Board name:NUCLEO-F446ZE</v>
      </c>
      <c r="F114" s="86" t="s">
        <v>43</v>
      </c>
      <c r="G114" s="85"/>
      <c r="H114" s="115" t="s">
        <v>401</v>
      </c>
      <c r="I114" s="115" t="s">
        <v>402</v>
      </c>
      <c r="J114" s="115"/>
      <c r="K114" s="115"/>
      <c r="L114" s="115"/>
      <c r="M114" s="115" t="s">
        <v>429</v>
      </c>
      <c r="N114" s="115" t="s">
        <v>429</v>
      </c>
      <c r="O114" s="115"/>
    </row>
    <row r="115" spans="1:15">
      <c r="A115" s="99" t="s">
        <v>274</v>
      </c>
      <c r="B115" s="97"/>
      <c r="C115" s="97"/>
      <c r="D115" s="99">
        <v>1</v>
      </c>
      <c r="E115" s="116"/>
      <c r="F115" s="117" t="s">
        <v>43</v>
      </c>
      <c r="G115" s="85"/>
      <c r="H115" s="115" t="s">
        <v>403</v>
      </c>
      <c r="I115" s="115"/>
      <c r="J115" s="115"/>
      <c r="K115" s="115"/>
      <c r="L115" s="115"/>
      <c r="M115" s="115" t="s">
        <v>429</v>
      </c>
      <c r="N115" s="115" t="s">
        <v>429</v>
      </c>
      <c r="O115" s="115"/>
    </row>
    <row r="116" spans="1:15">
      <c r="A116" s="131" t="s">
        <v>413</v>
      </c>
      <c r="B116" s="131"/>
      <c r="C116" s="131"/>
      <c r="D116" s="99">
        <v>1</v>
      </c>
      <c r="E116" s="131"/>
      <c r="F116" s="117" t="s">
        <v>43</v>
      </c>
      <c r="G116" s="131"/>
      <c r="H116" s="115" t="s">
        <v>404</v>
      </c>
      <c r="I116" s="115"/>
      <c r="J116" s="115"/>
      <c r="K116" s="115"/>
      <c r="L116" s="115"/>
      <c r="M116" s="115" t="s">
        <v>429</v>
      </c>
      <c r="N116" s="115" t="s">
        <v>429</v>
      </c>
      <c r="O116" s="115"/>
    </row>
    <row r="117" spans="1:15">
      <c r="A117" s="131" t="s">
        <v>414</v>
      </c>
      <c r="B117" s="131"/>
      <c r="C117" s="131"/>
      <c r="D117" s="99">
        <v>8</v>
      </c>
      <c r="E117" s="131"/>
      <c r="F117" s="117" t="s">
        <v>43</v>
      </c>
      <c r="G117" s="131"/>
      <c r="H117" s="115" t="s">
        <v>405</v>
      </c>
      <c r="I117" s="115" t="s">
        <v>406</v>
      </c>
      <c r="J117" s="115" t="s">
        <v>407</v>
      </c>
      <c r="K117" s="115"/>
      <c r="L117" s="115"/>
      <c r="M117" s="115" t="s">
        <v>429</v>
      </c>
      <c r="N117" s="115" t="s">
        <v>429</v>
      </c>
      <c r="O117" s="115"/>
    </row>
    <row r="118" spans="1:15" ht="26.4">
      <c r="A118" s="131" t="s">
        <v>415</v>
      </c>
      <c r="B118" s="131"/>
      <c r="C118" s="131"/>
      <c r="D118" s="99">
        <v>1</v>
      </c>
      <c r="E118" s="131"/>
      <c r="F118" s="117" t="s">
        <v>43</v>
      </c>
      <c r="G118" s="131"/>
      <c r="H118" s="115" t="s">
        <v>408</v>
      </c>
      <c r="I118" s="115" t="s">
        <v>409</v>
      </c>
      <c r="J118" s="115"/>
      <c r="K118" s="115"/>
      <c r="L118" s="115"/>
      <c r="M118" s="115" t="s">
        <v>429</v>
      </c>
      <c r="N118" s="115" t="s">
        <v>429</v>
      </c>
      <c r="O118" s="115"/>
    </row>
    <row r="119" spans="1:15">
      <c r="A119" s="131" t="s">
        <v>416</v>
      </c>
      <c r="B119" s="131"/>
      <c r="C119" s="131"/>
      <c r="D119" s="99">
        <v>1</v>
      </c>
      <c r="E119" s="131"/>
      <c r="F119" s="117" t="s">
        <v>43</v>
      </c>
      <c r="G119" s="131"/>
      <c r="H119" s="115" t="s">
        <v>410</v>
      </c>
      <c r="I119" s="115"/>
      <c r="J119" s="115"/>
      <c r="K119" s="115"/>
      <c r="L119" s="115"/>
      <c r="M119" s="115" t="s">
        <v>429</v>
      </c>
      <c r="N119" s="115" t="s">
        <v>429</v>
      </c>
      <c r="O119" s="115"/>
    </row>
    <row r="120" spans="1:15">
      <c r="A120" s="131" t="s">
        <v>417</v>
      </c>
      <c r="B120" s="131"/>
      <c r="C120" s="131"/>
      <c r="D120" s="99">
        <v>1</v>
      </c>
      <c r="E120" s="131"/>
      <c r="F120" s="117" t="s">
        <v>43</v>
      </c>
      <c r="G120" s="131"/>
      <c r="H120" s="115" t="s">
        <v>411</v>
      </c>
      <c r="I120" s="115"/>
      <c r="J120" s="115"/>
      <c r="K120" s="115"/>
      <c r="L120" s="115"/>
      <c r="M120" s="115" t="s">
        <v>429</v>
      </c>
      <c r="N120" s="115" t="s">
        <v>429</v>
      </c>
      <c r="O120" s="115"/>
    </row>
    <row r="121" spans="1:15">
      <c r="A121" s="131" t="s">
        <v>418</v>
      </c>
      <c r="B121" s="131"/>
      <c r="C121" s="131"/>
      <c r="D121" s="99">
        <v>1</v>
      </c>
      <c r="E121" s="131"/>
      <c r="F121" s="117" t="s">
        <v>43</v>
      </c>
      <c r="G121" s="131"/>
      <c r="H121" s="115" t="s">
        <v>412</v>
      </c>
      <c r="I121" s="115"/>
      <c r="J121" s="115"/>
      <c r="K121" s="115"/>
      <c r="L121" s="115"/>
      <c r="M121" s="115" t="s">
        <v>429</v>
      </c>
      <c r="N121" s="115" t="s">
        <v>429</v>
      </c>
      <c r="O121" s="115"/>
    </row>
  </sheetData>
  <mergeCells count="5">
    <mergeCell ref="A13:C13"/>
    <mergeCell ref="A15:G15"/>
    <mergeCell ref="D13:G13"/>
    <mergeCell ref="D14:G14"/>
    <mergeCell ref="A14:C14"/>
  </mergeCells>
  <phoneticPr fontId="33" type="noConversion"/>
  <dataValidations count="1">
    <dataValidation type="list" allowBlank="1" showInputMessage="1" showErrorMessage="1" sqref="A14:C14">
      <formula1>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0"/>
  <sheetViews>
    <sheetView showGridLines="0" topLeftCell="A6" workbookViewId="0">
      <selection activeCell="A11" sqref="A11"/>
    </sheetView>
  </sheetViews>
  <sheetFormatPr defaultColWidth="9.109375" defaultRowHeight="13.2"/>
  <cols>
    <col min="1" max="1" width="22.44140625" style="8" customWidth="1"/>
    <col min="2" max="2" width="25.44140625" style="8" customWidth="1"/>
    <col min="3" max="3" width="21.3320312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1" customWidth="1"/>
    <col min="8" max="16384" width="9.109375" style="3"/>
  </cols>
  <sheetData>
    <row r="1" spans="1:192" ht="13.8" thickBot="1">
      <c r="A1" s="35"/>
      <c r="B1" s="19"/>
      <c r="C1" s="19"/>
      <c r="D1" s="20"/>
      <c r="E1" s="20"/>
      <c r="F1" s="20"/>
      <c r="G1" s="45"/>
    </row>
    <row r="2" spans="1:192" ht="37.5" customHeight="1" thickBot="1">
      <c r="A2" s="36" t="s">
        <v>5</v>
      </c>
      <c r="B2" s="12"/>
      <c r="C2" s="9"/>
      <c r="D2" s="21"/>
      <c r="E2" s="22"/>
      <c r="F2" s="22"/>
      <c r="G2" s="46"/>
    </row>
    <row r="3" spans="1:192" ht="23.25" customHeight="1">
      <c r="A3" s="37" t="s">
        <v>2</v>
      </c>
      <c r="B3" s="12"/>
      <c r="C3" s="24"/>
      <c r="D3" s="17"/>
      <c r="E3" s="2"/>
      <c r="F3" s="2"/>
      <c r="G3" s="47"/>
    </row>
    <row r="4" spans="1:192" ht="17.25" customHeight="1">
      <c r="A4" s="37" t="s">
        <v>4</v>
      </c>
      <c r="B4" s="12"/>
      <c r="C4" s="25"/>
      <c r="D4" s="18"/>
      <c r="E4" s="2"/>
      <c r="F4" s="2"/>
      <c r="G4" s="47"/>
    </row>
    <row r="5" spans="1:192" ht="17.25" customHeight="1">
      <c r="A5" s="37" t="s">
        <v>3</v>
      </c>
      <c r="B5" s="12"/>
      <c r="C5" s="26" t="s">
        <v>22</v>
      </c>
      <c r="D5" s="1"/>
      <c r="E5" s="2"/>
      <c r="F5" s="2"/>
      <c r="G5" s="47"/>
    </row>
    <row r="6" spans="1:192">
      <c r="A6" s="38"/>
      <c r="B6" s="15"/>
      <c r="C6" s="10"/>
      <c r="D6" s="1"/>
      <c r="E6" s="16"/>
      <c r="F6" s="16"/>
      <c r="G6" s="48"/>
    </row>
    <row r="7" spans="1:192" ht="15.75" customHeight="1">
      <c r="A7" s="39" t="s">
        <v>0</v>
      </c>
      <c r="B7" s="44" t="s">
        <v>45</v>
      </c>
      <c r="C7" s="23" t="s">
        <v>36</v>
      </c>
      <c r="D7" s="4"/>
      <c r="E7" s="2"/>
      <c r="F7" s="2"/>
      <c r="G7" s="47"/>
    </row>
    <row r="8" spans="1:192" ht="15.75" customHeight="1">
      <c r="A8" s="40" t="s">
        <v>1</v>
      </c>
      <c r="B8" s="5">
        <f ca="1">TODAY()</f>
        <v>42432</v>
      </c>
      <c r="C8" s="6">
        <f ca="1">NOW()</f>
        <v>42432.696161342596</v>
      </c>
      <c r="D8" s="4"/>
      <c r="E8" s="2"/>
      <c r="F8" s="2"/>
      <c r="G8" s="47"/>
    </row>
    <row r="9" spans="1:192" ht="15.75" customHeight="1">
      <c r="A9" s="39"/>
      <c r="B9" s="11"/>
      <c r="C9" s="11"/>
      <c r="D9" s="4"/>
      <c r="E9" s="2"/>
      <c r="F9" s="2"/>
      <c r="G9" s="47"/>
    </row>
    <row r="10" spans="1:192" ht="15.75" customHeight="1">
      <c r="A10" s="41"/>
      <c r="B10" s="10"/>
      <c r="C10" s="10"/>
      <c r="D10" s="1"/>
      <c r="E10" s="1"/>
      <c r="F10" s="1"/>
      <c r="G10" s="48"/>
    </row>
    <row r="11" spans="1:192" s="7" customFormat="1" ht="44.25" customHeight="1">
      <c r="A11" s="42" t="s">
        <v>288</v>
      </c>
      <c r="B11" s="29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>
      <c r="A12" s="28" t="s">
        <v>23</v>
      </c>
      <c r="B12" s="28" t="s">
        <v>28</v>
      </c>
      <c r="C12" s="28" t="s">
        <v>31</v>
      </c>
      <c r="D12" s="27" t="s">
        <v>33</v>
      </c>
      <c r="E12" s="13" t="s">
        <v>7</v>
      </c>
      <c r="F12" s="13" t="s">
        <v>6</v>
      </c>
      <c r="G12" s="50" t="s">
        <v>8</v>
      </c>
    </row>
    <row r="13" spans="1:192" ht="26.4">
      <c r="A13" s="32"/>
      <c r="B13" s="62" t="s">
        <v>185</v>
      </c>
      <c r="C13" s="43" t="s">
        <v>156</v>
      </c>
      <c r="D13" s="32">
        <v>1</v>
      </c>
      <c r="E13" s="62" t="s">
        <v>189</v>
      </c>
      <c r="F13" s="62" t="s">
        <v>43</v>
      </c>
      <c r="G13" s="62" t="s">
        <v>190</v>
      </c>
      <c r="J13"/>
      <c r="K13"/>
      <c r="L13"/>
      <c r="M13"/>
    </row>
    <row r="14" spans="1:192">
      <c r="A14" s="62"/>
      <c r="B14" s="62" t="s">
        <v>122</v>
      </c>
      <c r="C14" s="63" t="s">
        <v>168</v>
      </c>
      <c r="D14" s="62">
        <v>1</v>
      </c>
      <c r="E14" s="62" t="s">
        <v>191</v>
      </c>
      <c r="F14" s="62" t="s">
        <v>43</v>
      </c>
      <c r="G14" s="62" t="s">
        <v>192</v>
      </c>
      <c r="J14"/>
      <c r="K14"/>
      <c r="L14"/>
      <c r="M14"/>
    </row>
    <row r="15" spans="1:192">
      <c r="A15" s="62"/>
      <c r="B15" s="62" t="s">
        <v>186</v>
      </c>
      <c r="C15" s="63" t="s">
        <v>156</v>
      </c>
      <c r="D15" s="62">
        <v>1</v>
      </c>
      <c r="E15" s="62" t="s">
        <v>193</v>
      </c>
      <c r="F15" s="62" t="s">
        <v>43</v>
      </c>
      <c r="G15" s="62" t="s">
        <v>238</v>
      </c>
    </row>
    <row r="16" spans="1:192">
      <c r="A16" s="62"/>
      <c r="B16" s="62" t="s">
        <v>187</v>
      </c>
      <c r="C16" s="63" t="s">
        <v>156</v>
      </c>
      <c r="D16" s="62">
        <v>1</v>
      </c>
      <c r="E16" s="62" t="s">
        <v>193</v>
      </c>
      <c r="F16" s="62" t="s">
        <v>43</v>
      </c>
      <c r="G16" s="62" t="s">
        <v>194</v>
      </c>
    </row>
    <row r="17" spans="1:7">
      <c r="A17" s="62"/>
      <c r="B17" s="62" t="s">
        <v>151</v>
      </c>
      <c r="C17" s="63" t="s">
        <v>152</v>
      </c>
      <c r="D17" s="62">
        <v>2</v>
      </c>
      <c r="E17" s="62" t="s">
        <v>241</v>
      </c>
      <c r="F17" s="62" t="s">
        <v>43</v>
      </c>
      <c r="G17" s="62" t="s">
        <v>188</v>
      </c>
    </row>
    <row r="18" spans="1:7">
      <c r="A18" s="62"/>
      <c r="B18" s="63" t="s">
        <v>153</v>
      </c>
      <c r="C18" s="63" t="s">
        <v>154</v>
      </c>
      <c r="D18" s="61">
        <v>1</v>
      </c>
      <c r="E18" s="62" t="s">
        <v>193</v>
      </c>
      <c r="F18" s="62" t="s">
        <v>43</v>
      </c>
      <c r="G18" s="62" t="s">
        <v>239</v>
      </c>
    </row>
    <row r="19" spans="1:7">
      <c r="A19" s="91"/>
      <c r="B19" s="63" t="s">
        <v>165</v>
      </c>
      <c r="C19" s="63" t="s">
        <v>212</v>
      </c>
      <c r="D19" s="61">
        <v>2</v>
      </c>
      <c r="E19" s="62" t="s">
        <v>240</v>
      </c>
      <c r="F19" s="62" t="s">
        <v>43</v>
      </c>
      <c r="G19" s="62" t="s">
        <v>242</v>
      </c>
    </row>
    <row r="20" spans="1:7">
      <c r="A20" s="95"/>
    </row>
  </sheetData>
  <phoneticPr fontId="33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/>
  <sheetData/>
  <phoneticPr fontId="33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2015-08-24T04:05:19Z</cp:lastPrinted>
  <dcterms:created xsi:type="dcterms:W3CDTF">2000-10-27T00:30:29Z</dcterms:created>
  <dcterms:modified xsi:type="dcterms:W3CDTF">2016-03-03T08:42:43Z</dcterms:modified>
</cp:coreProperties>
</file>