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PocketSDR\FE_4CH\HW\v3.0\"/>
    </mc:Choice>
  </mc:AlternateContent>
  <xr:revisionPtr revIDLastSave="0" documentId="13_ncr:1_{5A368370-FFD9-4F42-B1D2-6E147C5F2732}" xr6:coauthVersionLast="47" xr6:coauthVersionMax="47" xr10:uidLastSave="{00000000-0000-0000-0000-000000000000}"/>
  <bookViews>
    <workbookView xWindow="84" yWindow="348" windowWidth="23820" windowHeight="23772" xr2:uid="{00000000-000D-0000-FFFF-FFFF00000000}"/>
  </bookViews>
  <sheets>
    <sheet name="v3.0" sheetId="1" r:id="rId1"/>
  </sheets>
  <definedNames>
    <definedName name="_xlnm._FilterDatabase" localSheetId="0" hidden="1">'v3.0'!$A$1:$L$1</definedName>
  </definedNames>
  <calcPr calcId="191029"/>
</workbook>
</file>

<file path=xl/calcChain.xml><?xml version="1.0" encoding="utf-8"?>
<calcChain xmlns="http://schemas.openxmlformats.org/spreadsheetml/2006/main">
  <c r="K36" i="1" l="1"/>
  <c r="K42" i="1"/>
  <c r="J52" i="1"/>
  <c r="K52" i="1" s="1"/>
  <c r="K53" i="1"/>
  <c r="K51" i="1"/>
  <c r="J49" i="1"/>
  <c r="K49" i="1" s="1"/>
  <c r="F47" i="1"/>
  <c r="J50" i="1" s="1"/>
  <c r="K50" i="1" s="1"/>
  <c r="K41" i="1"/>
  <c r="K55" i="1" l="1"/>
  <c r="K3" i="1"/>
  <c r="K4" i="1"/>
  <c r="K44" i="1" l="1"/>
  <c r="K43" i="1"/>
  <c r="K40" i="1"/>
  <c r="K38" i="1"/>
  <c r="K35" i="1"/>
  <c r="K34" i="1"/>
  <c r="K33" i="1"/>
  <c r="K32" i="1"/>
  <c r="K31" i="1"/>
  <c r="K30" i="1"/>
  <c r="K29" i="1"/>
  <c r="K28" i="1"/>
  <c r="K27" i="1"/>
  <c r="K3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/>
  <c r="J39" i="1"/>
  <c r="K39" i="1" s="1"/>
  <c r="K47" i="1" l="1"/>
  <c r="K57" i="1" s="1"/>
</calcChain>
</file>

<file path=xl/sharedStrings.xml><?xml version="1.0" encoding="utf-8"?>
<sst xmlns="http://schemas.openxmlformats.org/spreadsheetml/2006/main" count="338" uniqueCount="291">
  <si>
    <t>Ref</t>
  </si>
  <si>
    <t>Qnty</t>
  </si>
  <si>
    <t>Value</t>
  </si>
  <si>
    <t>AR1</t>
  </si>
  <si>
    <t>1K x 4</t>
  </si>
  <si>
    <t>ARRAY_REG__EXB28V</t>
  </si>
  <si>
    <t>C1, C75, C76, C77, C78</t>
  </si>
  <si>
    <t>100pF</t>
  </si>
  <si>
    <t>C1005</t>
  </si>
  <si>
    <t>C2, C4, C5, C6, C7, C8, C9, C10, C11, C20, C21, C22, C23, C24, C25, C26, C27</t>
  </si>
  <si>
    <t>470pF</t>
  </si>
  <si>
    <t>0.1uF</t>
  </si>
  <si>
    <t>C12, C14, C16, C18</t>
  </si>
  <si>
    <t>1.7pF</t>
  </si>
  <si>
    <t>C13, C15, C17, C19</t>
  </si>
  <si>
    <t>1.1pF</t>
  </si>
  <si>
    <t>C28, C29, C30, C31</t>
  </si>
  <si>
    <t>750pF</t>
  </si>
  <si>
    <t>C32, C33, C34, C35</t>
  </si>
  <si>
    <t>15pF</t>
  </si>
  <si>
    <t>0.01uF</t>
  </si>
  <si>
    <t>C41, C43, C44, C45, C47, C86</t>
  </si>
  <si>
    <t>22uF</t>
  </si>
  <si>
    <t>C1608</t>
  </si>
  <si>
    <t>C67</t>
  </si>
  <si>
    <t>1uF</t>
  </si>
  <si>
    <t>C68, C69</t>
  </si>
  <si>
    <t>13pF</t>
  </si>
  <si>
    <t>F1</t>
  </si>
  <si>
    <t>POLYSW1608</t>
  </si>
  <si>
    <t>J1</t>
  </si>
  <si>
    <t>SMA-ANG</t>
  </si>
  <si>
    <t>PINH_2MM_2P</t>
  </si>
  <si>
    <t>J6</t>
  </si>
  <si>
    <t>MS300-10F</t>
  </si>
  <si>
    <t>L1</t>
  </si>
  <si>
    <t>68nH</t>
  </si>
  <si>
    <t>L1608</t>
  </si>
  <si>
    <t>L2, L4, L6, L8</t>
  </si>
  <si>
    <t>5.6nF</t>
  </si>
  <si>
    <t>L1005</t>
  </si>
  <si>
    <t>L3, L5, L7, L9</t>
  </si>
  <si>
    <t>8.4nF</t>
  </si>
  <si>
    <t>LED1, LED2, LED3</t>
  </si>
  <si>
    <t>LED1608</t>
  </si>
  <si>
    <t>R1, R2, R3</t>
  </si>
  <si>
    <t>R1005</t>
  </si>
  <si>
    <t>R4, R5, R6, R7</t>
  </si>
  <si>
    <t>15K</t>
  </si>
  <si>
    <t>R8, R9, R10, R11, R12, R20</t>
  </si>
  <si>
    <t>10K</t>
  </si>
  <si>
    <t>R13</t>
  </si>
  <si>
    <t>6.04K 1%</t>
  </si>
  <si>
    <t>R14</t>
  </si>
  <si>
    <t>200 1%</t>
  </si>
  <si>
    <t>R15, R16</t>
  </si>
  <si>
    <t>2.2K</t>
  </si>
  <si>
    <t>100K</t>
  </si>
  <si>
    <t>R18, R19</t>
  </si>
  <si>
    <t>5.1K</t>
  </si>
  <si>
    <t>RD1, RD2, RD3</t>
  </si>
  <si>
    <t>RS1, RS2, RS3, RS4</t>
  </si>
  <si>
    <t>BGS12P2L6E6327XTSA1</t>
  </si>
  <si>
    <t>TCXO1</t>
  </si>
  <si>
    <t>U1, U2, U3, U4</t>
  </si>
  <si>
    <t>U5</t>
  </si>
  <si>
    <t>U6</t>
  </si>
  <si>
    <t>U7</t>
  </si>
  <si>
    <t>U8</t>
  </si>
  <si>
    <t>U9, U10</t>
  </si>
  <si>
    <t>U11</t>
  </si>
  <si>
    <t>XTAL1</t>
  </si>
  <si>
    <t>Supplier</t>
    <phoneticPr fontId="18"/>
  </si>
  <si>
    <t>Supplier Part #</t>
    <phoneticPr fontId="18"/>
  </si>
  <si>
    <t>Digikey Part #</t>
    <phoneticPr fontId="18"/>
  </si>
  <si>
    <t>Package</t>
    <phoneticPr fontId="18"/>
  </si>
  <si>
    <t>TQFN28</t>
  </si>
  <si>
    <t>Maxim</t>
  </si>
  <si>
    <t>MAX2771ETI+</t>
  </si>
  <si>
    <t>MAX2771ETI+-ND</t>
  </si>
  <si>
    <t>https://www.digikey.jp/products/ja?keywords=MAX2771ETI%2B-ND</t>
    <phoneticPr fontId="18"/>
  </si>
  <si>
    <t>No</t>
    <phoneticPr fontId="18"/>
  </si>
  <si>
    <t>100</t>
    <phoneticPr fontId="18"/>
  </si>
  <si>
    <t>2.04 x 1.29 SMD</t>
  </si>
  <si>
    <t>Epson</t>
  </si>
  <si>
    <t>TG2520SMN 24.0000M-MCGNNM3</t>
    <phoneticPr fontId="18"/>
  </si>
  <si>
    <t>-</t>
  </si>
  <si>
    <t>https://www.mouser.jp/ProductDetail/Epson-Timing/TG2520SMN-240000M-MCGNNM3?qs=GBLSl2Akirsh%252B5MZwJlBJw%3D%3D</t>
    <phoneticPr fontId="18"/>
  </si>
  <si>
    <t>PD0922J5050S2HF</t>
    <phoneticPr fontId="18"/>
  </si>
  <si>
    <t>1173-1094-1-ND</t>
  </si>
  <si>
    <t>https://www.digikey.jp/product-detail/ja/anaren/PD0922J5050S2HF/1173-1094-1-ND/3069293</t>
    <phoneticPr fontId="18"/>
  </si>
  <si>
    <t>QT Brightek</t>
  </si>
  <si>
    <t>QBLP601-IW</t>
  </si>
  <si>
    <t>1516-1057-1-ND</t>
    <phoneticPr fontId="18"/>
  </si>
  <si>
    <t>https://www.digikey.jp/ja/products/detail/qt-brightek-qtb/QBLP601-IW/4814655</t>
  </si>
  <si>
    <t>LED white</t>
    <phoneticPr fontId="18"/>
  </si>
  <si>
    <t>Harwin</t>
  </si>
  <si>
    <t>M22-2510205</t>
  </si>
  <si>
    <t>952-1311-ND</t>
    <phoneticPr fontId="18"/>
  </si>
  <si>
    <t>https://www.digikey.jp/ja/products/detail/harwin-inc/M22-2510205/2264292</t>
  </si>
  <si>
    <t>uxcell</t>
    <phoneticPr fontId="18"/>
  </si>
  <si>
    <t>-</t>
    <phoneticPr fontId="18"/>
  </si>
  <si>
    <t>SMA JACK EDGE MNT</t>
  </si>
  <si>
    <t>PolySwitch 12V, 8 Ohm, Trip 250 mA</t>
    <phoneticPr fontId="18"/>
  </si>
  <si>
    <t>Littelfuse Inc</t>
    <phoneticPr fontId="18"/>
  </si>
  <si>
    <t>FEMTOSMDC010F-2</t>
    <phoneticPr fontId="18"/>
  </si>
  <si>
    <t>https://www.digikey.jp/ja/products/detail/littelfuse-inc/FEMTOSMDC010F-2/5021059</t>
  </si>
  <si>
    <t>Panasonic</t>
  </si>
  <si>
    <t>EXB-28V102JX</t>
  </si>
  <si>
    <t>Y7102CT-ND</t>
  </si>
  <si>
    <t>https://www.digikey.jp/products/ja?keywords=Y7102CT-ND</t>
  </si>
  <si>
    <t>Kyocera</t>
  </si>
  <si>
    <t>KGM05AR71C104KH</t>
    <phoneticPr fontId="18"/>
  </si>
  <si>
    <t>478-KGM05AR71C104KHCT-ND</t>
    <phoneticPr fontId="18"/>
  </si>
  <si>
    <t>https://www.digikey.jp/ja/products/detail/kyocera-avx/KGM05AR71C104KH/3080100</t>
  </si>
  <si>
    <t>KGM05AR71H471KH</t>
    <phoneticPr fontId="18"/>
  </si>
  <si>
    <t>478-KGM05AR71H471KHCT-ND</t>
    <phoneticPr fontId="18"/>
  </si>
  <si>
    <t>KGM05ACG1H101JH</t>
    <phoneticPr fontId="18"/>
  </si>
  <si>
    <t>478-KGM05ACG1H101JHCT-ND</t>
    <phoneticPr fontId="18"/>
  </si>
  <si>
    <t>https://www.digikey.jp/ja/products/detail/kyocera-avx/KGM05ACG1H101JH/563192</t>
  </si>
  <si>
    <t>Murata</t>
  </si>
  <si>
    <t>GJM1555C1H1R7BB01D</t>
  </si>
  <si>
    <t>490-6074-1-ND</t>
    <phoneticPr fontId="18"/>
  </si>
  <si>
    <t>https://www.digikey.jp/ja/products/detail/murata-electronics/GJM1555C1H1R7BB01D/2592897</t>
  </si>
  <si>
    <t>YAGEO</t>
  </si>
  <si>
    <t>CC0402BRNPO9BN1R1</t>
  </si>
  <si>
    <t>311-3321-1-ND</t>
    <phoneticPr fontId="18"/>
  </si>
  <si>
    <t>https://www.digikey.jp/ja/products/detail/yageo/CC0402BRNPO9BN1R1/5883184</t>
  </si>
  <si>
    <t>Taiyo Yuden</t>
  </si>
  <si>
    <t>UMK105CH751JVHF</t>
  </si>
  <si>
    <t>587-5098-1-ND</t>
    <phoneticPr fontId="18"/>
  </si>
  <si>
    <t>https://www.digikey.jp/ja/products/detail/taiyo-yuden/UMK105CH751JVHF/6563691</t>
  </si>
  <si>
    <t>KGM05ACG1H150JH</t>
    <phoneticPr fontId="18"/>
  </si>
  <si>
    <t>478-KGM05ACG1H150JHCT-ND</t>
    <phoneticPr fontId="18"/>
  </si>
  <si>
    <t>https://www.digikey.jp/ja/products/detail/kyocera-avx/KGM05ACG1H150JH/563182</t>
    <phoneticPr fontId="18"/>
  </si>
  <si>
    <t>KGM05AR71C103KH</t>
    <phoneticPr fontId="18"/>
  </si>
  <si>
    <t>478-KGM05AR71C103KHCT-ND</t>
    <phoneticPr fontId="18"/>
  </si>
  <si>
    <t>https://www.digikey.jp/ja/products/detail/kyocera-avx/KGM05AR71C103KH/563224</t>
  </si>
  <si>
    <t>KGM05AR51A105KH</t>
    <phoneticPr fontId="18"/>
  </si>
  <si>
    <t>478-KGM05AR51A105KHCT-ND</t>
    <phoneticPr fontId="18"/>
  </si>
  <si>
    <t>https://www.digikey.jp/ja/products/detail/kyocera-avx/KGM05AR51A105KH/1545026</t>
  </si>
  <si>
    <t>RC0402JR-07100RL</t>
  </si>
  <si>
    <t>311-100JRCT-ND</t>
    <phoneticPr fontId="18"/>
  </si>
  <si>
    <t>https://www.digikey.jp/ja/products/detail/yageo/RC0402JR-07100RL/726415</t>
  </si>
  <si>
    <t>RC0402JR-0715KL</t>
  </si>
  <si>
    <t>311-15KJRCT-ND</t>
    <phoneticPr fontId="18"/>
  </si>
  <si>
    <t>https://www.digikey.jp/ja/products/detail/yageo/RC0402JR-0715KL/726427</t>
  </si>
  <si>
    <t>RC0402JR-0710KL</t>
  </si>
  <si>
    <t>311-10KJRCT-ND</t>
  </si>
  <si>
    <t>RC0402JR-072K2L</t>
  </si>
  <si>
    <t>311-2.2KJRCT-ND</t>
    <phoneticPr fontId="18"/>
  </si>
  <si>
    <t>RC0402JR-07100KL</t>
  </si>
  <si>
    <t>311-100KJRCT-ND</t>
    <phoneticPr fontId="18"/>
  </si>
  <si>
    <t>https://www.digikey.jp/ja/products/detail/yageo/RC0402JR-07100KL/726416</t>
  </si>
  <si>
    <t>YAGEO</t>
    <phoneticPr fontId="18"/>
  </si>
  <si>
    <t>RC0402FR-135K1L</t>
  </si>
  <si>
    <t>13-RC0402FR-135K1LCT-ND</t>
  </si>
  <si>
    <t>https://www.digikey.jp/ja/products/detail/yageo/RC0402FR-135K1L/14286364</t>
  </si>
  <si>
    <t>URL</t>
    <phoneticPr fontId="18"/>
  </si>
  <si>
    <t>Price</t>
    <phoneticPr fontId="18"/>
  </si>
  <si>
    <t>Total</t>
    <phoneticPr fontId="18"/>
  </si>
  <si>
    <t>Assy</t>
    <phoneticPr fontId="18"/>
  </si>
  <si>
    <t>448-CYUSB3014-BZXC-ND</t>
  </si>
  <si>
    <t>Cypress</t>
    <phoneticPr fontId="18"/>
  </si>
  <si>
    <t>8-TSSOP</t>
    <phoneticPr fontId="18"/>
  </si>
  <si>
    <t>Microchip</t>
    <phoneticPr fontId="18"/>
  </si>
  <si>
    <t>Nexperia</t>
  </si>
  <si>
    <t>20TQFN</t>
  </si>
  <si>
    <t>Diodes</t>
  </si>
  <si>
    <t>PI3USB302-AZBEXCT-ND </t>
  </si>
  <si>
    <t>448-BGS12P2L6E6327XTSA1CT-ND</t>
  </si>
  <si>
    <t>Infineon</t>
  </si>
  <si>
    <t>RF SHIELD 0.961"X1.181" SOLDER</t>
  </si>
  <si>
    <t>Masach</t>
  </si>
  <si>
    <t>2333-MS300-10F-ND</t>
  </si>
  <si>
    <t>RF SHIELD 0.984X1.205" SNAP FIT</t>
  </si>
  <si>
    <t>MS300-10C</t>
  </si>
  <si>
    <t>2333-MS300-10C-ND</t>
  </si>
  <si>
    <t>https://www.digikey.jp/ja/products/detail/infineon-technologies/CYUSB3014-BZXC/3679585</t>
    <phoneticPr fontId="18"/>
  </si>
  <si>
    <t>https://www.digikey.jp/ja/products/detail/diodes-incorporated/PI3USB302-AZBEX/4280597</t>
    <phoneticPr fontId="18"/>
  </si>
  <si>
    <t>https://www.digikey.jp/ja/products/detail/infineon-technologies/BGS12P2L6E6327XTSA1/11500367</t>
    <phoneticPr fontId="18"/>
  </si>
  <si>
    <t>https://www.digikey.jp/ja/products/detail/masach-tech-ltd/MS300-10F/12084556</t>
    <phoneticPr fontId="18"/>
  </si>
  <si>
    <t>https://www.digikey.jp/ja/products/detail/masach-tech-ltd/MS300-10C/12084657</t>
    <phoneticPr fontId="18"/>
  </si>
  <si>
    <t>SOT23-5</t>
    <phoneticPr fontId="18"/>
  </si>
  <si>
    <t>MaxLinear</t>
    <phoneticPr fontId="18"/>
  </si>
  <si>
    <t>RC0402FR-07200RL</t>
    <phoneticPr fontId="18"/>
  </si>
  <si>
    <t>311-200LRCT-ND </t>
  </si>
  <si>
    <t>RC0402FR-076K04L</t>
  </si>
  <si>
    <t>YAG2293CT-ND</t>
  </si>
  <si>
    <t>https://www.digikey.jp/ja/products/detail/yageo/RC0402FR-076K04L/2345144</t>
    <phoneticPr fontId="18"/>
  </si>
  <si>
    <t>https://www.digikey.jp/ja/products/detail/yageo/RC0402FR-07200RL/2827569</t>
    <phoneticPr fontId="18"/>
  </si>
  <si>
    <t>https://www.digikey.jp/ja/products/detail/yageo/RC0402JR-072K2L/726436</t>
    <phoneticPr fontId="18"/>
  </si>
  <si>
    <t>Murata</t>
    <phoneticPr fontId="18"/>
  </si>
  <si>
    <t>LQW18AN68NJ00D</t>
  </si>
  <si>
    <t>490-1178-1-ND </t>
  </si>
  <si>
    <t>https://www.digikey.jp/ja/products/detail/murata-electronics/LQW18AN68NJ00D/584386</t>
    <phoneticPr fontId="18"/>
  </si>
  <si>
    <t>GJM1555C1H130FB01D</t>
  </si>
  <si>
    <t>490-GJM1555C1H130FB01DCT-ND</t>
  </si>
  <si>
    <t>https://www.digikey.jp/ja/products/detail/murata-electronics/GJM1555C1H130FB01D/11618614</t>
    <phoneticPr fontId="18"/>
  </si>
  <si>
    <t>GRM188R61A226ME15D</t>
  </si>
  <si>
    <t>490-10476-1-ND</t>
  </si>
  <si>
    <t>https://www.digikey.jp/ja/products/detail/murata-electronics/GRM188R61A226ME15D/5027561</t>
    <phoneticPr fontId="18"/>
  </si>
  <si>
    <t>2.5 x 2 SMD</t>
    <phoneticPr fontId="18"/>
  </si>
  <si>
    <t>Subtotal</t>
    <phoneticPr fontId="18"/>
  </si>
  <si>
    <t>121-TFBGA</t>
  </si>
  <si>
    <t>6-XFDFN</t>
  </si>
  <si>
    <t>1016-1873-1-ND</t>
  </si>
  <si>
    <t>https://www.digikey.jp/ja/products/detail/maxlinear-inc/SPX3819M5-L-3-3-TR/2472394</t>
    <phoneticPr fontId="18"/>
  </si>
  <si>
    <t>1016-1872-1-ND</t>
  </si>
  <si>
    <t>https://www.digikey.jp/ja/products/detail/maxlinear-inc/SPX3819M5-L-1-2-TR/2472389</t>
    <phoneticPr fontId="18"/>
  </si>
  <si>
    <t>LDO 1.2V 500mA</t>
    <phoneticPr fontId="18"/>
  </si>
  <si>
    <t>LDO 3.3V 500mA</t>
    <phoneticPr fontId="18"/>
  </si>
  <si>
    <t>RF RX GNSS 1.227/1.575GHZ</t>
  </si>
  <si>
    <t>IC CLK BUFFER 1:4</t>
  </si>
  <si>
    <t>IC MUX/DEMUX USB 3.0</t>
    <phoneticPr fontId="18"/>
  </si>
  <si>
    <t>RF PWR DVDR 950MHZ-2.15GHZ</t>
  </si>
  <si>
    <t>IC RF SWITCH SPDT 6GHZ</t>
  </si>
  <si>
    <t>XTAL 19.2MHz</t>
    <phoneticPr fontId="18"/>
  </si>
  <si>
    <t>LQW15AN5N6C8ZD</t>
  </si>
  <si>
    <t>490-15522-1-ND</t>
  </si>
  <si>
    <t>https://www.digikey.jp/ja/products/detail/murata-electronics/LQW15AN5N6C8ZD/6798947</t>
    <phoneticPr fontId="18"/>
  </si>
  <si>
    <t>LQW15AN8N4G8ZD</t>
  </si>
  <si>
    <t>490-15595-1-ND</t>
  </si>
  <si>
    <t>https://www.digikey.jp/ja/products/detail/murata-electronics/LQW15AN8N4G8ZD/6799020</t>
    <phoneticPr fontId="18"/>
  </si>
  <si>
    <t xml:space="preserve">CONN SHUNT 2MM </t>
  </si>
  <si>
    <t>Sullins Connector</t>
  </si>
  <si>
    <t>SPN02SYBN-RC</t>
  </si>
  <si>
    <t>S3404-ND</t>
  </si>
  <si>
    <t>https://www.digikey.jp/ja/products/detail/sullins-connector-solutions/SPN02SYBN-RC/927356</t>
  </si>
  <si>
    <t>J6-S</t>
    <phoneticPr fontId="18"/>
  </si>
  <si>
    <t>PCB</t>
    <phoneticPr fontId="18"/>
  </si>
  <si>
    <t>72 x 26 x 1.6 mm</t>
    <phoneticPr fontId="18"/>
  </si>
  <si>
    <t>FR4, 4-layer</t>
    <phoneticPr fontId="18"/>
  </si>
  <si>
    <t>JLCPCB</t>
    <phoneticPr fontId="18"/>
  </si>
  <si>
    <t>https://jlcpcb.com/</t>
    <phoneticPr fontId="18"/>
  </si>
  <si>
    <t>10pcs (PCB+STENCIL+SHIPPING)</t>
    <phoneticPr fontId="18"/>
  </si>
  <si>
    <t>TAKACHI</t>
    <phoneticPr fontId="18"/>
  </si>
  <si>
    <t>MX2-4-8</t>
    <phoneticPr fontId="18"/>
  </si>
  <si>
    <t>https://www.takachi-el.co.jp/products/MX</t>
    <phoneticPr fontId="18"/>
  </si>
  <si>
    <t>JLC3DP</t>
    <phoneticPr fontId="18"/>
  </si>
  <si>
    <t>https://jlc3dp.com/</t>
    <phoneticPr fontId="18"/>
  </si>
  <si>
    <t xml:space="preserve">41 x 68 x 15 mm </t>
    <phoneticPr fontId="18"/>
  </si>
  <si>
    <t>Alminium Mobile Case</t>
    <phoneticPr fontId="18"/>
  </si>
  <si>
    <t>CASE BODY</t>
    <phoneticPr fontId="18"/>
  </si>
  <si>
    <t>CASE PANEL</t>
    <phoneticPr fontId="18"/>
  </si>
  <si>
    <t>USB CABLE</t>
    <phoneticPr fontId="18"/>
  </si>
  <si>
    <t>C36, C37, C38, C39, C89</t>
    <phoneticPr fontId="18"/>
  </si>
  <si>
    <t>R17, R21, R22</t>
    <phoneticPr fontId="18"/>
  </si>
  <si>
    <t>NDK</t>
    <phoneticPr fontId="18"/>
  </si>
  <si>
    <t>644-CS05400-19.2MCT-ND</t>
  </si>
  <si>
    <t>https://www.digikey.jp/ja/products/detail/ndk-america-inc/CS05400-19-2M/3125621</t>
    <phoneticPr fontId="18"/>
  </si>
  <si>
    <t>J2</t>
    <phoneticPr fontId="18"/>
  </si>
  <si>
    <t>J2-S</t>
    <phoneticPr fontId="18"/>
  </si>
  <si>
    <t>TCXO 24.000 MHz 0.5ppm Clipped-sine</t>
    <phoneticPr fontId="18"/>
  </si>
  <si>
    <t>EZ-USB FX3 USB 3.0 RAM 512KB</t>
    <phoneticPr fontId="18"/>
  </si>
  <si>
    <t>TTM</t>
    <phoneticPr fontId="18"/>
  </si>
  <si>
    <t>https://www.digikey.jp/ja/products/detail/kyocera-avx/KGM05AR71H471KH/563207</t>
    <phoneticPr fontId="18"/>
  </si>
  <si>
    <t>https://www.digikey.jp/ja/products/detail/yageo/RC0402JR-0710KL/726418</t>
    <phoneticPr fontId="18"/>
  </si>
  <si>
    <t>Amazon</t>
    <phoneticPr fontId="18"/>
  </si>
  <si>
    <t>Front and Back Panel</t>
    <phoneticPr fontId="18"/>
  </si>
  <si>
    <t>SLA(Resin), Black, Sanding</t>
    <phoneticPr fontId="18"/>
  </si>
  <si>
    <t>PCB Assy</t>
    <phoneticPr fontId="18"/>
  </si>
  <si>
    <t>SPX3819M5-L-1-2/TR</t>
    <phoneticPr fontId="18"/>
  </si>
  <si>
    <t>CYUSB3014-BZXC</t>
    <phoneticPr fontId="18"/>
  </si>
  <si>
    <t>PI3USB302-AZBEX</t>
    <phoneticPr fontId="18"/>
  </si>
  <si>
    <t>CS05400-19.2M</t>
    <phoneticPr fontId="18"/>
  </si>
  <si>
    <t>SPX3819M5-L-3-3/TR</t>
    <phoneticPr fontId="18"/>
  </si>
  <si>
    <t>J3</t>
    <phoneticPr fontId="18"/>
  </si>
  <si>
    <t>USB4080-03-A</t>
    <phoneticPr fontId="18"/>
  </si>
  <si>
    <t>https://www.digikey.jp/ja/products/detail/gct/USB4080-03-A/14659819</t>
    <phoneticPr fontId="18"/>
  </si>
  <si>
    <t>2073-USB4080-03-ACT-ND</t>
  </si>
  <si>
    <t>GCT</t>
    <phoneticPr fontId="18"/>
  </si>
  <si>
    <t>USB Type-C Receptacle</t>
    <phoneticPr fontId="18"/>
  </si>
  <si>
    <t>USB Type-C Receptacle USB 3.2 24p</t>
    <phoneticPr fontId="18"/>
  </si>
  <si>
    <t>USB 3.1 Gen2 A Male - USB-C Male</t>
    <phoneticPr fontId="18"/>
  </si>
  <si>
    <t>0.3 m</t>
    <phoneticPr fontId="18"/>
  </si>
  <si>
    <t>https://www.amazon.co.jp/Popolier%E3%80%9010Gbps%E3%83%87%E3%83%BC%E3%82%BF%E8%BB%A2%E9%80%81-60W%E9%AB%98%E9%80%9F%E5%85%85%E9%9B%BB%E3%80%91USB3-1-%E9%AB%98%E8%80%90%E4%B9%85PVC%E7%B4%A0%E6%9D%90-Xperia-Galaxy/dp/B0BN7DG68T/ref=sr_1_12_sspa</t>
    <phoneticPr fontId="18"/>
  </si>
  <si>
    <t>I2C EEPROM 1MBIT</t>
    <phoneticPr fontId="18"/>
  </si>
  <si>
    <t>AT24CM01-XHM-T</t>
    <phoneticPr fontId="18"/>
  </si>
  <si>
    <t>AT24CM01-XHM-TCT-ND</t>
    <phoneticPr fontId="18"/>
  </si>
  <si>
    <t>https://www.digikey.jp/ja/products/detail/microchip-technology/AT24CM01-XHM-T/3913189</t>
    <phoneticPr fontId="18"/>
  </si>
  <si>
    <t>C3, C40, C42, C46, C48, C49, C50, C51, C52, C53, C54, C56, C57, C58, C59, C60, C61, C62, C63, C64, C65, C70, C71, C72, C73, C74, C79, C80, C81, C82, C83, C84, C85, C87, C88, C90</t>
    <phoneticPr fontId="18"/>
  </si>
  <si>
    <t>74AVC9112DCH</t>
    <phoneticPr fontId="18"/>
  </si>
  <si>
    <t>https://www.digikey.jp/ja/products/detail/nexperia-usa-inc/74AVC9112DCH/9326499?s=N4IgTCBcDaIOwBYCCA1AwgTgIxbAETQAkQBdAXyA</t>
    <phoneticPr fontId="18"/>
  </si>
  <si>
    <t>1727-7845-1-ND</t>
  </si>
  <si>
    <t>8-VSSOP</t>
  </si>
  <si>
    <t>AR2</t>
    <phoneticPr fontId="18"/>
  </si>
  <si>
    <t>10K x 4</t>
    <phoneticPr fontId="18"/>
  </si>
  <si>
    <t>EXB-28V103JX</t>
  </si>
  <si>
    <t>Y7103CT-ND</t>
  </si>
  <si>
    <t>https://www.digikey.jp/ja/products/detail/panasonic-electronic-components/EXB-28V103JX/256299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</si>
</sst>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444444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11"/>
      <color rgb="FF22222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0" fillId="0" borderId="10" xfId="0" applyFont="1" applyBorder="1" applyAlignment="1"/>
    <xf numFmtId="0" fontId="21" fillId="0" borderId="10" xfId="0" applyFont="1" applyBorder="1" applyAlignment="1"/>
    <xf numFmtId="0" fontId="21" fillId="33" borderId="10" xfId="0" applyFont="1" applyFill="1" applyBorder="1" applyAlignment="1"/>
    <xf numFmtId="0" fontId="22" fillId="0" borderId="10" xfId="42" applyFont="1" applyBorder="1" applyAlignment="1"/>
    <xf numFmtId="0" fontId="23" fillId="0" borderId="0" xfId="0" applyFont="1" applyAlignment="1"/>
    <xf numFmtId="0" fontId="21" fillId="33" borderId="10" xfId="0" applyFont="1" applyFill="1" applyBorder="1" applyAlignment="1">
      <alignment horizontal="left" wrapText="1"/>
    </xf>
    <xf numFmtId="0" fontId="21" fillId="33" borderId="10" xfId="0" applyFont="1" applyFill="1" applyBorder="1" applyAlignment="1">
      <alignment wrapText="1"/>
    </xf>
    <xf numFmtId="0" fontId="21" fillId="0" borderId="0" xfId="0" applyFont="1" applyAlignment="1"/>
    <xf numFmtId="0" fontId="21" fillId="33" borderId="10" xfId="0" applyFont="1" applyFill="1" applyBorder="1" applyAlignment="1">
      <alignment horizontal="left" vertical="center" wrapText="1"/>
    </xf>
    <xf numFmtId="0" fontId="21" fillId="33" borderId="10" xfId="0" applyFont="1" applyFill="1" applyBorder="1" applyAlignment="1">
      <alignment horizontal="left" vertical="center"/>
    </xf>
    <xf numFmtId="0" fontId="21" fillId="33" borderId="0" xfId="0" applyFont="1" applyFill="1" applyAlignment="1">
      <alignment wrapText="1"/>
    </xf>
    <xf numFmtId="0" fontId="24" fillId="0" borderId="0" xfId="0" applyFont="1" applyAlignment="1"/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4" fillId="0" borderId="0" xfId="0" applyFont="1">
      <alignment vertical="center"/>
    </xf>
    <xf numFmtId="0" fontId="24" fillId="0" borderId="0" xfId="0" applyFont="1" applyAlignment="1">
      <alignment vertical="center" wrapText="1"/>
    </xf>
    <xf numFmtId="0" fontId="20" fillId="0" borderId="11" xfId="0" applyFont="1" applyBorder="1" applyAlignment="1"/>
    <xf numFmtId="0" fontId="21" fillId="0" borderId="0" xfId="0" applyFont="1" applyAlignment="1">
      <alignment vertical="center" wrapText="1"/>
    </xf>
    <xf numFmtId="0" fontId="20" fillId="0" borderId="10" xfId="0" applyFont="1" applyBorder="1" applyAlignment="1">
      <alignment wrapText="1"/>
    </xf>
    <xf numFmtId="0" fontId="20" fillId="0" borderId="0" xfId="0" quotePrefix="1" applyFont="1" applyAlignment="1">
      <alignment vertical="center" wrapText="1"/>
    </xf>
    <xf numFmtId="0" fontId="22" fillId="0" borderId="0" xfId="42" applyFont="1">
      <alignment vertical="center"/>
    </xf>
    <xf numFmtId="0" fontId="20" fillId="0" borderId="14" xfId="0" applyFont="1" applyBorder="1" applyAlignment="1"/>
    <xf numFmtId="0" fontId="20" fillId="0" borderId="13" xfId="0" applyFont="1" applyBorder="1">
      <alignment vertical="center"/>
    </xf>
    <xf numFmtId="0" fontId="21" fillId="0" borderId="14" xfId="0" applyFont="1" applyBorder="1" applyAlignment="1"/>
    <xf numFmtId="0" fontId="21" fillId="33" borderId="14" xfId="0" applyFont="1" applyFill="1" applyBorder="1" applyAlignment="1"/>
    <xf numFmtId="176" fontId="20" fillId="0" borderId="0" xfId="0" applyNumberFormat="1" applyFont="1">
      <alignment vertical="center"/>
    </xf>
    <xf numFmtId="176" fontId="20" fillId="0" borderId="14" xfId="0" applyNumberFormat="1" applyFont="1" applyBorder="1" applyAlignment="1"/>
    <xf numFmtId="176" fontId="20" fillId="0" borderId="13" xfId="0" applyNumberFormat="1" applyFont="1" applyBorder="1">
      <alignment vertical="center"/>
    </xf>
    <xf numFmtId="176" fontId="20" fillId="0" borderId="10" xfId="0" applyNumberFormat="1" applyFont="1" applyBorder="1" applyAlignment="1"/>
    <xf numFmtId="176" fontId="20" fillId="0" borderId="11" xfId="0" applyNumberFormat="1" applyFont="1" applyBorder="1" applyAlignment="1"/>
    <xf numFmtId="176" fontId="20" fillId="0" borderId="12" xfId="0" applyNumberFormat="1" applyFont="1" applyBorder="1" applyAlignment="1"/>
    <xf numFmtId="0" fontId="20" fillId="0" borderId="15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Alignment="1"/>
    <xf numFmtId="0" fontId="22" fillId="0" borderId="0" xfId="42" applyFont="1" applyBorder="1" applyAlignment="1"/>
    <xf numFmtId="0" fontId="25" fillId="0" borderId="10" xfId="42" applyFont="1" applyBorder="1" applyAlignment="1"/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jp/ja/products/detail/taiyo-yuden/UMK105CH751JVHF/6563691" TargetMode="External"/><Relationship Id="rId18" Type="http://schemas.openxmlformats.org/officeDocument/2006/relationships/hyperlink" Target="https://www.digikey.jp/ja/products/detail/yageo/RC0402JR-0715KL/726427" TargetMode="External"/><Relationship Id="rId26" Type="http://schemas.openxmlformats.org/officeDocument/2006/relationships/hyperlink" Target="https://www.digikey.jp/ja/products/detail/diodes-incorporated/PI3USB302-AZBEX/4280597" TargetMode="External"/><Relationship Id="rId39" Type="http://schemas.openxmlformats.org/officeDocument/2006/relationships/hyperlink" Target="https://www.digikey.jp/ja/products/detail/murata-electronics/LQW15AN5N6C8ZD/6798947" TargetMode="External"/><Relationship Id="rId21" Type="http://schemas.openxmlformats.org/officeDocument/2006/relationships/hyperlink" Target="https://www.digikey.jp/ja/products/detail/yageo/RC0402JR-07100KL/726416" TargetMode="External"/><Relationship Id="rId34" Type="http://schemas.openxmlformats.org/officeDocument/2006/relationships/hyperlink" Target="https://www.digikey.jp/ja/products/detail/murata-electronics/GRM188R61A226ME15D/5027561" TargetMode="External"/><Relationship Id="rId42" Type="http://schemas.openxmlformats.org/officeDocument/2006/relationships/hyperlink" Target="https://www.takachi-el.co.jp/products/M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jp/products/ja?keywords=Y7102CT-ND" TargetMode="External"/><Relationship Id="rId2" Type="http://schemas.openxmlformats.org/officeDocument/2006/relationships/hyperlink" Target="https://www.mouser.jp/ProductDetail/Epson-Timing/TG2520SMN-240000M-MCGNNM3?qs=GBLSl2Akirsh%252B5MZwJlBJw%3D%3D" TargetMode="External"/><Relationship Id="rId16" Type="http://schemas.openxmlformats.org/officeDocument/2006/relationships/hyperlink" Target="https://www.digikey.jp/ja/products/detail/kyocera-avx/KGM05AR51A105KH/1545026" TargetMode="External"/><Relationship Id="rId29" Type="http://schemas.openxmlformats.org/officeDocument/2006/relationships/hyperlink" Target="https://www.digikey.jp/ja/products/detail/masach-tech-ltd/MS300-10C/12084657" TargetMode="External"/><Relationship Id="rId1" Type="http://schemas.openxmlformats.org/officeDocument/2006/relationships/hyperlink" Target="https://www.digikey.jp/products/ja?keywords=MAX2771ETI%2B-ND" TargetMode="External"/><Relationship Id="rId6" Type="http://schemas.openxmlformats.org/officeDocument/2006/relationships/hyperlink" Target="https://www.digikey.jp/ja/products/detail/littelfuse-inc/FEMTOSMDC010F-2/5021059" TargetMode="External"/><Relationship Id="rId11" Type="http://schemas.openxmlformats.org/officeDocument/2006/relationships/hyperlink" Target="https://www.digikey.jp/ja/products/detail/murata-electronics/GJM1555C1H1R7BB01D/2592897" TargetMode="External"/><Relationship Id="rId24" Type="http://schemas.openxmlformats.org/officeDocument/2006/relationships/hyperlink" Target="https://www.digikey.jp/ja/products/detail/microchip-technology/AT24CM01-XHM-T/3913189" TargetMode="External"/><Relationship Id="rId32" Type="http://schemas.openxmlformats.org/officeDocument/2006/relationships/hyperlink" Target="https://www.digikey.jp/ja/products/detail/murata-electronics/LQW18AN68NJ00D/584386" TargetMode="External"/><Relationship Id="rId37" Type="http://schemas.openxmlformats.org/officeDocument/2006/relationships/hyperlink" Target="https://www.digikey.jp/ja/products/detail/maxlinear-inc/SPX3819M5-L-1-2-TR/2472389" TargetMode="External"/><Relationship Id="rId40" Type="http://schemas.openxmlformats.org/officeDocument/2006/relationships/hyperlink" Target="https://www.digikey.jp/ja/products/detail/sullins-connector-solutions/SPN02SYBN-RC/927356" TargetMode="External"/><Relationship Id="rId45" Type="http://schemas.openxmlformats.org/officeDocument/2006/relationships/hyperlink" Target="https://www.amazon.co.jp/Popolier%E3%80%9010Gbps%E3%83%87%E3%83%BC%E3%82%BF%E8%BB%A2%E9%80%81-60W%E9%AB%98%E9%80%9F%E5%85%85%E9%9B%BB%E3%80%91USB3-1-%E9%AB%98%E8%80%90%E4%B9%85PVC%E7%B4%A0%E6%9D%90-Xperia-Galaxy/dp/B0BN7DG68T/ref=sr_1_12_sspa" TargetMode="External"/><Relationship Id="rId5" Type="http://schemas.openxmlformats.org/officeDocument/2006/relationships/hyperlink" Target="https://www.digikey.jp/ja/products/detail/harwin-inc/M22-2510205/2264292" TargetMode="External"/><Relationship Id="rId15" Type="http://schemas.openxmlformats.org/officeDocument/2006/relationships/hyperlink" Target="https://www.digikey.jp/ja/products/detail/kyocera-avx/KGM05AR71C103KH/563224" TargetMode="External"/><Relationship Id="rId23" Type="http://schemas.openxmlformats.org/officeDocument/2006/relationships/hyperlink" Target="https://www.digikey.jp/ja/products/detail/infineon-technologies/CYUSB3014-BZXC/3679585" TargetMode="External"/><Relationship Id="rId28" Type="http://schemas.openxmlformats.org/officeDocument/2006/relationships/hyperlink" Target="https://www.digikey.jp/ja/products/detail/masach-tech-ltd/MS300-10F/12084556" TargetMode="External"/><Relationship Id="rId36" Type="http://schemas.openxmlformats.org/officeDocument/2006/relationships/hyperlink" Target="https://www.digikey.jp/ja/products/detail/maxlinear-inc/SPX3819M5-L-3-3-TR/2472394" TargetMode="External"/><Relationship Id="rId10" Type="http://schemas.openxmlformats.org/officeDocument/2006/relationships/hyperlink" Target="https://www.digikey.jp/ja/products/detail/kyocera-avx/KGM05ACG1H101JH/563192" TargetMode="External"/><Relationship Id="rId19" Type="http://schemas.openxmlformats.org/officeDocument/2006/relationships/hyperlink" Target="https://www.digikey.jp/ja/products/detail/yageo/RC0402JR-0710KL/726418" TargetMode="External"/><Relationship Id="rId31" Type="http://schemas.openxmlformats.org/officeDocument/2006/relationships/hyperlink" Target="https://www.digikey.jp/ja/products/detail/yageo/RC0402FR-07200RL/2827569" TargetMode="External"/><Relationship Id="rId44" Type="http://schemas.openxmlformats.org/officeDocument/2006/relationships/hyperlink" Target="https://www.digikey.jp/ja/products/detail/gct/USB4080-03-A/14659819" TargetMode="External"/><Relationship Id="rId4" Type="http://schemas.openxmlformats.org/officeDocument/2006/relationships/hyperlink" Target="https://www.digikey.jp/ja/products/detail/qt-brightek-qtb/QBLP601-IW/4814655" TargetMode="External"/><Relationship Id="rId9" Type="http://schemas.openxmlformats.org/officeDocument/2006/relationships/hyperlink" Target="https://www.digikey.jp/ja/products/detail/kyocera-avx/KGM05AR71H471KH/563207" TargetMode="External"/><Relationship Id="rId14" Type="http://schemas.openxmlformats.org/officeDocument/2006/relationships/hyperlink" Target="https://www.digikey.jp/ja/products/detail/kyocera-avx/KGM05ACG1H150JH/563182" TargetMode="External"/><Relationship Id="rId22" Type="http://schemas.openxmlformats.org/officeDocument/2006/relationships/hyperlink" Target="https://www.digikey.jp/ja/products/detail/yageo/RC0402FR-135K1L/14286364" TargetMode="External"/><Relationship Id="rId27" Type="http://schemas.openxmlformats.org/officeDocument/2006/relationships/hyperlink" Target="https://www.digikey.jp/ja/products/detail/infineon-technologies/BGS12P2L6E6327XTSA1/11500367" TargetMode="External"/><Relationship Id="rId30" Type="http://schemas.openxmlformats.org/officeDocument/2006/relationships/hyperlink" Target="https://www.digikey.jp/ja/products/detail/yageo/RC0402FR-076K04L/2345144" TargetMode="External"/><Relationship Id="rId35" Type="http://schemas.openxmlformats.org/officeDocument/2006/relationships/hyperlink" Target="https://www.digikey.jp/ja/products/detail/ndk-america-inc/CS05400-19-2M/3125621" TargetMode="External"/><Relationship Id="rId43" Type="http://schemas.openxmlformats.org/officeDocument/2006/relationships/hyperlink" Target="https://jlc3dp.com/" TargetMode="External"/><Relationship Id="rId8" Type="http://schemas.openxmlformats.org/officeDocument/2006/relationships/hyperlink" Target="https://www.digikey.jp/ja/products/detail/kyocera-avx/KGM05AR71C104KH/3080100" TargetMode="External"/><Relationship Id="rId3" Type="http://schemas.openxmlformats.org/officeDocument/2006/relationships/hyperlink" Target="https://www.digikey.jp/product-detail/ja/anaren/PD0922J5050S2HF/1173-1094-1-ND/3069293" TargetMode="External"/><Relationship Id="rId12" Type="http://schemas.openxmlformats.org/officeDocument/2006/relationships/hyperlink" Target="https://www.digikey.jp/ja/products/detail/yageo/CC0402BRNPO9BN1R1/5883184" TargetMode="External"/><Relationship Id="rId17" Type="http://schemas.openxmlformats.org/officeDocument/2006/relationships/hyperlink" Target="https://www.digikey.jp/ja/products/detail/yageo/RC0402JR-07100RL/726415" TargetMode="External"/><Relationship Id="rId25" Type="http://schemas.openxmlformats.org/officeDocument/2006/relationships/hyperlink" Target="https://www.digikey.jp/ja/products/detail/nexperia-usa-inc/74AVC9112DCH/9326499?s=N4IgTCBcDaIOwBYCCA1AwgTgIxbAETQAkQBdAXyA" TargetMode="External"/><Relationship Id="rId33" Type="http://schemas.openxmlformats.org/officeDocument/2006/relationships/hyperlink" Target="https://www.digikey.jp/ja/products/detail/murata-electronics/GJM1555C1H130FB01D/11618614" TargetMode="External"/><Relationship Id="rId38" Type="http://schemas.openxmlformats.org/officeDocument/2006/relationships/hyperlink" Target="https://www.digikey.jp/ja/products/detail/murata-electronics/LQW15AN8N4G8ZD/6799020" TargetMode="External"/><Relationship Id="rId46" Type="http://schemas.openxmlformats.org/officeDocument/2006/relationships/hyperlink" Target="https://www.digikey.jp/ja/products/detail/panasonic-electronic-components/EXB-28V103JX/256299" TargetMode="External"/><Relationship Id="rId20" Type="http://schemas.openxmlformats.org/officeDocument/2006/relationships/hyperlink" Target="https://www.digikey.jp/ja/products/detail/yageo/RC0402JR-072K2L/726436" TargetMode="External"/><Relationship Id="rId41" Type="http://schemas.openxmlformats.org/officeDocument/2006/relationships/hyperlink" Target="https://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D13" workbookViewId="0">
      <selection activeCell="L44" sqref="L44"/>
    </sheetView>
  </sheetViews>
  <sheetFormatPr defaultRowHeight="18" x14ac:dyDescent="0.45"/>
  <cols>
    <col min="1" max="1" width="5" style="13" customWidth="1"/>
    <col min="2" max="2" width="30.69921875" style="14" customWidth="1"/>
    <col min="3" max="3" width="35.3984375" style="14" customWidth="1"/>
    <col min="4" max="4" width="24.8984375" style="13" customWidth="1"/>
    <col min="5" max="6" width="6.3984375" style="13" customWidth="1"/>
    <col min="7" max="7" width="18.59765625" style="13" customWidth="1"/>
    <col min="8" max="8" width="27.09765625" style="13" customWidth="1"/>
    <col min="9" max="9" width="27.8984375" style="13" customWidth="1"/>
    <col min="10" max="10" width="8.796875" style="27"/>
    <col min="11" max="11" width="9.59765625" style="27" customWidth="1"/>
    <col min="12" max="12" width="20.19921875" style="13" customWidth="1"/>
    <col min="13" max="16384" width="8.796875" style="13"/>
  </cols>
  <sheetData>
    <row r="1" spans="1:12" x14ac:dyDescent="0.45">
      <c r="A1" s="13" t="s">
        <v>81</v>
      </c>
      <c r="B1" s="14" t="s">
        <v>0</v>
      </c>
      <c r="C1" s="14" t="s">
        <v>2</v>
      </c>
      <c r="D1" s="13" t="s">
        <v>75</v>
      </c>
      <c r="E1" s="13" t="s">
        <v>1</v>
      </c>
      <c r="F1" s="13" t="s">
        <v>161</v>
      </c>
      <c r="G1" s="13" t="s">
        <v>72</v>
      </c>
      <c r="H1" s="13" t="s">
        <v>73</v>
      </c>
      <c r="I1" s="13" t="s">
        <v>74</v>
      </c>
      <c r="J1" s="27" t="s">
        <v>159</v>
      </c>
      <c r="K1" s="27" t="s">
        <v>160</v>
      </c>
      <c r="L1" s="13" t="s">
        <v>158</v>
      </c>
    </row>
    <row r="2" spans="1:12" x14ac:dyDescent="0.45">
      <c r="A2" s="13">
        <v>1</v>
      </c>
      <c r="B2" s="14" t="s">
        <v>64</v>
      </c>
      <c r="C2" s="15" t="s">
        <v>212</v>
      </c>
      <c r="D2" s="1" t="s">
        <v>76</v>
      </c>
      <c r="E2" s="13">
        <v>4</v>
      </c>
      <c r="F2" s="13">
        <v>4</v>
      </c>
      <c r="G2" s="23" t="s">
        <v>77</v>
      </c>
      <c r="H2" s="25" t="s">
        <v>78</v>
      </c>
      <c r="I2" s="26" t="s">
        <v>79</v>
      </c>
      <c r="J2" s="28">
        <v>1631</v>
      </c>
      <c r="K2" s="30">
        <f>E2*J2</f>
        <v>6524</v>
      </c>
      <c r="L2" s="4" t="s">
        <v>80</v>
      </c>
    </row>
    <row r="3" spans="1:12" x14ac:dyDescent="0.45">
      <c r="A3" s="13">
        <v>2</v>
      </c>
      <c r="B3" s="14" t="s">
        <v>65</v>
      </c>
      <c r="C3" s="14" t="s">
        <v>210</v>
      </c>
      <c r="D3" s="13" t="s">
        <v>183</v>
      </c>
      <c r="E3" s="13">
        <v>1</v>
      </c>
      <c r="F3" s="13">
        <v>1</v>
      </c>
      <c r="G3" s="24" t="s">
        <v>184</v>
      </c>
      <c r="H3" s="16" t="s">
        <v>262</v>
      </c>
      <c r="I3" s="15" t="s">
        <v>208</v>
      </c>
      <c r="J3" s="29">
        <v>92</v>
      </c>
      <c r="K3" s="30">
        <f t="shared" ref="K3:K44" si="0">E3*J3</f>
        <v>92</v>
      </c>
      <c r="L3" s="22" t="s">
        <v>209</v>
      </c>
    </row>
    <row r="4" spans="1:12" x14ac:dyDescent="0.45">
      <c r="A4" s="13">
        <v>3</v>
      </c>
      <c r="B4" s="14" t="s">
        <v>66</v>
      </c>
      <c r="C4" s="14" t="s">
        <v>211</v>
      </c>
      <c r="D4" s="13" t="s">
        <v>183</v>
      </c>
      <c r="E4" s="13">
        <v>1</v>
      </c>
      <c r="F4" s="13">
        <v>1</v>
      </c>
      <c r="G4" s="24" t="s">
        <v>184</v>
      </c>
      <c r="H4" s="16" t="s">
        <v>266</v>
      </c>
      <c r="I4" s="15" t="s">
        <v>206</v>
      </c>
      <c r="J4" s="29">
        <v>92</v>
      </c>
      <c r="K4" s="30">
        <f t="shared" si="0"/>
        <v>92</v>
      </c>
      <c r="L4" s="22" t="s">
        <v>207</v>
      </c>
    </row>
    <row r="5" spans="1:12" x14ac:dyDescent="0.45">
      <c r="A5" s="13">
        <v>4</v>
      </c>
      <c r="B5" s="14" t="s">
        <v>67</v>
      </c>
      <c r="C5" s="14" t="s">
        <v>254</v>
      </c>
      <c r="D5" s="15" t="s">
        <v>204</v>
      </c>
      <c r="E5" s="13">
        <v>1</v>
      </c>
      <c r="F5" s="13">
        <v>1</v>
      </c>
      <c r="G5" s="13" t="s">
        <v>163</v>
      </c>
      <c r="H5" s="13" t="s">
        <v>263</v>
      </c>
      <c r="I5" s="15" t="s">
        <v>162</v>
      </c>
      <c r="J5" s="27">
        <v>4770</v>
      </c>
      <c r="K5" s="30">
        <f t="shared" si="0"/>
        <v>4770</v>
      </c>
      <c r="L5" s="22" t="s">
        <v>178</v>
      </c>
    </row>
    <row r="6" spans="1:12" x14ac:dyDescent="0.45">
      <c r="A6" s="13">
        <v>5</v>
      </c>
      <c r="B6" s="14" t="s">
        <v>68</v>
      </c>
      <c r="C6" s="14" t="s">
        <v>277</v>
      </c>
      <c r="D6" s="13" t="s">
        <v>164</v>
      </c>
      <c r="E6" s="13">
        <v>1</v>
      </c>
      <c r="F6" s="13">
        <v>1</v>
      </c>
      <c r="G6" s="13" t="s">
        <v>165</v>
      </c>
      <c r="H6" s="16" t="s">
        <v>278</v>
      </c>
      <c r="I6" s="15" t="s">
        <v>279</v>
      </c>
      <c r="J6" s="27">
        <v>291</v>
      </c>
      <c r="K6" s="30">
        <f t="shared" si="0"/>
        <v>291</v>
      </c>
      <c r="L6" s="22" t="s">
        <v>280</v>
      </c>
    </row>
    <row r="7" spans="1:12" x14ac:dyDescent="0.45">
      <c r="A7" s="13">
        <v>6</v>
      </c>
      <c r="B7" s="14" t="s">
        <v>69</v>
      </c>
      <c r="C7" s="15" t="s">
        <v>213</v>
      </c>
      <c r="D7" s="15" t="s">
        <v>285</v>
      </c>
      <c r="E7" s="13">
        <v>2</v>
      </c>
      <c r="F7" s="13">
        <v>2</v>
      </c>
      <c r="G7" s="17" t="s">
        <v>166</v>
      </c>
      <c r="H7" s="13" t="s">
        <v>282</v>
      </c>
      <c r="I7" s="15" t="s">
        <v>284</v>
      </c>
      <c r="J7" s="27">
        <v>99</v>
      </c>
      <c r="K7" s="30">
        <f t="shared" si="0"/>
        <v>198</v>
      </c>
      <c r="L7" s="22" t="s">
        <v>283</v>
      </c>
    </row>
    <row r="8" spans="1:12" x14ac:dyDescent="0.45">
      <c r="A8" s="13">
        <v>7</v>
      </c>
      <c r="B8" s="14" t="s">
        <v>70</v>
      </c>
      <c r="C8" s="19" t="s">
        <v>214</v>
      </c>
      <c r="D8" s="13" t="s">
        <v>167</v>
      </c>
      <c r="E8" s="13">
        <v>1</v>
      </c>
      <c r="F8" s="13">
        <v>1</v>
      </c>
      <c r="G8" s="17" t="s">
        <v>168</v>
      </c>
      <c r="H8" s="13" t="s">
        <v>264</v>
      </c>
      <c r="I8" s="15" t="s">
        <v>169</v>
      </c>
      <c r="J8" s="27">
        <v>288</v>
      </c>
      <c r="K8" s="30">
        <f t="shared" si="0"/>
        <v>288</v>
      </c>
      <c r="L8" s="22" t="s">
        <v>179</v>
      </c>
    </row>
    <row r="9" spans="1:12" x14ac:dyDescent="0.45">
      <c r="A9" s="13">
        <v>8</v>
      </c>
      <c r="B9" s="14" t="s">
        <v>60</v>
      </c>
      <c r="C9" s="15" t="s">
        <v>215</v>
      </c>
      <c r="D9" s="1" t="s">
        <v>83</v>
      </c>
      <c r="E9" s="13">
        <v>3</v>
      </c>
      <c r="F9" s="13">
        <v>3</v>
      </c>
      <c r="G9" s="1" t="s">
        <v>255</v>
      </c>
      <c r="H9" s="2" t="s">
        <v>88</v>
      </c>
      <c r="I9" s="2" t="s">
        <v>89</v>
      </c>
      <c r="J9" s="30">
        <v>160</v>
      </c>
      <c r="K9" s="30">
        <f t="shared" si="0"/>
        <v>480</v>
      </c>
      <c r="L9" s="4" t="s">
        <v>90</v>
      </c>
    </row>
    <row r="10" spans="1:12" x14ac:dyDescent="0.45">
      <c r="A10" s="13">
        <v>9</v>
      </c>
      <c r="B10" s="14" t="s">
        <v>61</v>
      </c>
      <c r="C10" s="15" t="s">
        <v>216</v>
      </c>
      <c r="D10" s="15" t="s">
        <v>205</v>
      </c>
      <c r="E10" s="13">
        <v>4</v>
      </c>
      <c r="F10" s="13">
        <v>4</v>
      </c>
      <c r="G10" s="17" t="s">
        <v>171</v>
      </c>
      <c r="H10" s="13" t="s">
        <v>62</v>
      </c>
      <c r="I10" s="15" t="s">
        <v>170</v>
      </c>
      <c r="J10" s="27">
        <v>66</v>
      </c>
      <c r="K10" s="30">
        <f t="shared" si="0"/>
        <v>264</v>
      </c>
      <c r="L10" s="22" t="s">
        <v>180</v>
      </c>
    </row>
    <row r="11" spans="1:12" x14ac:dyDescent="0.45">
      <c r="A11" s="13">
        <v>10</v>
      </c>
      <c r="B11" s="14" t="s">
        <v>63</v>
      </c>
      <c r="C11" s="20" t="s">
        <v>253</v>
      </c>
      <c r="D11" s="1" t="s">
        <v>202</v>
      </c>
      <c r="E11" s="13">
        <v>1</v>
      </c>
      <c r="F11" s="13">
        <v>1</v>
      </c>
      <c r="G11" s="1" t="s">
        <v>84</v>
      </c>
      <c r="H11" s="5" t="s">
        <v>85</v>
      </c>
      <c r="I11" s="3" t="s">
        <v>86</v>
      </c>
      <c r="J11" s="30">
        <v>526.29999999999995</v>
      </c>
      <c r="K11" s="30">
        <f t="shared" si="0"/>
        <v>526.29999999999995</v>
      </c>
      <c r="L11" s="4" t="s">
        <v>87</v>
      </c>
    </row>
    <row r="12" spans="1:12" x14ac:dyDescent="0.45">
      <c r="A12" s="13">
        <v>11</v>
      </c>
      <c r="B12" s="14" t="s">
        <v>71</v>
      </c>
      <c r="C12" s="14" t="s">
        <v>217</v>
      </c>
      <c r="D12" s="13" t="s">
        <v>202</v>
      </c>
      <c r="E12" s="13">
        <v>1</v>
      </c>
      <c r="F12" s="13">
        <v>1</v>
      </c>
      <c r="G12" s="17" t="s">
        <v>248</v>
      </c>
      <c r="H12" s="16" t="s">
        <v>265</v>
      </c>
      <c r="I12" s="15" t="s">
        <v>249</v>
      </c>
      <c r="J12" s="27">
        <v>134</v>
      </c>
      <c r="K12" s="30">
        <f t="shared" si="0"/>
        <v>134</v>
      </c>
      <c r="L12" s="22" t="s">
        <v>250</v>
      </c>
    </row>
    <row r="13" spans="1:12" x14ac:dyDescent="0.45">
      <c r="A13" s="13">
        <v>12</v>
      </c>
      <c r="B13" s="14" t="s">
        <v>6</v>
      </c>
      <c r="C13" s="14" t="s">
        <v>7</v>
      </c>
      <c r="D13" s="13" t="s">
        <v>8</v>
      </c>
      <c r="E13" s="13">
        <v>5</v>
      </c>
      <c r="F13" s="13">
        <v>5</v>
      </c>
      <c r="G13" s="1" t="s">
        <v>111</v>
      </c>
      <c r="H13" s="6" t="s">
        <v>117</v>
      </c>
      <c r="I13" s="7" t="s">
        <v>118</v>
      </c>
      <c r="J13" s="30">
        <v>3.7</v>
      </c>
      <c r="K13" s="30">
        <f t="shared" si="0"/>
        <v>18.5</v>
      </c>
      <c r="L13" s="4" t="s">
        <v>119</v>
      </c>
    </row>
    <row r="14" spans="1:12" ht="54" x14ac:dyDescent="0.45">
      <c r="A14" s="13">
        <v>13</v>
      </c>
      <c r="B14" s="14" t="s">
        <v>9</v>
      </c>
      <c r="C14" s="14" t="s">
        <v>10</v>
      </c>
      <c r="D14" s="13" t="s">
        <v>8</v>
      </c>
      <c r="E14" s="13">
        <v>17</v>
      </c>
      <c r="F14" s="13">
        <v>17</v>
      </c>
      <c r="G14" s="1" t="s">
        <v>111</v>
      </c>
      <c r="H14" s="2" t="s">
        <v>115</v>
      </c>
      <c r="I14" s="7" t="s">
        <v>116</v>
      </c>
      <c r="J14" s="30">
        <v>4.5</v>
      </c>
      <c r="K14" s="30">
        <f t="shared" si="0"/>
        <v>76.5</v>
      </c>
      <c r="L14" s="4" t="s">
        <v>256</v>
      </c>
    </row>
    <row r="15" spans="1:12" ht="108" x14ac:dyDescent="0.45">
      <c r="A15" s="13">
        <v>14</v>
      </c>
      <c r="B15" s="14" t="s">
        <v>281</v>
      </c>
      <c r="C15" s="14" t="s">
        <v>11</v>
      </c>
      <c r="D15" s="13" t="s">
        <v>8</v>
      </c>
      <c r="E15" s="13">
        <v>36</v>
      </c>
      <c r="F15" s="13">
        <v>36</v>
      </c>
      <c r="G15" s="1" t="s">
        <v>111</v>
      </c>
      <c r="H15" s="2" t="s">
        <v>112</v>
      </c>
      <c r="I15" s="2" t="s">
        <v>113</v>
      </c>
      <c r="J15" s="30">
        <v>2.2000000000000002</v>
      </c>
      <c r="K15" s="30">
        <f t="shared" si="0"/>
        <v>79.2</v>
      </c>
      <c r="L15" s="4" t="s">
        <v>114</v>
      </c>
    </row>
    <row r="16" spans="1:12" x14ac:dyDescent="0.45">
      <c r="A16" s="13">
        <v>15</v>
      </c>
      <c r="B16" s="14" t="s">
        <v>12</v>
      </c>
      <c r="C16" s="14" t="s">
        <v>13</v>
      </c>
      <c r="D16" s="13" t="s">
        <v>8</v>
      </c>
      <c r="E16" s="13">
        <v>4</v>
      </c>
      <c r="F16" s="13">
        <v>4</v>
      </c>
      <c r="G16" s="1" t="s">
        <v>120</v>
      </c>
      <c r="H16" s="8" t="s">
        <v>121</v>
      </c>
      <c r="I16" s="8" t="s">
        <v>122</v>
      </c>
      <c r="J16" s="30">
        <v>10.6</v>
      </c>
      <c r="K16" s="30">
        <f t="shared" si="0"/>
        <v>42.4</v>
      </c>
      <c r="L16" s="4" t="s">
        <v>123</v>
      </c>
    </row>
    <row r="17" spans="1:12" x14ac:dyDescent="0.45">
      <c r="A17" s="13">
        <v>16</v>
      </c>
      <c r="B17" s="14" t="s">
        <v>14</v>
      </c>
      <c r="C17" s="14" t="s">
        <v>15</v>
      </c>
      <c r="D17" s="13" t="s">
        <v>8</v>
      </c>
      <c r="E17" s="13">
        <v>4</v>
      </c>
      <c r="F17" s="13">
        <v>4</v>
      </c>
      <c r="G17" s="1" t="s">
        <v>124</v>
      </c>
      <c r="H17" s="2" t="s">
        <v>125</v>
      </c>
      <c r="I17" s="7" t="s">
        <v>126</v>
      </c>
      <c r="J17" s="30">
        <v>6.2</v>
      </c>
      <c r="K17" s="30">
        <f t="shared" si="0"/>
        <v>24.8</v>
      </c>
      <c r="L17" s="4" t="s">
        <v>127</v>
      </c>
    </row>
    <row r="18" spans="1:12" x14ac:dyDescent="0.45">
      <c r="A18" s="13">
        <v>17</v>
      </c>
      <c r="B18" s="14" t="s">
        <v>16</v>
      </c>
      <c r="C18" s="14" t="s">
        <v>17</v>
      </c>
      <c r="D18" s="13" t="s">
        <v>8</v>
      </c>
      <c r="E18" s="13">
        <v>4</v>
      </c>
      <c r="F18" s="13">
        <v>4</v>
      </c>
      <c r="G18" s="1" t="s">
        <v>128</v>
      </c>
      <c r="H18" s="2" t="s">
        <v>129</v>
      </c>
      <c r="I18" s="7" t="s">
        <v>130</v>
      </c>
      <c r="J18" s="30">
        <v>11.1</v>
      </c>
      <c r="K18" s="30">
        <f t="shared" si="0"/>
        <v>44.4</v>
      </c>
      <c r="L18" s="4" t="s">
        <v>131</v>
      </c>
    </row>
    <row r="19" spans="1:12" x14ac:dyDescent="0.45">
      <c r="A19" s="13">
        <v>18</v>
      </c>
      <c r="B19" s="14" t="s">
        <v>18</v>
      </c>
      <c r="C19" s="14" t="s">
        <v>19</v>
      </c>
      <c r="D19" s="13" t="s">
        <v>8</v>
      </c>
      <c r="E19" s="13">
        <v>4</v>
      </c>
      <c r="F19" s="13">
        <v>4</v>
      </c>
      <c r="G19" s="1" t="s">
        <v>111</v>
      </c>
      <c r="H19" s="9" t="s">
        <v>132</v>
      </c>
      <c r="I19" s="2" t="s">
        <v>133</v>
      </c>
      <c r="J19" s="30">
        <v>5.0999999999999996</v>
      </c>
      <c r="K19" s="30">
        <f t="shared" si="0"/>
        <v>20.399999999999999</v>
      </c>
      <c r="L19" s="4" t="s">
        <v>134</v>
      </c>
    </row>
    <row r="20" spans="1:12" x14ac:dyDescent="0.45">
      <c r="A20" s="13">
        <v>19</v>
      </c>
      <c r="B20" s="14" t="s">
        <v>246</v>
      </c>
      <c r="C20" s="14" t="s">
        <v>20</v>
      </c>
      <c r="D20" s="13" t="s">
        <v>8</v>
      </c>
      <c r="E20" s="13">
        <v>5</v>
      </c>
      <c r="F20" s="13">
        <v>4</v>
      </c>
      <c r="G20" s="1" t="s">
        <v>111</v>
      </c>
      <c r="H20" s="9" t="s">
        <v>135</v>
      </c>
      <c r="I20" s="7" t="s">
        <v>136</v>
      </c>
      <c r="J20" s="30">
        <v>2</v>
      </c>
      <c r="K20" s="30">
        <f t="shared" si="0"/>
        <v>10</v>
      </c>
      <c r="L20" s="4" t="s">
        <v>137</v>
      </c>
    </row>
    <row r="21" spans="1:12" x14ac:dyDescent="0.45">
      <c r="A21" s="13">
        <v>20</v>
      </c>
      <c r="B21" s="14" t="s">
        <v>21</v>
      </c>
      <c r="C21" s="14" t="s">
        <v>22</v>
      </c>
      <c r="D21" s="13" t="s">
        <v>23</v>
      </c>
      <c r="E21" s="13">
        <v>6</v>
      </c>
      <c r="F21" s="13">
        <v>6</v>
      </c>
      <c r="G21" s="18" t="s">
        <v>192</v>
      </c>
      <c r="H21" s="16" t="s">
        <v>199</v>
      </c>
      <c r="I21" s="15" t="s">
        <v>200</v>
      </c>
      <c r="J21" s="31">
        <v>22.7</v>
      </c>
      <c r="K21" s="30">
        <f t="shared" si="0"/>
        <v>136.19999999999999</v>
      </c>
      <c r="L21" s="22" t="s">
        <v>201</v>
      </c>
    </row>
    <row r="22" spans="1:12" x14ac:dyDescent="0.45">
      <c r="A22" s="13">
        <v>21</v>
      </c>
      <c r="B22" s="14" t="s">
        <v>24</v>
      </c>
      <c r="C22" s="14" t="s">
        <v>25</v>
      </c>
      <c r="D22" s="13" t="s">
        <v>8</v>
      </c>
      <c r="E22" s="13">
        <v>1</v>
      </c>
      <c r="F22" s="13">
        <v>1</v>
      </c>
      <c r="G22" s="1" t="s">
        <v>111</v>
      </c>
      <c r="H22" s="2" t="s">
        <v>138</v>
      </c>
      <c r="I22" s="7" t="s">
        <v>139</v>
      </c>
      <c r="J22" s="30">
        <v>11</v>
      </c>
      <c r="K22" s="30">
        <f t="shared" si="0"/>
        <v>11</v>
      </c>
      <c r="L22" s="4" t="s">
        <v>140</v>
      </c>
    </row>
    <row r="23" spans="1:12" x14ac:dyDescent="0.45">
      <c r="A23" s="13">
        <v>22</v>
      </c>
      <c r="B23" s="14" t="s">
        <v>26</v>
      </c>
      <c r="C23" s="14" t="s">
        <v>27</v>
      </c>
      <c r="D23" s="13" t="s">
        <v>8</v>
      </c>
      <c r="E23" s="13">
        <v>2</v>
      </c>
      <c r="F23" s="13">
        <v>2</v>
      </c>
      <c r="G23" s="13" t="s">
        <v>192</v>
      </c>
      <c r="H23" s="16" t="s">
        <v>196</v>
      </c>
      <c r="I23" s="15" t="s">
        <v>197</v>
      </c>
      <c r="J23" s="32">
        <v>18.2</v>
      </c>
      <c r="K23" s="30">
        <f t="shared" si="0"/>
        <v>36.4</v>
      </c>
      <c r="L23" s="22" t="s">
        <v>198</v>
      </c>
    </row>
    <row r="24" spans="1:12" x14ac:dyDescent="0.45">
      <c r="A24" s="13">
        <v>23</v>
      </c>
      <c r="B24" s="14" t="s">
        <v>35</v>
      </c>
      <c r="C24" s="14" t="s">
        <v>36</v>
      </c>
      <c r="D24" s="13" t="s">
        <v>37</v>
      </c>
      <c r="E24" s="13">
        <v>1</v>
      </c>
      <c r="F24" s="13">
        <v>1</v>
      </c>
      <c r="G24" s="13" t="s">
        <v>192</v>
      </c>
      <c r="H24" s="16" t="s">
        <v>193</v>
      </c>
      <c r="I24" s="15" t="s">
        <v>194</v>
      </c>
      <c r="J24" s="32">
        <v>24</v>
      </c>
      <c r="K24" s="30">
        <f t="shared" si="0"/>
        <v>24</v>
      </c>
      <c r="L24" s="22" t="s">
        <v>195</v>
      </c>
    </row>
    <row r="25" spans="1:12" x14ac:dyDescent="0.45">
      <c r="A25" s="13">
        <v>24</v>
      </c>
      <c r="B25" s="14" t="s">
        <v>38</v>
      </c>
      <c r="C25" s="14" t="s">
        <v>39</v>
      </c>
      <c r="D25" s="13" t="s">
        <v>40</v>
      </c>
      <c r="E25" s="13">
        <v>4</v>
      </c>
      <c r="F25" s="13">
        <v>4</v>
      </c>
      <c r="G25" s="1" t="s">
        <v>120</v>
      </c>
      <c r="H25" s="16" t="s">
        <v>218</v>
      </c>
      <c r="I25" s="15" t="s">
        <v>219</v>
      </c>
      <c r="J25" s="30">
        <v>34</v>
      </c>
      <c r="K25" s="30">
        <f t="shared" si="0"/>
        <v>136</v>
      </c>
      <c r="L25" s="4" t="s">
        <v>220</v>
      </c>
    </row>
    <row r="26" spans="1:12" x14ac:dyDescent="0.45">
      <c r="A26" s="13">
        <v>25</v>
      </c>
      <c r="B26" s="14" t="s">
        <v>41</v>
      </c>
      <c r="C26" s="14" t="s">
        <v>42</v>
      </c>
      <c r="D26" s="13" t="s">
        <v>40</v>
      </c>
      <c r="E26" s="13">
        <v>4</v>
      </c>
      <c r="F26" s="13">
        <v>4</v>
      </c>
      <c r="G26" s="1" t="s">
        <v>120</v>
      </c>
      <c r="H26" s="16" t="s">
        <v>221</v>
      </c>
      <c r="I26" s="15" t="s">
        <v>222</v>
      </c>
      <c r="J26" s="30">
        <v>37</v>
      </c>
      <c r="K26" s="30">
        <f t="shared" si="0"/>
        <v>148</v>
      </c>
      <c r="L26" s="4" t="s">
        <v>223</v>
      </c>
    </row>
    <row r="27" spans="1:12" x14ac:dyDescent="0.45">
      <c r="A27" s="13">
        <v>26</v>
      </c>
      <c r="B27" s="14" t="s">
        <v>45</v>
      </c>
      <c r="C27" s="21" t="s">
        <v>82</v>
      </c>
      <c r="D27" s="13" t="s">
        <v>46</v>
      </c>
      <c r="E27" s="13">
        <v>3</v>
      </c>
      <c r="F27" s="13">
        <v>3</v>
      </c>
      <c r="G27" s="1" t="s">
        <v>124</v>
      </c>
      <c r="H27" s="2" t="s">
        <v>141</v>
      </c>
      <c r="I27" s="2" t="s">
        <v>142</v>
      </c>
      <c r="J27" s="30">
        <v>2.9</v>
      </c>
      <c r="K27" s="30">
        <f t="shared" si="0"/>
        <v>8.6999999999999993</v>
      </c>
      <c r="L27" s="4" t="s">
        <v>143</v>
      </c>
    </row>
    <row r="28" spans="1:12" x14ac:dyDescent="0.45">
      <c r="A28" s="13">
        <v>27</v>
      </c>
      <c r="B28" s="14" t="s">
        <v>47</v>
      </c>
      <c r="C28" s="14" t="s">
        <v>48</v>
      </c>
      <c r="D28" s="13" t="s">
        <v>46</v>
      </c>
      <c r="E28" s="13">
        <v>4</v>
      </c>
      <c r="F28" s="13">
        <v>4</v>
      </c>
      <c r="G28" s="1" t="s">
        <v>124</v>
      </c>
      <c r="H28" s="2" t="s">
        <v>144</v>
      </c>
      <c r="I28" s="7" t="s">
        <v>145</v>
      </c>
      <c r="J28" s="30">
        <v>2.8</v>
      </c>
      <c r="K28" s="30">
        <f t="shared" si="0"/>
        <v>11.2</v>
      </c>
      <c r="L28" s="4" t="s">
        <v>146</v>
      </c>
    </row>
    <row r="29" spans="1:12" x14ac:dyDescent="0.45">
      <c r="A29" s="13">
        <v>28</v>
      </c>
      <c r="B29" s="14" t="s">
        <v>49</v>
      </c>
      <c r="C29" s="14" t="s">
        <v>50</v>
      </c>
      <c r="D29" s="13" t="s">
        <v>46</v>
      </c>
      <c r="E29" s="13">
        <v>6</v>
      </c>
      <c r="F29" s="13">
        <v>6</v>
      </c>
      <c r="G29" s="1" t="s">
        <v>124</v>
      </c>
      <c r="H29" s="2" t="s">
        <v>147</v>
      </c>
      <c r="I29" s="2" t="s">
        <v>148</v>
      </c>
      <c r="J29" s="30">
        <v>2.8</v>
      </c>
      <c r="K29" s="30">
        <f t="shared" si="0"/>
        <v>16.799999999999997</v>
      </c>
      <c r="L29" s="4" t="s">
        <v>257</v>
      </c>
    </row>
    <row r="30" spans="1:12" x14ac:dyDescent="0.45">
      <c r="A30" s="13">
        <v>29</v>
      </c>
      <c r="B30" s="14" t="s">
        <v>51</v>
      </c>
      <c r="C30" s="14" t="s">
        <v>52</v>
      </c>
      <c r="D30" s="13" t="s">
        <v>46</v>
      </c>
      <c r="E30" s="13">
        <v>1</v>
      </c>
      <c r="F30" s="13">
        <v>1</v>
      </c>
      <c r="G30" s="1" t="s">
        <v>124</v>
      </c>
      <c r="H30" s="16" t="s">
        <v>187</v>
      </c>
      <c r="I30" s="15" t="s">
        <v>188</v>
      </c>
      <c r="J30" s="31">
        <v>2.4</v>
      </c>
      <c r="K30" s="30">
        <f t="shared" si="0"/>
        <v>2.4</v>
      </c>
      <c r="L30" s="22" t="s">
        <v>189</v>
      </c>
    </row>
    <row r="31" spans="1:12" x14ac:dyDescent="0.45">
      <c r="A31" s="13">
        <v>30</v>
      </c>
      <c r="B31" s="14" t="s">
        <v>53</v>
      </c>
      <c r="C31" s="14" t="s">
        <v>54</v>
      </c>
      <c r="D31" s="13" t="s">
        <v>46</v>
      </c>
      <c r="E31" s="13">
        <v>1</v>
      </c>
      <c r="F31" s="13">
        <v>1</v>
      </c>
      <c r="G31" s="1" t="s">
        <v>124</v>
      </c>
      <c r="H31" s="16" t="s">
        <v>185</v>
      </c>
      <c r="I31" s="15" t="s">
        <v>186</v>
      </c>
      <c r="J31" s="32">
        <v>2.4</v>
      </c>
      <c r="K31" s="30">
        <f t="shared" si="0"/>
        <v>2.4</v>
      </c>
      <c r="L31" s="22" t="s">
        <v>190</v>
      </c>
    </row>
    <row r="32" spans="1:12" x14ac:dyDescent="0.45">
      <c r="A32" s="13">
        <v>31</v>
      </c>
      <c r="B32" s="14" t="s">
        <v>55</v>
      </c>
      <c r="C32" s="14" t="s">
        <v>56</v>
      </c>
      <c r="D32" s="13" t="s">
        <v>46</v>
      </c>
      <c r="E32" s="13">
        <v>2</v>
      </c>
      <c r="F32" s="13">
        <v>2</v>
      </c>
      <c r="G32" s="1" t="s">
        <v>124</v>
      </c>
      <c r="H32" s="2" t="s">
        <v>149</v>
      </c>
      <c r="I32" s="7" t="s">
        <v>150</v>
      </c>
      <c r="J32" s="30">
        <v>2.8</v>
      </c>
      <c r="K32" s="30">
        <f t="shared" si="0"/>
        <v>5.6</v>
      </c>
      <c r="L32" s="4" t="s">
        <v>191</v>
      </c>
    </row>
    <row r="33" spans="1:12" x14ac:dyDescent="0.45">
      <c r="A33" s="13">
        <v>32</v>
      </c>
      <c r="B33" s="14" t="s">
        <v>247</v>
      </c>
      <c r="C33" s="14" t="s">
        <v>57</v>
      </c>
      <c r="D33" s="13" t="s">
        <v>46</v>
      </c>
      <c r="E33" s="13">
        <v>3</v>
      </c>
      <c r="F33" s="13">
        <v>1</v>
      </c>
      <c r="G33" s="1" t="s">
        <v>124</v>
      </c>
      <c r="H33" s="2" t="s">
        <v>151</v>
      </c>
      <c r="I33" s="7" t="s">
        <v>152</v>
      </c>
      <c r="J33" s="30">
        <v>2.8</v>
      </c>
      <c r="K33" s="30">
        <f t="shared" si="0"/>
        <v>8.3999999999999986</v>
      </c>
      <c r="L33" s="4" t="s">
        <v>153</v>
      </c>
    </row>
    <row r="34" spans="1:12" x14ac:dyDescent="0.45">
      <c r="A34" s="13">
        <v>33</v>
      </c>
      <c r="B34" s="14" t="s">
        <v>58</v>
      </c>
      <c r="C34" s="14" t="s">
        <v>59</v>
      </c>
      <c r="D34" s="13" t="s">
        <v>46</v>
      </c>
      <c r="E34" s="13">
        <v>2</v>
      </c>
      <c r="F34" s="13">
        <v>2</v>
      </c>
      <c r="G34" s="1" t="s">
        <v>154</v>
      </c>
      <c r="H34" s="12" t="s">
        <v>155</v>
      </c>
      <c r="I34" s="8" t="s">
        <v>156</v>
      </c>
      <c r="J34" s="30">
        <v>2.2999999999999998</v>
      </c>
      <c r="K34" s="30">
        <f t="shared" si="0"/>
        <v>4.5999999999999996</v>
      </c>
      <c r="L34" s="4" t="s">
        <v>157</v>
      </c>
    </row>
    <row r="35" spans="1:12" x14ac:dyDescent="0.45">
      <c r="A35" s="13">
        <v>34</v>
      </c>
      <c r="B35" s="14" t="s">
        <v>3</v>
      </c>
      <c r="C35" s="14" t="s">
        <v>4</v>
      </c>
      <c r="D35" s="13" t="s">
        <v>5</v>
      </c>
      <c r="E35" s="13">
        <v>1</v>
      </c>
      <c r="F35" s="13">
        <v>1</v>
      </c>
      <c r="G35" s="1" t="s">
        <v>107</v>
      </c>
      <c r="H35" s="10" t="s">
        <v>108</v>
      </c>
      <c r="I35" s="3" t="s">
        <v>109</v>
      </c>
      <c r="J35" s="30">
        <v>16</v>
      </c>
      <c r="K35" s="30">
        <f t="shared" si="0"/>
        <v>16</v>
      </c>
      <c r="L35" s="4" t="s">
        <v>110</v>
      </c>
    </row>
    <row r="36" spans="1:12" x14ac:dyDescent="0.45">
      <c r="A36" s="13">
        <v>35</v>
      </c>
      <c r="B36" s="14" t="s">
        <v>286</v>
      </c>
      <c r="C36" s="14" t="s">
        <v>287</v>
      </c>
      <c r="D36" s="13" t="s">
        <v>5</v>
      </c>
      <c r="E36" s="13">
        <v>1</v>
      </c>
      <c r="F36" s="13">
        <v>1</v>
      </c>
      <c r="G36" s="1" t="s">
        <v>107</v>
      </c>
      <c r="H36" s="15" t="s">
        <v>288</v>
      </c>
      <c r="I36" s="15" t="s">
        <v>289</v>
      </c>
      <c r="J36" s="30">
        <v>17</v>
      </c>
      <c r="K36" s="30">
        <f t="shared" ref="K36" si="1">E36*J36</f>
        <v>17</v>
      </c>
      <c r="L36" s="4" t="s">
        <v>290</v>
      </c>
    </row>
    <row r="37" spans="1:12" x14ac:dyDescent="0.45">
      <c r="A37" s="13">
        <v>36</v>
      </c>
      <c r="B37" s="14" t="s">
        <v>43</v>
      </c>
      <c r="C37" s="14" t="s">
        <v>95</v>
      </c>
      <c r="D37" s="13" t="s">
        <v>44</v>
      </c>
      <c r="E37" s="13">
        <v>3</v>
      </c>
      <c r="F37" s="13">
        <v>3</v>
      </c>
      <c r="G37" s="1" t="s">
        <v>91</v>
      </c>
      <c r="H37" s="8" t="s">
        <v>92</v>
      </c>
      <c r="I37" s="11" t="s">
        <v>93</v>
      </c>
      <c r="J37" s="30">
        <v>59</v>
      </c>
      <c r="K37" s="30">
        <f>E37*J37</f>
        <v>177</v>
      </c>
      <c r="L37" s="4" t="s">
        <v>94</v>
      </c>
    </row>
    <row r="38" spans="1:12" x14ac:dyDescent="0.45">
      <c r="A38" s="13">
        <v>37</v>
      </c>
      <c r="B38" s="14" t="s">
        <v>28</v>
      </c>
      <c r="C38" s="20" t="s">
        <v>103</v>
      </c>
      <c r="D38" s="13" t="s">
        <v>29</v>
      </c>
      <c r="E38" s="13">
        <v>1</v>
      </c>
      <c r="F38" s="13">
        <v>1</v>
      </c>
      <c r="G38" s="1" t="s">
        <v>104</v>
      </c>
      <c r="H38" s="1" t="s">
        <v>105</v>
      </c>
      <c r="I38" s="1" t="s">
        <v>105</v>
      </c>
      <c r="J38" s="30">
        <v>123</v>
      </c>
      <c r="K38" s="30">
        <f t="shared" si="0"/>
        <v>123</v>
      </c>
      <c r="L38" s="4" t="s">
        <v>106</v>
      </c>
    </row>
    <row r="39" spans="1:12" x14ac:dyDescent="0.45">
      <c r="A39" s="13">
        <v>38</v>
      </c>
      <c r="B39" s="14" t="s">
        <v>30</v>
      </c>
      <c r="C39" s="20" t="s">
        <v>102</v>
      </c>
      <c r="D39" s="13" t="s">
        <v>31</v>
      </c>
      <c r="E39" s="13">
        <v>1</v>
      </c>
      <c r="F39" s="13">
        <v>0</v>
      </c>
      <c r="G39" s="1" t="s">
        <v>100</v>
      </c>
      <c r="H39" s="2" t="s">
        <v>101</v>
      </c>
      <c r="I39" s="2" t="s">
        <v>101</v>
      </c>
      <c r="J39" s="30">
        <f>788/5</f>
        <v>157.6</v>
      </c>
      <c r="K39" s="30">
        <f t="shared" si="0"/>
        <v>157.6</v>
      </c>
      <c r="L39" s="37" t="s">
        <v>258</v>
      </c>
    </row>
    <row r="40" spans="1:12" x14ac:dyDescent="0.45">
      <c r="A40" s="13">
        <v>39</v>
      </c>
      <c r="B40" s="14" t="s">
        <v>251</v>
      </c>
      <c r="C40" s="14" t="s">
        <v>32</v>
      </c>
      <c r="D40" s="13" t="s">
        <v>32</v>
      </c>
      <c r="E40" s="13">
        <v>1</v>
      </c>
      <c r="F40" s="13">
        <v>0</v>
      </c>
      <c r="G40" s="1" t="s">
        <v>96</v>
      </c>
      <c r="H40" s="9" t="s">
        <v>97</v>
      </c>
      <c r="I40" s="7" t="s">
        <v>98</v>
      </c>
      <c r="J40" s="30">
        <v>31</v>
      </c>
      <c r="K40" s="30">
        <f t="shared" si="0"/>
        <v>31</v>
      </c>
      <c r="L40" s="4" t="s">
        <v>99</v>
      </c>
    </row>
    <row r="41" spans="1:12" s="1" customFormat="1" x14ac:dyDescent="0.45">
      <c r="A41" s="13">
        <v>40</v>
      </c>
      <c r="B41" s="33" t="s">
        <v>252</v>
      </c>
      <c r="C41" s="1" t="s">
        <v>224</v>
      </c>
      <c r="D41" s="1" t="s">
        <v>224</v>
      </c>
      <c r="E41" s="1">
        <v>1</v>
      </c>
      <c r="F41" s="1">
        <v>0</v>
      </c>
      <c r="G41" s="1" t="s">
        <v>225</v>
      </c>
      <c r="H41" s="9" t="s">
        <v>226</v>
      </c>
      <c r="I41" s="7" t="s">
        <v>227</v>
      </c>
      <c r="J41" s="30">
        <v>20</v>
      </c>
      <c r="K41" s="30">
        <f>E41*J41</f>
        <v>20</v>
      </c>
      <c r="L41" s="4" t="s">
        <v>228</v>
      </c>
    </row>
    <row r="42" spans="1:12" s="35" customFormat="1" x14ac:dyDescent="0.45">
      <c r="A42" s="13">
        <v>41</v>
      </c>
      <c r="B42" s="34" t="s">
        <v>267</v>
      </c>
      <c r="C42" s="35" t="s">
        <v>273</v>
      </c>
      <c r="D42" s="13" t="s">
        <v>272</v>
      </c>
      <c r="E42" s="13">
        <v>1</v>
      </c>
      <c r="F42" s="13">
        <v>1</v>
      </c>
      <c r="G42" s="18" t="s">
        <v>271</v>
      </c>
      <c r="H42" s="16" t="s">
        <v>268</v>
      </c>
      <c r="I42" s="15" t="s">
        <v>270</v>
      </c>
      <c r="J42" s="31">
        <v>188</v>
      </c>
      <c r="K42" s="30">
        <f>E42*J42</f>
        <v>188</v>
      </c>
      <c r="L42" s="36" t="s">
        <v>269</v>
      </c>
    </row>
    <row r="43" spans="1:12" x14ac:dyDescent="0.45">
      <c r="A43" s="13">
        <v>42</v>
      </c>
      <c r="B43" s="14" t="s">
        <v>33</v>
      </c>
      <c r="C43" s="19" t="s">
        <v>172</v>
      </c>
      <c r="D43" s="13" t="s">
        <v>34</v>
      </c>
      <c r="E43" s="13">
        <v>1</v>
      </c>
      <c r="F43" s="13">
        <v>0</v>
      </c>
      <c r="G43" s="17" t="s">
        <v>173</v>
      </c>
      <c r="H43" s="13" t="s">
        <v>34</v>
      </c>
      <c r="I43" s="15" t="s">
        <v>174</v>
      </c>
      <c r="J43" s="31">
        <v>246</v>
      </c>
      <c r="K43" s="30">
        <f t="shared" si="0"/>
        <v>246</v>
      </c>
      <c r="L43" s="22" t="s">
        <v>181</v>
      </c>
    </row>
    <row r="44" spans="1:12" x14ac:dyDescent="0.45">
      <c r="A44" s="13">
        <v>43</v>
      </c>
      <c r="B44" s="14" t="s">
        <v>229</v>
      </c>
      <c r="C44" s="19" t="s">
        <v>175</v>
      </c>
      <c r="D44" s="15" t="s">
        <v>176</v>
      </c>
      <c r="E44" s="13">
        <v>1</v>
      </c>
      <c r="F44" s="13">
        <v>0</v>
      </c>
      <c r="G44" s="17" t="s">
        <v>173</v>
      </c>
      <c r="H44" s="15" t="s">
        <v>176</v>
      </c>
      <c r="I44" s="15" t="s">
        <v>177</v>
      </c>
      <c r="J44" s="31">
        <v>246</v>
      </c>
      <c r="K44" s="30">
        <f t="shared" si="0"/>
        <v>246</v>
      </c>
      <c r="L44" s="22" t="s">
        <v>182</v>
      </c>
    </row>
    <row r="47" spans="1:12" x14ac:dyDescent="0.45">
      <c r="B47" s="14" t="s">
        <v>203</v>
      </c>
      <c r="F47" s="13">
        <f>SUM(F2:F46)</f>
        <v>143</v>
      </c>
      <c r="K47" s="27">
        <f>SUM(K2:K46)</f>
        <v>15748.8</v>
      </c>
    </row>
    <row r="49" spans="2:13" x14ac:dyDescent="0.45">
      <c r="B49" s="14" t="s">
        <v>230</v>
      </c>
      <c r="C49" s="14" t="s">
        <v>232</v>
      </c>
      <c r="D49" s="13" t="s">
        <v>231</v>
      </c>
      <c r="E49" s="13">
        <v>1</v>
      </c>
      <c r="F49" s="13">
        <v>0</v>
      </c>
      <c r="G49" s="13" t="s">
        <v>233</v>
      </c>
      <c r="J49" s="27">
        <f>30.41*147/10</f>
        <v>447.02700000000004</v>
      </c>
      <c r="K49" s="30">
        <f t="shared" ref="K49:K53" si="2">E49*J49</f>
        <v>447.02700000000004</v>
      </c>
      <c r="L49" s="22" t="s">
        <v>234</v>
      </c>
      <c r="M49" s="13" t="s">
        <v>235</v>
      </c>
    </row>
    <row r="50" spans="2:13" x14ac:dyDescent="0.45">
      <c r="B50" s="14" t="s">
        <v>261</v>
      </c>
      <c r="E50" s="13">
        <v>1</v>
      </c>
      <c r="F50" s="13">
        <v>0</v>
      </c>
      <c r="J50" s="27">
        <f>(8+1.5+F47*0.0017)*147</f>
        <v>1432.2357</v>
      </c>
      <c r="K50" s="30">
        <f t="shared" si="2"/>
        <v>1432.2357</v>
      </c>
      <c r="L50" s="22"/>
    </row>
    <row r="51" spans="2:13" x14ac:dyDescent="0.45">
      <c r="B51" s="14" t="s">
        <v>243</v>
      </c>
      <c r="C51" s="14" t="s">
        <v>242</v>
      </c>
      <c r="D51" s="13" t="s">
        <v>241</v>
      </c>
      <c r="E51" s="13">
        <v>1</v>
      </c>
      <c r="F51" s="13">
        <v>0</v>
      </c>
      <c r="G51" s="13" t="s">
        <v>236</v>
      </c>
      <c r="H51" s="13" t="s">
        <v>237</v>
      </c>
      <c r="J51" s="27">
        <v>570</v>
      </c>
      <c r="K51" s="30">
        <f t="shared" si="2"/>
        <v>570</v>
      </c>
      <c r="L51" s="22" t="s">
        <v>238</v>
      </c>
    </row>
    <row r="52" spans="2:13" x14ac:dyDescent="0.45">
      <c r="B52" s="14" t="s">
        <v>244</v>
      </c>
      <c r="C52" s="14" t="s">
        <v>259</v>
      </c>
      <c r="E52" s="13">
        <v>1</v>
      </c>
      <c r="F52" s="13">
        <v>0</v>
      </c>
      <c r="G52" s="13" t="s">
        <v>239</v>
      </c>
      <c r="H52" s="13" t="s">
        <v>260</v>
      </c>
      <c r="J52" s="27">
        <f>4.4*147/2</f>
        <v>323.40000000000003</v>
      </c>
      <c r="K52" s="30">
        <f t="shared" si="2"/>
        <v>323.40000000000003</v>
      </c>
      <c r="L52" s="22" t="s">
        <v>240</v>
      </c>
    </row>
    <row r="53" spans="2:13" x14ac:dyDescent="0.45">
      <c r="B53" s="14" t="s">
        <v>245</v>
      </c>
      <c r="C53" s="1" t="s">
        <v>274</v>
      </c>
      <c r="D53" s="13" t="s">
        <v>275</v>
      </c>
      <c r="E53" s="13">
        <v>1</v>
      </c>
      <c r="F53" s="13">
        <v>0</v>
      </c>
      <c r="J53" s="27">
        <v>575</v>
      </c>
      <c r="K53" s="30">
        <f t="shared" si="2"/>
        <v>575</v>
      </c>
      <c r="L53" s="4" t="s">
        <v>276</v>
      </c>
    </row>
    <row r="54" spans="2:13" x14ac:dyDescent="0.45">
      <c r="K54" s="30"/>
    </row>
    <row r="55" spans="2:13" x14ac:dyDescent="0.45">
      <c r="B55" s="14" t="s">
        <v>203</v>
      </c>
      <c r="K55" s="27">
        <f>SUM(K49:K54)</f>
        <v>3347.6627000000003</v>
      </c>
    </row>
    <row r="57" spans="2:13" x14ac:dyDescent="0.45">
      <c r="B57" s="14" t="s">
        <v>160</v>
      </c>
      <c r="K57" s="27">
        <f>K47+K55</f>
        <v>19096.4627</v>
      </c>
    </row>
  </sheetData>
  <autoFilter ref="A1:L1" xr:uid="{00000000-0009-0000-0000-000000000000}"/>
  <phoneticPr fontId="18"/>
  <hyperlinks>
    <hyperlink ref="L2" r:id="rId1" xr:uid="{00000000-0004-0000-0000-000000000000}"/>
    <hyperlink ref="L11" r:id="rId2" xr:uid="{00000000-0004-0000-0000-000001000000}"/>
    <hyperlink ref="L9" r:id="rId3" xr:uid="{00000000-0004-0000-0000-000002000000}"/>
    <hyperlink ref="L37" r:id="rId4" xr:uid="{00000000-0004-0000-0000-000003000000}"/>
    <hyperlink ref="L40" r:id="rId5" xr:uid="{00000000-0004-0000-0000-000004000000}"/>
    <hyperlink ref="L38" r:id="rId6" xr:uid="{00000000-0004-0000-0000-000006000000}"/>
    <hyperlink ref="L35" r:id="rId7" xr:uid="{00000000-0004-0000-0000-000007000000}"/>
    <hyperlink ref="L15" r:id="rId8" xr:uid="{00000000-0004-0000-0000-000008000000}"/>
    <hyperlink ref="L14" r:id="rId9" xr:uid="{00000000-0004-0000-0000-000009000000}"/>
    <hyperlink ref="L13" r:id="rId10" xr:uid="{00000000-0004-0000-0000-00000A000000}"/>
    <hyperlink ref="L16" r:id="rId11" xr:uid="{00000000-0004-0000-0000-00000B000000}"/>
    <hyperlink ref="L17" r:id="rId12" xr:uid="{00000000-0004-0000-0000-00000C000000}"/>
    <hyperlink ref="L18" r:id="rId13" xr:uid="{00000000-0004-0000-0000-00000D000000}"/>
    <hyperlink ref="L19" r:id="rId14" xr:uid="{00000000-0004-0000-0000-00000E000000}"/>
    <hyperlink ref="L20" r:id="rId15" xr:uid="{00000000-0004-0000-0000-00000F000000}"/>
    <hyperlink ref="L22" r:id="rId16" xr:uid="{00000000-0004-0000-0000-000010000000}"/>
    <hyperlink ref="L27" r:id="rId17" xr:uid="{00000000-0004-0000-0000-000011000000}"/>
    <hyperlink ref="L28" r:id="rId18" xr:uid="{00000000-0004-0000-0000-000012000000}"/>
    <hyperlink ref="L29" r:id="rId19" xr:uid="{00000000-0004-0000-0000-000013000000}"/>
    <hyperlink ref="L32" r:id="rId20" xr:uid="{00000000-0004-0000-0000-000014000000}"/>
    <hyperlink ref="L33" r:id="rId21" xr:uid="{00000000-0004-0000-0000-000015000000}"/>
    <hyperlink ref="L34" r:id="rId22" xr:uid="{00000000-0004-0000-0000-000016000000}"/>
    <hyperlink ref="L5" r:id="rId23" xr:uid="{00000000-0004-0000-0000-000017000000}"/>
    <hyperlink ref="L6" r:id="rId24" xr:uid="{00000000-0004-0000-0000-000018000000}"/>
    <hyperlink ref="L7" r:id="rId25" xr:uid="{00000000-0004-0000-0000-000019000000}"/>
    <hyperlink ref="L8" r:id="rId26" xr:uid="{00000000-0004-0000-0000-00001A000000}"/>
    <hyperlink ref="L10" r:id="rId27" xr:uid="{00000000-0004-0000-0000-00001B000000}"/>
    <hyperlink ref="L43" r:id="rId28" xr:uid="{00000000-0004-0000-0000-00001C000000}"/>
    <hyperlink ref="L44" r:id="rId29" xr:uid="{00000000-0004-0000-0000-00001D000000}"/>
    <hyperlink ref="L30" r:id="rId30" xr:uid="{00000000-0004-0000-0000-00001E000000}"/>
    <hyperlink ref="L31" r:id="rId31" xr:uid="{00000000-0004-0000-0000-00001F000000}"/>
    <hyperlink ref="L24" r:id="rId32" xr:uid="{00000000-0004-0000-0000-000020000000}"/>
    <hyperlink ref="L23" r:id="rId33" xr:uid="{00000000-0004-0000-0000-000021000000}"/>
    <hyperlink ref="L21" r:id="rId34" xr:uid="{00000000-0004-0000-0000-000022000000}"/>
    <hyperlink ref="L12" r:id="rId35" xr:uid="{00000000-0004-0000-0000-000023000000}"/>
    <hyperlink ref="L4" r:id="rId36" xr:uid="{00000000-0004-0000-0000-000024000000}"/>
    <hyperlink ref="L3" r:id="rId37" xr:uid="{00000000-0004-0000-0000-000025000000}"/>
    <hyperlink ref="L26" r:id="rId38" xr:uid="{00000000-0004-0000-0000-000026000000}"/>
    <hyperlink ref="L25" r:id="rId39" xr:uid="{00000000-0004-0000-0000-000027000000}"/>
    <hyperlink ref="L41" r:id="rId40" xr:uid="{00000000-0004-0000-0000-000028000000}"/>
    <hyperlink ref="L49" r:id="rId41" xr:uid="{00000000-0004-0000-0000-000029000000}"/>
    <hyperlink ref="L51" r:id="rId42" xr:uid="{00000000-0004-0000-0000-00002A000000}"/>
    <hyperlink ref="L52" r:id="rId43" xr:uid="{00000000-0004-0000-0000-00002B000000}"/>
    <hyperlink ref="L42" r:id="rId44" xr:uid="{19C2FC45-908E-4916-AA90-51B36DA5D9E0}"/>
    <hyperlink ref="L53" r:id="rId45" xr:uid="{9FFC63D8-40DB-4509-8CE6-014961E3EC48}"/>
    <hyperlink ref="L36" r:id="rId46" xr:uid="{DD7B520F-633F-4641-AE1A-0CF32A843519}"/>
  </hyperlinks>
  <pageMargins left="0.7" right="0.7" top="0.75" bottom="0.75" header="0.3" footer="0.3"/>
  <pageSetup paperSize="9"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</dc:creator>
  <cp:lastModifiedBy>Tomoji Takasu</cp:lastModifiedBy>
  <dcterms:created xsi:type="dcterms:W3CDTF">2024-03-11T23:11:13Z</dcterms:created>
  <dcterms:modified xsi:type="dcterms:W3CDTF">2024-06-03T23:37:44Z</dcterms:modified>
</cp:coreProperties>
</file>