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mc:AlternateContent xmlns:mc="http://schemas.openxmlformats.org/markup-compatibility/2006">
    <mc:Choice Requires="x15">
      <x15ac:absPath xmlns:x15ac="http://schemas.microsoft.com/office/spreadsheetml/2010/11/ac" url="C:\Users\86137\Desktop\RK3588\"/>
    </mc:Choice>
  </mc:AlternateContent>
  <bookViews>
    <workbookView xWindow="-105" yWindow="-105" windowWidth="21795" windowHeight="12975" tabRatio="852" activeTab="4"/>
  </bookViews>
  <sheets>
    <sheet name="封面" sheetId="1" r:id="rId1"/>
    <sheet name="申明" sheetId="12" r:id="rId2"/>
    <sheet name="更改记录" sheetId="5" r:id="rId3"/>
    <sheet name="RK3588 EVB（双PMIC）场景功耗" sheetId="28" r:id="rId4"/>
    <sheet name="RK3588S平板（单PMIC）场景功耗-安卓" sheetId="24" r:id="rId5"/>
    <sheet name="RK3588 NVR（单PMIC） 场景功耗-Linux" sheetId="25" r:id="rId6"/>
    <sheet name="RK3588模块极限功耗和最高功耗" sheetId="27" r:id="rId7"/>
    <sheet name="芯片热特性" sheetId="16" r:id="rId8"/>
  </sheets>
  <definedNames>
    <definedName name="_xlnm.Print_Area" localSheetId="0">封面!$A$1:$C$29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1" i="25" l="1"/>
  <c r="K31" i="25" s="1"/>
  <c r="J30" i="25"/>
  <c r="K30" i="25" s="1"/>
  <c r="J29" i="25"/>
  <c r="K29" i="25" s="1"/>
  <c r="J28" i="25"/>
  <c r="K28" i="25" s="1"/>
  <c r="J27" i="25"/>
  <c r="K27" i="25" s="1"/>
  <c r="J26" i="25"/>
  <c r="K26" i="25" s="1"/>
  <c r="J25" i="25"/>
  <c r="K25" i="25" s="1"/>
  <c r="J23" i="25"/>
  <c r="J21" i="25"/>
  <c r="J20" i="25"/>
  <c r="K20" i="25" s="1"/>
  <c r="J19" i="25"/>
  <c r="K19" i="25" s="1"/>
  <c r="J18" i="25"/>
  <c r="K18" i="25" s="1"/>
  <c r="J17" i="25"/>
  <c r="K17" i="25" s="1"/>
  <c r="J16" i="25"/>
  <c r="K16" i="25" s="1"/>
  <c r="J15" i="25"/>
  <c r="K15" i="25" s="1"/>
  <c r="J13" i="25"/>
  <c r="J12" i="25"/>
  <c r="K12" i="25" s="1"/>
  <c r="J11" i="25"/>
  <c r="K11" i="25" s="1"/>
  <c r="J10" i="25"/>
  <c r="K10" i="25" s="1"/>
  <c r="J9" i="25"/>
  <c r="K9" i="25" s="1"/>
  <c r="J8" i="25"/>
  <c r="K8" i="25" s="1"/>
  <c r="J7" i="25"/>
  <c r="K7" i="25" s="1"/>
  <c r="J6" i="25"/>
  <c r="F45" i="27"/>
  <c r="F44" i="27"/>
  <c r="F43" i="27"/>
  <c r="F42" i="27"/>
  <c r="F41" i="27"/>
  <c r="F40" i="27"/>
  <c r="F39" i="27"/>
  <c r="F38" i="27"/>
  <c r="K32" i="25" l="1"/>
  <c r="E8" i="24"/>
  <c r="E9" i="24"/>
  <c r="E10" i="24"/>
  <c r="E7" i="24"/>
  <c r="E11" i="24"/>
</calcChain>
</file>

<file path=xl/comments1.xml><?xml version="1.0" encoding="utf-8"?>
<comments xmlns="http://schemas.openxmlformats.org/spreadsheetml/2006/main">
  <authors>
    <author>86137</author>
  </authors>
  <commentList>
    <comment ref="K21" authorId="0" shapeId="0">
      <text>
        <r>
          <rPr>
            <b/>
            <sz val="9"/>
            <color indexed="81"/>
            <rFont val="宋体"/>
            <family val="3"/>
            <charset val="134"/>
          </rPr>
          <t>vgg_max这个一秒loop几次</t>
        </r>
      </text>
    </comment>
  </commentList>
</comments>
</file>

<file path=xl/sharedStrings.xml><?xml version="1.0" encoding="utf-8"?>
<sst xmlns="http://schemas.openxmlformats.org/spreadsheetml/2006/main" count="245" uniqueCount="174">
  <si>
    <t>RK3588</t>
  </si>
  <si>
    <t>Power Consumption Test Report</t>
  </si>
  <si>
    <t>Status:     Official Release</t>
  </si>
  <si>
    <t>Rockchip Confidential</t>
  </si>
  <si>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</si>
  <si>
    <t>Revision History</t>
  </si>
  <si>
    <t>Revision Record</t>
  </si>
  <si>
    <t>Revision</t>
  </si>
  <si>
    <t>Description</t>
  </si>
  <si>
    <t>Editor</t>
  </si>
  <si>
    <t xml:space="preserve">Release Date </t>
  </si>
  <si>
    <t>V1.0</t>
  </si>
  <si>
    <t>First edition</t>
  </si>
  <si>
    <t>Wayne</t>
  </si>
  <si>
    <r>
      <rPr>
        <b/>
        <sz val="18"/>
        <color rgb="FFFF0000"/>
        <rFont val="Arial"/>
        <family val="2"/>
      </rPr>
      <t xml:space="preserve">RK3588S
</t>
    </r>
    <r>
      <rPr>
        <b/>
        <sz val="18"/>
        <color rgb="FFFF0000"/>
        <rFont val="宋体"/>
        <family val="3"/>
        <charset val="134"/>
      </rPr>
      <t>安卓平板</t>
    </r>
    <r>
      <rPr>
        <b/>
        <sz val="18"/>
        <color rgb="FFFF0000"/>
        <rFont val="Arial"/>
        <family val="2"/>
      </rPr>
      <t xml:space="preserve">
</t>
    </r>
    <r>
      <rPr>
        <b/>
        <sz val="18"/>
        <color rgb="FFFF0000"/>
        <rFont val="宋体"/>
        <family val="3"/>
        <charset val="134"/>
      </rPr>
      <t>场景功耗</t>
    </r>
    <r>
      <rPr>
        <b/>
        <sz val="18"/>
        <color rgb="FFFF0000"/>
        <rFont val="Arial"/>
        <family val="2"/>
      </rPr>
      <t xml:space="preserve"> </t>
    </r>
  </si>
  <si>
    <t>主板：</t>
  </si>
  <si>
    <t>环境：</t>
  </si>
  <si>
    <t>配置：</t>
  </si>
  <si>
    <t>场景</t>
  </si>
  <si>
    <r>
      <rPr>
        <b/>
        <sz val="16"/>
        <rFont val="宋体"/>
        <family val="3"/>
        <charset val="134"/>
      </rPr>
      <t>测试条件</t>
    </r>
    <r>
      <rPr>
        <b/>
        <sz val="16"/>
        <rFont val="Droid Sans Fallback"/>
        <family val="1"/>
      </rPr>
      <t xml:space="preserve"> </t>
    </r>
  </si>
  <si>
    <r>
      <rPr>
        <b/>
        <sz val="16"/>
        <color rgb="FFFF0000"/>
        <rFont val="宋体"/>
        <family val="3"/>
        <charset val="134"/>
      </rPr>
      <t xml:space="preserve">整机
</t>
    </r>
    <r>
      <rPr>
        <b/>
        <sz val="16"/>
        <rFont val="宋体"/>
        <family val="3"/>
        <charset val="134"/>
      </rPr>
      <t>功耗参考
（mW）</t>
    </r>
  </si>
  <si>
    <t>VDD_CPU_BIG0_S0</t>
  </si>
  <si>
    <t>VDD_CPU_BIG0_MEM_S0</t>
  </si>
  <si>
    <t>VDD_CPU_BIG1_S0</t>
  </si>
  <si>
    <t>VDD_CPU_BIG1_MEM_S0</t>
  </si>
  <si>
    <t>VDD_CPU_LIT_S0</t>
  </si>
  <si>
    <t>VDD_CPU_LIT_MEM_S0</t>
  </si>
  <si>
    <t>VDD_DDR_S0</t>
  </si>
  <si>
    <t>VDDQ_DDR_S0</t>
  </si>
  <si>
    <t>VDD_LOG_S0</t>
  </si>
  <si>
    <t>VDD_GPU_S0</t>
  </si>
  <si>
    <t>VDD_GPU_MEM_S0</t>
  </si>
  <si>
    <t>VDD2_DDR_S3</t>
  </si>
  <si>
    <t>VCC_3V3_S3</t>
  </si>
  <si>
    <t>电压
(V)</t>
  </si>
  <si>
    <t>平均电流
(mA)</t>
  </si>
  <si>
    <t>场景1</t>
  </si>
  <si>
    <t>静态桌面</t>
  </si>
  <si>
    <t>场景2</t>
  </si>
  <si>
    <t>场景3</t>
  </si>
  <si>
    <t>捕鱼之海底捞3</t>
  </si>
  <si>
    <t>激流快艇2</t>
  </si>
  <si>
    <t>一级待机</t>
  </si>
  <si>
    <t>Power Level</t>
  </si>
  <si>
    <t>Voltage（V）</t>
  </si>
  <si>
    <t>Avg current(mA)</t>
  </si>
  <si>
    <t>Avg power consumption(mW)</t>
  </si>
  <si>
    <t>估算SOC功耗</t>
  </si>
  <si>
    <t>备注</t>
  </si>
  <si>
    <t>VCC4V0_SYS</t>
  </si>
  <si>
    <t>VDD_NPU_S0</t>
  </si>
  <si>
    <t>VDD_VDENC_S0</t>
  </si>
  <si>
    <t>LPDDR4x颗粒</t>
  </si>
  <si>
    <t>VDDA_DDR_PLL_S0</t>
  </si>
  <si>
    <t>按10%估算</t>
  </si>
  <si>
    <t>按50%估算</t>
  </si>
  <si>
    <t>SOC极限功耗：</t>
  </si>
  <si>
    <t>核心模块
极限电流</t>
  </si>
  <si>
    <t>电源网络</t>
  </si>
  <si>
    <t>电压
（V）</t>
  </si>
  <si>
    <t>峰值电流
（A）</t>
  </si>
  <si>
    <t>峰值功率
(W)</t>
  </si>
  <si>
    <t>散热设计建议：</t>
  </si>
  <si>
    <t>RK3588 GPU</t>
  </si>
  <si>
    <t>频率
（MHz）</t>
  </si>
  <si>
    <t>平均电压
（mV)</t>
  </si>
  <si>
    <t>运行场景</t>
  </si>
  <si>
    <t>DDR频率</t>
  </si>
  <si>
    <t>VCC5V0_SYS</t>
  </si>
  <si>
    <t>VDD_NPU_MEM_S0</t>
  </si>
  <si>
    <t>VDD_VDENC_MEM_S0</t>
  </si>
  <si>
    <t>静态桌面
-去屏</t>
  </si>
  <si>
    <t>4K30FPS视频</t>
  </si>
  <si>
    <t>4K30FPS视频
-去屏</t>
  </si>
  <si>
    <t>捕鱼之海底捞3
-去屏</t>
  </si>
  <si>
    <t>528~1068</t>
  </si>
  <si>
    <t>激流快艇2-去屏</t>
  </si>
  <si>
    <t>静态桌面-开wifi</t>
  </si>
  <si>
    <t>静态桌面-开wifi
去屏</t>
  </si>
  <si>
    <t>爱奇艺视频</t>
  </si>
  <si>
    <t>爱奇艺视频-去屏</t>
  </si>
  <si>
    <t>DDR频率（Mhz）</t>
    <phoneticPr fontId="70" type="noConversion"/>
  </si>
  <si>
    <t>DDR频率   （Mhz）</t>
    <phoneticPr fontId="70" type="noConversion"/>
  </si>
  <si>
    <t>RK3588 CPU_BIG0</t>
    <phoneticPr fontId="70" type="noConversion"/>
  </si>
  <si>
    <t>RK3588 CPU_LIT_S0</t>
    <phoneticPr fontId="70" type="noConversion"/>
  </si>
  <si>
    <t>NPU帧率</t>
    <phoneticPr fontId="70" type="noConversion"/>
  </si>
  <si>
    <t>RK3588 NPU</t>
    <phoneticPr fontId="70" type="noConversion"/>
  </si>
  <si>
    <t>频率（MHz）</t>
    <phoneticPr fontId="70" type="noConversion"/>
  </si>
  <si>
    <t>CPU_BIG0_S0</t>
    <phoneticPr fontId="70" type="noConversion"/>
  </si>
  <si>
    <t>CPU_BIG0_MEM_S0</t>
    <phoneticPr fontId="70" type="noConversion"/>
  </si>
  <si>
    <t>VDD_NPU_S0</t>
    <phoneticPr fontId="70" type="noConversion"/>
  </si>
  <si>
    <t>VDD_NPU_MEM_S0</t>
    <phoneticPr fontId="70" type="noConversion"/>
  </si>
  <si>
    <t>CPU_LIT_S0</t>
    <phoneticPr fontId="70" type="noConversion"/>
  </si>
  <si>
    <t>CPU_LIT_MEM_S0</t>
    <phoneticPr fontId="70" type="noConversion"/>
  </si>
  <si>
    <t>VDD_GPU_S0</t>
    <phoneticPr fontId="70" type="noConversion"/>
  </si>
  <si>
    <t>VDD_GPU_MEM_S0</t>
    <phoneticPr fontId="70" type="noConversion"/>
  </si>
  <si>
    <t>1080P视频</t>
    <phoneticPr fontId="70" type="noConversion"/>
  </si>
  <si>
    <t>场景4</t>
    <phoneticPr fontId="70" type="noConversion"/>
  </si>
  <si>
    <t>场景5</t>
    <phoneticPr fontId="70" type="noConversion"/>
  </si>
  <si>
    <t>VCC_1V1_NLDO_S3</t>
    <phoneticPr fontId="72" type="noConversion"/>
  </si>
  <si>
    <t>VCC_CPU_BIG0_S0</t>
  </si>
  <si>
    <t>VCC_CPU_BIG1_S0</t>
  </si>
  <si>
    <t>VDD_LOGIC_S0</t>
  </si>
  <si>
    <t>VDD_CPU_LITTLE_S0</t>
  </si>
  <si>
    <t>VDD_DDRQ_S0</t>
  </si>
  <si>
    <t>VCC_1V8_S3</t>
    <phoneticPr fontId="72" type="noConversion"/>
  </si>
  <si>
    <t>WIFI_BAT</t>
  </si>
  <si>
    <t>VCC_2V0_PLDO_S3</t>
    <phoneticPr fontId="72" type="noConversion"/>
  </si>
  <si>
    <t>V1.1</t>
  </si>
  <si>
    <t>Felix.ruan</t>
    <phoneticPr fontId="70" type="noConversion"/>
  </si>
  <si>
    <r>
      <t>RK3588</t>
    </r>
    <r>
      <rPr>
        <b/>
        <sz val="18"/>
        <color rgb="FFFF0000"/>
        <rFont val="宋体"/>
        <family val="3"/>
        <charset val="134"/>
      </rPr>
      <t>核心模块运行不同频率功耗参考</t>
    </r>
    <phoneticPr fontId="70" type="noConversion"/>
  </si>
  <si>
    <r>
      <rPr>
        <sz val="14"/>
        <rFont val="Arial"/>
        <family val="2"/>
      </rPr>
      <t>6</t>
    </r>
    <r>
      <rPr>
        <sz val="14"/>
        <rFont val="宋体"/>
        <family val="3"/>
        <charset val="134"/>
      </rPr>
      <t>、标准的</t>
    </r>
    <r>
      <rPr>
        <sz val="14"/>
        <rFont val="Arial"/>
        <family val="2"/>
      </rPr>
      <t>SDK</t>
    </r>
    <r>
      <rPr>
        <sz val="14"/>
        <rFont val="宋体"/>
        <family val="3"/>
        <charset val="134"/>
      </rPr>
      <t>软件带热管理策略，温度较高时会做降频降压处理，以保证芯片结温不超过承受极限。所以如果散热较差，会影响产品性能。</t>
    </r>
    <phoneticPr fontId="70" type="noConversion"/>
  </si>
  <si>
    <r>
      <t>3</t>
    </r>
    <r>
      <rPr>
        <sz val="14"/>
        <rFont val="宋体"/>
        <family val="3"/>
        <charset val="134"/>
      </rPr>
      <t>、散热设计一般按平均功耗考虑，不考虑极短时间（</t>
    </r>
    <r>
      <rPr>
        <sz val="14"/>
        <rFont val="Arial"/>
        <family val="2"/>
      </rPr>
      <t>ms</t>
    </r>
    <r>
      <rPr>
        <sz val="14"/>
        <rFont val="宋体"/>
        <family val="3"/>
        <charset val="134"/>
      </rPr>
      <t>级）内的峰值功率</t>
    </r>
    <phoneticPr fontId="70" type="noConversion"/>
  </si>
  <si>
    <t>5、有限制的产品，客户可按实际应用环境及场景考虑散热设计，如带后端AI处理的NVR产品按&gt;=12W考虑，高端平板产品按&gt;=10W考虑,具体看客户取舍。</t>
    <phoneticPr fontId="70" type="noConversion"/>
  </si>
  <si>
    <t>2、RK3588S为FCCSP 17*17封装，且Die直接裸露，外置散热片可靠接触的情况下热阻最优。</t>
    <phoneticPr fontId="70" type="noConversion"/>
  </si>
  <si>
    <t>4、RK3588芯片极限Thermal Design Power(TDP)热功率按15W考虑（需构造特殊场景，不考虑实际调用时的带宽冲突）；建议结构空间及成本合适的情况下，可按15W TDP进行足量的散热设计。</t>
    <phoneticPr fontId="70" type="noConversion"/>
  </si>
  <si>
    <t xml:space="preserve">1、RK3588为FCBGA 23*23封装，且自带散热片，热阻更低，散热更好。                                                                                                                                                                                                                 </t>
    <phoneticPr fontId="70" type="noConversion"/>
  </si>
  <si>
    <t>Revision:   V1.1</t>
    <phoneticPr fontId="70" type="noConversion"/>
  </si>
  <si>
    <t>VDD_GPU</t>
  </si>
  <si>
    <t>VDD_CPU_LIT</t>
  </si>
  <si>
    <t>VDD_NPU</t>
  </si>
  <si>
    <t>VDD_LOG</t>
  </si>
  <si>
    <t>VDD_VDENC</t>
  </si>
  <si>
    <t>VDD_DDR</t>
  </si>
  <si>
    <t>VDD2_DDR</t>
  </si>
  <si>
    <t>VCC_2V0_PLDO</t>
  </si>
  <si>
    <t>VCCA_1V8</t>
  </si>
  <si>
    <t>VCC1V8_IMAGE</t>
  </si>
  <si>
    <t>VDDA1V2_IMAGE</t>
  </si>
  <si>
    <t>VCC_3V3</t>
  </si>
  <si>
    <t>VDDQ_DDR</t>
  </si>
  <si>
    <t>VCC_1V8</t>
  </si>
  <si>
    <t>VCCA_3V3</t>
  </si>
  <si>
    <t>非SOC供电</t>
  </si>
  <si>
    <t>VCCIO_SD</t>
  </si>
  <si>
    <t>VCCA1V8_PLDO6</t>
  </si>
  <si>
    <t>VCC_1V1_NLDO</t>
  </si>
  <si>
    <t>VDDA_0V75_PMU</t>
  </si>
  <si>
    <t>VDDA0V75_IMAGE</t>
  </si>
  <si>
    <t>VDDA_0V85</t>
  </si>
  <si>
    <t>VDDA_0V75</t>
  </si>
  <si>
    <t>VDD_CPU_BIG0</t>
  </si>
  <si>
    <t>VDD_CPU_BIG1</t>
  </si>
  <si>
    <t>频率2400MHz</t>
  </si>
  <si>
    <t>频率1800MHz</t>
  </si>
  <si>
    <t>频率1000MHz</t>
  </si>
  <si>
    <t>频率750MHz</t>
  </si>
  <si>
    <t>频率2112MHz</t>
    <phoneticPr fontId="70" type="noConversion"/>
  </si>
  <si>
    <r>
      <t xml:space="preserve"> </t>
    </r>
    <r>
      <rPr>
        <b/>
        <sz val="22"/>
        <color indexed="8"/>
        <rFont val="宋体"/>
        <family val="3"/>
        <charset val="134"/>
      </rPr>
      <t>NVR场景功耗-常温</t>
    </r>
    <phoneticPr fontId="70" type="noConversion"/>
  </si>
  <si>
    <t>Date:      2022/08/29</t>
    <phoneticPr fontId="70" type="noConversion"/>
  </si>
  <si>
    <r>
      <t>RK3588 EVB</t>
    </r>
    <r>
      <rPr>
        <b/>
        <sz val="18"/>
        <color rgb="FFFF0000"/>
        <rFont val="宋体"/>
        <family val="3"/>
        <charset val="134"/>
      </rPr>
      <t>（双</t>
    </r>
    <r>
      <rPr>
        <b/>
        <sz val="18"/>
        <color rgb="FFFF0000"/>
        <rFont val="Arial"/>
        <family val="2"/>
      </rPr>
      <t>PMIC</t>
    </r>
    <r>
      <rPr>
        <b/>
        <sz val="18"/>
        <color rgb="FFFF0000"/>
        <rFont val="宋体"/>
        <family val="3"/>
        <charset val="134"/>
      </rPr>
      <t>）场景功耗</t>
    </r>
    <phoneticPr fontId="70" type="noConversion"/>
  </si>
  <si>
    <t>主板:</t>
    <phoneticPr fontId="70" type="noConversion"/>
  </si>
  <si>
    <t>环境:</t>
    <phoneticPr fontId="70" type="noConversion"/>
  </si>
  <si>
    <t xml:space="preserve">
环境温度：27度
硬件配置：RK3588-EVB1_LP4X_V10， 1080P-MIPI屏，8G内存
软件配置：运行RK内部GPU高负载工具：compute_particles
</t>
    <phoneticPr fontId="70" type="noConversion"/>
  </si>
  <si>
    <t xml:space="preserve">
环境温度：27度
硬件配置：RK3588-EVB1_LP4X_V10， 1080P-MIPI屏，8G内存
软件配置：运行stressapptest -M 512 -s 600 -W
</t>
    <phoneticPr fontId="70" type="noConversion"/>
  </si>
  <si>
    <t>环境温度：27度
硬件配置：RK3588-EVB1_LP4X_V10， 1080P-MIPI屏，8G内存
软件配置：把CPU4－7关掉，然后运行“stressapptest -M 512 -s 600 -W”</t>
    <phoneticPr fontId="70" type="noConversion"/>
  </si>
  <si>
    <t>环境温度：27度
硬件配置：RK3588-EVB1_LP4X_V10， 1080P-MIPI屏，8G内存
软件配置：运行RK内部NPU高负载工具，运行指令：rknn_stress_test data/vgg16_max_pool/vgg16_max_pool.cfg 10 1</t>
    <phoneticPr fontId="70" type="noConversion"/>
  </si>
  <si>
    <t>更新测试数据</t>
    <phoneticPr fontId="70" type="noConversion"/>
  </si>
  <si>
    <t>RK3588S平板样机各应用场景下，整机功耗数据参考。
注意: 以下数据为在RK3588S样机上的测试数据，仅供设计参考，不代表芯片的最终能力。功耗与产品实际应用场景强相关，如需深度优化，可与技术支持人员进一步探讨。</t>
    <phoneticPr fontId="70" type="noConversion"/>
  </si>
  <si>
    <t>配置：</t>
    <phoneticPr fontId="70" type="noConversion"/>
  </si>
  <si>
    <r>
      <t>RK3588</t>
    </r>
    <r>
      <rPr>
        <b/>
        <sz val="16"/>
        <color rgb="FFFF0000"/>
        <rFont val="宋体"/>
        <family val="3"/>
        <charset val="134"/>
      </rPr>
      <t>核心模块极限电流（高温）参考</t>
    </r>
    <phoneticPr fontId="70" type="noConversion"/>
  </si>
  <si>
    <r>
      <t xml:space="preserve">
</t>
    </r>
    <r>
      <rPr>
        <sz val="12"/>
        <color rgb="FFFF0000"/>
        <rFont val="宋体"/>
        <family val="3"/>
        <charset val="134"/>
        <scheme val="minor"/>
      </rPr>
      <t xml:space="preserve">测试条件: 芯片结温100℃；
散热情况：裸板，无散热片；
测试方法：开发板工作稳定后，运行15分钟记录；
运行场景：不同模块在运行各自极限场景环境下测试所得；
注意: 以下数据为内部研发板上的测试数据，仅供设计参考，不代表芯片的最终能力。功耗与产品实际应用场景强相关，如需深度优化，可与技术支持人员进一步探讨；
</t>
    </r>
    <phoneticPr fontId="70" type="noConversion"/>
  </si>
  <si>
    <t>SOC结温
（℃）</t>
    <phoneticPr fontId="70" type="noConversion"/>
  </si>
  <si>
    <r>
      <t>SOC</t>
    </r>
    <r>
      <rPr>
        <b/>
        <sz val="10"/>
        <rFont val="宋体"/>
        <family val="3"/>
        <charset val="134"/>
      </rPr>
      <t>结温（℃）</t>
    </r>
    <phoneticPr fontId="70" type="noConversion"/>
  </si>
  <si>
    <t>RK3588 EVB1在各应用场景下，整机功耗数据参考
注意: 以下数据为在RK3588 EVB1上的测试数据，仅供设计参考，不代表芯片的最终能力。功耗与产品实际应用场景强相关，如需深度优化，可与技术支持人员进一步探讨。</t>
    <phoneticPr fontId="70" type="noConversion"/>
  </si>
  <si>
    <t>室温23摄氏度，整机带屏，无后盖，无散热片</t>
    <phoneticPr fontId="70" type="noConversion"/>
  </si>
  <si>
    <t xml:space="preserve">RK3588S_RK806_1_TABLET  </t>
    <phoneticPr fontId="70" type="noConversion"/>
  </si>
  <si>
    <t>LPDDR4X（8GB）+EMMC（64GB）</t>
    <phoneticPr fontId="70" type="noConversion"/>
  </si>
  <si>
    <t>RK3588_RK806_2(双PMIC)</t>
    <phoneticPr fontId="70" type="noConversion"/>
  </si>
  <si>
    <t>室温23摄氏度，无散热片，1080P－MIPI屏</t>
    <phoneticPr fontId="70" type="noConversion"/>
  </si>
  <si>
    <t>硬件配置：LPDDR4X(8GB)+EMMC(32GB)                               软件配置：1.关闭没有用的外设。                                        只保留1个USB30-OTG,1个USB20-HOST,1个PCIE20-WIFI。                                        2.DDR 528M开启auto self refresh。           3.GPU空闲时关闭电源。                                  4.PCIE2.0 WIFI增加L1SS模式。</t>
    <phoneticPr fontId="70" type="noConversion"/>
  </si>
  <si>
    <t>环境:温箱设定55℃，芯片节温70℃；
散热情况：带风扇的散热片，风扇不工作；
测试方法：开发板工作稳定后，运行15分钟记录；
运行场景：
         16路1080P30fps编码；
         147路D1解码；
         3*4KP60输出显示；
         24路NN-8帧输出；
         emulate_load：25个线程；
         iperf 640M收发；
         硬盘写入：2560Mbits/s；
注意: 以下数据为内部研发板上的测试数据，仅供设计参考，不代表芯片的最终能力。功耗与产品实际应用场景强相关，如需深度优化，可与技术支持人员进一步探讨；
测试数据中有些电源因与外设合并供电，不好拆分，仅做估算。</t>
    <phoneticPr fontId="70" type="noConversion"/>
  </si>
  <si>
    <t>二级待机</t>
    <phoneticPr fontId="70" type="noConversion"/>
  </si>
  <si>
    <r>
      <t>VCC_BAT(</t>
    </r>
    <r>
      <rPr>
        <sz val="11"/>
        <color rgb="FFFF0000"/>
        <rFont val="宋体"/>
        <family val="3"/>
        <charset val="134"/>
      </rPr>
      <t>去屏，</t>
    </r>
    <r>
      <rPr>
        <sz val="11"/>
        <color rgb="FFFF0000"/>
        <rFont val="Times New Roman"/>
        <family val="1"/>
      </rPr>
      <t>PSR</t>
    </r>
    <r>
      <rPr>
        <sz val="11"/>
        <color rgb="FFFF0000"/>
        <rFont val="宋体"/>
        <family val="3"/>
        <charset val="134"/>
      </rPr>
      <t>屏</t>
    </r>
    <r>
      <rPr>
        <sz val="11"/>
        <rFont val="Times New Roman"/>
        <family val="1"/>
      </rPr>
      <t>)</t>
    </r>
    <phoneticPr fontId="7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</si>
</sst>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0.000&quot;mW&quot;"/>
    <numFmt numFmtId="177" formatCode="[$-F400]h:mm:ss\ AM/PM"/>
    <numFmt numFmtId="178" formatCode="0.00_ "/>
    <numFmt numFmtId="179" formatCode="0.000_ "/>
    <numFmt numFmtId="180" formatCode="[&gt;=100]0.0\m\A;[&lt;100]0.000\m\A;"/>
    <numFmt numFmtId="181" formatCode="0.000\V"/>
    <numFmt numFmtId="182" formatCode="[&gt;=100]0.00\m\A;[&lt;100]0.00\m\A;"/>
    <numFmt numFmtId="183" formatCode="0.0_ "/>
    <numFmt numFmtId="184" formatCode="0.000_);[Red]\(0.000\)"/>
    <numFmt numFmtId="185" formatCode="0_);[Red]\(0\)"/>
    <numFmt numFmtId="186" formatCode="0.00_);[Red]\(0.00\)"/>
  </numFmts>
  <fonts count="81">
    <font>
      <sz val="10"/>
      <name val="Arial"/>
      <charset val="134"/>
    </font>
    <font>
      <b/>
      <sz val="18"/>
      <color rgb="FFFF0000"/>
      <name val="Arial"/>
      <family val="2"/>
    </font>
    <font>
      <sz val="14"/>
      <name val="Arial"/>
      <family val="2"/>
    </font>
    <font>
      <b/>
      <sz val="16"/>
      <name val="宋体"/>
      <family val="3"/>
      <charset val="134"/>
    </font>
    <font>
      <b/>
      <sz val="16"/>
      <name val="宋体"/>
      <family val="3"/>
      <charset val="134"/>
    </font>
    <font>
      <b/>
      <sz val="12"/>
      <name val="宋体"/>
      <family val="3"/>
      <charset val="134"/>
    </font>
    <font>
      <b/>
      <sz val="14"/>
      <name val="宋体"/>
      <family val="3"/>
      <charset val="134"/>
    </font>
    <font>
      <b/>
      <sz val="11"/>
      <name val="宋体"/>
      <family val="3"/>
      <charset val="134"/>
    </font>
    <font>
      <sz val="12"/>
      <name val="宋体"/>
      <family val="3"/>
      <charset val="134"/>
    </font>
    <font>
      <b/>
      <sz val="16"/>
      <color rgb="FFFF0000"/>
      <name val="Arial"/>
      <family val="2"/>
    </font>
    <font>
      <b/>
      <sz val="18"/>
      <color rgb="FFFF0000"/>
      <name val="宋体"/>
      <family val="3"/>
      <charset val="134"/>
      <scheme val="minor"/>
    </font>
    <font>
      <b/>
      <sz val="12"/>
      <color indexed="8"/>
      <name val="宋体"/>
      <family val="3"/>
      <charset val="134"/>
      <scheme val="major"/>
    </font>
    <font>
      <sz val="11"/>
      <color theme="1"/>
      <name val="宋体"/>
      <family val="3"/>
      <charset val="134"/>
      <scheme val="major"/>
    </font>
    <font>
      <sz val="11"/>
      <color indexed="8"/>
      <name val="宋体"/>
      <family val="3"/>
      <charset val="134"/>
      <scheme val="major"/>
    </font>
    <font>
      <b/>
      <sz val="14"/>
      <color rgb="FFFF0000"/>
      <name val="宋体"/>
      <family val="3"/>
      <charset val="134"/>
    </font>
    <font>
      <b/>
      <sz val="14"/>
      <color rgb="FFFF0000"/>
      <name val="Arial"/>
      <family val="2"/>
    </font>
    <font>
      <sz val="14"/>
      <name val="Arial"/>
      <family val="2"/>
    </font>
    <font>
      <sz val="11"/>
      <color theme="1"/>
      <name val="宋体"/>
      <family val="3"/>
      <charset val="134"/>
      <scheme val="minor"/>
    </font>
    <font>
      <b/>
      <sz val="14"/>
      <color indexed="8"/>
      <name val="宋体"/>
      <family val="3"/>
      <charset val="134"/>
    </font>
    <font>
      <b/>
      <sz val="11"/>
      <color indexed="8"/>
      <name val="宋体"/>
      <family val="3"/>
      <charset val="134"/>
    </font>
    <font>
      <b/>
      <sz val="9"/>
      <color indexed="8"/>
      <name val="宋体"/>
      <family val="3"/>
      <charset val="134"/>
    </font>
    <font>
      <sz val="10"/>
      <color indexed="8"/>
      <name val="宋体"/>
      <family val="3"/>
      <charset val="134"/>
    </font>
    <font>
      <b/>
      <sz val="10"/>
      <color indexed="8"/>
      <name val="宋体"/>
      <family val="3"/>
      <charset val="134"/>
    </font>
    <font>
      <b/>
      <sz val="11"/>
      <color theme="1"/>
      <name val="宋体"/>
      <family val="3"/>
      <charset val="134"/>
      <scheme val="minor"/>
    </font>
    <font>
      <b/>
      <sz val="18"/>
      <color rgb="FFFF0000"/>
      <name val="Arial"/>
      <family val="2"/>
    </font>
    <font>
      <b/>
      <sz val="16"/>
      <name val="宋体"/>
      <family val="3"/>
      <charset val="134"/>
      <scheme val="minor"/>
    </font>
    <font>
      <sz val="16"/>
      <name val="宋体"/>
      <family val="3"/>
      <charset val="134"/>
      <scheme val="minor"/>
    </font>
    <font>
      <b/>
      <sz val="22"/>
      <color rgb="FFFF0000"/>
      <name val="宋体"/>
      <family val="3"/>
      <charset val="134"/>
      <scheme val="minor"/>
    </font>
    <font>
      <b/>
      <sz val="16"/>
      <name val="Droid Sans Fallback"/>
      <family val="1"/>
    </font>
    <font>
      <b/>
      <sz val="16"/>
      <name val="Arial"/>
      <family val="2"/>
    </font>
    <font>
      <sz val="12"/>
      <name val="宋体"/>
      <family val="3"/>
      <charset val="134"/>
      <scheme val="minor"/>
    </font>
    <font>
      <sz val="12"/>
      <color rgb="FF000000"/>
      <name val="宋体"/>
      <family val="3"/>
      <charset val="134"/>
      <scheme val="minor"/>
    </font>
    <font>
      <sz val="14"/>
      <name val="Times New Roman"/>
      <family val="1"/>
    </font>
    <font>
      <sz val="14"/>
      <color theme="1"/>
      <name val="Times New Roman"/>
      <family val="1"/>
    </font>
    <font>
      <sz val="10"/>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
      <sz val="10"/>
      <name val="微软雅黑"/>
      <family val="2"/>
      <charset val="134"/>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b/>
      <i/>
      <sz val="12"/>
      <color indexed="10"/>
      <name val="微软雅黑"/>
      <family val="2"/>
      <charset val="134"/>
    </font>
    <font>
      <sz val="11"/>
      <color indexed="8"/>
      <name val="Calibri"/>
      <family val="2"/>
    </font>
    <font>
      <b/>
      <sz val="11"/>
      <color indexed="56"/>
      <name val="Calibri"/>
      <family val="2"/>
    </font>
    <font>
      <sz val="11"/>
      <color indexed="9"/>
      <name val="Calibri"/>
      <family val="2"/>
    </font>
    <font>
      <sz val="11"/>
      <color indexed="62"/>
      <name val="Calibri"/>
      <family val="2"/>
    </font>
    <font>
      <sz val="11"/>
      <color indexed="60"/>
      <name val="Calibri"/>
      <family val="2"/>
    </font>
    <font>
      <b/>
      <sz val="18"/>
      <color indexed="56"/>
      <name val="Cambria"/>
      <family val="1"/>
    </font>
    <font>
      <b/>
      <sz val="11"/>
      <color indexed="52"/>
      <name val="Calibri"/>
      <family val="2"/>
    </font>
    <font>
      <b/>
      <sz val="11"/>
      <color indexed="9"/>
      <name val="Calibri"/>
      <family val="2"/>
    </font>
    <font>
      <b/>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sz val="11"/>
      <color indexed="52"/>
      <name val="Calibri"/>
      <family val="2"/>
    </font>
    <font>
      <b/>
      <sz val="11"/>
      <color indexed="63"/>
      <name val="Calibri"/>
      <family val="2"/>
    </font>
    <font>
      <b/>
      <sz val="11"/>
      <color indexed="8"/>
      <name val="Calibri"/>
      <family val="2"/>
    </font>
    <font>
      <sz val="11"/>
      <color indexed="10"/>
      <name val="Calibri"/>
      <family val="2"/>
    </font>
    <font>
      <sz val="11"/>
      <color rgb="FF000000"/>
      <name val="Droid Sans Fallback"/>
      <family val="1"/>
    </font>
    <font>
      <u/>
      <sz val="11"/>
      <color theme="10"/>
      <name val="宋体"/>
      <family val="3"/>
      <charset val="134"/>
      <scheme val="minor"/>
    </font>
    <font>
      <sz val="12"/>
      <color indexed="8"/>
      <name val="新細明體"/>
      <family val="1"/>
    </font>
    <font>
      <b/>
      <sz val="18"/>
      <color rgb="FFFF0000"/>
      <name val="宋体"/>
      <family val="3"/>
      <charset val="134"/>
    </font>
    <font>
      <sz val="14"/>
      <name val="宋体"/>
      <family val="3"/>
      <charset val="134"/>
    </font>
    <font>
      <b/>
      <sz val="16"/>
      <color rgb="FFFF0000"/>
      <name val="宋体"/>
      <family val="3"/>
      <charset val="134"/>
    </font>
    <font>
      <sz val="12"/>
      <color rgb="FFFF0000"/>
      <name val="宋体"/>
      <family val="3"/>
      <charset val="134"/>
      <scheme val="minor"/>
    </font>
    <font>
      <sz val="10"/>
      <name val="Arial"/>
      <family val="2"/>
    </font>
    <font>
      <sz val="9"/>
      <name val="Arial"/>
      <family val="2"/>
    </font>
    <font>
      <b/>
      <sz val="9"/>
      <color indexed="81"/>
      <name val="宋体"/>
      <family val="3"/>
      <charset val="134"/>
    </font>
    <font>
      <sz val="9"/>
      <name val="宋体"/>
      <family val="3"/>
      <charset val="134"/>
      <scheme val="minor"/>
    </font>
    <font>
      <sz val="11"/>
      <name val="Times New Roman"/>
      <family val="1"/>
    </font>
    <font>
      <sz val="11"/>
      <color rgb="FFFF0000"/>
      <name val="宋体"/>
      <family val="3"/>
      <charset val="134"/>
    </font>
    <font>
      <sz val="10"/>
      <name val="宋体"/>
      <family val="3"/>
      <charset val="134"/>
    </font>
    <font>
      <sz val="14"/>
      <name val="宋体"/>
      <family val="3"/>
      <charset val="134"/>
      <scheme val="minor"/>
    </font>
    <font>
      <b/>
      <sz val="22"/>
      <color indexed="8"/>
      <name val="宋体"/>
      <family val="3"/>
      <charset val="134"/>
    </font>
    <font>
      <b/>
      <sz val="22"/>
      <color rgb="FFFF0000"/>
      <name val="宋体"/>
      <family val="3"/>
      <charset val="134"/>
    </font>
    <font>
      <b/>
      <sz val="10"/>
      <name val="宋体"/>
      <family val="3"/>
      <charset val="134"/>
    </font>
    <font>
      <sz val="11"/>
      <color rgb="FFFF0000"/>
      <name val="Times New Roman"/>
      <family val="1"/>
    </font>
  </fonts>
  <fills count="40">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8" tint="0.79992065187536243"/>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79995117038483843"/>
        <bgColor indexed="64"/>
      </patternFill>
    </fill>
    <fill>
      <patternFill patternType="solid">
        <fgColor theme="8" tint="0.59999389629810485"/>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4"/>
        <bgColor indexed="64"/>
      </patternFill>
    </fill>
    <fill>
      <patternFill patternType="solid">
        <fgColor indexed="52"/>
        <bgColor indexed="64"/>
      </patternFill>
    </fill>
    <fill>
      <patternFill patternType="solid">
        <fgColor indexed="62"/>
        <bgColor indexed="64"/>
      </patternFill>
    </fill>
    <fill>
      <patternFill patternType="solid">
        <fgColor indexed="51"/>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42"/>
        <bgColor indexed="64"/>
      </patternFill>
    </fill>
    <fill>
      <patternFill patternType="solid">
        <fgColor indexed="47"/>
        <bgColor indexed="64"/>
      </patternFill>
    </fill>
    <fill>
      <patternFill patternType="solid">
        <fgColor indexed="27"/>
        <bgColor indexed="64"/>
      </patternFill>
    </fill>
    <fill>
      <patternFill patternType="solid">
        <fgColor indexed="45"/>
        <bgColor indexed="64"/>
      </patternFill>
    </fill>
    <fill>
      <patternFill patternType="solid">
        <fgColor indexed="30"/>
        <bgColor indexed="64"/>
      </patternFill>
    </fill>
    <fill>
      <patternFill patternType="solid">
        <fgColor indexed="29"/>
        <bgColor indexed="64"/>
      </patternFill>
    </fill>
    <fill>
      <patternFill patternType="solid">
        <fgColor indexed="31"/>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8" tint="0.79995117038483843"/>
        <bgColor indexed="64"/>
      </patternFill>
    </fill>
    <fill>
      <patternFill patternType="solid">
        <fgColor theme="8" tint="0.39994506668294322"/>
        <bgColor indexed="64"/>
      </patternFill>
    </fill>
    <fill>
      <patternFill patternType="solid">
        <fgColor theme="9" tint="0.79989013336588644"/>
        <bgColor indexed="64"/>
      </patternFill>
    </fill>
  </fills>
  <borders count="6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thin">
        <color auto="1"/>
      </top>
      <bottom/>
      <diagonal/>
    </border>
    <border>
      <left style="medium">
        <color auto="1"/>
      </left>
      <right style="thin">
        <color auto="1"/>
      </right>
      <top/>
      <bottom/>
      <diagonal/>
    </border>
    <border>
      <left style="thin">
        <color auto="1"/>
      </left>
      <right/>
      <top style="thin">
        <color auto="1"/>
      </top>
      <bottom/>
      <diagonal/>
    </border>
    <border>
      <left/>
      <right style="thin">
        <color auto="1"/>
      </right>
      <top/>
      <bottom/>
      <diagonal/>
    </border>
    <border>
      <left/>
      <right/>
      <top/>
      <bottom style="thin">
        <color indexed="8"/>
      </bottom>
      <diagonal/>
    </border>
    <border>
      <left style="thin">
        <color auto="1"/>
      </left>
      <right style="thin">
        <color auto="1"/>
      </right>
      <top/>
      <bottom/>
      <diagonal/>
    </border>
    <border>
      <left/>
      <right style="thin">
        <color auto="1"/>
      </right>
      <top/>
      <bottom style="medium">
        <color auto="1"/>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top/>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indexed="8"/>
      </bottom>
      <diagonal/>
    </border>
    <border>
      <left style="thin">
        <color auto="1"/>
      </left>
      <right style="medium">
        <color auto="1"/>
      </right>
      <top style="thin">
        <color auto="1"/>
      </top>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s>
  <cellStyleXfs count="90">
    <xf numFmtId="177" fontId="0" fillId="0" borderId="0">
      <alignment vertical="center"/>
    </xf>
    <xf numFmtId="177" fontId="45" fillId="0" borderId="0">
      <alignment vertical="center"/>
    </xf>
    <xf numFmtId="177" fontId="69" fillId="0" borderId="0">
      <alignment vertical="center"/>
    </xf>
    <xf numFmtId="0" fontId="45" fillId="13" borderId="0" applyNumberFormat="0" applyBorder="0" applyAlignment="0" applyProtection="0">
      <alignment vertical="center"/>
    </xf>
    <xf numFmtId="0" fontId="45" fillId="17" borderId="0" applyNumberFormat="0" applyBorder="0" applyAlignment="0" applyProtection="0">
      <alignment vertical="center"/>
    </xf>
    <xf numFmtId="0" fontId="48" fillId="22" borderId="35" applyNumberFormat="0" applyAlignment="0" applyProtection="0">
      <alignment vertical="center"/>
    </xf>
    <xf numFmtId="177" fontId="45" fillId="0" borderId="0">
      <alignment vertical="center"/>
    </xf>
    <xf numFmtId="177" fontId="45" fillId="0" borderId="0">
      <alignment vertical="center"/>
    </xf>
    <xf numFmtId="0" fontId="46" fillId="0" borderId="34" applyNumberFormat="0" applyFill="0" applyAlignment="0" applyProtection="0">
      <alignment vertical="center"/>
    </xf>
    <xf numFmtId="177" fontId="45" fillId="0" borderId="0">
      <alignment vertical="center"/>
    </xf>
    <xf numFmtId="0" fontId="45" fillId="24" borderId="0" applyNumberFormat="0" applyBorder="0" applyAlignment="0" applyProtection="0">
      <alignment vertical="center"/>
    </xf>
    <xf numFmtId="0" fontId="45" fillId="21" borderId="0" applyNumberFormat="0" applyBorder="0" applyAlignment="0" applyProtection="0">
      <alignment vertical="center"/>
    </xf>
    <xf numFmtId="177" fontId="45" fillId="0" borderId="0">
      <alignment vertical="center"/>
    </xf>
    <xf numFmtId="0" fontId="47" fillId="25" borderId="0" applyNumberFormat="0" applyBorder="0" applyAlignment="0" applyProtection="0">
      <alignment vertical="center"/>
    </xf>
    <xf numFmtId="0" fontId="45" fillId="23" borderId="0" applyNumberFormat="0" applyBorder="0" applyAlignment="0" applyProtection="0">
      <alignment vertical="center"/>
    </xf>
    <xf numFmtId="0" fontId="8" fillId="0" borderId="0"/>
    <xf numFmtId="0" fontId="47" fillId="26" borderId="0" applyNumberFormat="0" applyBorder="0" applyAlignment="0" applyProtection="0">
      <alignment vertical="center"/>
    </xf>
    <xf numFmtId="0" fontId="45" fillId="22" borderId="0" applyNumberFormat="0" applyBorder="0" applyAlignment="0" applyProtection="0">
      <alignment vertical="center"/>
    </xf>
    <xf numFmtId="0" fontId="17" fillId="0" borderId="0"/>
    <xf numFmtId="0" fontId="47" fillId="19" borderId="0" applyNumberFormat="0" applyBorder="0" applyAlignment="0" applyProtection="0">
      <alignment vertical="center"/>
    </xf>
    <xf numFmtId="0" fontId="45" fillId="27" borderId="0" applyNumberFormat="0" applyBorder="0" applyAlignment="0" applyProtection="0">
      <alignment vertical="center"/>
    </xf>
    <xf numFmtId="0" fontId="45" fillId="14" borderId="0" applyNumberFormat="0" applyBorder="0" applyAlignment="0" applyProtection="0">
      <alignment vertical="center"/>
    </xf>
    <xf numFmtId="0" fontId="45" fillId="26" borderId="0" applyNumberFormat="0" applyBorder="0" applyAlignment="0" applyProtection="0">
      <alignment vertical="center"/>
    </xf>
    <xf numFmtId="0" fontId="45" fillId="19"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8" fillId="0" borderId="0">
      <alignment vertical="center"/>
    </xf>
    <xf numFmtId="0" fontId="47" fillId="28" borderId="0" applyNumberFormat="0" applyBorder="0" applyAlignment="0" applyProtection="0">
      <alignment vertical="center"/>
    </xf>
    <xf numFmtId="0" fontId="47" fillId="18"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7" fillId="28" borderId="0" applyNumberFormat="0" applyBorder="0" applyAlignment="0" applyProtection="0">
      <alignment vertical="center"/>
    </xf>
    <xf numFmtId="0" fontId="47" fillId="18" borderId="0" applyNumberFormat="0" applyBorder="0" applyAlignment="0" applyProtection="0">
      <alignment vertical="center"/>
    </xf>
    <xf numFmtId="0" fontId="47" fillId="20" borderId="0" applyNumberFormat="0" applyBorder="0" applyAlignment="0" applyProtection="0">
      <alignment vertical="center"/>
    </xf>
    <xf numFmtId="0" fontId="49" fillId="26" borderId="0" applyNumberFormat="0" applyBorder="0" applyAlignment="0" applyProtection="0">
      <alignment vertical="center"/>
    </xf>
    <xf numFmtId="0" fontId="51" fillId="31" borderId="35" applyNumberFormat="0" applyAlignment="0" applyProtection="0">
      <alignment vertical="center"/>
    </xf>
    <xf numFmtId="0" fontId="52" fillId="32" borderId="36" applyNumberFormat="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21" borderId="0" applyNumberFormat="0" applyBorder="0" applyAlignment="0" applyProtection="0">
      <alignment vertical="center"/>
    </xf>
    <xf numFmtId="177" fontId="45" fillId="0" borderId="0">
      <alignment vertical="center"/>
    </xf>
    <xf numFmtId="0" fontId="56" fillId="0" borderId="37" applyNumberFormat="0" applyFill="0" applyAlignment="0" applyProtection="0">
      <alignment vertical="center"/>
    </xf>
    <xf numFmtId="177" fontId="45" fillId="0" borderId="0">
      <alignment vertical="center"/>
    </xf>
    <xf numFmtId="0" fontId="57" fillId="0" borderId="38" applyNumberFormat="0" applyFill="0" applyAlignment="0" applyProtection="0">
      <alignment vertical="center"/>
    </xf>
    <xf numFmtId="0" fontId="46" fillId="0" borderId="0" applyNumberFormat="0" applyFill="0" applyBorder="0" applyAlignment="0" applyProtection="0">
      <alignment vertical="center"/>
    </xf>
    <xf numFmtId="0" fontId="58" fillId="0" borderId="39" applyNumberFormat="0" applyFill="0" applyAlignment="0" applyProtection="0">
      <alignment vertical="center"/>
    </xf>
    <xf numFmtId="0" fontId="49" fillId="33" borderId="0" applyNumberFormat="0" applyBorder="0" applyAlignment="0" applyProtection="0">
      <alignment vertical="center"/>
    </xf>
    <xf numFmtId="177" fontId="45" fillId="0" borderId="0">
      <alignment vertical="center"/>
    </xf>
    <xf numFmtId="177" fontId="69" fillId="0" borderId="0">
      <alignment vertical="center"/>
    </xf>
    <xf numFmtId="177" fontId="69"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69" fillId="0" borderId="0">
      <alignment vertical="center"/>
    </xf>
    <xf numFmtId="177" fontId="45" fillId="0" borderId="0">
      <alignment vertical="center"/>
    </xf>
    <xf numFmtId="177" fontId="69" fillId="0" borderId="0">
      <alignment vertical="center"/>
    </xf>
    <xf numFmtId="177" fontId="45" fillId="0" borderId="0">
      <alignment vertical="center"/>
    </xf>
    <xf numFmtId="0" fontId="69" fillId="34" borderId="40" applyNumberFormat="0" applyFont="0" applyAlignment="0" applyProtection="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69" fillId="0" borderId="0">
      <alignment vertical="center"/>
    </xf>
    <xf numFmtId="177" fontId="45" fillId="0" borderId="0">
      <alignment vertical="center"/>
    </xf>
    <xf numFmtId="177" fontId="45" fillId="0" borderId="0">
      <alignment vertical="center"/>
    </xf>
    <xf numFmtId="177" fontId="45" fillId="0" borderId="0">
      <alignment vertical="center"/>
    </xf>
    <xf numFmtId="177" fontId="69" fillId="0" borderId="0">
      <alignment vertical="center"/>
    </xf>
    <xf numFmtId="177" fontId="69" fillId="0" borderId="0">
      <alignment vertical="center"/>
    </xf>
    <xf numFmtId="177" fontId="69" fillId="0" borderId="0">
      <alignment vertical="center"/>
    </xf>
    <xf numFmtId="0" fontId="69" fillId="0" borderId="0">
      <alignment vertical="center"/>
    </xf>
    <xf numFmtId="0" fontId="59" fillId="31" borderId="41" applyNumberFormat="0" applyAlignment="0" applyProtection="0">
      <alignment vertical="center"/>
    </xf>
    <xf numFmtId="9" fontId="69" fillId="0" borderId="0" applyFont="0" applyFill="0" applyBorder="0" applyAlignment="0" applyProtection="0">
      <alignment vertical="center"/>
    </xf>
    <xf numFmtId="0" fontId="17" fillId="0" borderId="0">
      <alignment vertical="center"/>
    </xf>
    <xf numFmtId="0" fontId="50" fillId="0" borderId="0" applyNumberFormat="0" applyFill="0" applyBorder="0" applyAlignment="0" applyProtection="0">
      <alignment vertical="center"/>
    </xf>
    <xf numFmtId="0" fontId="60" fillId="0" borderId="42" applyNumberFormat="0" applyFill="0" applyAlignment="0" applyProtection="0">
      <alignment vertical="center"/>
    </xf>
    <xf numFmtId="0" fontId="61" fillId="0" borderId="0" applyNumberFormat="0" applyFill="0" applyBorder="0" applyAlignment="0" applyProtection="0">
      <alignment vertical="center"/>
    </xf>
    <xf numFmtId="0" fontId="62" fillId="0" borderId="0">
      <alignment vertical="center"/>
    </xf>
    <xf numFmtId="0" fontId="8" fillId="0" borderId="0">
      <alignment vertical="center"/>
    </xf>
    <xf numFmtId="0" fontId="63" fillId="0" borderId="0" applyNumberFormat="0" applyFill="0" applyBorder="0" applyAlignment="0" applyProtection="0">
      <alignment vertical="center"/>
    </xf>
    <xf numFmtId="0" fontId="64" fillId="0" borderId="0">
      <alignment vertical="center"/>
    </xf>
  </cellStyleXfs>
  <cellXfs count="246">
    <xf numFmtId="177" fontId="0" fillId="0" borderId="0" xfId="0" applyAlignment="1"/>
    <xf numFmtId="0" fontId="8" fillId="0" borderId="0" xfId="26" applyFill="1" applyBorder="1" applyAlignment="1">
      <alignment horizontal="center" vertical="center"/>
    </xf>
    <xf numFmtId="0" fontId="17" fillId="0" borderId="0" xfId="0" applyNumberFormat="1" applyFont="1" applyFill="1" applyAlignment="1"/>
    <xf numFmtId="0" fontId="17" fillId="0" borderId="0" xfId="0" applyNumberFormat="1" applyFont="1" applyFill="1" applyAlignment="1">
      <alignment horizontal="center"/>
    </xf>
    <xf numFmtId="0" fontId="22" fillId="7" borderId="20" xfId="0" applyNumberFormat="1" applyFont="1" applyFill="1" applyBorder="1" applyAlignment="1">
      <alignment horizontal="left" vertical="center"/>
    </xf>
    <xf numFmtId="0" fontId="22" fillId="7" borderId="6" xfId="0" applyNumberFormat="1" applyFont="1" applyFill="1" applyBorder="1" applyAlignment="1">
      <alignment horizontal="left" vertical="center"/>
    </xf>
    <xf numFmtId="0" fontId="22" fillId="7" borderId="21" xfId="0" applyNumberFormat="1" applyFont="1" applyFill="1" applyBorder="1" applyAlignment="1">
      <alignment horizontal="left" vertical="center"/>
    </xf>
    <xf numFmtId="0" fontId="22" fillId="7" borderId="0" xfId="0" applyNumberFormat="1" applyFont="1" applyFill="1" applyBorder="1" applyAlignment="1">
      <alignment horizontal="left" vertical="center"/>
    </xf>
    <xf numFmtId="0" fontId="22" fillId="7" borderId="24" xfId="0" applyNumberFormat="1" applyFont="1" applyFill="1" applyBorder="1" applyAlignment="1">
      <alignment horizontal="left" vertical="center"/>
    </xf>
    <xf numFmtId="0" fontId="25" fillId="9" borderId="10" xfId="82" applyFont="1" applyFill="1" applyBorder="1" applyAlignment="1">
      <alignment horizontal="center" vertical="center" wrapText="1"/>
    </xf>
    <xf numFmtId="178" fontId="30" fillId="10" borderId="23" xfId="86" applyNumberFormat="1" applyFont="1" applyFill="1" applyBorder="1" applyAlignment="1">
      <alignment horizontal="center" vertical="center" wrapText="1"/>
    </xf>
    <xf numFmtId="178" fontId="31" fillId="10" borderId="23" xfId="86" applyNumberFormat="1" applyFont="1" applyFill="1" applyBorder="1" applyAlignment="1">
      <alignment horizontal="center" vertical="center" wrapText="1"/>
    </xf>
    <xf numFmtId="177" fontId="6" fillId="10" borderId="10" xfId="0" applyFont="1" applyFill="1" applyBorder="1" applyAlignment="1">
      <alignment horizontal="center" vertical="center"/>
    </xf>
    <xf numFmtId="178" fontId="32" fillId="0" borderId="10" xfId="86" applyNumberFormat="1" applyFont="1" applyFill="1" applyBorder="1" applyAlignment="1">
      <alignment horizontal="center" vertical="center"/>
    </xf>
    <xf numFmtId="183" fontId="32" fillId="0" borderId="10" xfId="86" applyNumberFormat="1" applyFont="1" applyFill="1" applyBorder="1" applyAlignment="1">
      <alignment horizontal="center" vertical="center"/>
    </xf>
    <xf numFmtId="0" fontId="33" fillId="0" borderId="10" xfId="0" applyNumberFormat="1" applyFont="1" applyFill="1" applyBorder="1" applyAlignment="1">
      <alignment horizontal="center" vertical="center"/>
    </xf>
    <xf numFmtId="177" fontId="34" fillId="0" borderId="0" xfId="0" applyFont="1" applyAlignment="1">
      <alignment horizontal="center"/>
    </xf>
    <xf numFmtId="177" fontId="34" fillId="0" borderId="0" xfId="0" applyFont="1" applyAlignment="1"/>
    <xf numFmtId="177" fontId="37" fillId="11" borderId="8" xfId="0" applyFont="1" applyFill="1" applyBorder="1" applyAlignment="1">
      <alignment horizontal="center" vertical="center" wrapText="1"/>
    </xf>
    <xf numFmtId="177" fontId="37" fillId="11" borderId="10" xfId="0" applyFont="1" applyFill="1" applyBorder="1" applyAlignment="1">
      <alignment horizontal="center" vertical="center" wrapText="1"/>
    </xf>
    <xf numFmtId="2" fontId="38" fillId="11" borderId="8" xfId="0" applyNumberFormat="1" applyFont="1" applyFill="1" applyBorder="1" applyAlignment="1">
      <alignment horizontal="center" vertical="center" wrapText="1"/>
    </xf>
    <xf numFmtId="49" fontId="38" fillId="11" borderId="10" xfId="0" applyNumberFormat="1" applyFont="1" applyFill="1" applyBorder="1" applyAlignment="1">
      <alignment horizontal="left" vertical="center" wrapText="1"/>
    </xf>
    <xf numFmtId="49" fontId="38" fillId="11" borderId="10" xfId="0" applyNumberFormat="1" applyFont="1" applyFill="1" applyBorder="1" applyAlignment="1">
      <alignment horizontal="center" vertical="center" wrapText="1"/>
    </xf>
    <xf numFmtId="0" fontId="38" fillId="11" borderId="10" xfId="0" applyNumberFormat="1" applyFont="1" applyFill="1" applyBorder="1" applyAlignment="1">
      <alignment horizontal="center" vertical="center" wrapText="1"/>
    </xf>
    <xf numFmtId="58" fontId="38" fillId="11" borderId="10" xfId="0" applyNumberFormat="1" applyFont="1" applyFill="1" applyBorder="1" applyAlignment="1">
      <alignment horizontal="center" vertical="center" wrapText="1"/>
    </xf>
    <xf numFmtId="177" fontId="0" fillId="11" borderId="0" xfId="0" applyFill="1" applyAlignment="1" applyProtection="1"/>
    <xf numFmtId="177" fontId="0" fillId="11" borderId="0" xfId="0" applyFill="1" applyBorder="1" applyAlignment="1" applyProtection="1"/>
    <xf numFmtId="177" fontId="0" fillId="12" borderId="20" xfId="0" applyFill="1" applyBorder="1" applyAlignment="1"/>
    <xf numFmtId="177" fontId="0" fillId="12" borderId="18" xfId="0" applyFill="1" applyBorder="1" applyAlignment="1"/>
    <xf numFmtId="177" fontId="0" fillId="12" borderId="26" xfId="0" applyFill="1" applyBorder="1" applyAlignment="1"/>
    <xf numFmtId="177" fontId="0" fillId="12" borderId="27" xfId="0" applyFill="1" applyBorder="1" applyAlignment="1"/>
    <xf numFmtId="177" fontId="0" fillId="12" borderId="0" xfId="0" applyFill="1" applyAlignment="1"/>
    <xf numFmtId="177" fontId="0" fillId="12" borderId="21" xfId="0" applyFill="1" applyBorder="1" applyAlignment="1"/>
    <xf numFmtId="177" fontId="40" fillId="12" borderId="27" xfId="0" applyFont="1" applyFill="1" applyBorder="1" applyAlignment="1"/>
    <xf numFmtId="177" fontId="40" fillId="12" borderId="0" xfId="0" applyFont="1" applyFill="1" applyAlignment="1"/>
    <xf numFmtId="177" fontId="40" fillId="12" borderId="21" xfId="0" applyFont="1" applyFill="1" applyBorder="1" applyAlignment="1"/>
    <xf numFmtId="177" fontId="42" fillId="12" borderId="28" xfId="0" applyFont="1" applyFill="1" applyBorder="1" applyAlignment="1"/>
    <xf numFmtId="177" fontId="40" fillId="12" borderId="29" xfId="0" applyFont="1" applyFill="1" applyBorder="1" applyAlignment="1"/>
    <xf numFmtId="177" fontId="40" fillId="12" borderId="30" xfId="0" applyFont="1" applyFill="1" applyBorder="1" applyAlignment="1"/>
    <xf numFmtId="177" fontId="40" fillId="12" borderId="0" xfId="0" applyFont="1" applyFill="1" applyBorder="1" applyAlignment="1"/>
    <xf numFmtId="177" fontId="43" fillId="12" borderId="27" xfId="0" applyFont="1" applyFill="1" applyBorder="1" applyAlignment="1">
      <alignment horizontal="left"/>
    </xf>
    <xf numFmtId="177" fontId="43" fillId="12" borderId="0" xfId="0" applyFont="1" applyFill="1" applyAlignment="1">
      <alignment horizontal="right"/>
    </xf>
    <xf numFmtId="177" fontId="44" fillId="12" borderId="27" xfId="0" applyFont="1" applyFill="1" applyBorder="1" applyAlignment="1"/>
    <xf numFmtId="177" fontId="0" fillId="12" borderId="31" xfId="0" applyFill="1" applyBorder="1" applyAlignment="1"/>
    <xf numFmtId="177" fontId="0" fillId="12" borderId="32" xfId="0" applyFill="1" applyBorder="1" applyAlignment="1"/>
    <xf numFmtId="177" fontId="0" fillId="12" borderId="33" xfId="0" applyFill="1" applyBorder="1" applyAlignment="1"/>
    <xf numFmtId="177" fontId="0" fillId="0" borderId="0" xfId="0">
      <alignment vertical="center"/>
    </xf>
    <xf numFmtId="0" fontId="0" fillId="0" borderId="10" xfId="0" applyNumberFormat="1" applyBorder="1" applyAlignment="1">
      <alignment horizontal="center" vertical="center"/>
    </xf>
    <xf numFmtId="177" fontId="0" fillId="0" borderId="0" xfId="0" applyAlignment="1">
      <alignment horizontal="center"/>
    </xf>
    <xf numFmtId="0" fontId="7" fillId="4" borderId="43" xfId="26" applyFont="1" applyFill="1" applyBorder="1" applyAlignment="1">
      <alignment horizontal="center" vertical="center" wrapText="1"/>
    </xf>
    <xf numFmtId="0" fontId="5" fillId="5" borderId="43" xfId="26" applyNumberFormat="1" applyFont="1" applyFill="1" applyBorder="1" applyAlignment="1">
      <alignment horizontal="center" vertical="center"/>
    </xf>
    <xf numFmtId="0" fontId="8" fillId="0" borderId="43" xfId="26" applyFill="1" applyBorder="1" applyAlignment="1">
      <alignment horizontal="center" vertical="center"/>
    </xf>
    <xf numFmtId="178" fontId="8" fillId="0" borderId="43" xfId="26" applyNumberFormat="1" applyFont="1" applyFill="1" applyBorder="1" applyAlignment="1">
      <alignment horizontal="center" vertical="center"/>
    </xf>
    <xf numFmtId="0" fontId="5" fillId="5" borderId="43" xfId="26" applyFont="1" applyFill="1" applyBorder="1" applyAlignment="1">
      <alignment horizontal="center" vertical="center"/>
    </xf>
    <xf numFmtId="177" fontId="0" fillId="0" borderId="43" xfId="0" applyBorder="1" applyAlignment="1"/>
    <xf numFmtId="177" fontId="1" fillId="0" borderId="0" xfId="0" applyFont="1" applyBorder="1" applyAlignment="1">
      <alignment vertical="center" wrapText="1"/>
    </xf>
    <xf numFmtId="0" fontId="5" fillId="12" borderId="43" xfId="26" applyFont="1" applyFill="1" applyBorder="1" applyAlignment="1">
      <alignment horizontal="center" vertical="center"/>
    </xf>
    <xf numFmtId="179" fontId="8" fillId="0" borderId="43" xfId="26" applyNumberFormat="1" applyFont="1" applyFill="1" applyBorder="1" applyAlignment="1">
      <alignment horizontal="center" vertical="center"/>
    </xf>
    <xf numFmtId="184" fontId="8" fillId="0" borderId="43" xfId="26" applyNumberFormat="1" applyFont="1" applyFill="1" applyBorder="1" applyAlignment="1">
      <alignment horizontal="center" vertical="center"/>
    </xf>
    <xf numFmtId="184" fontId="0" fillId="0" borderId="43" xfId="0" applyNumberFormat="1" applyBorder="1" applyAlignment="1"/>
    <xf numFmtId="185" fontId="38" fillId="11" borderId="10" xfId="0" applyNumberFormat="1" applyFont="1" applyFill="1" applyBorder="1" applyAlignment="1">
      <alignment horizontal="center" vertical="center" wrapText="1"/>
    </xf>
    <xf numFmtId="0" fontId="17" fillId="0" borderId="10" xfId="0" applyNumberFormat="1" applyFont="1" applyBorder="1" applyAlignment="1">
      <alignment horizontal="center" vertical="center"/>
    </xf>
    <xf numFmtId="177" fontId="53" fillId="10" borderId="10" xfId="0" applyFont="1" applyFill="1" applyBorder="1" applyAlignment="1">
      <alignment horizontal="center" vertical="center"/>
    </xf>
    <xf numFmtId="177" fontId="53" fillId="10" borderId="10" xfId="0" applyFont="1" applyFill="1" applyBorder="1" applyAlignment="1">
      <alignment horizontal="center" vertical="center" wrapText="1"/>
    </xf>
    <xf numFmtId="180" fontId="21" fillId="36" borderId="48" xfId="0" applyNumberFormat="1" applyFont="1" applyFill="1" applyBorder="1" applyAlignment="1">
      <alignment horizontal="center" vertical="center"/>
    </xf>
    <xf numFmtId="180" fontId="21" fillId="36" borderId="49" xfId="0" applyNumberFormat="1" applyFont="1" applyFill="1" applyBorder="1" applyAlignment="1">
      <alignment horizontal="center" vertical="center"/>
    </xf>
    <xf numFmtId="0" fontId="20" fillId="36" borderId="7" xfId="0" applyNumberFormat="1" applyFont="1" applyFill="1" applyBorder="1" applyAlignment="1">
      <alignment horizontal="left" vertical="center"/>
    </xf>
    <xf numFmtId="0" fontId="20" fillId="7" borderId="50" xfId="0" applyNumberFormat="1" applyFont="1" applyFill="1" applyBorder="1" applyAlignment="1">
      <alignment horizontal="left" vertical="center"/>
    </xf>
    <xf numFmtId="0" fontId="20" fillId="37" borderId="50" xfId="0" applyNumberFormat="1" applyFont="1" applyFill="1" applyBorder="1" applyAlignment="1">
      <alignment horizontal="left" vertical="center"/>
    </xf>
    <xf numFmtId="0" fontId="20" fillId="10" borderId="50" xfId="0" applyNumberFormat="1" applyFont="1" applyFill="1" applyBorder="1" applyAlignment="1">
      <alignment horizontal="left" vertical="center"/>
    </xf>
    <xf numFmtId="0" fontId="22" fillId="38" borderId="50" xfId="0" applyNumberFormat="1" applyFont="1" applyFill="1" applyBorder="1" applyAlignment="1">
      <alignment horizontal="left" vertical="center"/>
    </xf>
    <xf numFmtId="0" fontId="22" fillId="8" borderId="50" xfId="0" applyNumberFormat="1" applyFont="1" applyFill="1" applyBorder="1" applyAlignment="1">
      <alignment horizontal="left" vertical="center"/>
    </xf>
    <xf numFmtId="0" fontId="22" fillId="36" borderId="50" xfId="0" applyNumberFormat="1" applyFont="1" applyFill="1" applyBorder="1" applyAlignment="1">
      <alignment horizontal="center" vertical="center"/>
    </xf>
    <xf numFmtId="0" fontId="22" fillId="36" borderId="50" xfId="0" applyNumberFormat="1" applyFont="1" applyFill="1" applyBorder="1" applyAlignment="1">
      <alignment horizontal="center" vertical="center" wrapText="1"/>
    </xf>
    <xf numFmtId="0" fontId="22" fillId="36" borderId="46" xfId="0" applyNumberFormat="1" applyFont="1" applyFill="1" applyBorder="1" applyAlignment="1">
      <alignment horizontal="center" vertical="center"/>
    </xf>
    <xf numFmtId="0" fontId="22" fillId="36" borderId="51" xfId="0" applyNumberFormat="1" applyFont="1" applyFill="1" applyBorder="1" applyAlignment="1">
      <alignment horizontal="center" vertical="center"/>
    </xf>
    <xf numFmtId="0" fontId="22" fillId="36" borderId="19" xfId="0" applyNumberFormat="1" applyFont="1" applyFill="1" applyBorder="1" applyAlignment="1">
      <alignment horizontal="left" vertical="center"/>
    </xf>
    <xf numFmtId="181" fontId="21" fillId="7" borderId="50" xfId="0" applyNumberFormat="1" applyFont="1" applyFill="1" applyBorder="1" applyAlignment="1">
      <alignment horizontal="center" vertical="center"/>
    </xf>
    <xf numFmtId="182" fontId="21" fillId="7" borderId="50" xfId="0" applyNumberFormat="1" applyFont="1" applyFill="1" applyBorder="1" applyAlignment="1">
      <alignment horizontal="center" vertical="center"/>
    </xf>
    <xf numFmtId="176" fontId="21" fillId="7" borderId="50" xfId="0" applyNumberFormat="1" applyFont="1" applyFill="1" applyBorder="1" applyAlignment="1">
      <alignment horizontal="center" vertical="center"/>
    </xf>
    <xf numFmtId="0" fontId="22" fillId="7" borderId="50" xfId="0" applyNumberFormat="1" applyFont="1" applyFill="1" applyBorder="1" applyAlignment="1">
      <alignment horizontal="center" vertical="center"/>
    </xf>
    <xf numFmtId="0" fontId="22" fillId="7" borderId="51" xfId="0" applyNumberFormat="1" applyFont="1" applyFill="1" applyBorder="1" applyAlignment="1">
      <alignment horizontal="center" vertical="center"/>
    </xf>
    <xf numFmtId="0" fontId="22" fillId="37" borderId="22" xfId="0" applyNumberFormat="1" applyFont="1" applyFill="1" applyBorder="1" applyAlignment="1">
      <alignment horizontal="left" vertical="center"/>
    </xf>
    <xf numFmtId="0" fontId="21" fillId="37" borderId="52" xfId="0" applyNumberFormat="1" applyFont="1" applyFill="1" applyBorder="1" applyAlignment="1">
      <alignment horizontal="left" vertical="center"/>
    </xf>
    <xf numFmtId="0" fontId="22" fillId="37" borderId="52" xfId="0" applyNumberFormat="1" applyFont="1" applyFill="1" applyBorder="1" applyAlignment="1">
      <alignment horizontal="left" vertical="center"/>
    </xf>
    <xf numFmtId="181" fontId="21" fillId="37" borderId="50" xfId="0" applyNumberFormat="1" applyFont="1" applyFill="1" applyBorder="1" applyAlignment="1">
      <alignment horizontal="center" vertical="center"/>
    </xf>
    <xf numFmtId="182" fontId="21" fillId="37" borderId="50" xfId="0" applyNumberFormat="1" applyFont="1" applyFill="1" applyBorder="1" applyAlignment="1">
      <alignment horizontal="center" vertical="center"/>
    </xf>
    <xf numFmtId="176" fontId="21" fillId="37" borderId="50" xfId="0" applyNumberFormat="1" applyFont="1" applyFill="1" applyBorder="1" applyAlignment="1">
      <alignment horizontal="center" vertical="center"/>
    </xf>
    <xf numFmtId="0" fontId="21" fillId="37" borderId="51" xfId="0" applyNumberFormat="1" applyFont="1" applyFill="1" applyBorder="1" applyAlignment="1">
      <alignment horizontal="center" vertical="center"/>
    </xf>
    <xf numFmtId="0" fontId="22" fillId="37" borderId="18" xfId="0" applyNumberFormat="1" applyFont="1" applyFill="1" applyBorder="1" applyAlignment="1">
      <alignment horizontal="left" vertical="center"/>
    </xf>
    <xf numFmtId="0" fontId="22" fillId="37" borderId="20" xfId="0" applyNumberFormat="1" applyFont="1" applyFill="1" applyBorder="1" applyAlignment="1">
      <alignment horizontal="left" vertical="center"/>
    </xf>
    <xf numFmtId="0" fontId="22" fillId="37" borderId="23" xfId="0" applyNumberFormat="1" applyFont="1" applyFill="1" applyBorder="1" applyAlignment="1">
      <alignment horizontal="left" vertical="center"/>
    </xf>
    <xf numFmtId="0" fontId="22" fillId="10" borderId="18" xfId="0" applyNumberFormat="1" applyFont="1" applyFill="1" applyBorder="1" applyAlignment="1">
      <alignment horizontal="left" vertical="center"/>
    </xf>
    <xf numFmtId="181" fontId="21" fillId="10" borderId="50" xfId="0" applyNumberFormat="1" applyFont="1" applyFill="1" applyBorder="1" applyAlignment="1">
      <alignment horizontal="center" vertical="center"/>
    </xf>
    <xf numFmtId="182" fontId="21" fillId="10" borderId="50" xfId="0" applyNumberFormat="1" applyFont="1" applyFill="1" applyBorder="1" applyAlignment="1">
      <alignment horizontal="center" vertical="center"/>
    </xf>
    <xf numFmtId="176" fontId="21" fillId="10" borderId="50" xfId="0" applyNumberFormat="1" applyFont="1" applyFill="1" applyBorder="1" applyAlignment="1">
      <alignment horizontal="center" vertical="center"/>
    </xf>
    <xf numFmtId="0" fontId="21" fillId="10" borderId="51" xfId="0" applyNumberFormat="1" applyFont="1" applyFill="1" applyBorder="1" applyAlignment="1">
      <alignment horizontal="center" vertical="center"/>
    </xf>
    <xf numFmtId="0" fontId="22" fillId="37" borderId="0" xfId="0" applyNumberFormat="1" applyFont="1" applyFill="1" applyBorder="1" applyAlignment="1">
      <alignment horizontal="left" vertical="center"/>
    </xf>
    <xf numFmtId="0" fontId="22" fillId="10" borderId="20" xfId="0" applyNumberFormat="1" applyFont="1" applyFill="1" applyBorder="1" applyAlignment="1">
      <alignment horizontal="left" vertical="center"/>
    </xf>
    <xf numFmtId="181" fontId="75" fillId="10" borderId="50" xfId="0" applyNumberFormat="1" applyFont="1" applyFill="1" applyBorder="1" applyAlignment="1">
      <alignment horizontal="center" vertical="center"/>
    </xf>
    <xf numFmtId="182" fontId="75" fillId="10" borderId="50" xfId="0" applyNumberFormat="1" applyFont="1" applyFill="1" applyBorder="1" applyAlignment="1">
      <alignment horizontal="center" vertical="center"/>
    </xf>
    <xf numFmtId="0" fontId="21" fillId="37" borderId="18" xfId="0" applyNumberFormat="1" applyFont="1" applyFill="1" applyBorder="1" applyAlignment="1">
      <alignment horizontal="left" vertical="center"/>
    </xf>
    <xf numFmtId="181" fontId="75" fillId="37" borderId="14" xfId="0" applyNumberFormat="1" applyFont="1" applyFill="1" applyBorder="1" applyAlignment="1">
      <alignment horizontal="center" vertical="center"/>
    </xf>
    <xf numFmtId="182" fontId="75" fillId="37" borderId="14" xfId="0" applyNumberFormat="1" applyFont="1" applyFill="1" applyBorder="1" applyAlignment="1">
      <alignment horizontal="center" vertical="center"/>
    </xf>
    <xf numFmtId="176" fontId="21" fillId="37" borderId="14" xfId="0" applyNumberFormat="1" applyFont="1" applyFill="1" applyBorder="1" applyAlignment="1">
      <alignment horizontal="center" vertical="center"/>
    </xf>
    <xf numFmtId="0" fontId="21" fillId="37" borderId="53" xfId="0" applyNumberFormat="1" applyFont="1" applyFill="1" applyBorder="1" applyAlignment="1">
      <alignment horizontal="center" vertical="center"/>
    </xf>
    <xf numFmtId="0" fontId="22" fillId="37" borderId="50" xfId="0" applyNumberFormat="1" applyFont="1" applyFill="1" applyBorder="1" applyAlignment="1">
      <alignment horizontal="left" vertical="center"/>
    </xf>
    <xf numFmtId="0" fontId="21" fillId="37" borderId="50" xfId="0" applyNumberFormat="1" applyFont="1" applyFill="1" applyBorder="1" applyAlignment="1">
      <alignment horizontal="left" vertical="center"/>
    </xf>
    <xf numFmtId="0" fontId="22" fillId="37" borderId="46" xfId="0" applyNumberFormat="1" applyFont="1" applyFill="1" applyBorder="1" applyAlignment="1">
      <alignment horizontal="left" vertical="center"/>
    </xf>
    <xf numFmtId="0" fontId="22" fillId="37" borderId="9" xfId="0" applyNumberFormat="1" applyFont="1" applyFill="1" applyBorder="1" applyAlignment="1">
      <alignment horizontal="left" vertical="center"/>
    </xf>
    <xf numFmtId="181" fontId="21" fillId="37" borderId="9" xfId="0" applyNumberFormat="1" applyFont="1" applyFill="1" applyBorder="1" applyAlignment="1">
      <alignment horizontal="center" vertical="center"/>
    </xf>
    <xf numFmtId="0" fontId="21" fillId="37" borderId="22" xfId="0" applyNumberFormat="1" applyFont="1" applyFill="1" applyBorder="1" applyAlignment="1">
      <alignment horizontal="left" vertical="center"/>
    </xf>
    <xf numFmtId="181" fontId="21" fillId="37" borderId="12" xfId="0" applyNumberFormat="1" applyFont="1" applyFill="1" applyBorder="1" applyAlignment="1">
      <alignment horizontal="center" vertical="center"/>
    </xf>
    <xf numFmtId="182" fontId="21" fillId="37" borderId="12" xfId="0" applyNumberFormat="1" applyFont="1" applyFill="1" applyBorder="1" applyAlignment="1">
      <alignment horizontal="center" vertical="center"/>
    </xf>
    <xf numFmtId="176" fontId="21" fillId="37" borderId="12" xfId="0" applyNumberFormat="1" applyFont="1" applyFill="1" applyBorder="1" applyAlignment="1">
      <alignment horizontal="center" vertical="center"/>
    </xf>
    <xf numFmtId="0" fontId="21" fillId="37" borderId="13" xfId="0" applyNumberFormat="1" applyFont="1" applyFill="1" applyBorder="1" applyAlignment="1">
      <alignment horizontal="center" vertical="center"/>
    </xf>
    <xf numFmtId="0" fontId="22" fillId="37" borderId="21" xfId="0" applyNumberFormat="1" applyFont="1" applyFill="1" applyBorder="1" applyAlignment="1">
      <alignment horizontal="left" vertical="center"/>
    </xf>
    <xf numFmtId="0" fontId="22" fillId="36" borderId="11" xfId="0" applyNumberFormat="1" applyFont="1" applyFill="1" applyBorder="1" applyAlignment="1">
      <alignment horizontal="left" vertical="center"/>
    </xf>
    <xf numFmtId="0" fontId="22" fillId="37" borderId="54" xfId="0" applyNumberFormat="1" applyFont="1" applyFill="1" applyBorder="1" applyAlignment="1">
      <alignment horizontal="left" vertical="center"/>
    </xf>
    <xf numFmtId="0" fontId="21" fillId="37" borderId="54" xfId="0" applyNumberFormat="1" applyFont="1" applyFill="1" applyBorder="1" applyAlignment="1">
      <alignment horizontal="left" vertical="center"/>
    </xf>
    <xf numFmtId="181" fontId="21" fillId="37" borderId="55" xfId="0" applyNumberFormat="1" applyFont="1" applyFill="1" applyBorder="1" applyAlignment="1">
      <alignment horizontal="center" vertical="center"/>
    </xf>
    <xf numFmtId="182" fontId="21" fillId="37" borderId="55" xfId="0" applyNumberFormat="1" applyFont="1" applyFill="1" applyBorder="1" applyAlignment="1">
      <alignment horizontal="center" vertical="center"/>
    </xf>
    <xf numFmtId="176" fontId="21" fillId="37" borderId="55" xfId="0" applyNumberFormat="1" applyFont="1" applyFill="1" applyBorder="1" applyAlignment="1">
      <alignment horizontal="center" vertical="center"/>
    </xf>
    <xf numFmtId="0" fontId="21" fillId="37" borderId="56" xfId="0" applyNumberFormat="1" applyFont="1" applyFill="1" applyBorder="1" applyAlignment="1">
      <alignment horizontal="center" vertical="center"/>
    </xf>
    <xf numFmtId="0" fontId="23" fillId="38" borderId="12" xfId="0" applyNumberFormat="1" applyFont="1" applyFill="1" applyBorder="1" applyAlignment="1">
      <alignment horizontal="center"/>
    </xf>
    <xf numFmtId="176" fontId="23" fillId="38" borderId="12" xfId="0" applyNumberFormat="1" applyFont="1" applyFill="1" applyBorder="1" applyAlignment="1">
      <alignment horizontal="center"/>
    </xf>
    <xf numFmtId="177" fontId="11" fillId="39" borderId="50" xfId="0" applyFont="1" applyFill="1" applyBorder="1" applyAlignment="1">
      <alignment horizontal="center" vertical="center"/>
    </xf>
    <xf numFmtId="177" fontId="11" fillId="39" borderId="50" xfId="0" applyFont="1" applyFill="1" applyBorder="1" applyAlignment="1">
      <alignment horizontal="center" vertical="center" wrapText="1"/>
    </xf>
    <xf numFmtId="177" fontId="5" fillId="39" borderId="50" xfId="0" applyFont="1" applyFill="1" applyBorder="1" applyAlignment="1">
      <alignment horizontal="center" vertical="center" wrapText="1"/>
    </xf>
    <xf numFmtId="177" fontId="5" fillId="39" borderId="51" xfId="0" applyFont="1" applyFill="1" applyBorder="1" applyAlignment="1">
      <alignment horizontal="center" vertical="center" wrapText="1"/>
    </xf>
    <xf numFmtId="177" fontId="12" fillId="0" borderId="50" xfId="0" applyFont="1" applyFill="1" applyBorder="1" applyAlignment="1">
      <alignment horizontal="center" vertical="center"/>
    </xf>
    <xf numFmtId="179" fontId="12" fillId="0" borderId="50" xfId="0" applyNumberFormat="1" applyFont="1" applyFill="1" applyBorder="1" applyAlignment="1">
      <alignment horizontal="center" vertical="center"/>
    </xf>
    <xf numFmtId="178" fontId="13" fillId="0" borderId="50" xfId="0" applyNumberFormat="1" applyFont="1" applyFill="1" applyBorder="1" applyAlignment="1">
      <alignment horizontal="center" vertical="center"/>
    </xf>
    <xf numFmtId="49" fontId="12" fillId="0" borderId="51" xfId="0" applyNumberFormat="1" applyFont="1" applyFill="1" applyBorder="1" applyAlignment="1">
      <alignment horizontal="center" vertical="center"/>
    </xf>
    <xf numFmtId="177" fontId="12" fillId="0" borderId="55" xfId="0" applyFont="1" applyFill="1" applyBorder="1" applyAlignment="1">
      <alignment horizontal="center" vertical="center"/>
    </xf>
    <xf numFmtId="179" fontId="12" fillId="0" borderId="55" xfId="0" applyNumberFormat="1" applyFont="1" applyFill="1" applyBorder="1" applyAlignment="1">
      <alignment horizontal="center" vertical="center"/>
    </xf>
    <xf numFmtId="178" fontId="13" fillId="0" borderId="55" xfId="0" applyNumberFormat="1" applyFont="1" applyFill="1" applyBorder="1" applyAlignment="1">
      <alignment horizontal="center" vertical="center"/>
    </xf>
    <xf numFmtId="49" fontId="12" fillId="0" borderId="56" xfId="0" applyNumberFormat="1" applyFont="1" applyFill="1" applyBorder="1" applyAlignment="1">
      <alignment horizontal="center" vertical="center"/>
    </xf>
    <xf numFmtId="0" fontId="17" fillId="12" borderId="10" xfId="0" applyNumberFormat="1" applyFont="1" applyFill="1" applyBorder="1" applyAlignment="1">
      <alignment horizontal="center" vertical="center"/>
    </xf>
    <xf numFmtId="177" fontId="0" fillId="10" borderId="10" xfId="0" applyFill="1" applyBorder="1" applyAlignment="1">
      <alignment horizontal="center" vertical="center"/>
    </xf>
    <xf numFmtId="177" fontId="0" fillId="10" borderId="10" xfId="0" applyFill="1" applyBorder="1" applyAlignment="1">
      <alignment horizontal="center" vertical="center" wrapText="1"/>
    </xf>
    <xf numFmtId="0" fontId="25" fillId="9" borderId="50" xfId="82" applyFont="1" applyFill="1" applyBorder="1" applyAlignment="1">
      <alignment horizontal="left" vertical="center" wrapText="1"/>
    </xf>
    <xf numFmtId="0" fontId="33" fillId="0" borderId="23" xfId="0" applyNumberFormat="1" applyFont="1" applyFill="1" applyBorder="1" applyAlignment="1">
      <alignment horizontal="center" vertical="center"/>
    </xf>
    <xf numFmtId="186" fontId="0" fillId="0" borderId="0" xfId="0" applyNumberFormat="1" applyAlignment="1"/>
    <xf numFmtId="177" fontId="41" fillId="12" borderId="27" xfId="0" applyFont="1" applyFill="1" applyBorder="1" applyAlignment="1">
      <alignment horizontal="left" vertical="center" wrapText="1"/>
    </xf>
    <xf numFmtId="177" fontId="41" fillId="12" borderId="0" xfId="0" applyFont="1" applyFill="1" applyAlignment="1">
      <alignment horizontal="left" vertical="center"/>
    </xf>
    <xf numFmtId="177" fontId="41" fillId="12" borderId="21" xfId="0" applyFont="1" applyFill="1" applyBorder="1" applyAlignment="1">
      <alignment horizontal="left" vertical="center"/>
    </xf>
    <xf numFmtId="177" fontId="41" fillId="12" borderId="27" xfId="0" applyFont="1" applyFill="1" applyBorder="1" applyAlignment="1">
      <alignment horizontal="left" wrapText="1"/>
    </xf>
    <xf numFmtId="177" fontId="41" fillId="12" borderId="0" xfId="0" applyFont="1" applyFill="1" applyAlignment="1">
      <alignment horizontal="left"/>
    </xf>
    <xf numFmtId="177" fontId="41" fillId="12" borderId="21" xfId="0" applyFont="1" applyFill="1" applyBorder="1" applyAlignment="1">
      <alignment horizontal="left"/>
    </xf>
    <xf numFmtId="177" fontId="39" fillId="11" borderId="0" xfId="0" applyFont="1" applyFill="1" applyBorder="1" applyAlignment="1" applyProtection="1">
      <alignment horizontal="left" vertical="top" wrapText="1"/>
    </xf>
    <xf numFmtId="177" fontId="36" fillId="6" borderId="8" xfId="0" applyFont="1" applyFill="1" applyBorder="1" applyAlignment="1">
      <alignment horizontal="center" vertical="top"/>
    </xf>
    <xf numFmtId="177" fontId="36" fillId="6" borderId="6" xfId="0" applyFont="1" applyFill="1" applyBorder="1" applyAlignment="1">
      <alignment horizontal="center" vertical="top"/>
    </xf>
    <xf numFmtId="177" fontId="36" fillId="6" borderId="9" xfId="0" applyFont="1" applyFill="1" applyBorder="1" applyAlignment="1">
      <alignment horizontal="center" vertical="top"/>
    </xf>
    <xf numFmtId="177" fontId="35" fillId="11" borderId="10" xfId="0" applyFont="1" applyFill="1" applyBorder="1" applyAlignment="1">
      <alignment horizontal="center" vertical="center"/>
    </xf>
    <xf numFmtId="177" fontId="1" fillId="0" borderId="14" xfId="0" applyFont="1" applyBorder="1" applyAlignment="1">
      <alignment horizontal="center" vertical="center" wrapText="1"/>
    </xf>
    <xf numFmtId="177" fontId="1" fillId="0" borderId="23" xfId="0" applyFont="1" applyBorder="1" applyAlignment="1">
      <alignment horizontal="center" vertical="center" wrapText="1"/>
    </xf>
    <xf numFmtId="177" fontId="1" fillId="0" borderId="12" xfId="0" applyFont="1" applyBorder="1" applyAlignment="1">
      <alignment horizontal="center" vertical="center" wrapText="1"/>
    </xf>
    <xf numFmtId="177" fontId="53" fillId="10" borderId="10" xfId="0" applyFont="1" applyFill="1" applyBorder="1" applyAlignment="1">
      <alignment horizontal="center" vertical="center"/>
    </xf>
    <xf numFmtId="0" fontId="26" fillId="9" borderId="46" xfId="82" applyFont="1" applyFill="1" applyBorder="1" applyAlignment="1">
      <alignment horizontal="left" vertical="center" wrapText="1"/>
    </xf>
    <xf numFmtId="0" fontId="26" fillId="9" borderId="6" xfId="82" applyFont="1" applyFill="1" applyBorder="1" applyAlignment="1">
      <alignment horizontal="left" vertical="center" wrapText="1"/>
    </xf>
    <xf numFmtId="0" fontId="26" fillId="9" borderId="47" xfId="82" applyFont="1" applyFill="1" applyBorder="1" applyAlignment="1">
      <alignment horizontal="left" vertical="center" wrapText="1"/>
    </xf>
    <xf numFmtId="0" fontId="26" fillId="9" borderId="46" xfId="82" applyFont="1" applyFill="1" applyBorder="1" applyAlignment="1">
      <alignment vertical="center" wrapText="1"/>
    </xf>
    <xf numFmtId="0" fontId="26" fillId="9" borderId="6" xfId="82" applyFont="1" applyFill="1" applyBorder="1" applyAlignment="1">
      <alignment vertical="center" wrapText="1"/>
    </xf>
    <xf numFmtId="0" fontId="26" fillId="9" borderId="47" xfId="82" applyFont="1" applyFill="1" applyBorder="1" applyAlignment="1">
      <alignment vertical="center" wrapText="1"/>
    </xf>
    <xf numFmtId="177" fontId="78" fillId="35" borderId="20" xfId="0" applyFont="1" applyFill="1" applyBorder="1" applyAlignment="1">
      <alignment horizontal="left" vertical="center" wrapText="1"/>
    </xf>
    <xf numFmtId="177" fontId="78" fillId="35" borderId="18" xfId="0" applyFont="1" applyFill="1" applyBorder="1" applyAlignment="1">
      <alignment horizontal="left" vertical="center"/>
    </xf>
    <xf numFmtId="177" fontId="78" fillId="35" borderId="26" xfId="0" applyFont="1" applyFill="1" applyBorder="1" applyAlignment="1">
      <alignment horizontal="left" vertical="center"/>
    </xf>
    <xf numFmtId="177" fontId="78" fillId="35" borderId="27" xfId="0" applyFont="1" applyFill="1" applyBorder="1" applyAlignment="1">
      <alignment horizontal="left" vertical="center"/>
    </xf>
    <xf numFmtId="177" fontId="78" fillId="35" borderId="0" xfId="0" applyFont="1" applyFill="1" applyBorder="1" applyAlignment="1">
      <alignment horizontal="left" vertical="center"/>
    </xf>
    <xf numFmtId="177" fontId="78" fillId="35" borderId="21" xfId="0" applyFont="1" applyFill="1" applyBorder="1" applyAlignment="1">
      <alignment horizontal="left" vertical="center"/>
    </xf>
    <xf numFmtId="177" fontId="78" fillId="35" borderId="31" xfId="0" applyFont="1" applyFill="1" applyBorder="1" applyAlignment="1">
      <alignment horizontal="left" vertical="center"/>
    </xf>
    <xf numFmtId="177" fontId="78" fillId="35" borderId="32" xfId="0" applyFont="1" applyFill="1" applyBorder="1" applyAlignment="1">
      <alignment horizontal="left" vertical="center"/>
    </xf>
    <xf numFmtId="177" fontId="78" fillId="35" borderId="33" xfId="0" applyFont="1" applyFill="1" applyBorder="1" applyAlignment="1">
      <alignment horizontal="left" vertical="center"/>
    </xf>
    <xf numFmtId="177" fontId="23" fillId="10" borderId="10" xfId="0" applyFont="1" applyFill="1" applyBorder="1" applyAlignment="1">
      <alignment horizontal="center" vertical="center"/>
    </xf>
    <xf numFmtId="0" fontId="26" fillId="9" borderId="8" xfId="82" applyFont="1" applyFill="1" applyBorder="1" applyAlignment="1">
      <alignment vertical="center" wrapText="1"/>
    </xf>
    <xf numFmtId="0" fontId="26" fillId="9" borderId="9" xfId="82" applyFont="1" applyFill="1" applyBorder="1" applyAlignment="1">
      <alignment vertical="center" wrapText="1"/>
    </xf>
    <xf numFmtId="0" fontId="8" fillId="0" borderId="10" xfId="87" applyFont="1" applyBorder="1" applyAlignment="1">
      <alignment horizontal="center" vertical="center"/>
    </xf>
    <xf numFmtId="177" fontId="24" fillId="0" borderId="10" xfId="0" applyFont="1" applyFill="1" applyBorder="1" applyAlignment="1">
      <alignment horizontal="center" vertical="center" wrapText="1"/>
    </xf>
    <xf numFmtId="177" fontId="24" fillId="0" borderId="10" xfId="0" applyFont="1" applyFill="1" applyBorder="1" applyAlignment="1">
      <alignment horizontal="center" vertical="center"/>
    </xf>
    <xf numFmtId="177" fontId="4" fillId="10" borderId="10" xfId="0" applyFont="1" applyFill="1" applyBorder="1" applyAlignment="1">
      <alignment horizontal="center" vertical="center"/>
    </xf>
    <xf numFmtId="177" fontId="29" fillId="10" borderId="10" xfId="0" applyFont="1" applyFill="1" applyBorder="1" applyAlignment="1">
      <alignment horizontal="center" vertical="center"/>
    </xf>
    <xf numFmtId="0" fontId="4" fillId="10" borderId="14" xfId="86" applyFont="1" applyFill="1" applyBorder="1" applyAlignment="1">
      <alignment horizontal="center" vertical="center" wrapText="1"/>
    </xf>
    <xf numFmtId="0" fontId="28" fillId="10" borderId="12" xfId="86" applyFont="1" applyFill="1" applyBorder="1" applyAlignment="1">
      <alignment horizontal="center" vertical="center"/>
    </xf>
    <xf numFmtId="0" fontId="8" fillId="0" borderId="10" xfId="87" applyFont="1" applyBorder="1" applyAlignment="1">
      <alignment horizontal="center" vertical="center" wrapText="1"/>
    </xf>
    <xf numFmtId="177" fontId="73" fillId="0" borderId="46" xfId="0" applyFont="1" applyBorder="1" applyAlignment="1">
      <alignment horizontal="center" vertical="center"/>
    </xf>
    <xf numFmtId="177" fontId="73" fillId="0" borderId="47" xfId="0" applyFont="1" applyBorder="1" applyAlignment="1">
      <alignment horizontal="center" vertical="center"/>
    </xf>
    <xf numFmtId="0" fontId="26" fillId="9" borderId="8" xfId="82" applyFont="1" applyFill="1" applyBorder="1" applyAlignment="1">
      <alignment horizontal="left" vertical="center" wrapText="1"/>
    </xf>
    <xf numFmtId="0" fontId="26" fillId="9" borderId="9" xfId="82" applyFont="1" applyFill="1" applyBorder="1" applyAlignment="1">
      <alignment horizontal="left" vertical="center" wrapText="1"/>
    </xf>
    <xf numFmtId="177" fontId="3" fillId="10" borderId="10" xfId="0" applyFont="1" applyFill="1" applyBorder="1" applyAlignment="1">
      <alignment horizontal="center" vertical="center" wrapText="1"/>
    </xf>
    <xf numFmtId="0" fontId="28" fillId="10" borderId="10" xfId="86" applyFont="1" applyFill="1" applyBorder="1" applyAlignment="1">
      <alignment horizontal="center" vertical="center"/>
    </xf>
    <xf numFmtId="0" fontId="28" fillId="10" borderId="14" xfId="86" applyFont="1" applyFill="1" applyBorder="1" applyAlignment="1">
      <alignment horizontal="center" vertical="center"/>
    </xf>
    <xf numFmtId="0" fontId="27" fillId="9" borderId="10" xfId="82" applyFont="1" applyFill="1" applyBorder="1" applyAlignment="1">
      <alignment horizontal="left" vertical="center" wrapText="1"/>
    </xf>
    <xf numFmtId="0" fontId="18" fillId="35" borderId="16" xfId="0" applyNumberFormat="1" applyFont="1" applyFill="1" applyBorder="1" applyAlignment="1">
      <alignment horizontal="center" vertical="center"/>
    </xf>
    <xf numFmtId="0" fontId="18" fillId="35" borderId="17" xfId="0" applyNumberFormat="1" applyFont="1" applyFill="1" applyBorder="1" applyAlignment="1">
      <alignment horizontal="center" vertical="center"/>
    </xf>
    <xf numFmtId="0" fontId="18" fillId="35" borderId="25" xfId="0" applyNumberFormat="1" applyFont="1" applyFill="1" applyBorder="1" applyAlignment="1">
      <alignment horizontal="center" vertical="center"/>
    </xf>
    <xf numFmtId="0" fontId="19" fillId="35" borderId="1" xfId="0" applyNumberFormat="1" applyFont="1" applyFill="1" applyBorder="1" applyAlignment="1">
      <alignment horizontal="left" vertical="center" wrapText="1"/>
    </xf>
    <xf numFmtId="0" fontId="19" fillId="35" borderId="2" xfId="0" applyNumberFormat="1" applyFont="1" applyFill="1" applyBorder="1" applyAlignment="1">
      <alignment horizontal="left" vertical="center" wrapText="1"/>
    </xf>
    <xf numFmtId="0" fontId="19" fillId="35" borderId="15" xfId="0" applyNumberFormat="1" applyFont="1" applyFill="1" applyBorder="1" applyAlignment="1">
      <alignment horizontal="left" vertical="center" wrapText="1"/>
    </xf>
    <xf numFmtId="0" fontId="20" fillId="36" borderId="59" xfId="0" applyNumberFormat="1" applyFont="1" applyFill="1" applyBorder="1" applyAlignment="1">
      <alignment horizontal="left" vertical="center"/>
    </xf>
    <xf numFmtId="0" fontId="20" fillId="36" borderId="48" xfId="0" applyNumberFormat="1" applyFont="1" applyFill="1" applyBorder="1" applyAlignment="1">
      <alignment horizontal="left" vertical="center"/>
    </xf>
    <xf numFmtId="177" fontId="9" fillId="0" borderId="1" xfId="0" applyFont="1" applyBorder="1" applyAlignment="1">
      <alignment horizontal="center" vertical="center"/>
    </xf>
    <xf numFmtId="177" fontId="9" fillId="0" borderId="2" xfId="0" applyFont="1" applyBorder="1" applyAlignment="1">
      <alignment horizontal="center" vertical="center"/>
    </xf>
    <xf numFmtId="49" fontId="9" fillId="0" borderId="2" xfId="0" applyNumberFormat="1" applyFont="1" applyBorder="1" applyAlignment="1">
      <alignment horizontal="center" vertical="center"/>
    </xf>
    <xf numFmtId="177" fontId="9" fillId="0" borderId="15" xfId="0" applyFont="1" applyBorder="1" applyAlignment="1">
      <alignment horizontal="center" vertical="center"/>
    </xf>
    <xf numFmtId="177" fontId="76" fillId="0" borderId="3" xfId="0" applyFont="1" applyBorder="1" applyAlignment="1">
      <alignment horizontal="left" vertical="center" wrapText="1"/>
    </xf>
    <xf numFmtId="177" fontId="10" fillId="0" borderId="4" xfId="0" applyFont="1" applyBorder="1" applyAlignment="1">
      <alignment horizontal="left" vertical="center" wrapText="1"/>
    </xf>
    <xf numFmtId="49" fontId="10" fillId="0" borderId="4" xfId="0" applyNumberFormat="1" applyFont="1" applyBorder="1" applyAlignment="1">
      <alignment horizontal="left" vertical="center" wrapText="1"/>
    </xf>
    <xf numFmtId="177" fontId="10" fillId="0" borderId="5" xfId="0" applyFont="1" applyBorder="1" applyAlignment="1">
      <alignment horizontal="left" vertical="center" wrapText="1"/>
    </xf>
    <xf numFmtId="177" fontId="11" fillId="6" borderId="57" xfId="0" applyFont="1" applyFill="1" applyBorder="1" applyAlignment="1">
      <alignment horizontal="center" vertical="center" wrapText="1"/>
    </xf>
    <xf numFmtId="177" fontId="11" fillId="6" borderId="57" xfId="0" applyFont="1" applyFill="1" applyBorder="1" applyAlignment="1">
      <alignment horizontal="center" vertical="center"/>
    </xf>
    <xf numFmtId="177" fontId="11" fillId="6" borderId="58" xfId="0" applyFont="1" applyFill="1" applyBorder="1" applyAlignment="1">
      <alignment horizontal="center" vertical="center"/>
    </xf>
    <xf numFmtId="0" fontId="3" fillId="0" borderId="1" xfId="26" applyFont="1" applyFill="1" applyBorder="1" applyAlignment="1">
      <alignment horizontal="center" vertical="center" wrapText="1"/>
    </xf>
    <xf numFmtId="0" fontId="3" fillId="0" borderId="2" xfId="26" applyFont="1" applyFill="1" applyBorder="1" applyAlignment="1">
      <alignment horizontal="center" vertical="center" wrapText="1"/>
    </xf>
    <xf numFmtId="0" fontId="3" fillId="0" borderId="15" xfId="26" applyFont="1" applyFill="1" applyBorder="1" applyAlignment="1">
      <alignment horizontal="center" vertical="center" wrapText="1"/>
    </xf>
    <xf numFmtId="0" fontId="5" fillId="0" borderId="1" xfId="26" applyFont="1" applyFill="1" applyBorder="1" applyAlignment="1">
      <alignment horizontal="left" vertical="center" wrapText="1"/>
    </xf>
    <xf numFmtId="0" fontId="5" fillId="0" borderId="2" xfId="26" applyFont="1" applyFill="1" applyBorder="1" applyAlignment="1">
      <alignment horizontal="left" vertical="center" wrapText="1"/>
    </xf>
    <xf numFmtId="0" fontId="5" fillId="0" borderId="15" xfId="26" applyFont="1" applyFill="1" applyBorder="1" applyAlignment="1">
      <alignment horizontal="left" vertical="center" wrapText="1"/>
    </xf>
    <xf numFmtId="0" fontId="4" fillId="2" borderId="43" xfId="26" applyFont="1" applyFill="1" applyBorder="1" applyAlignment="1">
      <alignment horizontal="center" vertical="center" wrapText="1"/>
    </xf>
    <xf numFmtId="0" fontId="3" fillId="2" borderId="43" xfId="26" applyFont="1" applyFill="1" applyBorder="1" applyAlignment="1">
      <alignment horizontal="center" vertical="center" wrapText="1"/>
    </xf>
    <xf numFmtId="0" fontId="6" fillId="3" borderId="43" xfId="26" applyNumberFormat="1" applyFont="1" applyFill="1" applyBorder="1" applyAlignment="1">
      <alignment horizontal="center" vertical="center" wrapText="1"/>
    </xf>
    <xf numFmtId="0" fontId="4" fillId="0" borderId="1" xfId="26" applyFont="1" applyFill="1" applyBorder="1" applyAlignment="1">
      <alignment horizontal="center" vertical="center" wrapText="1"/>
    </xf>
    <xf numFmtId="0" fontId="4" fillId="0" borderId="2" xfId="26" applyFont="1" applyFill="1" applyBorder="1" applyAlignment="1">
      <alignment horizontal="center" vertical="center" wrapText="1"/>
    </xf>
    <xf numFmtId="0" fontId="4" fillId="0" borderId="15" xfId="26" applyFont="1" applyFill="1" applyBorder="1" applyAlignment="1">
      <alignment horizontal="center" vertical="center" wrapText="1"/>
    </xf>
    <xf numFmtId="177" fontId="1" fillId="0" borderId="0" xfId="0" applyFont="1" applyBorder="1" applyAlignment="1">
      <alignment horizontal="center" vertical="center" wrapText="1"/>
    </xf>
    <xf numFmtId="177" fontId="5" fillId="0" borderId="43" xfId="0" applyFont="1" applyBorder="1" applyAlignment="1">
      <alignment horizontal="left" vertical="center" wrapText="1"/>
    </xf>
    <xf numFmtId="0" fontId="3" fillId="2" borderId="45" xfId="26" applyFont="1" applyFill="1" applyBorder="1" applyAlignment="1">
      <alignment horizontal="center" vertical="center" wrapText="1"/>
    </xf>
    <xf numFmtId="0" fontId="3" fillId="2" borderId="44" xfId="26" applyFont="1" applyFill="1" applyBorder="1" applyAlignment="1">
      <alignment horizontal="center" vertical="center" wrapText="1"/>
    </xf>
    <xf numFmtId="0" fontId="6" fillId="3" borderId="1" xfId="26" applyNumberFormat="1" applyFont="1" applyFill="1" applyBorder="1" applyAlignment="1">
      <alignment horizontal="center" vertical="center" wrapText="1"/>
    </xf>
    <xf numFmtId="0" fontId="6" fillId="3" borderId="15" xfId="26" applyNumberFormat="1" applyFont="1" applyFill="1" applyBorder="1" applyAlignment="1">
      <alignment horizontal="center" vertical="center" wrapText="1"/>
    </xf>
    <xf numFmtId="0" fontId="3" fillId="0" borderId="43" xfId="26" applyFont="1" applyFill="1" applyBorder="1" applyAlignment="1">
      <alignment horizontal="center" vertical="center" wrapText="1"/>
    </xf>
    <xf numFmtId="0" fontId="4" fillId="0" borderId="43" xfId="26" applyFont="1" applyFill="1" applyBorder="1" applyAlignment="1">
      <alignment horizontal="center" vertical="center" wrapText="1"/>
    </xf>
    <xf numFmtId="0" fontId="5" fillId="0" borderId="43" xfId="26" applyFont="1" applyFill="1" applyBorder="1" applyAlignment="1">
      <alignment vertical="center" wrapText="1"/>
    </xf>
    <xf numFmtId="177" fontId="3" fillId="0" borderId="43" xfId="0" applyFont="1" applyBorder="1" applyAlignment="1">
      <alignment horizontal="center"/>
    </xf>
    <xf numFmtId="177" fontId="2" fillId="0" borderId="8" xfId="0" applyFont="1" applyBorder="1" applyAlignment="1">
      <alignment horizontal="left"/>
    </xf>
    <xf numFmtId="177" fontId="16" fillId="0" borderId="6" xfId="0" applyFont="1" applyBorder="1" applyAlignment="1">
      <alignment horizontal="left"/>
    </xf>
    <xf numFmtId="177" fontId="16" fillId="0" borderId="9" xfId="0" applyFont="1" applyBorder="1" applyAlignment="1">
      <alignment horizontal="left"/>
    </xf>
    <xf numFmtId="177" fontId="14" fillId="0" borderId="8" xfId="0" applyFont="1" applyBorder="1" applyAlignment="1">
      <alignment horizontal="left"/>
    </xf>
    <xf numFmtId="177" fontId="15" fillId="0" borderId="6" xfId="0" applyFont="1" applyBorder="1" applyAlignment="1">
      <alignment horizontal="left"/>
    </xf>
    <xf numFmtId="177" fontId="15" fillId="0" borderId="9" xfId="0" applyFont="1" applyBorder="1" applyAlignment="1">
      <alignment horizontal="left"/>
    </xf>
    <xf numFmtId="177" fontId="66" fillId="0" borderId="8" xfId="0" applyFont="1" applyBorder="1" applyAlignment="1">
      <alignment vertical="top" wrapText="1"/>
    </xf>
    <xf numFmtId="177" fontId="66" fillId="0" borderId="6" xfId="0" applyFont="1" applyBorder="1" applyAlignment="1">
      <alignment vertical="top" wrapText="1"/>
    </xf>
    <xf numFmtId="177" fontId="66" fillId="0" borderId="9" xfId="0" applyFont="1" applyBorder="1" applyAlignment="1">
      <alignment vertical="top" wrapText="1"/>
    </xf>
    <xf numFmtId="177" fontId="66" fillId="0" borderId="8" xfId="0" applyFont="1" applyBorder="1" applyAlignment="1">
      <alignment horizontal="left"/>
    </xf>
    <xf numFmtId="177" fontId="66" fillId="0" borderId="6" xfId="0" applyFont="1" applyBorder="1" applyAlignment="1">
      <alignment horizontal="left"/>
    </xf>
    <xf numFmtId="177" fontId="66" fillId="0" borderId="9" xfId="0" applyFont="1" applyBorder="1" applyAlignment="1">
      <alignment horizontal="left"/>
    </xf>
  </cellXfs>
  <cellStyles count="90">
    <cellStyle name="20% - Accent1" xfId="20"/>
    <cellStyle name="20% - Accent2" xfId="10"/>
    <cellStyle name="20% - Accent3" xfId="11"/>
    <cellStyle name="20% - Accent4" xfId="3"/>
    <cellStyle name="20% - Accent5" xfId="14"/>
    <cellStyle name="20% - Accent6" xfId="17"/>
    <cellStyle name="40% - Accent1" xfId="21"/>
    <cellStyle name="40% - Accent2" xfId="22"/>
    <cellStyle name="40% - Accent3" xfId="23"/>
    <cellStyle name="40% - Accent4" xfId="24"/>
    <cellStyle name="40% - Accent5" xfId="25"/>
    <cellStyle name="40% - Accent6" xfId="4"/>
    <cellStyle name="60% - Accent1" xfId="13"/>
    <cellStyle name="60% - Accent2" xfId="16"/>
    <cellStyle name="60% - Accent3" xfId="19"/>
    <cellStyle name="60% - Accent4" xfId="27"/>
    <cellStyle name="60% - Accent5" xfId="28"/>
    <cellStyle name="60% - Accent6" xfId="29"/>
    <cellStyle name="Accent1" xfId="30"/>
    <cellStyle name="Accent2" xfId="31"/>
    <cellStyle name="Accent3" xfId="32"/>
    <cellStyle name="Accent4" xfId="33"/>
    <cellStyle name="Accent5" xfId="34"/>
    <cellStyle name="Accent6" xfId="35"/>
    <cellStyle name="Bad" xfId="36"/>
    <cellStyle name="Calculation" xfId="37"/>
    <cellStyle name="Check Cell" xfId="38"/>
    <cellStyle name="Explanatory Text" xfId="40"/>
    <cellStyle name="Good" xfId="41"/>
    <cellStyle name="Heading 1" xfId="43"/>
    <cellStyle name="Heading 2" xfId="45"/>
    <cellStyle name="Heading 3" xfId="8"/>
    <cellStyle name="Heading 4" xfId="46"/>
    <cellStyle name="Input" xfId="5"/>
    <cellStyle name="Linked Cell" xfId="47"/>
    <cellStyle name="Neutral" xfId="48"/>
    <cellStyle name="Normal 2" xfId="49"/>
    <cellStyle name="Normal 2 2" xfId="50"/>
    <cellStyle name="Normal 2 2 2" xfId="51"/>
    <cellStyle name="Normal 2 3" xfId="52"/>
    <cellStyle name="Normal 2 3 2" xfId="53"/>
    <cellStyle name="Normal 2 3 2 2" xfId="6"/>
    <cellStyle name="Normal 2 3 3" xfId="54"/>
    <cellStyle name="Normal 2 4" xfId="55"/>
    <cellStyle name="Normal 2 4 2" xfId="56"/>
    <cellStyle name="Normal 2 5" xfId="57"/>
    <cellStyle name="Normal 3" xfId="58"/>
    <cellStyle name="Normal 3 2" xfId="59"/>
    <cellStyle name="Normal 3 2 2" xfId="1"/>
    <cellStyle name="Normal 3 2 2 2" xfId="44"/>
    <cellStyle name="Normal 3 2 2 2 2" xfId="60"/>
    <cellStyle name="Normal 3 2 2 3" xfId="7"/>
    <cellStyle name="Normal 3 2 3" xfId="12"/>
    <cellStyle name="Normal 3 2 3 2" xfId="62"/>
    <cellStyle name="Normal 3 2 4" xfId="9"/>
    <cellStyle name="Normal 3 3" xfId="63"/>
    <cellStyle name="Normal 3 4" xfId="64"/>
    <cellStyle name="Normal 3 4 2" xfId="66"/>
    <cellStyle name="Normal 3 4 2 2" xfId="67"/>
    <cellStyle name="Normal 3 4 3" xfId="68"/>
    <cellStyle name="Normal 3 5" xfId="69"/>
    <cellStyle name="Normal 3 5 2" xfId="70"/>
    <cellStyle name="Normal 3 6" xfId="71"/>
    <cellStyle name="Normal 4" xfId="72"/>
    <cellStyle name="Normal 5" xfId="73"/>
    <cellStyle name="Normal 5 2" xfId="74"/>
    <cellStyle name="Normal 5 2 2" xfId="75"/>
    <cellStyle name="Normal 5 3" xfId="42"/>
    <cellStyle name="Normal 6" xfId="76"/>
    <cellStyle name="Normal 7" xfId="77"/>
    <cellStyle name="Normal 7 2" xfId="2"/>
    <cellStyle name="Normal 8" xfId="78"/>
    <cellStyle name="Normal 9" xfId="79"/>
    <cellStyle name="Note" xfId="65"/>
    <cellStyle name="Output" xfId="80"/>
    <cellStyle name="Percent 2" xfId="81"/>
    <cellStyle name="RowLevel_1" xfId="39"/>
    <cellStyle name="Title" xfId="83"/>
    <cellStyle name="Total" xfId="84"/>
    <cellStyle name="Warning Text" xfId="85"/>
    <cellStyle name="常规" xfId="0" builtinId="0"/>
    <cellStyle name="常规 2" xfId="82"/>
    <cellStyle name="常规 2 2" xfId="15"/>
    <cellStyle name="常规 2 3" xfId="18"/>
    <cellStyle name="常规 2 4" xfId="26"/>
    <cellStyle name="常规 3" xfId="61"/>
    <cellStyle name="常规 3 2" xfId="86"/>
    <cellStyle name="常规 4" xfId="87"/>
    <cellStyle name="超链接 2" xfId="88"/>
    <cellStyle name="一般_Sheet1" xfId="89"/>
  </cellStyles>
  <dxfs count="0"/>
  <tableStyles count="0" defaultTableStyle="TableStyleMedium2"/>
  <colors>
    <mruColors>
      <color rgb="FF0099FF"/>
      <color rgb="FFFF9999"/>
      <color rgb="FF3399FF"/>
      <color rgb="FFFFFF66"/>
      <color rgb="FF00FFCC"/>
      <color rgb="FF0066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2</xdr:col>
      <xdr:colOff>522757</xdr:colOff>
      <xdr:row>0</xdr:row>
      <xdr:rowOff>25212</xdr:rowOff>
    </xdr:from>
    <xdr:to>
      <xdr:col>3</xdr:col>
      <xdr:colOff>0</xdr:colOff>
      <xdr:row>3</xdr:row>
      <xdr:rowOff>123264</xdr:rowOff>
    </xdr:to>
    <xdr:pic>
      <xdr:nvPicPr>
        <xdr:cNvPr id="1151" name="图片 2" descr="rId1">
          <a:extLst>
            <a:ext uri="{FF2B5EF4-FFF2-40B4-BE49-F238E27FC236}">
              <a16:creationId xmlns:a16="http://schemas.microsoft.com/office/drawing/2014/main" id="{00000000-0008-0000-0000-00007F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485005" y="24765"/>
          <a:ext cx="1458595"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28575</xdr:colOff>
      <xdr:row>20</xdr:row>
      <xdr:rowOff>66675</xdr:rowOff>
    </xdr:from>
    <xdr:to>
      <xdr:col>16</xdr:col>
      <xdr:colOff>179576</xdr:colOff>
      <xdr:row>69</xdr:row>
      <xdr:rowOff>65684</xdr:rowOff>
    </xdr:to>
    <xdr:pic>
      <xdr:nvPicPr>
        <xdr:cNvPr id="3" name="图片 2"/>
        <xdr:cNvPicPr>
          <a:picLocks noChangeAspect="1"/>
        </xdr:cNvPicPr>
      </xdr:nvPicPr>
      <xdr:blipFill>
        <a:blip xmlns:r="http://schemas.openxmlformats.org/officeDocument/2006/relationships" r:embed="rId1"/>
        <a:stretch>
          <a:fillRect/>
        </a:stretch>
      </xdr:blipFill>
      <xdr:spPr>
        <a:xfrm>
          <a:off x="1819275" y="7439025"/>
          <a:ext cx="11190476" cy="79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34</xdr:row>
      <xdr:rowOff>19050</xdr:rowOff>
    </xdr:from>
    <xdr:to>
      <xdr:col>15</xdr:col>
      <xdr:colOff>53975</xdr:colOff>
      <xdr:row>83</xdr:row>
      <xdr:rowOff>13970</xdr:rowOff>
    </xdr:to>
    <xdr:pic>
      <xdr:nvPicPr>
        <xdr:cNvPr id="3" name="图片 2" descr="2021-12-28_192347">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257175" y="6391275"/>
          <a:ext cx="11988800" cy="88626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15</xdr:row>
      <xdr:rowOff>133350</xdr:rowOff>
    </xdr:from>
    <xdr:to>
      <xdr:col>7</xdr:col>
      <xdr:colOff>116840</xdr:colOff>
      <xdr:row>27</xdr:row>
      <xdr:rowOff>66675</xdr:rowOff>
    </xdr:to>
    <xdr:pic>
      <xdr:nvPicPr>
        <xdr:cNvPr id="6" name="图片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0" y="2857500"/>
          <a:ext cx="6851015" cy="1876425"/>
        </a:xfrm>
        <a:prstGeom prst="rect">
          <a:avLst/>
        </a:prstGeom>
        <a:noFill/>
        <a:ln w="9525">
          <a:noFill/>
        </a:ln>
      </xdr:spPr>
    </xdr:pic>
    <xdr:clientData/>
  </xdr:twoCellAnchor>
  <xdr:twoCellAnchor editAs="oneCell">
    <xdr:from>
      <xdr:col>0</xdr:col>
      <xdr:colOff>0</xdr:colOff>
      <xdr:row>7</xdr:row>
      <xdr:rowOff>28575</xdr:rowOff>
    </xdr:from>
    <xdr:to>
      <xdr:col>1</xdr:col>
      <xdr:colOff>400050</xdr:colOff>
      <xdr:row>15</xdr:row>
      <xdr:rowOff>104775</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1762125"/>
          <a:ext cx="1362075" cy="1371600"/>
        </a:xfrm>
        <a:prstGeom prst="rect">
          <a:avLst/>
        </a:prstGeom>
        <a:noFill/>
        <a:ln w="9525">
          <a:noFill/>
        </a:ln>
      </xdr:spPr>
    </xdr:pic>
    <xdr:clientData/>
  </xdr:twoCellAnchor>
  <xdr:twoCellAnchor editAs="oneCell">
    <xdr:from>
      <xdr:col>8</xdr:col>
      <xdr:colOff>38100</xdr:colOff>
      <xdr:row>8</xdr:row>
      <xdr:rowOff>112396</xdr:rowOff>
    </xdr:from>
    <xdr:to>
      <xdr:col>9</xdr:col>
      <xdr:colOff>9525</xdr:colOff>
      <xdr:row>14</xdr:row>
      <xdr:rowOff>85726</xdr:rowOff>
    </xdr:to>
    <xdr:pic>
      <xdr:nvPicPr>
        <xdr:cNvPr id="4" name="图片 3">
          <a:extLst>
            <a:ext uri="{FF2B5EF4-FFF2-40B4-BE49-F238E27FC236}">
              <a16:creationId xmlns:a16="http://schemas.microsoft.com/office/drawing/2014/main" id="{BB14E7C9-CCA7-C825-08A3-F5BBAC1351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34300" y="2007871"/>
          <a:ext cx="933450" cy="944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733425</xdr:colOff>
      <xdr:row>16</xdr:row>
      <xdr:rowOff>71437</xdr:rowOff>
    </xdr:from>
    <xdr:to>
      <xdr:col>13</xdr:col>
      <xdr:colOff>942975</xdr:colOff>
      <xdr:row>27</xdr:row>
      <xdr:rowOff>93016</xdr:rowOff>
    </xdr:to>
    <xdr:pic>
      <xdr:nvPicPr>
        <xdr:cNvPr id="5" name="图片 4">
          <a:extLst>
            <a:ext uri="{FF2B5EF4-FFF2-40B4-BE49-F238E27FC236}">
              <a16:creationId xmlns:a16="http://schemas.microsoft.com/office/drawing/2014/main" id="{B94F673B-97F8-72A0-66A6-54C4F7810F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34325" y="2905125"/>
          <a:ext cx="6381750" cy="1802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D29"/>
  <sheetViews>
    <sheetView zoomScale="85" zoomScaleNormal="85" workbookViewId="0">
      <selection activeCell="C20" sqref="C20"/>
    </sheetView>
  </sheetViews>
  <sheetFormatPr defaultColWidth="0" defaultRowHeight="12.75" zeroHeight="1"/>
  <cols>
    <col min="1" max="3" width="29.7109375" customWidth="1"/>
    <col min="4" max="4" width="18" hidden="1" customWidth="1"/>
    <col min="5" max="5" width="9.140625" hidden="1" customWidth="1"/>
    <col min="6" max="16384" width="9.140625" hidden="1"/>
  </cols>
  <sheetData>
    <row r="1" spans="1:3">
      <c r="A1" s="27"/>
      <c r="B1" s="28"/>
      <c r="C1" s="29"/>
    </row>
    <row r="2" spans="1:3">
      <c r="A2" s="30"/>
      <c r="B2" s="31"/>
      <c r="C2" s="32"/>
    </row>
    <row r="3" spans="1:3">
      <c r="A3" s="30"/>
      <c r="B3" s="31"/>
      <c r="C3" s="32"/>
    </row>
    <row r="4" spans="1:3">
      <c r="A4" s="30"/>
      <c r="B4" s="31"/>
      <c r="C4" s="32"/>
    </row>
    <row r="5" spans="1:3" ht="24.75" customHeight="1">
      <c r="A5" s="30"/>
      <c r="B5" s="31"/>
      <c r="C5" s="32"/>
    </row>
    <row r="6" spans="1:3" ht="24.75" customHeight="1">
      <c r="A6" s="30"/>
      <c r="B6" s="31"/>
      <c r="C6" s="32"/>
    </row>
    <row r="7" spans="1:3" ht="24.75" customHeight="1">
      <c r="A7" s="30"/>
      <c r="B7" s="31"/>
      <c r="C7" s="32"/>
    </row>
    <row r="8" spans="1:3" ht="24.75" customHeight="1">
      <c r="A8" s="30"/>
      <c r="B8" s="31"/>
      <c r="C8" s="32"/>
    </row>
    <row r="9" spans="1:3" ht="24.75" customHeight="1">
      <c r="A9" s="33"/>
      <c r="B9" s="34"/>
      <c r="C9" s="35"/>
    </row>
    <row r="10" spans="1:3">
      <c r="A10" s="33"/>
      <c r="B10" s="34"/>
      <c r="C10" s="35"/>
    </row>
    <row r="11" spans="1:3" ht="30">
      <c r="A11" s="144" t="s">
        <v>0</v>
      </c>
      <c r="B11" s="145"/>
      <c r="C11" s="146"/>
    </row>
    <row r="12" spans="1:3" ht="30">
      <c r="A12" s="147" t="s">
        <v>1</v>
      </c>
      <c r="B12" s="148"/>
      <c r="C12" s="149"/>
    </row>
    <row r="13" spans="1:3" ht="15" customHeight="1">
      <c r="A13" s="36"/>
      <c r="B13" s="37"/>
      <c r="C13" s="38"/>
    </row>
    <row r="14" spans="1:3" ht="20.100000000000001" customHeight="1">
      <c r="A14" s="33"/>
      <c r="B14" s="39"/>
      <c r="C14" s="35"/>
    </row>
    <row r="15" spans="1:3" ht="20.100000000000001" customHeight="1">
      <c r="A15" s="40" t="s">
        <v>117</v>
      </c>
      <c r="B15" s="41"/>
      <c r="C15" s="35"/>
    </row>
    <row r="16" spans="1:3" ht="20.100000000000001" customHeight="1">
      <c r="A16" s="40" t="s">
        <v>149</v>
      </c>
      <c r="B16" s="41"/>
      <c r="C16" s="35"/>
    </row>
    <row r="17" spans="1:3" ht="20.100000000000001" customHeight="1">
      <c r="A17" s="40" t="s">
        <v>2</v>
      </c>
      <c r="B17" s="34"/>
      <c r="C17" s="35"/>
    </row>
    <row r="18" spans="1:3" ht="20.100000000000001" customHeight="1">
      <c r="A18" s="33"/>
      <c r="B18" s="34"/>
      <c r="C18" s="35"/>
    </row>
    <row r="19" spans="1:3" ht="18.75" customHeight="1">
      <c r="A19" s="33"/>
      <c r="B19" s="34"/>
      <c r="C19" s="35"/>
    </row>
    <row r="20" spans="1:3" ht="18.75" customHeight="1">
      <c r="A20" s="33"/>
      <c r="B20" s="34"/>
      <c r="C20" s="35"/>
    </row>
    <row r="21" spans="1:3" ht="18.75" customHeight="1">
      <c r="A21" s="30"/>
      <c r="B21" s="31"/>
      <c r="C21" s="32"/>
    </row>
    <row r="22" spans="1:3" ht="18.75" customHeight="1">
      <c r="A22" s="30"/>
      <c r="B22" s="31"/>
      <c r="C22" s="32"/>
    </row>
    <row r="23" spans="1:3" ht="18.75" customHeight="1">
      <c r="A23" s="30"/>
      <c r="B23" s="31"/>
      <c r="C23" s="32"/>
    </row>
    <row r="24" spans="1:3" ht="18.75" customHeight="1">
      <c r="A24" s="30"/>
      <c r="B24" s="31"/>
      <c r="C24" s="32"/>
    </row>
    <row r="25" spans="1:3" ht="18.75" customHeight="1">
      <c r="A25" s="30"/>
      <c r="B25" s="31"/>
      <c r="C25" s="32"/>
    </row>
    <row r="26" spans="1:3" ht="18.75" customHeight="1">
      <c r="A26" s="30"/>
      <c r="B26" s="31"/>
      <c r="C26" s="32"/>
    </row>
    <row r="27" spans="1:3" ht="18.75" customHeight="1">
      <c r="A27" s="30"/>
      <c r="B27" s="31"/>
      <c r="C27" s="32"/>
    </row>
    <row r="28" spans="1:3" ht="18.75" customHeight="1">
      <c r="A28" s="42" t="s">
        <v>3</v>
      </c>
      <c r="B28" s="31"/>
      <c r="C28" s="32"/>
    </row>
    <row r="29" spans="1:3" ht="18.75" customHeight="1">
      <c r="A29" s="43"/>
      <c r="B29" s="44"/>
      <c r="C29" s="45"/>
    </row>
  </sheetData>
  <mergeCells count="2">
    <mergeCell ref="A11:C11"/>
    <mergeCell ref="A12:C12"/>
  </mergeCells>
  <phoneticPr fontId="70"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115" zoomScaleNormal="115" workbookViewId="0">
      <selection activeCell="A14" sqref="A14: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25"/>
      <c r="B1" s="25"/>
      <c r="C1" s="25"/>
    </row>
    <row r="2" spans="1:3">
      <c r="A2" s="25"/>
      <c r="B2" s="25"/>
      <c r="C2" s="25"/>
    </row>
    <row r="3" spans="1:3">
      <c r="A3" s="25"/>
      <c r="B3" s="25"/>
      <c r="C3" s="25"/>
    </row>
    <row r="4" spans="1:3">
      <c r="A4" s="25"/>
      <c r="B4" s="25"/>
      <c r="C4" s="25"/>
    </row>
    <row r="5" spans="1:3">
      <c r="A5" s="25"/>
      <c r="B5" s="25"/>
      <c r="C5" s="25"/>
    </row>
    <row r="6" spans="1:3">
      <c r="A6" s="25"/>
      <c r="B6" s="25"/>
      <c r="C6" s="25"/>
    </row>
    <row r="7" spans="1:3">
      <c r="A7" s="25"/>
      <c r="B7" s="25"/>
      <c r="C7" s="25"/>
    </row>
    <row r="8" spans="1:3">
      <c r="A8" s="25"/>
      <c r="B8" s="25"/>
      <c r="C8" s="25"/>
    </row>
    <row r="9" spans="1:3">
      <c r="A9" s="25"/>
      <c r="B9" s="25"/>
      <c r="C9" s="25"/>
    </row>
    <row r="10" spans="1:3">
      <c r="A10" s="25"/>
      <c r="B10" s="25"/>
      <c r="C10" s="25"/>
    </row>
    <row r="11" spans="1:3">
      <c r="A11" s="25"/>
      <c r="B11" s="25"/>
      <c r="C11" s="25"/>
    </row>
    <row r="12" spans="1:3">
      <c r="A12" s="25"/>
      <c r="B12" s="25"/>
      <c r="C12" s="25"/>
    </row>
    <row r="13" spans="1:3">
      <c r="A13" s="26"/>
      <c r="B13" s="26"/>
      <c r="C13" s="26"/>
    </row>
    <row r="14" spans="1:3" ht="12.6" customHeight="1">
      <c r="A14" s="150" t="s">
        <v>4</v>
      </c>
      <c r="B14" s="150"/>
      <c r="C14" s="150"/>
    </row>
    <row r="15" spans="1:3">
      <c r="A15" s="150"/>
      <c r="B15" s="150"/>
      <c r="C15" s="150"/>
    </row>
    <row r="16" spans="1:3">
      <c r="A16" s="150"/>
      <c r="B16" s="150"/>
      <c r="C16" s="150"/>
    </row>
    <row r="17" spans="1:3">
      <c r="A17" s="150"/>
      <c r="B17" s="150"/>
      <c r="C17" s="150"/>
    </row>
    <row r="18" spans="1:3">
      <c r="A18" s="150"/>
      <c r="B18" s="150"/>
      <c r="C18" s="150"/>
    </row>
    <row r="19" spans="1:3">
      <c r="A19" s="150"/>
      <c r="B19" s="150"/>
      <c r="C19" s="150"/>
    </row>
    <row r="20" spans="1:3">
      <c r="A20" s="150"/>
      <c r="B20" s="150"/>
      <c r="C20" s="150"/>
    </row>
    <row r="21" spans="1:3">
      <c r="A21" s="150"/>
      <c r="B21" s="150"/>
      <c r="C21" s="150"/>
    </row>
    <row r="22" spans="1:3">
      <c r="A22" s="150"/>
      <c r="B22" s="150"/>
      <c r="C22" s="150"/>
    </row>
    <row r="23" spans="1:3">
      <c r="A23" s="150"/>
      <c r="B23" s="150"/>
      <c r="C23" s="150"/>
    </row>
    <row r="24" spans="1:3">
      <c r="A24" s="150"/>
      <c r="B24" s="150"/>
      <c r="C24" s="150"/>
    </row>
    <row r="25" spans="1:3">
      <c r="A25" s="150"/>
      <c r="B25" s="150"/>
      <c r="C25" s="150"/>
    </row>
    <row r="26" spans="1:3">
      <c r="A26" s="150"/>
      <c r="B26" s="150"/>
      <c r="C26" s="150"/>
    </row>
    <row r="27" spans="1:3">
      <c r="A27" s="150"/>
      <c r="B27" s="150"/>
      <c r="C27" s="150"/>
    </row>
    <row r="28" spans="1:3">
      <c r="A28" s="150"/>
      <c r="B28" s="150"/>
      <c r="C28" s="150"/>
    </row>
    <row r="29" spans="1:3">
      <c r="A29" s="150"/>
      <c r="B29" s="150"/>
      <c r="C29" s="150"/>
    </row>
  </sheetData>
  <sheetProtection sheet="1" objects="1" scenarios="1"/>
  <mergeCells count="1">
    <mergeCell ref="A14:C29"/>
  </mergeCells>
  <phoneticPr fontId="7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4"/>
  <sheetViews>
    <sheetView zoomScale="115" zoomScaleNormal="115" workbookViewId="0">
      <selection activeCell="C21" sqref="C21"/>
    </sheetView>
  </sheetViews>
  <sheetFormatPr defaultColWidth="0" defaultRowHeight="12.75" customHeight="1"/>
  <cols>
    <col min="1" max="1" width="9.140625" style="16" customWidth="1"/>
    <col min="2" max="2" width="27.5703125" style="17" customWidth="1"/>
    <col min="3" max="3" width="10.42578125" style="16" customWidth="1"/>
    <col min="4" max="4" width="14.28515625" style="16" customWidth="1"/>
    <col min="5" max="5" width="18" style="17" hidden="1" customWidth="1"/>
    <col min="6" max="6" width="9.140625" style="17" hidden="1" customWidth="1"/>
    <col min="7" max="16384" width="9.140625" style="17" hidden="1"/>
  </cols>
  <sheetData>
    <row r="1" spans="1:4" ht="15" customHeight="1">
      <c r="A1" s="154" t="s">
        <v>5</v>
      </c>
      <c r="B1" s="154"/>
      <c r="C1" s="154"/>
      <c r="D1" s="154"/>
    </row>
    <row r="2" spans="1:4" ht="14.25" customHeight="1">
      <c r="A2" s="154"/>
      <c r="B2" s="154"/>
      <c r="C2" s="154"/>
      <c r="D2" s="154"/>
    </row>
    <row r="3" spans="1:4" ht="15.95" customHeight="1">
      <c r="A3" s="151" t="s">
        <v>6</v>
      </c>
      <c r="B3" s="152"/>
      <c r="C3" s="152"/>
      <c r="D3" s="153"/>
    </row>
    <row r="4" spans="1:4" ht="24">
      <c r="A4" s="18" t="s">
        <v>7</v>
      </c>
      <c r="B4" s="19" t="s">
        <v>8</v>
      </c>
      <c r="C4" s="19" t="s">
        <v>9</v>
      </c>
      <c r="D4" s="19" t="s">
        <v>10</v>
      </c>
    </row>
    <row r="5" spans="1:4" ht="12">
      <c r="A5" s="20" t="s">
        <v>11</v>
      </c>
      <c r="B5" s="21" t="s">
        <v>12</v>
      </c>
      <c r="C5" s="22" t="s">
        <v>13</v>
      </c>
      <c r="D5" s="23">
        <v>20211230</v>
      </c>
    </row>
    <row r="6" spans="1:4" ht="12">
      <c r="A6" s="20" t="s">
        <v>108</v>
      </c>
      <c r="B6" s="21" t="s">
        <v>157</v>
      </c>
      <c r="C6" s="22" t="s">
        <v>109</v>
      </c>
      <c r="D6" s="60">
        <v>20220829</v>
      </c>
    </row>
    <row r="7" spans="1:4" ht="12">
      <c r="A7" s="20"/>
      <c r="B7" s="21"/>
      <c r="C7" s="22"/>
      <c r="D7" s="24"/>
    </row>
    <row r="8" spans="1:4" ht="12">
      <c r="A8" s="20"/>
      <c r="B8" s="21"/>
      <c r="C8" s="22"/>
      <c r="D8" s="24"/>
    </row>
    <row r="9" spans="1:4" ht="12">
      <c r="A9" s="20"/>
      <c r="B9" s="21"/>
      <c r="C9" s="22"/>
      <c r="D9" s="24"/>
    </row>
    <row r="10" spans="1:4" ht="24.75" customHeight="1">
      <c r="A10" s="20"/>
      <c r="B10" s="21"/>
      <c r="C10" s="22"/>
      <c r="D10" s="24"/>
    </row>
    <row r="11" spans="1:4" ht="24.75" customHeight="1">
      <c r="A11" s="20"/>
      <c r="B11" s="21"/>
      <c r="C11" s="22"/>
      <c r="D11" s="24"/>
    </row>
    <row r="12" spans="1:4" ht="24.75" customHeight="1">
      <c r="A12" s="20"/>
      <c r="B12" s="21"/>
      <c r="C12" s="22"/>
      <c r="D12" s="24"/>
    </row>
    <row r="13" spans="1:4" ht="24.75" customHeight="1">
      <c r="A13" s="20"/>
      <c r="B13" s="21"/>
      <c r="C13" s="22"/>
      <c r="D13" s="24"/>
    </row>
    <row r="14" spans="1:4" ht="20.100000000000001" customHeight="1">
      <c r="A14" s="20"/>
      <c r="B14" s="21"/>
      <c r="C14" s="22"/>
      <c r="D14" s="24"/>
    </row>
  </sheetData>
  <mergeCells count="2">
    <mergeCell ref="A3:D3"/>
    <mergeCell ref="A1:D2"/>
  </mergeCells>
  <phoneticPr fontId="70"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18"/>
  <sheetViews>
    <sheetView zoomScale="85" zoomScaleNormal="85" workbookViewId="0">
      <selection activeCell="I16" sqref="I16"/>
    </sheetView>
  </sheetViews>
  <sheetFormatPr defaultRowHeight="12.75"/>
  <cols>
    <col min="1" max="1" width="4.85546875" customWidth="1"/>
    <col min="2" max="2" width="22" customWidth="1"/>
    <col min="3" max="3" width="11.140625" style="48" customWidth="1"/>
    <col min="4" max="4" width="15" style="48" customWidth="1"/>
    <col min="5" max="6" width="9.140625" style="48"/>
    <col min="7" max="8" width="11.42578125" style="48" customWidth="1"/>
    <col min="9" max="10" width="13.5703125" style="48" customWidth="1"/>
    <col min="11" max="12" width="11.42578125" style="48" customWidth="1"/>
    <col min="13" max="14" width="12.7109375" style="48" customWidth="1"/>
    <col min="15" max="18" width="11.42578125" style="48" customWidth="1"/>
    <col min="19" max="22" width="9.140625" style="48"/>
    <col min="23" max="34" width="9.85546875" style="48" customWidth="1"/>
    <col min="35" max="36" width="11.5703125" style="48" customWidth="1"/>
    <col min="37" max="38" width="9.85546875" style="48" customWidth="1"/>
  </cols>
  <sheetData>
    <row r="1" spans="2:39" ht="24.75" customHeight="1"/>
    <row r="2" spans="2:39" ht="38.25" customHeight="1">
      <c r="B2" s="155" t="s">
        <v>150</v>
      </c>
      <c r="C2" s="141" t="s">
        <v>151</v>
      </c>
      <c r="D2" s="159" t="s">
        <v>168</v>
      </c>
      <c r="E2" s="160"/>
      <c r="F2" s="160"/>
      <c r="G2" s="160"/>
      <c r="H2" s="161"/>
      <c r="I2" s="165" t="s">
        <v>164</v>
      </c>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7"/>
    </row>
    <row r="3" spans="2:39" ht="45.75" customHeight="1">
      <c r="B3" s="156"/>
      <c r="C3" s="141" t="s">
        <v>152</v>
      </c>
      <c r="D3" s="159" t="s">
        <v>169</v>
      </c>
      <c r="E3" s="160"/>
      <c r="F3" s="160"/>
      <c r="G3" s="160"/>
      <c r="H3" s="161"/>
      <c r="I3" s="168"/>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70"/>
    </row>
    <row r="4" spans="2:39" ht="149.25" customHeight="1">
      <c r="B4" s="157"/>
      <c r="C4" s="141" t="s">
        <v>159</v>
      </c>
      <c r="D4" s="162" t="s">
        <v>170</v>
      </c>
      <c r="E4" s="163"/>
      <c r="F4" s="163"/>
      <c r="G4" s="163"/>
      <c r="H4" s="164"/>
      <c r="I4" s="171"/>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3"/>
    </row>
    <row r="5" spans="2:39" ht="18" customHeight="1">
      <c r="B5" s="62" t="s">
        <v>66</v>
      </c>
      <c r="C5" s="63" t="s">
        <v>67</v>
      </c>
      <c r="D5" s="63" t="s">
        <v>163</v>
      </c>
      <c r="E5" s="158" t="s">
        <v>68</v>
      </c>
      <c r="F5" s="158"/>
      <c r="G5" s="158" t="s">
        <v>21</v>
      </c>
      <c r="H5" s="158"/>
      <c r="I5" s="158" t="s">
        <v>22</v>
      </c>
      <c r="J5" s="158"/>
      <c r="K5" s="158" t="s">
        <v>23</v>
      </c>
      <c r="L5" s="158"/>
      <c r="M5" s="158" t="s">
        <v>24</v>
      </c>
      <c r="N5" s="158"/>
      <c r="O5" s="158" t="s">
        <v>25</v>
      </c>
      <c r="P5" s="158"/>
      <c r="Q5" s="158" t="s">
        <v>26</v>
      </c>
      <c r="R5" s="158"/>
      <c r="S5" s="158" t="s">
        <v>27</v>
      </c>
      <c r="T5" s="158"/>
      <c r="U5" s="158" t="s">
        <v>28</v>
      </c>
      <c r="V5" s="158"/>
      <c r="W5" s="174" t="s">
        <v>29</v>
      </c>
      <c r="X5" s="174"/>
      <c r="Y5" s="158" t="s">
        <v>30</v>
      </c>
      <c r="Z5" s="158"/>
      <c r="AA5" s="158" t="s">
        <v>31</v>
      </c>
      <c r="AB5" s="158"/>
      <c r="AC5" s="158" t="s">
        <v>50</v>
      </c>
      <c r="AD5" s="158"/>
      <c r="AE5" s="158" t="s">
        <v>69</v>
      </c>
      <c r="AF5" s="158"/>
      <c r="AG5" s="158" t="s">
        <v>51</v>
      </c>
      <c r="AH5" s="158"/>
      <c r="AI5" s="158" t="s">
        <v>70</v>
      </c>
      <c r="AJ5" s="158"/>
      <c r="AK5" s="158" t="s">
        <v>32</v>
      </c>
      <c r="AL5" s="158"/>
      <c r="AM5" s="46"/>
    </row>
    <row r="6" spans="2:39" ht="18" customHeight="1">
      <c r="B6" s="139" t="s">
        <v>37</v>
      </c>
      <c r="C6" s="47">
        <v>528</v>
      </c>
      <c r="D6" s="47">
        <v>31.460999999999999</v>
      </c>
      <c r="E6" s="47">
        <v>5.0110000000000001</v>
      </c>
      <c r="F6" s="138">
        <v>264.5</v>
      </c>
      <c r="G6" s="47">
        <v>0.67300000000000004</v>
      </c>
      <c r="H6" s="47">
        <v>3.5</v>
      </c>
      <c r="I6" s="47">
        <v>0.67700000000000005</v>
      </c>
      <c r="J6" s="47">
        <v>0.3</v>
      </c>
      <c r="K6" s="47">
        <v>0.67500000000000004</v>
      </c>
      <c r="L6" s="47">
        <v>2.8</v>
      </c>
      <c r="M6" s="47">
        <v>0.67400000000000004</v>
      </c>
      <c r="N6" s="47">
        <v>0.2</v>
      </c>
      <c r="O6" s="47">
        <v>0.67400000000000004</v>
      </c>
      <c r="P6" s="47">
        <v>28.9</v>
      </c>
      <c r="Q6" s="47">
        <v>0.67600000000000005</v>
      </c>
      <c r="R6" s="47">
        <v>1.2</v>
      </c>
      <c r="S6" s="47">
        <v>0.67300000000000004</v>
      </c>
      <c r="T6" s="47">
        <v>94.3</v>
      </c>
      <c r="U6" s="47">
        <v>0.59699999999999998</v>
      </c>
      <c r="V6" s="47">
        <v>15.4</v>
      </c>
      <c r="W6" s="61">
        <v>0.69699999999999995</v>
      </c>
      <c r="X6" s="61">
        <v>151.9</v>
      </c>
      <c r="Y6" s="47">
        <v>8.9999999999999993E-3</v>
      </c>
      <c r="Z6" s="47">
        <v>0.4</v>
      </c>
      <c r="AA6" s="47">
        <v>8.9999999999999993E-3</v>
      </c>
      <c r="AB6" s="47">
        <v>0</v>
      </c>
      <c r="AC6" s="47">
        <v>0.749</v>
      </c>
      <c r="AD6" s="47">
        <v>2.7</v>
      </c>
      <c r="AE6" s="47">
        <v>0.752</v>
      </c>
      <c r="AF6" s="47">
        <v>0.4</v>
      </c>
      <c r="AG6" s="47">
        <v>0.751</v>
      </c>
      <c r="AH6" s="47">
        <v>3.5</v>
      </c>
      <c r="AI6" s="47">
        <v>0.748</v>
      </c>
      <c r="AJ6" s="47">
        <v>0.7</v>
      </c>
      <c r="AK6" s="47">
        <v>1.1040000000000001</v>
      </c>
      <c r="AL6" s="47">
        <v>26.5</v>
      </c>
      <c r="AM6" s="46"/>
    </row>
    <row r="7" spans="2:39" ht="27.75" customHeight="1">
      <c r="B7" s="140" t="s">
        <v>71</v>
      </c>
      <c r="C7" s="47">
        <v>528</v>
      </c>
      <c r="D7" s="47">
        <v>31.460999999999999</v>
      </c>
      <c r="E7" s="47">
        <v>5.0119999999999996</v>
      </c>
      <c r="F7" s="138">
        <v>108.8</v>
      </c>
      <c r="G7" s="47">
        <v>0.67300000000000004</v>
      </c>
      <c r="H7" s="47">
        <v>3.5</v>
      </c>
      <c r="I7" s="47">
        <v>0.67700000000000005</v>
      </c>
      <c r="J7" s="47">
        <v>0.3</v>
      </c>
      <c r="K7" s="47">
        <v>0.67500000000000004</v>
      </c>
      <c r="L7" s="47">
        <v>2.8</v>
      </c>
      <c r="M7" s="47">
        <v>0.67400000000000004</v>
      </c>
      <c r="N7" s="47">
        <v>0.2</v>
      </c>
      <c r="O7" s="47">
        <v>0.67400000000000004</v>
      </c>
      <c r="P7" s="47">
        <v>30.5</v>
      </c>
      <c r="Q7" s="47">
        <v>0.67600000000000005</v>
      </c>
      <c r="R7" s="47">
        <v>1.2</v>
      </c>
      <c r="S7" s="47">
        <v>0.67300000000000004</v>
      </c>
      <c r="T7" s="47">
        <v>97.9</v>
      </c>
      <c r="U7" s="47">
        <v>0.59699999999999998</v>
      </c>
      <c r="V7" s="47">
        <v>16.100000000000001</v>
      </c>
      <c r="W7" s="61">
        <v>0.69699999999999995</v>
      </c>
      <c r="X7" s="61">
        <v>152.4</v>
      </c>
      <c r="Y7" s="47">
        <v>3.3000000000000002E-2</v>
      </c>
      <c r="Z7" s="47">
        <v>1.4</v>
      </c>
      <c r="AA7" s="47">
        <v>3.3000000000000002E-2</v>
      </c>
      <c r="AB7" s="47">
        <v>0.1</v>
      </c>
      <c r="AC7" s="47">
        <v>0.749</v>
      </c>
      <c r="AD7" s="47">
        <v>2.7</v>
      </c>
      <c r="AE7" s="47">
        <v>0.752</v>
      </c>
      <c r="AF7" s="47">
        <v>0.4</v>
      </c>
      <c r="AG7" s="47">
        <v>0.751</v>
      </c>
      <c r="AH7" s="47">
        <v>3.5</v>
      </c>
      <c r="AI7" s="47">
        <v>0.748</v>
      </c>
      <c r="AJ7" s="47">
        <v>0.7</v>
      </c>
      <c r="AK7" s="47">
        <v>1.1040000000000001</v>
      </c>
      <c r="AL7" s="47">
        <v>29.1</v>
      </c>
      <c r="AM7" s="46"/>
    </row>
    <row r="8" spans="2:39" ht="27.75" customHeight="1">
      <c r="B8" s="139" t="s">
        <v>72</v>
      </c>
      <c r="C8" s="47">
        <v>528</v>
      </c>
      <c r="D8" s="47">
        <v>33.307000000000002</v>
      </c>
      <c r="E8" s="47">
        <v>5.0110000000000001</v>
      </c>
      <c r="F8" s="138">
        <v>380.2</v>
      </c>
      <c r="G8" s="47">
        <v>0.67300000000000004</v>
      </c>
      <c r="H8" s="47">
        <v>2.9</v>
      </c>
      <c r="I8" s="47">
        <v>0.67600000000000005</v>
      </c>
      <c r="J8" s="47">
        <v>0.3</v>
      </c>
      <c r="K8" s="47">
        <v>0.67500000000000004</v>
      </c>
      <c r="L8" s="47">
        <v>3.4</v>
      </c>
      <c r="M8" s="47">
        <v>0.67400000000000004</v>
      </c>
      <c r="N8" s="47">
        <v>0.3</v>
      </c>
      <c r="O8" s="47">
        <v>0.67500000000000004</v>
      </c>
      <c r="P8" s="47">
        <v>81</v>
      </c>
      <c r="Q8" s="47">
        <v>0.67500000000000004</v>
      </c>
      <c r="R8" s="47">
        <v>2.7</v>
      </c>
      <c r="S8" s="47">
        <v>0.67</v>
      </c>
      <c r="T8" s="47">
        <v>207.6</v>
      </c>
      <c r="U8" s="47">
        <v>0.59599999999999997</v>
      </c>
      <c r="V8" s="47">
        <v>68</v>
      </c>
      <c r="W8" s="61">
        <v>0.69699999999999995</v>
      </c>
      <c r="X8" s="61">
        <v>199.9</v>
      </c>
      <c r="Y8" s="47">
        <v>4.0000000000000001E-3</v>
      </c>
      <c r="Z8" s="47">
        <v>0.2</v>
      </c>
      <c r="AA8" s="47">
        <v>4.0000000000000001E-3</v>
      </c>
      <c r="AB8" s="47">
        <v>0</v>
      </c>
      <c r="AC8" s="47">
        <v>0.749</v>
      </c>
      <c r="AD8" s="47">
        <v>2.9</v>
      </c>
      <c r="AE8" s="47">
        <v>0.752</v>
      </c>
      <c r="AF8" s="47">
        <v>0.4</v>
      </c>
      <c r="AG8" s="47">
        <v>0.749</v>
      </c>
      <c r="AH8" s="47">
        <v>89.4</v>
      </c>
      <c r="AI8" s="47">
        <v>0.746</v>
      </c>
      <c r="AJ8" s="47">
        <v>6</v>
      </c>
      <c r="AK8" s="47">
        <v>1.1020000000000001</v>
      </c>
      <c r="AL8" s="47">
        <v>105.2</v>
      </c>
      <c r="AM8" s="46"/>
    </row>
    <row r="9" spans="2:39" ht="27.75" customHeight="1">
      <c r="B9" s="140" t="s">
        <v>73</v>
      </c>
      <c r="C9" s="47">
        <v>528</v>
      </c>
      <c r="D9" s="47">
        <v>33.307000000000002</v>
      </c>
      <c r="E9" s="47">
        <v>5.0119999999999996</v>
      </c>
      <c r="F9" s="138">
        <v>218.8</v>
      </c>
      <c r="G9" s="47">
        <v>0.67300000000000004</v>
      </c>
      <c r="H9" s="47">
        <v>2.9</v>
      </c>
      <c r="I9" s="47">
        <v>0.67600000000000005</v>
      </c>
      <c r="J9" s="47">
        <v>0.3</v>
      </c>
      <c r="K9" s="47">
        <v>0.67500000000000004</v>
      </c>
      <c r="L9" s="47">
        <v>3.5</v>
      </c>
      <c r="M9" s="47">
        <v>0.67400000000000004</v>
      </c>
      <c r="N9" s="47">
        <v>0.3</v>
      </c>
      <c r="O9" s="47">
        <v>0.67500000000000004</v>
      </c>
      <c r="P9" s="47">
        <v>81.900000000000006</v>
      </c>
      <c r="Q9" s="47">
        <v>0.67500000000000004</v>
      </c>
      <c r="R9" s="47">
        <v>2.7</v>
      </c>
      <c r="S9" s="47">
        <v>0.67</v>
      </c>
      <c r="T9" s="47">
        <v>209.1</v>
      </c>
      <c r="U9" s="47">
        <v>0.59599999999999997</v>
      </c>
      <c r="V9" s="47">
        <v>68.599999999999994</v>
      </c>
      <c r="W9" s="61">
        <v>0.69699999999999995</v>
      </c>
      <c r="X9" s="61">
        <v>200.2</v>
      </c>
      <c r="Y9" s="47">
        <v>5.0000000000000001E-3</v>
      </c>
      <c r="Z9" s="47">
        <v>0.2</v>
      </c>
      <c r="AA9" s="47">
        <v>5.0000000000000001E-3</v>
      </c>
      <c r="AB9" s="47">
        <v>0</v>
      </c>
      <c r="AC9" s="47">
        <v>0.749</v>
      </c>
      <c r="AD9" s="47">
        <v>2.9</v>
      </c>
      <c r="AE9" s="47">
        <v>0.752</v>
      </c>
      <c r="AF9" s="47">
        <v>0.4</v>
      </c>
      <c r="AG9" s="47">
        <v>0.749</v>
      </c>
      <c r="AH9" s="47">
        <v>90.7</v>
      </c>
      <c r="AI9" s="47">
        <v>0.746</v>
      </c>
      <c r="AJ9" s="47">
        <v>6.1</v>
      </c>
      <c r="AK9" s="47">
        <v>1.1020000000000001</v>
      </c>
      <c r="AL9" s="47">
        <v>106.2</v>
      </c>
      <c r="AM9" s="46"/>
    </row>
    <row r="10" spans="2:39" ht="27.75" customHeight="1">
      <c r="B10" s="139" t="s">
        <v>40</v>
      </c>
      <c r="C10" s="47">
        <v>528</v>
      </c>
      <c r="D10" s="47">
        <v>33.307000000000002</v>
      </c>
      <c r="E10" s="47">
        <v>5.0110000000000001</v>
      </c>
      <c r="F10" s="138">
        <v>390.7</v>
      </c>
      <c r="G10" s="47">
        <v>0.67300000000000004</v>
      </c>
      <c r="H10" s="47">
        <v>8.1</v>
      </c>
      <c r="I10" s="47">
        <v>0.67600000000000005</v>
      </c>
      <c r="J10" s="47">
        <v>0.5</v>
      </c>
      <c r="K10" s="47">
        <v>0.67500000000000004</v>
      </c>
      <c r="L10" s="47">
        <v>3.7</v>
      </c>
      <c r="M10" s="47">
        <v>0.67400000000000004</v>
      </c>
      <c r="N10" s="47">
        <v>0.3</v>
      </c>
      <c r="O10" s="47">
        <v>0.67600000000000005</v>
      </c>
      <c r="P10" s="47">
        <v>133.5</v>
      </c>
      <c r="Q10" s="47">
        <v>0.67500000000000004</v>
      </c>
      <c r="R10" s="47">
        <v>3.5</v>
      </c>
      <c r="S10" s="47">
        <v>0.67</v>
      </c>
      <c r="T10" s="47">
        <v>206.8</v>
      </c>
      <c r="U10" s="47">
        <v>0.59699999999999998</v>
      </c>
      <c r="V10" s="47">
        <v>51.6</v>
      </c>
      <c r="W10" s="61">
        <v>0.69699999999999995</v>
      </c>
      <c r="X10" s="61">
        <v>179.4</v>
      </c>
      <c r="Y10" s="47">
        <v>0.67200000000000004</v>
      </c>
      <c r="Z10" s="47">
        <v>133.9</v>
      </c>
      <c r="AA10" s="47">
        <v>0.67100000000000004</v>
      </c>
      <c r="AB10" s="47">
        <v>5.3</v>
      </c>
      <c r="AC10" s="47">
        <v>0.749</v>
      </c>
      <c r="AD10" s="47">
        <v>3</v>
      </c>
      <c r="AE10" s="47">
        <v>0.752</v>
      </c>
      <c r="AF10" s="47">
        <v>0.4</v>
      </c>
      <c r="AG10" s="47">
        <v>0.751</v>
      </c>
      <c r="AH10" s="47">
        <v>3.9</v>
      </c>
      <c r="AI10" s="47">
        <v>0.748</v>
      </c>
      <c r="AJ10" s="47">
        <v>0.8</v>
      </c>
      <c r="AK10" s="47">
        <v>1.1020000000000001</v>
      </c>
      <c r="AL10" s="47">
        <v>104.1</v>
      </c>
      <c r="AM10" s="46"/>
    </row>
    <row r="11" spans="2:39" ht="27.75" customHeight="1">
      <c r="B11" s="140" t="s">
        <v>74</v>
      </c>
      <c r="C11" s="47">
        <v>528</v>
      </c>
      <c r="D11" s="47">
        <v>33.307000000000002</v>
      </c>
      <c r="E11" s="47">
        <v>5.0119999999999996</v>
      </c>
      <c r="F11" s="138">
        <v>228.2</v>
      </c>
      <c r="G11" s="47">
        <v>0.67300000000000004</v>
      </c>
      <c r="H11" s="47">
        <v>4.2</v>
      </c>
      <c r="I11" s="47">
        <v>0.67600000000000005</v>
      </c>
      <c r="J11" s="47">
        <v>0.4</v>
      </c>
      <c r="K11" s="47">
        <v>0.67500000000000004</v>
      </c>
      <c r="L11" s="47">
        <v>3.7</v>
      </c>
      <c r="M11" s="47">
        <v>0.67400000000000004</v>
      </c>
      <c r="N11" s="47">
        <v>0.3</v>
      </c>
      <c r="O11" s="47">
        <v>0.67600000000000005</v>
      </c>
      <c r="P11" s="47">
        <v>137.6</v>
      </c>
      <c r="Q11" s="47">
        <v>0.67500000000000004</v>
      </c>
      <c r="R11" s="47">
        <v>3.6</v>
      </c>
      <c r="S11" s="47">
        <v>0.67</v>
      </c>
      <c r="T11" s="47">
        <v>206.9</v>
      </c>
      <c r="U11" s="47">
        <v>0.59699999999999998</v>
      </c>
      <c r="V11" s="47">
        <v>51.3</v>
      </c>
      <c r="W11" s="61">
        <v>0.69699999999999995</v>
      </c>
      <c r="X11" s="61">
        <v>179.4</v>
      </c>
      <c r="Y11" s="47">
        <v>0.67200000000000004</v>
      </c>
      <c r="Z11" s="47">
        <v>134.30000000000001</v>
      </c>
      <c r="AA11" s="47">
        <v>0.67100000000000004</v>
      </c>
      <c r="AB11" s="47">
        <v>5.3</v>
      </c>
      <c r="AC11" s="47">
        <v>0.749</v>
      </c>
      <c r="AD11" s="47">
        <v>3</v>
      </c>
      <c r="AE11" s="47">
        <v>0.752</v>
      </c>
      <c r="AF11" s="47">
        <v>0.4</v>
      </c>
      <c r="AG11" s="47">
        <v>0.751</v>
      </c>
      <c r="AH11" s="47">
        <v>3.9</v>
      </c>
      <c r="AI11" s="47">
        <v>0.748</v>
      </c>
      <c r="AJ11" s="47">
        <v>0.8</v>
      </c>
      <c r="AK11" s="47">
        <v>1.1020000000000001</v>
      </c>
      <c r="AL11" s="47">
        <v>104.1</v>
      </c>
      <c r="AM11" s="46"/>
    </row>
    <row r="12" spans="2:39" ht="27.75" customHeight="1">
      <c r="B12" s="139" t="s">
        <v>41</v>
      </c>
      <c r="C12" s="47" t="s">
        <v>75</v>
      </c>
      <c r="D12" s="47">
        <v>35.152999999999999</v>
      </c>
      <c r="E12" s="47">
        <v>5.0110000000000001</v>
      </c>
      <c r="F12" s="138">
        <v>462.8</v>
      </c>
      <c r="G12" s="47">
        <v>0.67300000000000004</v>
      </c>
      <c r="H12" s="47">
        <v>96.4</v>
      </c>
      <c r="I12" s="47">
        <v>0.67400000000000004</v>
      </c>
      <c r="J12" s="47">
        <v>2.6</v>
      </c>
      <c r="K12" s="47">
        <v>0.67500000000000004</v>
      </c>
      <c r="L12" s="47">
        <v>5.8</v>
      </c>
      <c r="M12" s="47">
        <v>0.67400000000000004</v>
      </c>
      <c r="N12" s="47">
        <v>0.3</v>
      </c>
      <c r="O12" s="47">
        <v>0.71899999999999997</v>
      </c>
      <c r="P12" s="47">
        <v>191.8</v>
      </c>
      <c r="Q12" s="47">
        <v>0.72099999999999997</v>
      </c>
      <c r="R12" s="47">
        <v>4</v>
      </c>
      <c r="S12" s="47">
        <v>0.67400000000000004</v>
      </c>
      <c r="T12" s="47">
        <v>236.6</v>
      </c>
      <c r="U12" s="47">
        <v>0.59599999999999997</v>
      </c>
      <c r="V12" s="47">
        <v>69.2</v>
      </c>
      <c r="W12" s="61">
        <v>0.69899999999999995</v>
      </c>
      <c r="X12" s="61">
        <v>172.9</v>
      </c>
      <c r="Y12" s="47">
        <v>0.70099999999999996</v>
      </c>
      <c r="Z12" s="47">
        <v>313.2</v>
      </c>
      <c r="AA12" s="47">
        <v>0.69899999999999995</v>
      </c>
      <c r="AB12" s="47">
        <v>11.7</v>
      </c>
      <c r="AC12" s="47">
        <v>0.749</v>
      </c>
      <c r="AD12" s="47">
        <v>3.2</v>
      </c>
      <c r="AE12" s="47">
        <v>0.752</v>
      </c>
      <c r="AF12" s="47">
        <v>0.5</v>
      </c>
      <c r="AG12" s="47">
        <v>0.751</v>
      </c>
      <c r="AH12" s="47">
        <v>4.0999999999999996</v>
      </c>
      <c r="AI12" s="47">
        <v>0.747</v>
      </c>
      <c r="AJ12" s="47">
        <v>0.8</v>
      </c>
      <c r="AK12" s="47">
        <v>1.1020000000000001</v>
      </c>
      <c r="AL12" s="47">
        <v>114.6</v>
      </c>
      <c r="AM12" s="46"/>
    </row>
    <row r="13" spans="2:39" ht="27.75" customHeight="1">
      <c r="B13" s="139" t="s">
        <v>76</v>
      </c>
      <c r="C13" s="47" t="s">
        <v>75</v>
      </c>
      <c r="D13" s="47">
        <v>35.152999999999999</v>
      </c>
      <c r="E13" s="47">
        <v>5.0119999999999996</v>
      </c>
      <c r="F13" s="138">
        <v>304.5</v>
      </c>
      <c r="G13" s="47">
        <v>0.67300000000000004</v>
      </c>
      <c r="H13" s="47">
        <v>103</v>
      </c>
      <c r="I13" s="47">
        <v>0.67400000000000004</v>
      </c>
      <c r="J13" s="47">
        <v>2.7</v>
      </c>
      <c r="K13" s="47">
        <v>0.67500000000000004</v>
      </c>
      <c r="L13" s="47">
        <v>5.6</v>
      </c>
      <c r="M13" s="47">
        <v>0.67400000000000004</v>
      </c>
      <c r="N13" s="47">
        <v>0.3</v>
      </c>
      <c r="O13" s="47">
        <v>0.71599999999999997</v>
      </c>
      <c r="P13" s="47">
        <v>185.3</v>
      </c>
      <c r="Q13" s="47">
        <v>0.71799999999999997</v>
      </c>
      <c r="R13" s="47">
        <v>4</v>
      </c>
      <c r="S13" s="47">
        <v>0.67500000000000004</v>
      </c>
      <c r="T13" s="47">
        <v>237.4</v>
      </c>
      <c r="U13" s="47">
        <v>0.59599999999999997</v>
      </c>
      <c r="V13" s="47">
        <v>69.5</v>
      </c>
      <c r="W13" s="61">
        <v>0.69899999999999995</v>
      </c>
      <c r="X13" s="61">
        <v>173.6</v>
      </c>
      <c r="Y13" s="47">
        <v>0.7</v>
      </c>
      <c r="Z13" s="47">
        <v>325.2</v>
      </c>
      <c r="AA13" s="47">
        <v>0.69799999999999995</v>
      </c>
      <c r="AB13" s="47">
        <v>12.1</v>
      </c>
      <c r="AC13" s="47">
        <v>0.749</v>
      </c>
      <c r="AD13" s="47">
        <v>3.3</v>
      </c>
      <c r="AE13" s="47">
        <v>0.752</v>
      </c>
      <c r="AF13" s="47">
        <v>0.5</v>
      </c>
      <c r="AG13" s="47">
        <v>0.751</v>
      </c>
      <c r="AH13" s="47">
        <v>4.2</v>
      </c>
      <c r="AI13" s="47">
        <v>0.747</v>
      </c>
      <c r="AJ13" s="47">
        <v>0.8</v>
      </c>
      <c r="AK13" s="47">
        <v>1.1020000000000001</v>
      </c>
      <c r="AL13" s="47">
        <v>115</v>
      </c>
      <c r="AM13" s="46"/>
    </row>
    <row r="14" spans="2:39" ht="27.75" customHeight="1">
      <c r="B14" s="139" t="s">
        <v>77</v>
      </c>
      <c r="C14" s="47">
        <v>528</v>
      </c>
      <c r="D14" s="47">
        <v>31.460999999999999</v>
      </c>
      <c r="E14" s="47">
        <v>5.0110000000000001</v>
      </c>
      <c r="F14" s="138">
        <v>284.7</v>
      </c>
      <c r="G14" s="47">
        <v>0.67300000000000004</v>
      </c>
      <c r="H14" s="47">
        <v>3.4</v>
      </c>
      <c r="I14" s="47">
        <v>0.67600000000000005</v>
      </c>
      <c r="J14" s="47">
        <v>0.3</v>
      </c>
      <c r="K14" s="47">
        <v>0.67500000000000004</v>
      </c>
      <c r="L14" s="47">
        <v>3.2</v>
      </c>
      <c r="M14" s="47">
        <v>0.67400000000000004</v>
      </c>
      <c r="N14" s="47">
        <v>0.2</v>
      </c>
      <c r="O14" s="47">
        <v>0.67400000000000004</v>
      </c>
      <c r="P14" s="47">
        <v>28.9</v>
      </c>
      <c r="Q14" s="47">
        <v>0.67600000000000005</v>
      </c>
      <c r="R14" s="47">
        <v>1.2</v>
      </c>
      <c r="S14" s="47">
        <v>0.67300000000000004</v>
      </c>
      <c r="T14" s="47">
        <v>90.5</v>
      </c>
      <c r="U14" s="47">
        <v>0.59699999999999998</v>
      </c>
      <c r="V14" s="47">
        <v>14.7</v>
      </c>
      <c r="W14" s="61">
        <v>0.69699999999999995</v>
      </c>
      <c r="X14" s="61">
        <v>151.1</v>
      </c>
      <c r="Y14" s="47">
        <v>0</v>
      </c>
      <c r="Z14" s="47">
        <v>0</v>
      </c>
      <c r="AA14" s="47">
        <v>0</v>
      </c>
      <c r="AB14" s="47">
        <v>0</v>
      </c>
      <c r="AC14" s="47">
        <v>0.749</v>
      </c>
      <c r="AD14" s="47">
        <v>2.7</v>
      </c>
      <c r="AE14" s="47">
        <v>0.752</v>
      </c>
      <c r="AF14" s="47">
        <v>0.4</v>
      </c>
      <c r="AG14" s="47">
        <v>0.751</v>
      </c>
      <c r="AH14" s="47">
        <v>3.5</v>
      </c>
      <c r="AI14" s="47">
        <v>0.748</v>
      </c>
      <c r="AJ14" s="47">
        <v>0.7</v>
      </c>
      <c r="AK14" s="47">
        <v>1.1040000000000001</v>
      </c>
      <c r="AL14" s="47">
        <v>23.8</v>
      </c>
      <c r="AM14" s="46"/>
    </row>
    <row r="15" spans="2:39" ht="27.75" customHeight="1">
      <c r="B15" s="140" t="s">
        <v>78</v>
      </c>
      <c r="C15" s="47">
        <v>528</v>
      </c>
      <c r="D15" s="47">
        <v>31.460999999999999</v>
      </c>
      <c r="E15" s="47">
        <v>5.0119999999999996</v>
      </c>
      <c r="F15" s="138">
        <v>127.6</v>
      </c>
      <c r="G15" s="47">
        <v>0.67300000000000004</v>
      </c>
      <c r="H15" s="47">
        <v>3.2</v>
      </c>
      <c r="I15" s="47">
        <v>0.67600000000000005</v>
      </c>
      <c r="J15" s="47">
        <v>0.3</v>
      </c>
      <c r="K15" s="47">
        <v>0.67500000000000004</v>
      </c>
      <c r="L15" s="47">
        <v>3</v>
      </c>
      <c r="M15" s="47">
        <v>0.67400000000000004</v>
      </c>
      <c r="N15" s="47">
        <v>0.2</v>
      </c>
      <c r="O15" s="47">
        <v>0.67400000000000004</v>
      </c>
      <c r="P15" s="47">
        <v>31.3</v>
      </c>
      <c r="Q15" s="47">
        <v>0.67600000000000005</v>
      </c>
      <c r="R15" s="47">
        <v>1.2</v>
      </c>
      <c r="S15" s="47">
        <v>0.67300000000000004</v>
      </c>
      <c r="T15" s="47">
        <v>90.3</v>
      </c>
      <c r="U15" s="47">
        <v>0.59699999999999998</v>
      </c>
      <c r="V15" s="47">
        <v>14.6</v>
      </c>
      <c r="W15" s="61">
        <v>0.69699999999999995</v>
      </c>
      <c r="X15" s="61">
        <v>150.9</v>
      </c>
      <c r="Y15" s="47">
        <v>0</v>
      </c>
      <c r="Z15" s="47">
        <v>0</v>
      </c>
      <c r="AA15" s="47">
        <v>0</v>
      </c>
      <c r="AB15" s="47">
        <v>0</v>
      </c>
      <c r="AC15" s="47">
        <v>0.749</v>
      </c>
      <c r="AD15" s="47">
        <v>2.7</v>
      </c>
      <c r="AE15" s="47">
        <v>0.752</v>
      </c>
      <c r="AF15" s="47">
        <v>0.4</v>
      </c>
      <c r="AG15" s="47">
        <v>0.751</v>
      </c>
      <c r="AH15" s="47">
        <v>3.4</v>
      </c>
      <c r="AI15" s="47">
        <v>0.748</v>
      </c>
      <c r="AJ15" s="47">
        <v>0.7</v>
      </c>
      <c r="AK15" s="47">
        <v>1.1040000000000001</v>
      </c>
      <c r="AL15" s="47">
        <v>23.5</v>
      </c>
      <c r="AM15" s="46"/>
    </row>
    <row r="16" spans="2:39" ht="27.75" customHeight="1">
      <c r="B16" s="140" t="s">
        <v>79</v>
      </c>
      <c r="C16" s="47">
        <v>528</v>
      </c>
      <c r="D16" s="47">
        <v>35.152999999999999</v>
      </c>
      <c r="E16" s="47">
        <v>5.0119999999999996</v>
      </c>
      <c r="F16" s="138">
        <v>435.5</v>
      </c>
      <c r="G16" s="47">
        <v>0.67300000000000004</v>
      </c>
      <c r="H16" s="47">
        <v>24.7</v>
      </c>
      <c r="I16" s="47">
        <v>0.67500000000000004</v>
      </c>
      <c r="J16" s="47">
        <v>1.2</v>
      </c>
      <c r="K16" s="47">
        <v>0.67600000000000005</v>
      </c>
      <c r="L16" s="47">
        <v>5.4</v>
      </c>
      <c r="M16" s="47">
        <v>0.67400000000000004</v>
      </c>
      <c r="N16" s="47">
        <v>0.3</v>
      </c>
      <c r="O16" s="47">
        <v>0.67700000000000005</v>
      </c>
      <c r="P16" s="47">
        <v>118.6</v>
      </c>
      <c r="Q16" s="47">
        <v>0.67600000000000005</v>
      </c>
      <c r="R16" s="47">
        <v>3.6</v>
      </c>
      <c r="S16" s="47">
        <v>0.67</v>
      </c>
      <c r="T16" s="47">
        <v>200</v>
      </c>
      <c r="U16" s="47">
        <v>0.59699999999999998</v>
      </c>
      <c r="V16" s="47">
        <v>44.9</v>
      </c>
      <c r="W16" s="61">
        <v>0.69699999999999995</v>
      </c>
      <c r="X16" s="61">
        <v>190.3</v>
      </c>
      <c r="Y16" s="47">
        <v>0.66</v>
      </c>
      <c r="Z16" s="47">
        <v>67.8</v>
      </c>
      <c r="AA16" s="47">
        <v>0.65900000000000003</v>
      </c>
      <c r="AB16" s="47">
        <v>2.8</v>
      </c>
      <c r="AC16" s="47">
        <v>0.749</v>
      </c>
      <c r="AD16" s="47">
        <v>3.2</v>
      </c>
      <c r="AE16" s="47">
        <v>0.752</v>
      </c>
      <c r="AF16" s="47">
        <v>0.4</v>
      </c>
      <c r="AG16" s="47">
        <v>0.751</v>
      </c>
      <c r="AH16" s="47">
        <v>18.399999999999999</v>
      </c>
      <c r="AI16" s="47">
        <v>0.747</v>
      </c>
      <c r="AJ16" s="47">
        <v>1.6</v>
      </c>
      <c r="AK16" s="47">
        <v>1.103</v>
      </c>
      <c r="AL16" s="47">
        <v>98</v>
      </c>
      <c r="AM16" s="46"/>
    </row>
    <row r="17" spans="2:39" ht="27.75" customHeight="1">
      <c r="B17" s="140" t="s">
        <v>80</v>
      </c>
      <c r="C17" s="47">
        <v>528</v>
      </c>
      <c r="D17" s="47">
        <v>35.152999999999999</v>
      </c>
      <c r="E17" s="47">
        <v>5.0129999999999999</v>
      </c>
      <c r="F17" s="138">
        <v>266.2</v>
      </c>
      <c r="G17" s="47">
        <v>0.67500000000000004</v>
      </c>
      <c r="H17" s="47">
        <v>15.7</v>
      </c>
      <c r="I17" s="47">
        <v>0.67800000000000005</v>
      </c>
      <c r="J17" s="47">
        <v>0.8</v>
      </c>
      <c r="K17" s="47">
        <v>0.67800000000000005</v>
      </c>
      <c r="L17" s="47">
        <v>10.199999999999999</v>
      </c>
      <c r="M17" s="47">
        <v>0.67700000000000005</v>
      </c>
      <c r="N17" s="47">
        <v>0.5</v>
      </c>
      <c r="O17" s="47">
        <v>0.68400000000000005</v>
      </c>
      <c r="P17" s="47">
        <v>134.5</v>
      </c>
      <c r="Q17" s="47">
        <v>0.68400000000000005</v>
      </c>
      <c r="R17" s="47">
        <v>3.8</v>
      </c>
      <c r="S17" s="47">
        <v>0.67100000000000004</v>
      </c>
      <c r="T17" s="47">
        <v>201.1</v>
      </c>
      <c r="U17" s="47">
        <v>0.59699999999999998</v>
      </c>
      <c r="V17" s="47">
        <v>43.3</v>
      </c>
      <c r="W17" s="61">
        <v>0.69699999999999995</v>
      </c>
      <c r="X17" s="61">
        <v>173.5</v>
      </c>
      <c r="Y17" s="47">
        <v>0.67200000000000004</v>
      </c>
      <c r="Z17" s="47">
        <v>62.9</v>
      </c>
      <c r="AA17" s="47">
        <v>0.67100000000000004</v>
      </c>
      <c r="AB17" s="47">
        <v>2.8</v>
      </c>
      <c r="AC17" s="47">
        <v>0.749</v>
      </c>
      <c r="AD17" s="47">
        <v>3.1</v>
      </c>
      <c r="AE17" s="47">
        <v>0.752</v>
      </c>
      <c r="AF17" s="47">
        <v>0.4</v>
      </c>
      <c r="AG17" s="47">
        <v>0.751</v>
      </c>
      <c r="AH17" s="47">
        <v>3.9</v>
      </c>
      <c r="AI17" s="47">
        <v>0.748</v>
      </c>
      <c r="AJ17" s="47">
        <v>0.8</v>
      </c>
      <c r="AK17" s="47">
        <v>1.103</v>
      </c>
      <c r="AL17" s="47">
        <v>96.9</v>
      </c>
      <c r="AM17" s="46"/>
    </row>
    <row r="18" spans="2:39" ht="27.75" customHeight="1">
      <c r="B18" s="139" t="s">
        <v>42</v>
      </c>
      <c r="C18" s="47">
        <v>528</v>
      </c>
      <c r="D18" s="47">
        <v>29.614999999999998</v>
      </c>
      <c r="E18" s="47">
        <v>5.0119999999999996</v>
      </c>
      <c r="F18" s="138">
        <v>78.099999999999994</v>
      </c>
      <c r="G18" s="47">
        <v>0.67300000000000004</v>
      </c>
      <c r="H18" s="47">
        <v>2.7</v>
      </c>
      <c r="I18" s="47">
        <v>0.67700000000000005</v>
      </c>
      <c r="J18" s="47">
        <v>0.3</v>
      </c>
      <c r="K18" s="47">
        <v>0.67500000000000004</v>
      </c>
      <c r="L18" s="47">
        <v>3</v>
      </c>
      <c r="M18" s="47">
        <v>0.67400000000000004</v>
      </c>
      <c r="N18" s="47">
        <v>0.2</v>
      </c>
      <c r="O18" s="47">
        <v>0.67400000000000004</v>
      </c>
      <c r="P18" s="47">
        <v>29.5</v>
      </c>
      <c r="Q18" s="47">
        <v>0.67600000000000005</v>
      </c>
      <c r="R18" s="47">
        <v>1.1000000000000001</v>
      </c>
      <c r="S18" s="47">
        <v>0.67400000000000004</v>
      </c>
      <c r="T18" s="47">
        <v>68.8</v>
      </c>
      <c r="U18" s="47">
        <v>0.59799999999999998</v>
      </c>
      <c r="V18" s="47">
        <v>5.3</v>
      </c>
      <c r="W18" s="61">
        <v>0.69699999999999995</v>
      </c>
      <c r="X18" s="61">
        <v>99.5</v>
      </c>
      <c r="Y18" s="47">
        <v>0</v>
      </c>
      <c r="Z18" s="47">
        <v>0</v>
      </c>
      <c r="AA18" s="47">
        <v>0</v>
      </c>
      <c r="AB18" s="47">
        <v>0</v>
      </c>
      <c r="AC18" s="47">
        <v>0.749</v>
      </c>
      <c r="AD18" s="47">
        <v>2.6</v>
      </c>
      <c r="AE18" s="47">
        <v>0.752</v>
      </c>
      <c r="AF18" s="47">
        <v>0.4</v>
      </c>
      <c r="AG18" s="47">
        <v>0.751</v>
      </c>
      <c r="AH18" s="47">
        <v>3.4</v>
      </c>
      <c r="AI18" s="47">
        <v>0.748</v>
      </c>
      <c r="AJ18" s="47">
        <v>0.7</v>
      </c>
      <c r="AK18" s="47">
        <v>1.105</v>
      </c>
      <c r="AL18" s="47">
        <v>5</v>
      </c>
      <c r="AM18" s="46"/>
    </row>
  </sheetData>
  <mergeCells count="22">
    <mergeCell ref="AG5:AH5"/>
    <mergeCell ref="W5:X5"/>
    <mergeCell ref="Y5:Z5"/>
    <mergeCell ref="AA5:AB5"/>
    <mergeCell ref="AC5:AD5"/>
    <mergeCell ref="AE5:AF5"/>
    <mergeCell ref="B2:B4"/>
    <mergeCell ref="S5:T5"/>
    <mergeCell ref="U5:V5"/>
    <mergeCell ref="E5:F5"/>
    <mergeCell ref="G5:H5"/>
    <mergeCell ref="I5:J5"/>
    <mergeCell ref="K5:L5"/>
    <mergeCell ref="M5:N5"/>
    <mergeCell ref="O5:P5"/>
    <mergeCell ref="Q5:R5"/>
    <mergeCell ref="D3:H3"/>
    <mergeCell ref="D2:H2"/>
    <mergeCell ref="D4:H4"/>
    <mergeCell ref="I2:AL4"/>
    <mergeCell ref="AI5:AJ5"/>
    <mergeCell ref="AK5:AL5"/>
  </mergeCells>
  <phoneticPr fontId="70"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AL14"/>
  <sheetViews>
    <sheetView tabSelected="1" zoomScale="70" zoomScaleNormal="70" workbookViewId="0">
      <selection activeCell="M17" sqref="M17"/>
    </sheetView>
  </sheetViews>
  <sheetFormatPr defaultColWidth="9.140625" defaultRowHeight="12.75"/>
  <cols>
    <col min="1" max="1" width="3.28515625" customWidth="1"/>
    <col min="2" max="2" width="16.85546875" customWidth="1"/>
    <col min="3" max="3" width="18.85546875" customWidth="1"/>
    <col min="4" max="5" width="22.42578125" customWidth="1"/>
    <col min="6" max="6" width="13.85546875" customWidth="1"/>
    <col min="7" max="7" width="11.85546875" customWidth="1"/>
    <col min="8" max="8" width="11.42578125" customWidth="1"/>
    <col min="9" max="9" width="12.7109375" customWidth="1"/>
    <col min="10" max="10" width="11.42578125" customWidth="1"/>
    <col min="11" max="11" width="12.42578125" customWidth="1"/>
    <col min="12" max="12" width="13.28515625" customWidth="1"/>
    <col min="13" max="13" width="11.140625" customWidth="1"/>
    <col min="14" max="14" width="10.5703125" customWidth="1"/>
    <col min="15" max="15" width="13.7109375" customWidth="1"/>
    <col min="16" max="16" width="11.85546875" customWidth="1"/>
    <col min="17" max="17" width="10.5703125" customWidth="1"/>
    <col min="18" max="18" width="11.42578125" customWidth="1"/>
    <col min="19" max="19" width="13.42578125" customWidth="1"/>
    <col min="20" max="20" width="11.42578125" customWidth="1"/>
    <col min="21" max="22" width="11.140625" customWidth="1"/>
    <col min="23" max="23" width="10.5703125" customWidth="1"/>
    <col min="24" max="24" width="11.5703125" customWidth="1"/>
    <col min="25" max="25" width="12" customWidth="1"/>
    <col min="26" max="27" width="10.5703125" customWidth="1"/>
    <col min="28" max="28" width="10.85546875" customWidth="1"/>
    <col min="29" max="29" width="11.85546875" customWidth="1"/>
    <col min="30" max="30" width="12" customWidth="1"/>
    <col min="31" max="31" width="9.5703125" customWidth="1"/>
    <col min="32" max="32" width="10.5703125" customWidth="1"/>
    <col min="33" max="33" width="11.42578125" customWidth="1"/>
    <col min="34" max="34" width="10.140625" customWidth="1"/>
    <col min="35" max="36" width="10.5703125" customWidth="1"/>
    <col min="37" max="37" width="8.42578125" customWidth="1"/>
    <col min="38" max="38" width="10.5703125" customWidth="1"/>
  </cols>
  <sheetData>
    <row r="2" spans="2:38" ht="54" customHeight="1">
      <c r="B2" s="178" t="s">
        <v>14</v>
      </c>
      <c r="C2" s="9" t="s">
        <v>15</v>
      </c>
      <c r="D2" s="175" t="s">
        <v>166</v>
      </c>
      <c r="E2" s="176"/>
      <c r="F2" s="192" t="s">
        <v>158</v>
      </c>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row>
    <row r="3" spans="2:38" ht="54" customHeight="1">
      <c r="B3" s="179"/>
      <c r="C3" s="9" t="s">
        <v>16</v>
      </c>
      <c r="D3" s="187" t="s">
        <v>165</v>
      </c>
      <c r="E3" s="188"/>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192"/>
    </row>
    <row r="4" spans="2:38" ht="54" customHeight="1">
      <c r="B4" s="179"/>
      <c r="C4" s="9" t="s">
        <v>17</v>
      </c>
      <c r="D4" s="187" t="s">
        <v>167</v>
      </c>
      <c r="E4" s="188"/>
      <c r="F4" s="192"/>
      <c r="G4" s="192"/>
      <c r="H4" s="192"/>
      <c r="I4" s="192"/>
      <c r="J4" s="192"/>
      <c r="K4" s="192"/>
      <c r="L4" s="192"/>
      <c r="M4" s="192"/>
      <c r="N4" s="192"/>
      <c r="O4" s="192"/>
      <c r="P4" s="192"/>
      <c r="Q4" s="192"/>
      <c r="R4" s="192"/>
      <c r="S4" s="192"/>
      <c r="T4" s="192"/>
      <c r="U4" s="192"/>
      <c r="V4" s="192"/>
      <c r="W4" s="192"/>
      <c r="X4" s="192"/>
      <c r="Y4" s="192"/>
      <c r="Z4" s="192"/>
      <c r="AA4" s="192"/>
      <c r="AB4" s="192"/>
      <c r="AC4" s="192"/>
      <c r="AD4" s="192"/>
      <c r="AE4" s="192"/>
      <c r="AF4" s="192"/>
      <c r="AG4" s="192"/>
      <c r="AH4" s="192"/>
      <c r="AI4" s="192"/>
      <c r="AJ4" s="192"/>
      <c r="AK4" s="192"/>
      <c r="AL4" s="192"/>
    </row>
    <row r="5" spans="2:38" ht="30.95" customHeight="1">
      <c r="B5" s="180" t="s">
        <v>18</v>
      </c>
      <c r="C5" s="190" t="s">
        <v>19</v>
      </c>
      <c r="D5" s="190"/>
      <c r="E5" s="182" t="s">
        <v>20</v>
      </c>
      <c r="F5" s="189" t="s">
        <v>162</v>
      </c>
      <c r="G5" s="185" t="s">
        <v>173</v>
      </c>
      <c r="H5" s="186"/>
      <c r="I5" s="185" t="s">
        <v>99</v>
      </c>
      <c r="J5" s="186"/>
      <c r="K5" s="185" t="s">
        <v>100</v>
      </c>
      <c r="L5" s="186"/>
      <c r="M5" s="185" t="s">
        <v>50</v>
      </c>
      <c r="N5" s="186"/>
      <c r="O5" s="185" t="s">
        <v>101</v>
      </c>
      <c r="P5" s="186"/>
      <c r="Q5" s="185" t="s">
        <v>30</v>
      </c>
      <c r="R5" s="186"/>
      <c r="S5" s="185" t="s">
        <v>102</v>
      </c>
      <c r="T5" s="186"/>
      <c r="U5" s="185" t="s">
        <v>103</v>
      </c>
      <c r="V5" s="186"/>
      <c r="W5" s="185" t="s">
        <v>27</v>
      </c>
      <c r="X5" s="186"/>
      <c r="Y5" s="185" t="s">
        <v>104</v>
      </c>
      <c r="Z5" s="186"/>
      <c r="AA5" s="185" t="s">
        <v>32</v>
      </c>
      <c r="AB5" s="186"/>
      <c r="AC5" s="185" t="s">
        <v>51</v>
      </c>
      <c r="AD5" s="186"/>
      <c r="AE5" s="185" t="s">
        <v>33</v>
      </c>
      <c r="AF5" s="186"/>
      <c r="AG5" s="185" t="s">
        <v>105</v>
      </c>
      <c r="AH5" s="186"/>
      <c r="AI5" s="185" t="s">
        <v>106</v>
      </c>
      <c r="AJ5" s="186"/>
      <c r="AK5" s="185" t="s">
        <v>107</v>
      </c>
      <c r="AL5" s="186"/>
    </row>
    <row r="6" spans="2:38" ht="35.1" customHeight="1">
      <c r="B6" s="181"/>
      <c r="C6" s="191"/>
      <c r="D6" s="191"/>
      <c r="E6" s="183"/>
      <c r="F6" s="181"/>
      <c r="G6" s="10" t="s">
        <v>34</v>
      </c>
      <c r="H6" s="11" t="s">
        <v>35</v>
      </c>
      <c r="I6" s="10" t="s">
        <v>34</v>
      </c>
      <c r="J6" s="11" t="s">
        <v>35</v>
      </c>
      <c r="K6" s="10" t="s">
        <v>34</v>
      </c>
      <c r="L6" s="11" t="s">
        <v>35</v>
      </c>
      <c r="M6" s="10" t="s">
        <v>34</v>
      </c>
      <c r="N6" s="11" t="s">
        <v>35</v>
      </c>
      <c r="O6" s="10" t="s">
        <v>34</v>
      </c>
      <c r="P6" s="11" t="s">
        <v>35</v>
      </c>
      <c r="Q6" s="10" t="s">
        <v>34</v>
      </c>
      <c r="R6" s="11" t="s">
        <v>35</v>
      </c>
      <c r="S6" s="10" t="s">
        <v>34</v>
      </c>
      <c r="T6" s="11" t="s">
        <v>35</v>
      </c>
      <c r="U6" s="10" t="s">
        <v>34</v>
      </c>
      <c r="V6" s="11" t="s">
        <v>35</v>
      </c>
      <c r="W6" s="10" t="s">
        <v>34</v>
      </c>
      <c r="X6" s="11" t="s">
        <v>35</v>
      </c>
      <c r="Y6" s="10" t="s">
        <v>34</v>
      </c>
      <c r="Z6" s="11" t="s">
        <v>35</v>
      </c>
      <c r="AA6" s="10" t="s">
        <v>34</v>
      </c>
      <c r="AB6" s="11" t="s">
        <v>35</v>
      </c>
      <c r="AC6" s="10" t="s">
        <v>34</v>
      </c>
      <c r="AD6" s="11" t="s">
        <v>35</v>
      </c>
      <c r="AE6" s="10" t="s">
        <v>34</v>
      </c>
      <c r="AF6" s="11" t="s">
        <v>35</v>
      </c>
      <c r="AG6" s="10" t="s">
        <v>34</v>
      </c>
      <c r="AH6" s="11" t="s">
        <v>35</v>
      </c>
      <c r="AI6" s="10" t="s">
        <v>34</v>
      </c>
      <c r="AJ6" s="11" t="s">
        <v>35</v>
      </c>
      <c r="AK6" s="10" t="s">
        <v>34</v>
      </c>
      <c r="AL6" s="11" t="s">
        <v>35</v>
      </c>
    </row>
    <row r="7" spans="2:38" ht="27.95" customHeight="1">
      <c r="B7" s="12" t="s">
        <v>36</v>
      </c>
      <c r="C7" s="177" t="s">
        <v>37</v>
      </c>
      <c r="D7" s="177"/>
      <c r="E7" s="13">
        <f>G7*H7</f>
        <v>469.98</v>
      </c>
      <c r="F7" s="14">
        <v>30</v>
      </c>
      <c r="G7" s="15">
        <v>4.2</v>
      </c>
      <c r="H7" s="15">
        <v>111.9</v>
      </c>
      <c r="I7" s="15">
        <v>1.0940000000000001</v>
      </c>
      <c r="J7" s="15">
        <v>32.700000000000003</v>
      </c>
      <c r="K7" s="15">
        <v>0.68300000000000005</v>
      </c>
      <c r="L7" s="15">
        <v>4.4000000000000004</v>
      </c>
      <c r="M7" s="15">
        <v>0.79200000000000004</v>
      </c>
      <c r="N7" s="15">
        <v>4.0999999999999996</v>
      </c>
      <c r="O7" s="15">
        <v>0.67400000000000004</v>
      </c>
      <c r="P7" s="15">
        <v>6.7</v>
      </c>
      <c r="Q7" s="15">
        <v>0</v>
      </c>
      <c r="R7" s="15">
        <v>0</v>
      </c>
      <c r="S7" s="15">
        <v>0.69199999999999995</v>
      </c>
      <c r="T7" s="15">
        <v>139.19999999999999</v>
      </c>
      <c r="U7" s="15">
        <v>0.67100000000000004</v>
      </c>
      <c r="V7" s="15">
        <v>34</v>
      </c>
      <c r="W7" s="15">
        <v>0.66700000000000004</v>
      </c>
      <c r="X7" s="15">
        <v>69.599999999999994</v>
      </c>
      <c r="Y7" s="15">
        <v>0.59</v>
      </c>
      <c r="Z7" s="15">
        <v>3.2</v>
      </c>
      <c r="AA7" s="15">
        <v>1.087</v>
      </c>
      <c r="AB7" s="15">
        <v>8.1</v>
      </c>
      <c r="AC7" s="15">
        <v>0.74399999999999999</v>
      </c>
      <c r="AD7" s="15">
        <v>5.0999999999999996</v>
      </c>
      <c r="AE7" s="15">
        <v>3.2789999999999999</v>
      </c>
      <c r="AF7" s="15">
        <v>3.8</v>
      </c>
      <c r="AG7" s="15">
        <v>1.796</v>
      </c>
      <c r="AH7" s="15">
        <v>0.9</v>
      </c>
      <c r="AI7" s="15">
        <v>3.2789999999999999</v>
      </c>
      <c r="AJ7" s="15">
        <v>0</v>
      </c>
      <c r="AK7" s="15">
        <v>1.982</v>
      </c>
      <c r="AL7" s="15">
        <v>52.7</v>
      </c>
    </row>
    <row r="8" spans="2:38" ht="26.1" customHeight="1">
      <c r="B8" s="12" t="s">
        <v>38</v>
      </c>
      <c r="C8" s="184" t="s">
        <v>96</v>
      </c>
      <c r="D8" s="184"/>
      <c r="E8" s="13">
        <f t="shared" ref="E8:E10" si="0">G8*H8</f>
        <v>860.58</v>
      </c>
      <c r="F8" s="14">
        <v>32</v>
      </c>
      <c r="G8" s="15">
        <v>4.2</v>
      </c>
      <c r="H8" s="15">
        <v>204.9</v>
      </c>
      <c r="I8" s="15">
        <v>1.089</v>
      </c>
      <c r="J8" s="15">
        <v>24.3</v>
      </c>
      <c r="K8" s="15">
        <v>0.67100000000000004</v>
      </c>
      <c r="L8" s="15">
        <v>3.7</v>
      </c>
      <c r="M8" s="15">
        <v>0.80700000000000005</v>
      </c>
      <c r="N8" s="15">
        <v>3.2</v>
      </c>
      <c r="O8" s="15">
        <v>0.66900000000000004</v>
      </c>
      <c r="P8" s="15">
        <v>4.4000000000000004</v>
      </c>
      <c r="Q8" s="15">
        <v>3.0000000000000001E-3</v>
      </c>
      <c r="R8" s="15">
        <v>0</v>
      </c>
      <c r="S8" s="15">
        <v>0.74399999999999999</v>
      </c>
      <c r="T8" s="15">
        <v>196.7</v>
      </c>
      <c r="U8" s="15">
        <v>0.67300000000000004</v>
      </c>
      <c r="V8" s="15">
        <v>133.80000000000001</v>
      </c>
      <c r="W8" s="15">
        <v>0.67300000000000004</v>
      </c>
      <c r="X8" s="15">
        <v>168.8</v>
      </c>
      <c r="Y8" s="15">
        <v>0.59399999999999997</v>
      </c>
      <c r="Z8" s="15">
        <v>25.2</v>
      </c>
      <c r="AA8" s="15">
        <v>1.097</v>
      </c>
      <c r="AB8" s="15">
        <v>68.8</v>
      </c>
      <c r="AC8" s="15">
        <v>0.745</v>
      </c>
      <c r="AD8" s="15">
        <v>28.3</v>
      </c>
      <c r="AE8" s="15">
        <v>3.3140000000000001</v>
      </c>
      <c r="AF8" s="15">
        <v>4.0999999999999996</v>
      </c>
      <c r="AG8" s="15">
        <v>1.827</v>
      </c>
      <c r="AH8" s="15">
        <v>42.5</v>
      </c>
      <c r="AI8" s="15">
        <v>4.0730000000000004</v>
      </c>
      <c r="AJ8" s="15">
        <v>0</v>
      </c>
      <c r="AK8" s="15">
        <v>2.016</v>
      </c>
      <c r="AL8" s="15">
        <v>52.2</v>
      </c>
    </row>
    <row r="9" spans="2:38" ht="26.1" customHeight="1">
      <c r="B9" s="12" t="s">
        <v>39</v>
      </c>
      <c r="C9" s="184" t="s">
        <v>40</v>
      </c>
      <c r="D9" s="184"/>
      <c r="E9" s="13">
        <f t="shared" si="0"/>
        <v>1036.5600000000002</v>
      </c>
      <c r="F9" s="14">
        <v>34</v>
      </c>
      <c r="G9" s="15">
        <v>4.2</v>
      </c>
      <c r="H9" s="15">
        <v>246.8</v>
      </c>
      <c r="I9" s="15">
        <v>1.089</v>
      </c>
      <c r="J9" s="15">
        <v>24.7</v>
      </c>
      <c r="K9" s="15">
        <v>0.67100000000000004</v>
      </c>
      <c r="L9" s="15">
        <v>4.4000000000000004</v>
      </c>
      <c r="M9" s="15">
        <v>0.80700000000000005</v>
      </c>
      <c r="N9" s="15">
        <v>3.6</v>
      </c>
      <c r="O9" s="15">
        <v>0.66900000000000004</v>
      </c>
      <c r="P9" s="15">
        <v>4.2</v>
      </c>
      <c r="Q9" s="15">
        <v>0.67400000000000004</v>
      </c>
      <c r="R9" s="15">
        <v>221.3</v>
      </c>
      <c r="S9" s="15">
        <v>0.74399999999999999</v>
      </c>
      <c r="T9" s="15">
        <v>205.3</v>
      </c>
      <c r="U9" s="15">
        <v>0.67300000000000004</v>
      </c>
      <c r="V9" s="15">
        <v>143.9</v>
      </c>
      <c r="W9" s="15">
        <v>0.67300000000000004</v>
      </c>
      <c r="X9" s="15">
        <v>206.8</v>
      </c>
      <c r="Y9" s="15">
        <v>0.59399999999999997</v>
      </c>
      <c r="Z9" s="15">
        <v>42</v>
      </c>
      <c r="AA9" s="15">
        <v>1.097</v>
      </c>
      <c r="AB9" s="15">
        <v>93.7</v>
      </c>
      <c r="AC9" s="15">
        <v>0.74399999999999999</v>
      </c>
      <c r="AD9" s="15">
        <v>4.0999999999999996</v>
      </c>
      <c r="AE9" s="15">
        <v>3.3140000000000001</v>
      </c>
      <c r="AF9" s="15">
        <v>3</v>
      </c>
      <c r="AG9" s="15">
        <v>1.8260000000000001</v>
      </c>
      <c r="AH9" s="15">
        <v>12</v>
      </c>
      <c r="AI9" s="15">
        <v>4.0659999999999998</v>
      </c>
      <c r="AJ9" s="15">
        <v>0.1</v>
      </c>
      <c r="AK9" s="15">
        <v>2.016</v>
      </c>
      <c r="AL9" s="15">
        <v>52.1</v>
      </c>
    </row>
    <row r="10" spans="2:38" ht="27.95" customHeight="1">
      <c r="B10" s="12" t="s">
        <v>97</v>
      </c>
      <c r="C10" s="177" t="s">
        <v>42</v>
      </c>
      <c r="D10" s="177"/>
      <c r="E10" s="13">
        <f t="shared" si="0"/>
        <v>382.2</v>
      </c>
      <c r="F10" s="14">
        <v>30</v>
      </c>
      <c r="G10" s="15">
        <v>4.2</v>
      </c>
      <c r="H10" s="15">
        <v>91</v>
      </c>
      <c r="I10" s="15">
        <v>1.089</v>
      </c>
      <c r="J10" s="15">
        <v>22.9</v>
      </c>
      <c r="K10" s="15">
        <v>0.67100000000000004</v>
      </c>
      <c r="L10" s="15">
        <v>3</v>
      </c>
      <c r="M10" s="15">
        <v>0.80700000000000005</v>
      </c>
      <c r="N10" s="15">
        <v>2.6</v>
      </c>
      <c r="O10" s="15">
        <v>0.67</v>
      </c>
      <c r="P10" s="15">
        <v>4.8</v>
      </c>
      <c r="Q10" s="15">
        <v>0</v>
      </c>
      <c r="R10" s="15">
        <v>0</v>
      </c>
      <c r="S10" s="15">
        <v>0.74399999999999999</v>
      </c>
      <c r="T10" s="15">
        <v>112.4</v>
      </c>
      <c r="U10" s="15">
        <v>0.67300000000000004</v>
      </c>
      <c r="V10" s="15">
        <v>31.9</v>
      </c>
      <c r="W10" s="15">
        <v>0.67200000000000004</v>
      </c>
      <c r="X10" s="15">
        <v>67.400000000000006</v>
      </c>
      <c r="Y10" s="15">
        <v>0.59399999999999997</v>
      </c>
      <c r="Z10" s="15">
        <v>1.9</v>
      </c>
      <c r="AA10" s="15">
        <v>1.097</v>
      </c>
      <c r="AB10" s="15">
        <v>5</v>
      </c>
      <c r="AC10" s="15">
        <v>0.74399999999999999</v>
      </c>
      <c r="AD10" s="15">
        <v>2.9</v>
      </c>
      <c r="AE10" s="15">
        <v>3.3140000000000001</v>
      </c>
      <c r="AF10" s="15">
        <v>2.9</v>
      </c>
      <c r="AG10" s="15">
        <v>1.833</v>
      </c>
      <c r="AH10" s="15">
        <v>0.3</v>
      </c>
      <c r="AI10" s="15">
        <v>4.0910000000000002</v>
      </c>
      <c r="AJ10" s="15">
        <v>0</v>
      </c>
      <c r="AK10" s="15">
        <v>2.016</v>
      </c>
      <c r="AL10" s="15">
        <v>49.3</v>
      </c>
    </row>
    <row r="11" spans="2:38" ht="27.95" customHeight="1">
      <c r="B11" s="12" t="s">
        <v>98</v>
      </c>
      <c r="C11" s="177" t="s">
        <v>172</v>
      </c>
      <c r="D11" s="177"/>
      <c r="E11" s="13">
        <f>G11*H11</f>
        <v>18.900000000000002</v>
      </c>
      <c r="F11" s="14">
        <v>23</v>
      </c>
      <c r="G11" s="15">
        <v>4.2</v>
      </c>
      <c r="H11" s="15">
        <v>4.5</v>
      </c>
      <c r="I11" s="15">
        <v>1.089</v>
      </c>
      <c r="J11" s="15">
        <v>0.3</v>
      </c>
      <c r="K11" s="15">
        <v>0</v>
      </c>
      <c r="L11" s="15">
        <v>0</v>
      </c>
      <c r="M11" s="15">
        <v>0</v>
      </c>
      <c r="N11" s="15">
        <v>0</v>
      </c>
      <c r="O11" s="15">
        <v>0</v>
      </c>
      <c r="P11" s="15">
        <v>0</v>
      </c>
      <c r="Q11" s="15">
        <v>0</v>
      </c>
      <c r="R11" s="15">
        <v>0</v>
      </c>
      <c r="S11" s="15">
        <v>0</v>
      </c>
      <c r="T11" s="15">
        <v>0</v>
      </c>
      <c r="U11" s="15">
        <v>0</v>
      </c>
      <c r="V11" s="15">
        <v>0</v>
      </c>
      <c r="W11" s="15">
        <v>0</v>
      </c>
      <c r="X11" s="15">
        <v>0</v>
      </c>
      <c r="Y11" s="15">
        <v>0</v>
      </c>
      <c r="Z11" s="15">
        <v>0</v>
      </c>
      <c r="AA11" s="15">
        <v>1.097</v>
      </c>
      <c r="AB11" s="15">
        <v>4.5</v>
      </c>
      <c r="AC11" s="15">
        <v>0</v>
      </c>
      <c r="AD11" s="15">
        <v>0</v>
      </c>
      <c r="AE11" s="15">
        <v>3.3140000000000001</v>
      </c>
      <c r="AF11" s="15">
        <v>0.7</v>
      </c>
      <c r="AG11" s="15">
        <v>1.827</v>
      </c>
      <c r="AH11" s="15">
        <v>2.6</v>
      </c>
      <c r="AI11" s="15">
        <v>0</v>
      </c>
      <c r="AJ11" s="15">
        <v>0</v>
      </c>
      <c r="AK11" s="15">
        <v>2.016</v>
      </c>
      <c r="AL11" s="15">
        <v>0.1</v>
      </c>
    </row>
    <row r="12" spans="2:38" ht="18.75">
      <c r="AB12" s="142"/>
    </row>
    <row r="13" spans="2:38">
      <c r="G13" s="143"/>
      <c r="AB13" s="143"/>
      <c r="AF13" s="143"/>
      <c r="AH13" s="143"/>
    </row>
    <row r="14" spans="2:38">
      <c r="AB14" s="143"/>
    </row>
  </sheetData>
  <mergeCells count="30">
    <mergeCell ref="AK5:AL5"/>
    <mergeCell ref="D3:E3"/>
    <mergeCell ref="D4:E4"/>
    <mergeCell ref="G5:H5"/>
    <mergeCell ref="I5:J5"/>
    <mergeCell ref="F5:F6"/>
    <mergeCell ref="C5:D6"/>
    <mergeCell ref="F2:AL4"/>
    <mergeCell ref="M5:N5"/>
    <mergeCell ref="O5:P5"/>
    <mergeCell ref="Q5:R5"/>
    <mergeCell ref="S5:T5"/>
    <mergeCell ref="K5:L5"/>
    <mergeCell ref="U5:V5"/>
    <mergeCell ref="W5:X5"/>
    <mergeCell ref="Y5:Z5"/>
    <mergeCell ref="AA5:AB5"/>
    <mergeCell ref="AC5:AD5"/>
    <mergeCell ref="AE5:AF5"/>
    <mergeCell ref="AG5:AH5"/>
    <mergeCell ref="AI5:AJ5"/>
    <mergeCell ref="D2:E2"/>
    <mergeCell ref="C11:D11"/>
    <mergeCell ref="B2:B4"/>
    <mergeCell ref="B5:B6"/>
    <mergeCell ref="E5:E6"/>
    <mergeCell ref="C8:D8"/>
    <mergeCell ref="C9:D9"/>
    <mergeCell ref="C10:D10"/>
    <mergeCell ref="C7:D7"/>
  </mergeCells>
  <phoneticPr fontId="70"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XEL32"/>
  <sheetViews>
    <sheetView zoomScaleNormal="100" workbookViewId="0">
      <selection activeCell="N10" sqref="N10"/>
    </sheetView>
  </sheetViews>
  <sheetFormatPr defaultColWidth="10.28515625" defaultRowHeight="14.25"/>
  <cols>
    <col min="1" max="1" width="3.5703125" style="2" customWidth="1"/>
    <col min="2" max="3" width="3.28515625" style="2" customWidth="1"/>
    <col min="4" max="5" width="4.140625" style="2" customWidth="1"/>
    <col min="6" max="6" width="10.28515625" style="2"/>
    <col min="7" max="7" width="25.85546875" style="2" customWidth="1"/>
    <col min="8" max="8" width="13.7109375" style="2" customWidth="1"/>
    <col min="9" max="9" width="19.7109375" style="2" customWidth="1"/>
    <col min="10" max="10" width="20.140625" style="2" customWidth="1"/>
    <col min="11" max="11" width="21.85546875" style="3" customWidth="1"/>
    <col min="12" max="12" width="22" style="3" customWidth="1"/>
    <col min="13" max="16366" width="10.28515625" style="2"/>
  </cols>
  <sheetData>
    <row r="1" spans="2:12" ht="15" thickBot="1"/>
    <row r="2" spans="2:12" ht="36" customHeight="1" thickBot="1">
      <c r="B2" s="193" t="s">
        <v>148</v>
      </c>
      <c r="C2" s="194"/>
      <c r="D2" s="194"/>
      <c r="E2" s="194"/>
      <c r="F2" s="194"/>
      <c r="G2" s="194"/>
      <c r="H2" s="194"/>
      <c r="I2" s="194"/>
      <c r="J2" s="194"/>
      <c r="K2" s="194"/>
      <c r="L2" s="195"/>
    </row>
    <row r="3" spans="2:12" ht="195" customHeight="1" thickBot="1">
      <c r="B3" s="196" t="s">
        <v>171</v>
      </c>
      <c r="C3" s="197"/>
      <c r="D3" s="197"/>
      <c r="E3" s="197"/>
      <c r="F3" s="197"/>
      <c r="G3" s="197"/>
      <c r="H3" s="197"/>
      <c r="I3" s="197"/>
      <c r="J3" s="197"/>
      <c r="K3" s="197"/>
      <c r="L3" s="198"/>
    </row>
    <row r="4" spans="2:12">
      <c r="B4" s="199" t="s">
        <v>43</v>
      </c>
      <c r="C4" s="200"/>
      <c r="D4" s="200"/>
      <c r="E4" s="200"/>
      <c r="F4" s="200"/>
      <c r="G4" s="200"/>
      <c r="H4" s="64"/>
      <c r="I4" s="64"/>
      <c r="J4" s="64"/>
      <c r="K4" s="64"/>
      <c r="L4" s="65"/>
    </row>
    <row r="5" spans="2:12" ht="24">
      <c r="B5" s="66">
        <v>1</v>
      </c>
      <c r="C5" s="67">
        <v>2</v>
      </c>
      <c r="D5" s="68">
        <v>3</v>
      </c>
      <c r="E5" s="69">
        <v>4</v>
      </c>
      <c r="F5" s="70">
        <v>5</v>
      </c>
      <c r="G5" s="71">
        <v>6</v>
      </c>
      <c r="H5" s="72" t="s">
        <v>44</v>
      </c>
      <c r="I5" s="72" t="s">
        <v>45</v>
      </c>
      <c r="J5" s="73" t="s">
        <v>46</v>
      </c>
      <c r="K5" s="74" t="s">
        <v>47</v>
      </c>
      <c r="L5" s="75" t="s">
        <v>48</v>
      </c>
    </row>
    <row r="6" spans="2:12">
      <c r="B6" s="76"/>
      <c r="C6" s="4" t="s">
        <v>49</v>
      </c>
      <c r="D6" s="5"/>
      <c r="E6" s="5"/>
      <c r="F6" s="5"/>
      <c r="G6" s="5"/>
      <c r="H6" s="77">
        <v>4.0490000000000004</v>
      </c>
      <c r="I6" s="78">
        <v>3250.2</v>
      </c>
      <c r="J6" s="79">
        <f t="shared" ref="J6:J13" si="0">I6*H6</f>
        <v>13160.059800000001</v>
      </c>
      <c r="K6" s="80"/>
      <c r="L6" s="81"/>
    </row>
    <row r="7" spans="2:12">
      <c r="B7" s="76"/>
      <c r="C7" s="6"/>
      <c r="D7" s="82" t="s">
        <v>118</v>
      </c>
      <c r="E7" s="83"/>
      <c r="F7" s="84"/>
      <c r="G7" s="84"/>
      <c r="H7" s="85">
        <v>0.80200000000000005</v>
      </c>
      <c r="I7" s="86">
        <v>1057.9000000000001</v>
      </c>
      <c r="J7" s="87">
        <f t="shared" si="0"/>
        <v>848.43580000000009</v>
      </c>
      <c r="K7" s="87">
        <f t="shared" ref="K7:K12" si="1">J7</f>
        <v>848.43580000000009</v>
      </c>
      <c r="L7" s="88"/>
    </row>
    <row r="8" spans="2:12">
      <c r="B8" s="76"/>
      <c r="C8" s="6"/>
      <c r="D8" s="89" t="s">
        <v>119</v>
      </c>
      <c r="E8" s="83"/>
      <c r="F8" s="84"/>
      <c r="G8" s="84"/>
      <c r="H8" s="85">
        <v>0.95199999999999996</v>
      </c>
      <c r="I8" s="86">
        <v>1370.2</v>
      </c>
      <c r="J8" s="87">
        <f t="shared" si="0"/>
        <v>1304.4304</v>
      </c>
      <c r="K8" s="87">
        <f t="shared" si="1"/>
        <v>1304.4304</v>
      </c>
      <c r="L8" s="88"/>
    </row>
    <row r="9" spans="2:12">
      <c r="B9" s="76"/>
      <c r="C9" s="6"/>
      <c r="D9" s="84" t="s">
        <v>120</v>
      </c>
      <c r="E9" s="83"/>
      <c r="F9" s="84"/>
      <c r="G9" s="84"/>
      <c r="H9" s="85">
        <v>0.83599999999999997</v>
      </c>
      <c r="I9" s="86">
        <v>355.7</v>
      </c>
      <c r="J9" s="87">
        <f t="shared" si="0"/>
        <v>297.36519999999996</v>
      </c>
      <c r="K9" s="87">
        <f t="shared" si="1"/>
        <v>297.36519999999996</v>
      </c>
      <c r="L9" s="88"/>
    </row>
    <row r="10" spans="2:12">
      <c r="B10" s="76"/>
      <c r="C10" s="6"/>
      <c r="D10" s="84" t="s">
        <v>121</v>
      </c>
      <c r="E10" s="83"/>
      <c r="F10" s="84"/>
      <c r="G10" s="84"/>
      <c r="H10" s="85">
        <v>0.754</v>
      </c>
      <c r="I10" s="86">
        <v>873.3</v>
      </c>
      <c r="J10" s="87">
        <f t="shared" si="0"/>
        <v>658.46820000000002</v>
      </c>
      <c r="K10" s="87">
        <f t="shared" si="1"/>
        <v>658.46820000000002</v>
      </c>
      <c r="L10" s="88"/>
    </row>
    <row r="11" spans="2:12">
      <c r="B11" s="76"/>
      <c r="C11" s="6"/>
      <c r="D11" s="84" t="s">
        <v>122</v>
      </c>
      <c r="E11" s="83"/>
      <c r="F11" s="84"/>
      <c r="G11" s="84"/>
      <c r="H11" s="85">
        <v>0.754</v>
      </c>
      <c r="I11" s="86">
        <v>300.2</v>
      </c>
      <c r="J11" s="87">
        <f t="shared" si="0"/>
        <v>226.35079999999999</v>
      </c>
      <c r="K11" s="87">
        <f t="shared" si="1"/>
        <v>226.35079999999999</v>
      </c>
      <c r="L11" s="88"/>
    </row>
    <row r="12" spans="2:12">
      <c r="B12" s="76"/>
      <c r="C12" s="6"/>
      <c r="D12" s="89" t="s">
        <v>123</v>
      </c>
      <c r="E12" s="83"/>
      <c r="F12" s="84"/>
      <c r="G12" s="84"/>
      <c r="H12" s="85">
        <v>0.86</v>
      </c>
      <c r="I12" s="86">
        <v>1754.4</v>
      </c>
      <c r="J12" s="87">
        <f t="shared" si="0"/>
        <v>1508.7840000000001</v>
      </c>
      <c r="K12" s="87">
        <f t="shared" si="1"/>
        <v>1508.7840000000001</v>
      </c>
      <c r="L12" s="88"/>
    </row>
    <row r="13" spans="2:12">
      <c r="B13" s="76"/>
      <c r="C13" s="6"/>
      <c r="D13" s="89" t="s">
        <v>124</v>
      </c>
      <c r="E13" s="83"/>
      <c r="F13" s="84"/>
      <c r="G13" s="84"/>
      <c r="H13" s="85">
        <v>1.0820000000000001</v>
      </c>
      <c r="I13" s="86">
        <v>660.1</v>
      </c>
      <c r="J13" s="87">
        <f t="shared" si="0"/>
        <v>714.22820000000013</v>
      </c>
      <c r="K13" s="87"/>
      <c r="L13" s="88" t="s">
        <v>52</v>
      </c>
    </row>
    <row r="14" spans="2:12">
      <c r="B14" s="76"/>
      <c r="C14" s="7"/>
      <c r="D14" s="90" t="s">
        <v>125</v>
      </c>
      <c r="E14" s="83"/>
      <c r="F14" s="84"/>
      <c r="G14" s="84"/>
      <c r="H14" s="85"/>
      <c r="I14" s="86"/>
      <c r="J14" s="87"/>
      <c r="K14" s="87"/>
      <c r="L14" s="88"/>
    </row>
    <row r="15" spans="2:12">
      <c r="B15" s="76"/>
      <c r="C15" s="7"/>
      <c r="D15" s="91"/>
      <c r="E15" s="92" t="s">
        <v>126</v>
      </c>
      <c r="F15" s="92"/>
      <c r="G15" s="92"/>
      <c r="H15" s="93">
        <v>1.794</v>
      </c>
      <c r="I15" s="94">
        <v>77.900000000000006</v>
      </c>
      <c r="J15" s="95">
        <f t="shared" ref="J15:J23" si="2">I15*H15</f>
        <v>139.7526</v>
      </c>
      <c r="K15" s="95">
        <f t="shared" ref="K15:K17" si="3">J15</f>
        <v>139.7526</v>
      </c>
      <c r="L15" s="96"/>
    </row>
    <row r="16" spans="2:12">
      <c r="B16" s="76"/>
      <c r="C16" s="6"/>
      <c r="D16" s="97"/>
      <c r="E16" s="98" t="s">
        <v>127</v>
      </c>
      <c r="F16" s="92"/>
      <c r="G16" s="92"/>
      <c r="H16" s="93">
        <v>1.7909999999999999</v>
      </c>
      <c r="I16" s="94">
        <v>110.2</v>
      </c>
      <c r="J16" s="95">
        <f t="shared" si="2"/>
        <v>197.3682</v>
      </c>
      <c r="K16" s="95">
        <f t="shared" si="3"/>
        <v>197.3682</v>
      </c>
      <c r="L16" s="96"/>
    </row>
    <row r="17" spans="2:12">
      <c r="B17" s="76"/>
      <c r="C17" s="6"/>
      <c r="D17" s="97"/>
      <c r="E17" s="98" t="s">
        <v>128</v>
      </c>
      <c r="F17" s="92"/>
      <c r="G17" s="92"/>
      <c r="H17" s="99">
        <v>1.119</v>
      </c>
      <c r="I17" s="100">
        <v>1.4</v>
      </c>
      <c r="J17" s="95">
        <f t="shared" si="2"/>
        <v>1.5666</v>
      </c>
      <c r="K17" s="95">
        <f t="shared" si="3"/>
        <v>1.5666</v>
      </c>
      <c r="L17" s="96"/>
    </row>
    <row r="18" spans="2:12">
      <c r="B18" s="76"/>
      <c r="C18" s="6"/>
      <c r="D18" s="89" t="s">
        <v>129</v>
      </c>
      <c r="E18" s="83"/>
      <c r="F18" s="84"/>
      <c r="G18" s="84"/>
      <c r="H18" s="85">
        <v>3.3149999999999999</v>
      </c>
      <c r="I18" s="86">
        <v>321.5</v>
      </c>
      <c r="J18" s="87">
        <f t="shared" si="2"/>
        <v>1065.7725</v>
      </c>
      <c r="K18" s="87">
        <f>J18*0.1</f>
        <v>106.57725000000001</v>
      </c>
      <c r="L18" s="88" t="s">
        <v>54</v>
      </c>
    </row>
    <row r="19" spans="2:12">
      <c r="B19" s="76"/>
      <c r="C19" s="6"/>
      <c r="D19" s="89" t="s">
        <v>130</v>
      </c>
      <c r="E19" s="83"/>
      <c r="F19" s="84"/>
      <c r="G19" s="84"/>
      <c r="H19" s="85">
        <v>0.59199999999999997</v>
      </c>
      <c r="I19" s="86">
        <v>300.3</v>
      </c>
      <c r="J19" s="87">
        <f t="shared" si="2"/>
        <v>177.77760000000001</v>
      </c>
      <c r="K19" s="87">
        <f>J19*0.5</f>
        <v>88.888800000000003</v>
      </c>
      <c r="L19" s="88" t="s">
        <v>55</v>
      </c>
    </row>
    <row r="20" spans="2:12">
      <c r="B20" s="76"/>
      <c r="C20" s="6"/>
      <c r="D20" s="89" t="s">
        <v>131</v>
      </c>
      <c r="E20" s="83"/>
      <c r="F20" s="84"/>
      <c r="G20" s="84"/>
      <c r="H20" s="85">
        <v>1.8220000000000001</v>
      </c>
      <c r="I20" s="86">
        <v>132.80000000000001</v>
      </c>
      <c r="J20" s="87">
        <f t="shared" si="2"/>
        <v>241.96160000000003</v>
      </c>
      <c r="K20" s="87">
        <f>J20*0.5</f>
        <v>120.98080000000002</v>
      </c>
      <c r="L20" s="88" t="s">
        <v>55</v>
      </c>
    </row>
    <row r="21" spans="2:12">
      <c r="B21" s="76"/>
      <c r="C21" s="6"/>
      <c r="D21" s="89" t="s">
        <v>132</v>
      </c>
      <c r="E21" s="83"/>
      <c r="F21" s="84"/>
      <c r="G21" s="84"/>
      <c r="H21" s="85"/>
      <c r="I21" s="86"/>
      <c r="J21" s="87">
        <f t="shared" si="2"/>
        <v>0</v>
      </c>
      <c r="K21" s="87"/>
      <c r="L21" s="88" t="s">
        <v>133</v>
      </c>
    </row>
    <row r="22" spans="2:12">
      <c r="B22" s="76"/>
      <c r="C22" s="6"/>
      <c r="D22" s="89" t="s">
        <v>134</v>
      </c>
      <c r="E22" s="101"/>
      <c r="F22" s="89"/>
      <c r="G22" s="89"/>
      <c r="H22" s="102"/>
      <c r="I22" s="103"/>
      <c r="J22" s="104"/>
      <c r="K22" s="104"/>
      <c r="L22" s="105"/>
    </row>
    <row r="23" spans="2:12">
      <c r="B23" s="76"/>
      <c r="C23" s="6"/>
      <c r="D23" s="106" t="s">
        <v>135</v>
      </c>
      <c r="E23" s="107"/>
      <c r="F23" s="108"/>
      <c r="G23" s="109"/>
      <c r="H23" s="110"/>
      <c r="I23" s="86"/>
      <c r="J23" s="87">
        <f t="shared" si="2"/>
        <v>0</v>
      </c>
      <c r="K23" s="87"/>
      <c r="L23" s="88" t="s">
        <v>133</v>
      </c>
    </row>
    <row r="24" spans="2:12">
      <c r="B24" s="76"/>
      <c r="C24" s="6"/>
      <c r="D24" s="97" t="s">
        <v>136</v>
      </c>
      <c r="E24" s="111"/>
      <c r="F24" s="82"/>
      <c r="G24" s="82"/>
      <c r="H24" s="112"/>
      <c r="I24" s="113"/>
      <c r="J24" s="114"/>
      <c r="K24" s="114"/>
      <c r="L24" s="115"/>
    </row>
    <row r="25" spans="2:12">
      <c r="B25" s="76"/>
      <c r="C25" s="6"/>
      <c r="D25" s="116"/>
      <c r="E25" s="92" t="s">
        <v>137</v>
      </c>
      <c r="F25" s="92"/>
      <c r="G25" s="92"/>
      <c r="H25" s="93">
        <v>0.751</v>
      </c>
      <c r="I25" s="94">
        <v>12.2</v>
      </c>
      <c r="J25" s="95">
        <f t="shared" ref="J25:J31" si="4">I25*H25</f>
        <v>9.1622000000000003</v>
      </c>
      <c r="K25" s="95">
        <f t="shared" ref="K25:K31" si="5">J25</f>
        <v>9.1622000000000003</v>
      </c>
      <c r="L25" s="96"/>
    </row>
    <row r="26" spans="2:12">
      <c r="B26" s="76"/>
      <c r="C26" s="6"/>
      <c r="D26" s="97"/>
      <c r="E26" s="98" t="s">
        <v>138</v>
      </c>
      <c r="F26" s="92"/>
      <c r="G26" s="92"/>
      <c r="H26" s="93">
        <v>0.746</v>
      </c>
      <c r="I26" s="94">
        <v>36.4</v>
      </c>
      <c r="J26" s="95">
        <f t="shared" si="4"/>
        <v>27.154399999999999</v>
      </c>
      <c r="K26" s="95">
        <f t="shared" si="5"/>
        <v>27.154399999999999</v>
      </c>
      <c r="L26" s="96"/>
    </row>
    <row r="27" spans="2:12">
      <c r="B27" s="76"/>
      <c r="C27" s="6"/>
      <c r="D27" s="97"/>
      <c r="E27" s="98" t="s">
        <v>139</v>
      </c>
      <c r="F27" s="92"/>
      <c r="G27" s="92"/>
      <c r="H27" s="93">
        <v>0.84199999999999997</v>
      </c>
      <c r="I27" s="94">
        <v>232</v>
      </c>
      <c r="J27" s="95">
        <f t="shared" si="4"/>
        <v>195.34399999999999</v>
      </c>
      <c r="K27" s="95">
        <f t="shared" si="5"/>
        <v>195.34399999999999</v>
      </c>
      <c r="L27" s="96"/>
    </row>
    <row r="28" spans="2:12">
      <c r="B28" s="76"/>
      <c r="C28" s="6"/>
      <c r="D28" s="97"/>
      <c r="E28" s="98" t="s">
        <v>140</v>
      </c>
      <c r="F28" s="92"/>
      <c r="G28" s="92"/>
      <c r="H28" s="93">
        <v>0.746</v>
      </c>
      <c r="I28" s="94">
        <v>35.5</v>
      </c>
      <c r="J28" s="95">
        <f t="shared" si="4"/>
        <v>26.483000000000001</v>
      </c>
      <c r="K28" s="95">
        <f t="shared" si="5"/>
        <v>26.483000000000001</v>
      </c>
      <c r="L28" s="96"/>
    </row>
    <row r="29" spans="2:12">
      <c r="B29" s="76"/>
      <c r="C29" s="6"/>
      <c r="D29" s="97"/>
      <c r="E29" s="98" t="s">
        <v>53</v>
      </c>
      <c r="F29" s="92"/>
      <c r="G29" s="92"/>
      <c r="H29" s="99">
        <v>0.84299999999999997</v>
      </c>
      <c r="I29" s="100">
        <v>12.4</v>
      </c>
      <c r="J29" s="95">
        <f t="shared" si="4"/>
        <v>10.453200000000001</v>
      </c>
      <c r="K29" s="95">
        <f t="shared" si="5"/>
        <v>10.453200000000001</v>
      </c>
      <c r="L29" s="96"/>
    </row>
    <row r="30" spans="2:12">
      <c r="B30" s="76"/>
      <c r="C30" s="6"/>
      <c r="D30" s="89" t="s">
        <v>141</v>
      </c>
      <c r="E30" s="83"/>
      <c r="F30" s="84"/>
      <c r="G30" s="84"/>
      <c r="H30" s="85">
        <v>0.98</v>
      </c>
      <c r="I30" s="86">
        <v>1087.2</v>
      </c>
      <c r="J30" s="87">
        <f t="shared" si="4"/>
        <v>1065.4560000000001</v>
      </c>
      <c r="K30" s="87">
        <f t="shared" si="5"/>
        <v>1065.4560000000001</v>
      </c>
      <c r="L30" s="88"/>
    </row>
    <row r="31" spans="2:12" ht="15" thickBot="1">
      <c r="B31" s="117"/>
      <c r="C31" s="8"/>
      <c r="D31" s="118" t="s">
        <v>142</v>
      </c>
      <c r="E31" s="119"/>
      <c r="F31" s="118"/>
      <c r="G31" s="118"/>
      <c r="H31" s="120">
        <v>0.97299999999999998</v>
      </c>
      <c r="I31" s="121">
        <v>1269.9000000000001</v>
      </c>
      <c r="J31" s="122">
        <f t="shared" si="4"/>
        <v>1235.6127000000001</v>
      </c>
      <c r="K31" s="122">
        <f t="shared" si="5"/>
        <v>1235.6127000000001</v>
      </c>
      <c r="L31" s="123"/>
    </row>
    <row r="32" spans="2:12">
      <c r="J32" s="124" t="s">
        <v>56</v>
      </c>
      <c r="K32" s="125">
        <f>SUM(K7:K31)</f>
        <v>8068.6341499999999</v>
      </c>
    </row>
  </sheetData>
  <mergeCells count="3">
    <mergeCell ref="B2:L2"/>
    <mergeCell ref="B3:L3"/>
    <mergeCell ref="B4:G4"/>
  </mergeCells>
  <phoneticPr fontId="70" type="noConversion"/>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45"/>
  <sheetViews>
    <sheetView workbookViewId="0">
      <selection activeCell="Q8" sqref="Q8"/>
    </sheetView>
  </sheetViews>
  <sheetFormatPr defaultColWidth="9" defaultRowHeight="12.75"/>
  <cols>
    <col min="1" max="1" width="4" customWidth="1"/>
    <col min="2" max="3" width="18.28515625" customWidth="1"/>
    <col min="4" max="7" width="15.7109375" customWidth="1"/>
    <col min="8" max="8" width="11.85546875" customWidth="1"/>
    <col min="9" max="10" width="17.85546875" customWidth="1"/>
    <col min="11" max="14" width="15.5703125" customWidth="1"/>
    <col min="15" max="15" width="13" customWidth="1"/>
  </cols>
  <sheetData>
    <row r="1" spans="2:15" ht="19.5" customHeight="1"/>
    <row r="2" spans="2:15" ht="47.25" customHeight="1" thickBot="1">
      <c r="B2" s="224" t="s">
        <v>110</v>
      </c>
      <c r="C2" s="224"/>
      <c r="D2" s="224"/>
      <c r="E2" s="224"/>
      <c r="F2" s="224"/>
      <c r="G2" s="224"/>
      <c r="H2" s="224"/>
      <c r="I2" s="224"/>
      <c r="J2" s="224"/>
      <c r="K2" s="224"/>
      <c r="L2" s="224"/>
      <c r="M2" s="224"/>
      <c r="N2" s="224"/>
      <c r="O2" s="55"/>
    </row>
    <row r="3" spans="2:15" ht="21" customHeight="1" thickBot="1">
      <c r="B3" s="212" t="s">
        <v>83</v>
      </c>
      <c r="C3" s="213"/>
      <c r="D3" s="213"/>
      <c r="E3" s="213"/>
      <c r="F3" s="213"/>
      <c r="G3" s="214"/>
      <c r="I3" s="221" t="s">
        <v>63</v>
      </c>
      <c r="J3" s="222"/>
      <c r="K3" s="222"/>
      <c r="L3" s="222"/>
      <c r="M3" s="222"/>
      <c r="N3" s="223"/>
    </row>
    <row r="4" spans="2:15" ht="65.25" customHeight="1" thickBot="1">
      <c r="B4" s="215" t="s">
        <v>154</v>
      </c>
      <c r="C4" s="216"/>
      <c r="D4" s="216"/>
      <c r="E4" s="216"/>
      <c r="F4" s="216"/>
      <c r="G4" s="217"/>
      <c r="I4" s="215" t="s">
        <v>153</v>
      </c>
      <c r="J4" s="216"/>
      <c r="K4" s="216"/>
      <c r="L4" s="216"/>
      <c r="M4" s="216"/>
      <c r="N4" s="217"/>
    </row>
    <row r="5" spans="2:15" ht="17.45" customHeight="1" thickBot="1">
      <c r="B5" s="219" t="s">
        <v>87</v>
      </c>
      <c r="C5" s="226" t="s">
        <v>81</v>
      </c>
      <c r="D5" s="220" t="s">
        <v>88</v>
      </c>
      <c r="E5" s="220"/>
      <c r="F5" s="220" t="s">
        <v>89</v>
      </c>
      <c r="G5" s="220"/>
      <c r="I5" s="218" t="s">
        <v>64</v>
      </c>
      <c r="J5" s="219" t="s">
        <v>81</v>
      </c>
      <c r="K5" s="220" t="s">
        <v>94</v>
      </c>
      <c r="L5" s="220"/>
      <c r="M5" s="220" t="s">
        <v>95</v>
      </c>
      <c r="N5" s="220"/>
    </row>
    <row r="6" spans="2:15" ht="27.75" thickBot="1">
      <c r="B6" s="218"/>
      <c r="C6" s="227"/>
      <c r="D6" s="49" t="s">
        <v>65</v>
      </c>
      <c r="E6" s="49" t="s">
        <v>35</v>
      </c>
      <c r="F6" s="49" t="s">
        <v>65</v>
      </c>
      <c r="G6" s="49" t="s">
        <v>35</v>
      </c>
      <c r="I6" s="218"/>
      <c r="J6" s="219"/>
      <c r="K6" s="49" t="s">
        <v>65</v>
      </c>
      <c r="L6" s="49" t="s">
        <v>35</v>
      </c>
      <c r="M6" s="49" t="s">
        <v>65</v>
      </c>
      <c r="N6" s="49" t="s">
        <v>35</v>
      </c>
    </row>
    <row r="7" spans="2:15" ht="21" customHeight="1" thickBot="1">
      <c r="B7" s="53">
        <v>408</v>
      </c>
      <c r="C7" s="53">
        <v>2112</v>
      </c>
      <c r="D7" s="51">
        <v>0.67600000000000005</v>
      </c>
      <c r="E7" s="52">
        <v>212.5</v>
      </c>
      <c r="F7" s="57">
        <v>0.67100000000000004</v>
      </c>
      <c r="G7" s="52">
        <v>3.6</v>
      </c>
      <c r="I7" s="50">
        <v>300</v>
      </c>
      <c r="J7" s="50">
        <v>2112</v>
      </c>
      <c r="K7" s="51">
        <v>0.67400000000000004</v>
      </c>
      <c r="L7" s="52">
        <v>557</v>
      </c>
      <c r="M7" s="57">
        <v>0.67</v>
      </c>
      <c r="N7" s="52">
        <v>26.5</v>
      </c>
    </row>
    <row r="8" spans="2:15" ht="21" customHeight="1" thickBot="1">
      <c r="B8" s="53">
        <v>600</v>
      </c>
      <c r="C8" s="53">
        <v>2112</v>
      </c>
      <c r="D8" s="51">
        <v>0.67700000000000005</v>
      </c>
      <c r="E8" s="52">
        <v>313.5</v>
      </c>
      <c r="F8" s="57">
        <v>0.67100000000000004</v>
      </c>
      <c r="G8" s="52">
        <v>4.8</v>
      </c>
      <c r="I8" s="50">
        <v>400</v>
      </c>
      <c r="J8" s="50">
        <v>2112</v>
      </c>
      <c r="K8" s="51">
        <v>0.67400000000000004</v>
      </c>
      <c r="L8" s="52">
        <v>706.7</v>
      </c>
      <c r="M8" s="57">
        <v>0.67</v>
      </c>
      <c r="N8" s="52">
        <v>33.700000000000003</v>
      </c>
    </row>
    <row r="9" spans="2:15" ht="21" customHeight="1" thickBot="1">
      <c r="B9" s="53">
        <v>816</v>
      </c>
      <c r="C9" s="53">
        <v>2112</v>
      </c>
      <c r="D9" s="51">
        <v>0.67700000000000005</v>
      </c>
      <c r="E9" s="52">
        <v>403.5</v>
      </c>
      <c r="F9" s="57">
        <v>0.67100000000000004</v>
      </c>
      <c r="G9" s="52">
        <v>5.7</v>
      </c>
      <c r="I9" s="53">
        <v>500</v>
      </c>
      <c r="J9" s="50">
        <v>2112</v>
      </c>
      <c r="K9" s="51">
        <v>0.67500000000000004</v>
      </c>
      <c r="L9" s="52">
        <v>885.9</v>
      </c>
      <c r="M9" s="57">
        <v>0.67</v>
      </c>
      <c r="N9" s="52">
        <v>42.3</v>
      </c>
    </row>
    <row r="10" spans="2:15" ht="21" customHeight="1" thickBot="1">
      <c r="B10" s="53">
        <v>1200</v>
      </c>
      <c r="C10" s="53">
        <v>2112</v>
      </c>
      <c r="D10" s="51">
        <v>0.67800000000000005</v>
      </c>
      <c r="E10" s="52">
        <v>610.6</v>
      </c>
      <c r="F10" s="57">
        <v>0.67100000000000004</v>
      </c>
      <c r="G10" s="52">
        <v>7.9</v>
      </c>
      <c r="I10" s="53">
        <v>600</v>
      </c>
      <c r="J10" s="50">
        <v>2112</v>
      </c>
      <c r="K10" s="51">
        <v>0.67500000000000004</v>
      </c>
      <c r="L10" s="52">
        <v>1034.7</v>
      </c>
      <c r="M10" s="57">
        <v>0.67</v>
      </c>
      <c r="N10" s="52">
        <v>48.3</v>
      </c>
    </row>
    <row r="11" spans="2:15" ht="21" customHeight="1" thickBot="1">
      <c r="B11" s="53">
        <v>1416</v>
      </c>
      <c r="C11" s="53">
        <v>2112</v>
      </c>
      <c r="D11" s="51">
        <v>0.69099999999999995</v>
      </c>
      <c r="E11" s="52">
        <v>708.6</v>
      </c>
      <c r="F11" s="57">
        <v>0.68300000000000005</v>
      </c>
      <c r="G11" s="52">
        <v>9</v>
      </c>
      <c r="I11" s="53">
        <v>700</v>
      </c>
      <c r="J11" s="50">
        <v>2112</v>
      </c>
      <c r="K11" s="51">
        <v>0.67500000000000004</v>
      </c>
      <c r="L11" s="52">
        <v>1139.5999999999999</v>
      </c>
      <c r="M11" s="57">
        <v>0.67</v>
      </c>
      <c r="N11" s="52">
        <v>53.2</v>
      </c>
    </row>
    <row r="12" spans="2:15" ht="21" customHeight="1" thickBot="1">
      <c r="B12" s="53">
        <v>1608</v>
      </c>
      <c r="C12" s="53">
        <v>2112</v>
      </c>
      <c r="D12" s="51">
        <v>0.71699999999999997</v>
      </c>
      <c r="E12" s="52">
        <v>859.2</v>
      </c>
      <c r="F12" s="57">
        <v>0.70799999999999996</v>
      </c>
      <c r="G12" s="52">
        <v>10.8</v>
      </c>
      <c r="I12" s="53">
        <v>800</v>
      </c>
      <c r="J12" s="50">
        <v>2112</v>
      </c>
      <c r="K12" s="51">
        <v>0.71399999999999997</v>
      </c>
      <c r="L12" s="52">
        <v>1360</v>
      </c>
      <c r="M12" s="57">
        <v>0.70599999999999996</v>
      </c>
      <c r="N12" s="52">
        <v>63.4</v>
      </c>
    </row>
    <row r="13" spans="2:15" ht="21" customHeight="1" thickBot="1">
      <c r="B13" s="53">
        <v>1800</v>
      </c>
      <c r="C13" s="53">
        <v>2112</v>
      </c>
      <c r="D13" s="51">
        <v>0.79300000000000004</v>
      </c>
      <c r="E13" s="52">
        <v>1073</v>
      </c>
      <c r="F13" s="57">
        <v>0.78200000000000003</v>
      </c>
      <c r="G13" s="52">
        <v>13.8</v>
      </c>
      <c r="I13" s="53">
        <v>900</v>
      </c>
      <c r="J13" s="50">
        <v>2112</v>
      </c>
      <c r="K13" s="51">
        <v>0.76500000000000001</v>
      </c>
      <c r="L13" s="52">
        <v>1636.9</v>
      </c>
      <c r="M13" s="57">
        <v>0.754</v>
      </c>
      <c r="N13" s="52">
        <v>77</v>
      </c>
    </row>
    <row r="14" spans="2:15" ht="21" customHeight="1" thickBot="1">
      <c r="B14" s="53">
        <v>2016</v>
      </c>
      <c r="C14" s="53">
        <v>2112</v>
      </c>
      <c r="D14" s="51">
        <v>0.86899999999999999</v>
      </c>
      <c r="E14" s="52">
        <v>1363.1</v>
      </c>
      <c r="F14" s="57">
        <v>0.85699999999999998</v>
      </c>
      <c r="G14" s="52">
        <v>17.8</v>
      </c>
      <c r="I14" s="53">
        <v>1000</v>
      </c>
      <c r="J14" s="50">
        <v>2112</v>
      </c>
      <c r="K14" s="51">
        <v>0.81499999999999995</v>
      </c>
      <c r="L14" s="52">
        <v>1907.9</v>
      </c>
      <c r="M14" s="57">
        <v>0.80400000000000005</v>
      </c>
      <c r="N14" s="52">
        <v>90.4</v>
      </c>
    </row>
    <row r="15" spans="2:15" ht="21" customHeight="1" thickBot="1">
      <c r="B15" s="53">
        <v>2208</v>
      </c>
      <c r="C15" s="53">
        <v>2112</v>
      </c>
      <c r="D15" s="51">
        <v>0.95799999999999996</v>
      </c>
      <c r="E15" s="52">
        <v>1645.5</v>
      </c>
      <c r="F15" s="57">
        <v>0.94399999999999995</v>
      </c>
      <c r="G15" s="52">
        <v>23.6</v>
      </c>
      <c r="I15" s="56"/>
      <c r="J15" s="56"/>
      <c r="K15" s="51"/>
      <c r="L15" s="52"/>
      <c r="M15" s="52"/>
      <c r="N15" s="52"/>
    </row>
    <row r="16" spans="2:15" ht="21" customHeight="1" thickBot="1">
      <c r="B16" s="53">
        <v>2304</v>
      </c>
      <c r="C16" s="53">
        <v>2112</v>
      </c>
      <c r="D16" s="51">
        <v>1.0089999999999999</v>
      </c>
      <c r="E16" s="52">
        <v>1829.9</v>
      </c>
      <c r="F16" s="57">
        <v>0.99399999999999999</v>
      </c>
      <c r="G16" s="52">
        <v>28.2</v>
      </c>
      <c r="I16" s="54"/>
      <c r="J16" s="54"/>
      <c r="K16" s="54"/>
      <c r="L16" s="54"/>
      <c r="M16" s="54"/>
      <c r="N16" s="54"/>
    </row>
    <row r="18" spans="2:15" ht="13.5" thickBot="1"/>
    <row r="19" spans="2:15" ht="21" customHeight="1" thickBot="1">
      <c r="B19" s="233" t="s">
        <v>84</v>
      </c>
      <c r="C19" s="233"/>
      <c r="D19" s="233"/>
      <c r="E19" s="233"/>
      <c r="F19" s="233"/>
      <c r="G19" s="233"/>
      <c r="I19" s="230" t="s">
        <v>86</v>
      </c>
      <c r="J19" s="231"/>
      <c r="K19" s="231"/>
      <c r="L19" s="231"/>
      <c r="M19" s="231"/>
      <c r="N19" s="231"/>
      <c r="O19" s="231"/>
    </row>
    <row r="20" spans="2:15" ht="81.75" customHeight="1" thickBot="1">
      <c r="B20" s="225" t="s">
        <v>155</v>
      </c>
      <c r="C20" s="225"/>
      <c r="D20" s="225"/>
      <c r="E20" s="225"/>
      <c r="F20" s="225"/>
      <c r="G20" s="225"/>
      <c r="I20" s="232" t="s">
        <v>156</v>
      </c>
      <c r="J20" s="232"/>
      <c r="K20" s="232"/>
      <c r="L20" s="232"/>
      <c r="M20" s="232"/>
      <c r="N20" s="232"/>
      <c r="O20" s="232"/>
    </row>
    <row r="21" spans="2:15" ht="19.5" customHeight="1" thickBot="1">
      <c r="B21" s="218" t="s">
        <v>64</v>
      </c>
      <c r="C21" s="219" t="s">
        <v>81</v>
      </c>
      <c r="D21" s="220" t="s">
        <v>92</v>
      </c>
      <c r="E21" s="220"/>
      <c r="F21" s="228" t="s">
        <v>93</v>
      </c>
      <c r="G21" s="229"/>
      <c r="I21" s="218" t="s">
        <v>64</v>
      </c>
      <c r="J21" s="219" t="s">
        <v>82</v>
      </c>
      <c r="K21" s="219" t="s">
        <v>85</v>
      </c>
      <c r="L21" s="228" t="s">
        <v>90</v>
      </c>
      <c r="M21" s="229"/>
      <c r="N21" s="228" t="s">
        <v>91</v>
      </c>
      <c r="O21" s="229"/>
    </row>
    <row r="22" spans="2:15" ht="27.75" thickBot="1">
      <c r="B22" s="218"/>
      <c r="C22" s="219"/>
      <c r="D22" s="49" t="s">
        <v>65</v>
      </c>
      <c r="E22" s="49" t="s">
        <v>35</v>
      </c>
      <c r="F22" s="49" t="s">
        <v>65</v>
      </c>
      <c r="G22" s="49" t="s">
        <v>35</v>
      </c>
      <c r="I22" s="218"/>
      <c r="J22" s="218"/>
      <c r="K22" s="219"/>
      <c r="L22" s="49" t="s">
        <v>65</v>
      </c>
      <c r="M22" s="49" t="s">
        <v>35</v>
      </c>
      <c r="N22" s="49" t="s">
        <v>65</v>
      </c>
      <c r="O22" s="49" t="s">
        <v>35</v>
      </c>
    </row>
    <row r="23" spans="2:15" ht="21.75" customHeight="1" thickBot="1">
      <c r="B23" s="50">
        <v>408</v>
      </c>
      <c r="C23" s="50">
        <v>2112</v>
      </c>
      <c r="D23" s="51">
        <v>0.67700000000000005</v>
      </c>
      <c r="E23" s="52">
        <v>265.2</v>
      </c>
      <c r="F23" s="58">
        <v>0.67400000000000004</v>
      </c>
      <c r="G23" s="52">
        <v>7.5</v>
      </c>
      <c r="I23" s="50">
        <v>300</v>
      </c>
      <c r="J23" s="50">
        <v>2112</v>
      </c>
      <c r="K23" s="50">
        <v>17.3</v>
      </c>
      <c r="L23" s="51">
        <v>0.68200000000000005</v>
      </c>
      <c r="M23" s="52">
        <v>566.1</v>
      </c>
      <c r="N23" s="51">
        <v>0.67300000000000004</v>
      </c>
      <c r="O23" s="52">
        <v>16.3</v>
      </c>
    </row>
    <row r="24" spans="2:15" ht="21.75" customHeight="1" thickBot="1">
      <c r="B24" s="50">
        <v>600</v>
      </c>
      <c r="C24" s="50">
        <v>2112</v>
      </c>
      <c r="D24" s="51">
        <v>0.67800000000000005</v>
      </c>
      <c r="E24" s="52">
        <v>387.1</v>
      </c>
      <c r="F24" s="58">
        <v>0.67400000000000004</v>
      </c>
      <c r="G24" s="52">
        <v>10.5</v>
      </c>
      <c r="I24" s="50">
        <v>400</v>
      </c>
      <c r="J24" s="50">
        <v>2112</v>
      </c>
      <c r="K24" s="50">
        <v>22</v>
      </c>
      <c r="L24" s="51">
        <v>0.68400000000000005</v>
      </c>
      <c r="M24" s="52">
        <v>714.1</v>
      </c>
      <c r="N24" s="51">
        <v>0.67300000000000004</v>
      </c>
      <c r="O24" s="52">
        <v>20.399999999999999</v>
      </c>
    </row>
    <row r="25" spans="2:15" ht="21.75" customHeight="1" thickBot="1">
      <c r="B25" s="53">
        <v>816</v>
      </c>
      <c r="C25" s="50">
        <v>2112</v>
      </c>
      <c r="D25" s="51">
        <v>0.68</v>
      </c>
      <c r="E25" s="52">
        <v>526.4</v>
      </c>
      <c r="F25" s="58">
        <v>0.67400000000000004</v>
      </c>
      <c r="G25" s="52">
        <v>13.9</v>
      </c>
      <c r="I25" s="53">
        <v>500</v>
      </c>
      <c r="J25" s="50">
        <v>2112</v>
      </c>
      <c r="K25" s="50">
        <v>27.7</v>
      </c>
      <c r="L25" s="51">
        <v>0.68700000000000006</v>
      </c>
      <c r="M25" s="52">
        <v>892.9</v>
      </c>
      <c r="N25" s="51">
        <v>0.67300000000000004</v>
      </c>
      <c r="O25" s="52">
        <v>25.4</v>
      </c>
    </row>
    <row r="26" spans="2:15" ht="21.75" customHeight="1" thickBot="1">
      <c r="B26" s="53">
        <v>1008</v>
      </c>
      <c r="C26" s="50">
        <v>2112</v>
      </c>
      <c r="D26" s="51">
        <v>0.68100000000000005</v>
      </c>
      <c r="E26" s="52">
        <v>640.79999999999995</v>
      </c>
      <c r="F26" s="58">
        <v>0.67400000000000004</v>
      </c>
      <c r="G26" s="52">
        <v>16.5</v>
      </c>
      <c r="I26" s="53">
        <v>600</v>
      </c>
      <c r="J26" s="50">
        <v>2112</v>
      </c>
      <c r="K26" s="50">
        <v>33.1</v>
      </c>
      <c r="L26" s="51">
        <v>0.68899999999999995</v>
      </c>
      <c r="M26" s="52">
        <v>1056.2</v>
      </c>
      <c r="N26" s="51">
        <v>0.67300000000000004</v>
      </c>
      <c r="O26" s="52">
        <v>30</v>
      </c>
    </row>
    <row r="27" spans="2:15" ht="21.75" customHeight="1" thickBot="1">
      <c r="B27" s="53">
        <v>1200</v>
      </c>
      <c r="C27" s="50">
        <v>2112</v>
      </c>
      <c r="D27" s="51">
        <v>0.69499999999999995</v>
      </c>
      <c r="E27" s="52">
        <v>784.9</v>
      </c>
      <c r="F27" s="58">
        <v>0.68600000000000005</v>
      </c>
      <c r="G27" s="52">
        <v>19.899999999999999</v>
      </c>
      <c r="I27" s="53">
        <v>700</v>
      </c>
      <c r="J27" s="50">
        <v>2112</v>
      </c>
      <c r="K27" s="50">
        <v>37.4</v>
      </c>
      <c r="L27" s="51">
        <v>0.70299999999999996</v>
      </c>
      <c r="M27" s="52">
        <v>1217.4000000000001</v>
      </c>
      <c r="N27" s="51">
        <v>0.68400000000000005</v>
      </c>
      <c r="O27" s="52">
        <v>34.5</v>
      </c>
    </row>
    <row r="28" spans="2:15" ht="21.75" customHeight="1" thickBot="1">
      <c r="B28" s="53">
        <v>1416</v>
      </c>
      <c r="C28" s="50">
        <v>2112</v>
      </c>
      <c r="D28" s="51">
        <v>0.73399999999999999</v>
      </c>
      <c r="E28" s="52">
        <v>947.3</v>
      </c>
      <c r="F28" s="58">
        <v>0.72399999999999998</v>
      </c>
      <c r="G28" s="52">
        <v>23.9</v>
      </c>
      <c r="I28" s="53">
        <v>800</v>
      </c>
      <c r="J28" s="50">
        <v>2112</v>
      </c>
      <c r="K28" s="50">
        <v>42.1</v>
      </c>
      <c r="L28" s="51">
        <v>0.74399999999999999</v>
      </c>
      <c r="M28" s="52">
        <v>1457.4</v>
      </c>
      <c r="N28" s="51">
        <v>0.72199999999999998</v>
      </c>
      <c r="O28" s="52">
        <v>41.6</v>
      </c>
    </row>
    <row r="29" spans="2:15" ht="21.75" customHeight="1" thickBot="1">
      <c r="B29" s="53">
        <v>1608</v>
      </c>
      <c r="C29" s="50">
        <v>2112</v>
      </c>
      <c r="D29" s="51">
        <v>0.82499999999999996</v>
      </c>
      <c r="E29" s="52">
        <v>1238.5999999999999</v>
      </c>
      <c r="F29" s="58">
        <v>0.81100000000000005</v>
      </c>
      <c r="G29" s="52">
        <v>31.8</v>
      </c>
      <c r="I29" s="53">
        <v>900</v>
      </c>
      <c r="J29" s="50">
        <v>2112</v>
      </c>
      <c r="K29" s="50">
        <v>45.5</v>
      </c>
      <c r="L29" s="51">
        <v>0.78400000000000003</v>
      </c>
      <c r="M29" s="52">
        <v>1658.7</v>
      </c>
      <c r="N29" s="51">
        <v>0.75900000000000001</v>
      </c>
      <c r="O29" s="52">
        <v>47.7</v>
      </c>
    </row>
    <row r="30" spans="2:15" ht="21.75" customHeight="1" thickBot="1">
      <c r="B30" s="53">
        <v>1800</v>
      </c>
      <c r="C30" s="50">
        <v>2112</v>
      </c>
      <c r="D30" s="51">
        <v>0.92900000000000005</v>
      </c>
      <c r="E30" s="52">
        <v>1608.7</v>
      </c>
      <c r="F30" s="58">
        <v>0.91</v>
      </c>
      <c r="G30" s="52">
        <v>44.2</v>
      </c>
      <c r="I30" s="53">
        <v>1000</v>
      </c>
      <c r="J30" s="50">
        <v>2112</v>
      </c>
      <c r="K30" s="50">
        <v>49</v>
      </c>
      <c r="L30" s="51">
        <v>0.83799999999999997</v>
      </c>
      <c r="M30" s="52">
        <v>1941.3</v>
      </c>
      <c r="N30" s="51">
        <v>0.80900000000000005</v>
      </c>
      <c r="O30" s="52">
        <v>56.5</v>
      </c>
    </row>
    <row r="31" spans="2:15" ht="21.75" customHeight="1" thickBot="1">
      <c r="B31" s="54"/>
      <c r="C31" s="54"/>
      <c r="D31" s="54"/>
      <c r="E31" s="54"/>
      <c r="F31" s="59"/>
      <c r="G31" s="54"/>
      <c r="I31" s="56"/>
      <c r="J31" s="56"/>
      <c r="K31" s="56"/>
      <c r="L31" s="51"/>
      <c r="M31" s="51"/>
      <c r="N31" s="51"/>
      <c r="O31" s="52"/>
    </row>
    <row r="34" spans="2:7" ht="13.5" thickBot="1"/>
    <row r="35" spans="2:7" ht="21" thickBot="1">
      <c r="B35" s="201" t="s">
        <v>160</v>
      </c>
      <c r="C35" s="202"/>
      <c r="D35" s="203"/>
      <c r="E35" s="202"/>
      <c r="F35" s="202"/>
      <c r="G35" s="204"/>
    </row>
    <row r="36" spans="2:7" ht="105" customHeight="1">
      <c r="B36" s="205" t="s">
        <v>161</v>
      </c>
      <c r="C36" s="206"/>
      <c r="D36" s="207"/>
      <c r="E36" s="206"/>
      <c r="F36" s="206"/>
      <c r="G36" s="208"/>
    </row>
    <row r="37" spans="2:7" ht="28.5">
      <c r="B37" s="209" t="s">
        <v>57</v>
      </c>
      <c r="C37" s="126" t="s">
        <v>58</v>
      </c>
      <c r="D37" s="127" t="s">
        <v>59</v>
      </c>
      <c r="E37" s="127" t="s">
        <v>60</v>
      </c>
      <c r="F37" s="128" t="s">
        <v>61</v>
      </c>
      <c r="G37" s="129" t="s">
        <v>48</v>
      </c>
    </row>
    <row r="38" spans="2:7" ht="13.5" customHeight="1">
      <c r="B38" s="210"/>
      <c r="C38" s="130" t="s">
        <v>21</v>
      </c>
      <c r="D38" s="131">
        <v>0.98</v>
      </c>
      <c r="E38" s="132">
        <v>4</v>
      </c>
      <c r="F38" s="132">
        <f t="shared" ref="F38:F45" si="0">D38*E38</f>
        <v>3.92</v>
      </c>
      <c r="G38" s="133" t="s">
        <v>143</v>
      </c>
    </row>
    <row r="39" spans="2:7" ht="13.5" customHeight="1">
      <c r="B39" s="210"/>
      <c r="C39" s="130" t="s">
        <v>23</v>
      </c>
      <c r="D39" s="131">
        <v>0.98</v>
      </c>
      <c r="E39" s="132">
        <v>4</v>
      </c>
      <c r="F39" s="132">
        <f t="shared" si="0"/>
        <v>3.92</v>
      </c>
      <c r="G39" s="133" t="s">
        <v>143</v>
      </c>
    </row>
    <row r="40" spans="2:7" ht="13.5" customHeight="1">
      <c r="B40" s="210"/>
      <c r="C40" s="130" t="s">
        <v>25</v>
      </c>
      <c r="D40" s="131">
        <v>0.95</v>
      </c>
      <c r="E40" s="132">
        <v>3</v>
      </c>
      <c r="F40" s="132">
        <f t="shared" si="0"/>
        <v>2.8499999999999996</v>
      </c>
      <c r="G40" s="133" t="s">
        <v>144</v>
      </c>
    </row>
    <row r="41" spans="2:7" ht="13.5" customHeight="1">
      <c r="B41" s="210"/>
      <c r="C41" s="130" t="s">
        <v>29</v>
      </c>
      <c r="D41" s="131">
        <v>0.75</v>
      </c>
      <c r="E41" s="132">
        <v>2.5</v>
      </c>
      <c r="F41" s="132">
        <f t="shared" si="0"/>
        <v>1.875</v>
      </c>
      <c r="G41" s="133"/>
    </row>
    <row r="42" spans="2:7" ht="13.5" customHeight="1">
      <c r="B42" s="210"/>
      <c r="C42" s="130" t="s">
        <v>30</v>
      </c>
      <c r="D42" s="131">
        <v>0.85</v>
      </c>
      <c r="E42" s="132">
        <v>6.5</v>
      </c>
      <c r="F42" s="132">
        <f t="shared" si="0"/>
        <v>5.5249999999999995</v>
      </c>
      <c r="G42" s="133" t="s">
        <v>145</v>
      </c>
    </row>
    <row r="43" spans="2:7" ht="13.5" customHeight="1">
      <c r="B43" s="210"/>
      <c r="C43" s="130" t="s">
        <v>50</v>
      </c>
      <c r="D43" s="131">
        <v>0.85</v>
      </c>
      <c r="E43" s="132">
        <v>4</v>
      </c>
      <c r="F43" s="132">
        <f t="shared" si="0"/>
        <v>3.4</v>
      </c>
      <c r="G43" s="133" t="s">
        <v>145</v>
      </c>
    </row>
    <row r="44" spans="2:7" ht="13.5" customHeight="1">
      <c r="B44" s="210"/>
      <c r="C44" s="130" t="s">
        <v>51</v>
      </c>
      <c r="D44" s="131">
        <v>0.77500000000000002</v>
      </c>
      <c r="E44" s="132">
        <v>2.5</v>
      </c>
      <c r="F44" s="132">
        <f t="shared" si="0"/>
        <v>1.9375</v>
      </c>
      <c r="G44" s="133" t="s">
        <v>146</v>
      </c>
    </row>
    <row r="45" spans="2:7" ht="14.25" customHeight="1" thickBot="1">
      <c r="B45" s="211"/>
      <c r="C45" s="134" t="s">
        <v>27</v>
      </c>
      <c r="D45" s="135">
        <v>0.87</v>
      </c>
      <c r="E45" s="136">
        <v>2.5</v>
      </c>
      <c r="F45" s="136">
        <f t="shared" si="0"/>
        <v>2.1749999999999998</v>
      </c>
      <c r="G45" s="137" t="s">
        <v>147</v>
      </c>
    </row>
  </sheetData>
  <mergeCells count="29">
    <mergeCell ref="N21:O21"/>
    <mergeCell ref="K5:L5"/>
    <mergeCell ref="J21:J22"/>
    <mergeCell ref="I21:I22"/>
    <mergeCell ref="F5:G5"/>
    <mergeCell ref="I19:O19"/>
    <mergeCell ref="I20:O20"/>
    <mergeCell ref="K21:K22"/>
    <mergeCell ref="L21:M21"/>
    <mergeCell ref="M5:N5"/>
    <mergeCell ref="F21:G21"/>
    <mergeCell ref="B19:G19"/>
    <mergeCell ref="I3:N3"/>
    <mergeCell ref="I4:N4"/>
    <mergeCell ref="B2:N2"/>
    <mergeCell ref="B20:G20"/>
    <mergeCell ref="I5:I6"/>
    <mergeCell ref="C5:C6"/>
    <mergeCell ref="J5:J6"/>
    <mergeCell ref="B5:B6"/>
    <mergeCell ref="D5:E5"/>
    <mergeCell ref="B35:G35"/>
    <mergeCell ref="B36:G36"/>
    <mergeCell ref="B37:B45"/>
    <mergeCell ref="B3:G3"/>
    <mergeCell ref="B4:G4"/>
    <mergeCell ref="B21:B22"/>
    <mergeCell ref="C21:C22"/>
    <mergeCell ref="D21:E21"/>
  </mergeCells>
  <phoneticPr fontId="70" type="noConversion"/>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
  <sheetViews>
    <sheetView workbookViewId="0">
      <selection activeCell="P22" sqref="P22"/>
    </sheetView>
  </sheetViews>
  <sheetFormatPr defaultColWidth="9" defaultRowHeight="12.75"/>
  <cols>
    <col min="1" max="15" width="14.42578125" customWidth="1"/>
    <col min="16" max="16" width="19.7109375" customWidth="1"/>
    <col min="17" max="17" width="14.42578125" customWidth="1"/>
  </cols>
  <sheetData>
    <row r="1" spans="1:16" ht="18.75">
      <c r="A1" s="237" t="s">
        <v>62</v>
      </c>
      <c r="B1" s="238"/>
      <c r="C1" s="238"/>
      <c r="D1" s="238"/>
      <c r="E1" s="238"/>
      <c r="F1" s="238"/>
      <c r="G1" s="238"/>
      <c r="H1" s="238"/>
      <c r="I1" s="238"/>
      <c r="J1" s="238"/>
      <c r="K1" s="238"/>
      <c r="L1" s="238"/>
      <c r="M1" s="238"/>
      <c r="N1" s="238"/>
      <c r="O1" s="238"/>
      <c r="P1" s="239"/>
    </row>
    <row r="2" spans="1:16" ht="22.15" customHeight="1">
      <c r="A2" s="240" t="s">
        <v>116</v>
      </c>
      <c r="B2" s="241"/>
      <c r="C2" s="241"/>
      <c r="D2" s="241"/>
      <c r="E2" s="241"/>
      <c r="F2" s="241"/>
      <c r="G2" s="241"/>
      <c r="H2" s="241"/>
      <c r="I2" s="241"/>
      <c r="J2" s="241"/>
      <c r="K2" s="241"/>
      <c r="L2" s="241"/>
      <c r="M2" s="241"/>
      <c r="N2" s="241"/>
      <c r="O2" s="241"/>
      <c r="P2" s="242"/>
    </row>
    <row r="3" spans="1:16" ht="21.4" customHeight="1">
      <c r="A3" s="240" t="s">
        <v>114</v>
      </c>
      <c r="B3" s="241"/>
      <c r="C3" s="241"/>
      <c r="D3" s="241"/>
      <c r="E3" s="241"/>
      <c r="F3" s="241"/>
      <c r="G3" s="241"/>
      <c r="H3" s="241"/>
      <c r="I3" s="241"/>
      <c r="J3" s="241"/>
      <c r="K3" s="241"/>
      <c r="L3" s="241"/>
      <c r="M3" s="241"/>
      <c r="N3" s="241"/>
      <c r="O3" s="241"/>
      <c r="P3" s="242"/>
    </row>
    <row r="4" spans="1:16" ht="18.75">
      <c r="A4" s="234" t="s">
        <v>112</v>
      </c>
      <c r="B4" s="235"/>
      <c r="C4" s="235"/>
      <c r="D4" s="235"/>
      <c r="E4" s="235"/>
      <c r="F4" s="235"/>
      <c r="G4" s="235"/>
      <c r="H4" s="235"/>
      <c r="I4" s="235"/>
      <c r="J4" s="235"/>
      <c r="K4" s="235"/>
      <c r="L4" s="235"/>
      <c r="M4" s="235"/>
      <c r="N4" s="235"/>
      <c r="O4" s="235"/>
      <c r="P4" s="236"/>
    </row>
    <row r="5" spans="1:16" ht="18.75">
      <c r="A5" s="243" t="s">
        <v>115</v>
      </c>
      <c r="B5" s="244"/>
      <c r="C5" s="244"/>
      <c r="D5" s="244"/>
      <c r="E5" s="244"/>
      <c r="F5" s="244"/>
      <c r="G5" s="244"/>
      <c r="H5" s="244"/>
      <c r="I5" s="244"/>
      <c r="J5" s="244"/>
      <c r="K5" s="244"/>
      <c r="L5" s="244"/>
      <c r="M5" s="244"/>
      <c r="N5" s="244"/>
      <c r="O5" s="244"/>
      <c r="P5" s="245"/>
    </row>
    <row r="6" spans="1:16" ht="18.75">
      <c r="A6" s="243" t="s">
        <v>113</v>
      </c>
      <c r="B6" s="244"/>
      <c r="C6" s="244"/>
      <c r="D6" s="244"/>
      <c r="E6" s="244"/>
      <c r="F6" s="244"/>
      <c r="G6" s="244"/>
      <c r="H6" s="244"/>
      <c r="I6" s="244"/>
      <c r="J6" s="244"/>
      <c r="K6" s="244"/>
      <c r="L6" s="244"/>
      <c r="M6" s="244"/>
      <c r="N6" s="244"/>
      <c r="O6" s="244"/>
      <c r="P6" s="245"/>
    </row>
    <row r="7" spans="1:16" ht="18.75">
      <c r="A7" s="234" t="s">
        <v>111</v>
      </c>
      <c r="B7" s="235"/>
      <c r="C7" s="235"/>
      <c r="D7" s="235"/>
      <c r="E7" s="235"/>
      <c r="F7" s="235"/>
      <c r="G7" s="235"/>
      <c r="H7" s="235"/>
      <c r="I7" s="235"/>
      <c r="J7" s="235"/>
      <c r="K7" s="235"/>
      <c r="L7" s="235"/>
      <c r="M7" s="235"/>
      <c r="N7" s="235"/>
      <c r="O7" s="235"/>
      <c r="P7" s="236"/>
    </row>
    <row r="30" spans="8:8" ht="14.25">
      <c r="H30" s="1"/>
    </row>
  </sheetData>
  <mergeCells count="7">
    <mergeCell ref="A7:P7"/>
    <mergeCell ref="A1:P1"/>
    <mergeCell ref="A2:P2"/>
    <mergeCell ref="A4:P4"/>
    <mergeCell ref="A5:P5"/>
    <mergeCell ref="A6:P6"/>
    <mergeCell ref="A3:P3"/>
  </mergeCells>
  <phoneticPr fontId="7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封面</vt:lpstr>
      <vt:lpstr>申明</vt:lpstr>
      <vt:lpstr>更改记录</vt:lpstr>
      <vt:lpstr>RK3588 EVB（双PMIC）场景功耗</vt:lpstr>
      <vt:lpstr>RK3588S平板（单PMIC）场景功耗-安卓</vt:lpstr>
      <vt:lpstr>RK3588 NVR（单PMIC） 场景功耗-Linux</vt:lpstr>
      <vt:lpstr>RK3588模块极限功耗和最高功耗</vt:lpstr>
      <vt:lpstr>芯片热特性</vt:lpstr>
      <vt:lpstr>封面!Print_Area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86137</cp:lastModifiedBy>
  <cp:revision>1</cp:revision>
  <cp:lastPrinted>2010-05-27T23:10:00Z</cp:lastPrinted>
  <dcterms:created xsi:type="dcterms:W3CDTF">2007-07-23T12:47:00Z</dcterms:created>
  <dcterms:modified xsi:type="dcterms:W3CDTF">2022-10-12T05:58:58Z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2052-11.1.0.11294</vt:lpwstr>
  </property>
  <property fmtid="{D5CDD505-2E9C-101B-9397-08002B2CF9AE}" pid="23" name="KSOReadingLayout">
    <vt:bool>false</vt:bool>
  </property>
  <property fmtid="{D5CDD505-2E9C-101B-9397-08002B2CF9AE}" pid="24" name="ICV">
    <vt:lpwstr>AB4FFE5ED0A746BFBF0D60CAB605C631</vt:lpwstr>
  </property>
</Properties>
</file>