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mc:AlternateContent xmlns:mc="http://schemas.openxmlformats.org/markup-compatibility/2006">
    <mc:Choice Requires="x15">
      <x15ac:absPath xmlns:x15ac="http://schemas.microsoft.com/office/spreadsheetml/2010/11/ac" url="C:\Users\86137\Desktop\RK3588\"/>
    </mc:Choice>
  </mc:AlternateContent>
  <bookViews>
    <workbookView xWindow="0" yWindow="0" windowWidth="28800" windowHeight="12240" tabRatio="852" activeTab="4"/>
  </bookViews>
  <sheets>
    <sheet name="Cover" sheetId="1" r:id="rId1"/>
    <sheet name="Statement" sheetId="12" r:id="rId2"/>
    <sheet name="Revision History" sheetId="5" r:id="rId3"/>
    <sheet name="RK3588 EVB（double PMIC）scene" sheetId="27" r:id="rId4"/>
    <sheet name="RK3588S Tablet (single PMIC)-AN" sheetId="24" r:id="rId5"/>
    <sheet name="RK3588 NVR (single PMIC)-Linux" sheetId="25" r:id="rId6"/>
    <sheet name="Core-module &amp;  extreme current" sheetId="29" r:id="rId7"/>
    <sheet name="Chip Thermal Characteristics" sheetId="16" r:id="rId8"/>
  </sheets>
  <definedNames>
    <definedName name="_xlnm.Print_Area" localSheetId="0">Cover!$A$1:$C$29</definedName>
  </definedNames>
  <calcPr calcId="162913"/>
</workbook>
</file>

<file path=xl/calcChain.xml><?xml version="1.0" encoding="utf-8"?>
<calcChain xmlns="http://schemas.openxmlformats.org/spreadsheetml/2006/main">
  <c r="K30" i="25" l="1"/>
  <c r="L30" i="25" s="1"/>
  <c r="L29" i="25"/>
  <c r="K29" i="25"/>
  <c r="K28" i="25"/>
  <c r="L28" i="25" s="1"/>
  <c r="K27" i="25"/>
  <c r="L27" i="25" s="1"/>
  <c r="K26" i="25"/>
  <c r="L26" i="25" s="1"/>
  <c r="K25" i="25"/>
  <c r="L25" i="25" s="1"/>
  <c r="K24" i="25"/>
  <c r="L24" i="25" s="1"/>
  <c r="K22" i="25"/>
  <c r="K20" i="25"/>
  <c r="K19" i="25"/>
  <c r="L19" i="25" s="1"/>
  <c r="K18" i="25"/>
  <c r="L18" i="25" s="1"/>
  <c r="K17" i="25"/>
  <c r="L17" i="25" s="1"/>
  <c r="K16" i="25"/>
  <c r="L16" i="25" s="1"/>
  <c r="K15" i="25"/>
  <c r="L15" i="25" s="1"/>
  <c r="L14" i="25"/>
  <c r="K14" i="25"/>
  <c r="K12" i="25"/>
  <c r="L11" i="25"/>
  <c r="K11" i="25"/>
  <c r="K10" i="25"/>
  <c r="L10" i="25" s="1"/>
  <c r="K9" i="25"/>
  <c r="L9" i="25" s="1"/>
  <c r="L8" i="25"/>
  <c r="K8" i="25"/>
  <c r="K7" i="25"/>
  <c r="L7" i="25" s="1"/>
  <c r="L6" i="25"/>
  <c r="K6" i="25"/>
  <c r="K5" i="25"/>
  <c r="E45" i="29"/>
  <c r="E44" i="29"/>
  <c r="E43" i="29"/>
  <c r="E42" i="29"/>
  <c r="E41" i="29"/>
  <c r="E40" i="29"/>
  <c r="E39" i="29"/>
  <c r="E38" i="29"/>
  <c r="L31" i="25" l="1"/>
  <c r="D10" i="24" l="1"/>
  <c r="D9" i="24"/>
  <c r="D8" i="24"/>
  <c r="D7" i="24"/>
  <c r="D6" i="24"/>
</calcChain>
</file>

<file path=xl/comments1.xml><?xml version="1.0" encoding="utf-8"?>
<comments xmlns="http://schemas.openxmlformats.org/spreadsheetml/2006/main">
  <authors>
    <author>86137</author>
  </authors>
  <commentList>
    <comment ref="J20" authorId="0" shapeId="0">
      <text>
        <r>
          <rPr>
            <b/>
            <sz val="9"/>
            <color indexed="81"/>
            <rFont val="宋体"/>
            <family val="3"/>
            <charset val="134"/>
          </rPr>
          <t>vgg_max这个一秒loop几次</t>
        </r>
      </text>
    </comment>
  </commentList>
</comments>
</file>

<file path=xl/sharedStrings.xml><?xml version="1.0" encoding="utf-8"?>
<sst xmlns="http://schemas.openxmlformats.org/spreadsheetml/2006/main" count="242" uniqueCount="179">
  <si>
    <t>RK3588</t>
  </si>
  <si>
    <t>Power Consumption Test Report</t>
  </si>
  <si>
    <t>Status:     Official Release</t>
  </si>
  <si>
    <t>Rockchip Confidential</t>
  </si>
  <si>
    <t>保密提示：
本文档及其附件可能含有机密信息，来自瑞芯微电子股份有限公司，仅发送给指定接收者。若非该特定接收人，请勿复制、 使用或披露本文档的任何内容。若误收本文档，请从系统中永久性删除本文档，并以回复邮件或其他方式即刻告知发件人。瑞芯微电子股份有限公司拥有本文档信息的著作权及解释权，禁止任何未经授权许可的侵权行为。
IMPORTANT NOTICE: 
This document is from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</si>
  <si>
    <t>Revision History</t>
  </si>
  <si>
    <t>Revision Record</t>
  </si>
  <si>
    <t>Revision</t>
  </si>
  <si>
    <t>Description</t>
  </si>
  <si>
    <t>Editor</t>
  </si>
  <si>
    <t xml:space="preserve">Release Date </t>
  </si>
  <si>
    <t>V1.0</t>
  </si>
  <si>
    <t>First edition</t>
  </si>
  <si>
    <t>Wayne</t>
  </si>
  <si>
    <t>8GB LPDDR4X+32GB EMMC</t>
  </si>
  <si>
    <t>VDD_CPU_BIG0_S0</t>
  </si>
  <si>
    <t>VDD_CPU_BIG0_MEM_S0</t>
  </si>
  <si>
    <t>VDD_CPU_BIG1_S0</t>
  </si>
  <si>
    <t>VDD_CPU_BIG1_MEM_S0</t>
  </si>
  <si>
    <t>VDD_CPU_LIT_S0</t>
  </si>
  <si>
    <t>VDD_CPU_LIT_MEM_S0</t>
  </si>
  <si>
    <t>VDD_DDR_S0</t>
  </si>
  <si>
    <t>VDDQ_DDR_S0</t>
  </si>
  <si>
    <t>VDD_LOG_S0</t>
  </si>
  <si>
    <t>VDD_GPU_S0</t>
  </si>
  <si>
    <t>VDD_GPU_MEM_S0</t>
  </si>
  <si>
    <t>VDD2_DDR_S3</t>
  </si>
  <si>
    <t>VCC_3V3_S3</t>
  </si>
  <si>
    <t>Voltage
(V)</t>
  </si>
  <si>
    <t>Avg current(mA)</t>
  </si>
  <si>
    <t>Avg power consumption(mW)</t>
  </si>
  <si>
    <t>VCC4V0_SYS</t>
  </si>
  <si>
    <t>VDD_NPU_S0</t>
  </si>
  <si>
    <t>VDD_VDENC_S0</t>
  </si>
  <si>
    <t>VDDA_DDR_PLL_S0</t>
  </si>
  <si>
    <t>Thermal Design Suggestion:</t>
    <phoneticPr fontId="43" type="noConversion"/>
  </si>
  <si>
    <t>2022-07-04</t>
    <phoneticPr fontId="43" type="noConversion"/>
  </si>
  <si>
    <t>Test Conditions</t>
    <phoneticPr fontId="43" type="noConversion"/>
  </si>
  <si>
    <t>Deep Standby</t>
    <phoneticPr fontId="43" type="noConversion"/>
  </si>
  <si>
    <t>Standby</t>
    <phoneticPr fontId="43" type="noConversion"/>
  </si>
  <si>
    <t xml:space="preserve"> Wow Fish 3</t>
    <phoneticPr fontId="43" type="noConversion"/>
  </si>
  <si>
    <t>Static Desktop</t>
    <phoneticPr fontId="43" type="noConversion"/>
  </si>
  <si>
    <t>V1.1</t>
  </si>
  <si>
    <t>Felix.ruan</t>
    <phoneticPr fontId="43" type="noConversion"/>
  </si>
  <si>
    <t>VCC5V0_SYS</t>
  </si>
  <si>
    <t>VDD_NPU_MEM_S0</t>
  </si>
  <si>
    <t>VDD_VDENC_MEM_S0</t>
  </si>
  <si>
    <t>528~1068</t>
  </si>
  <si>
    <t xml:space="preserve">4K video 30FPS </t>
    <phoneticPr fontId="43" type="noConversion"/>
  </si>
  <si>
    <t xml:space="preserve">4K video 30FPS-without screen </t>
    <phoneticPr fontId="43" type="noConversion"/>
  </si>
  <si>
    <t xml:space="preserve"> Wow Fish 3</t>
  </si>
  <si>
    <t xml:space="preserve"> Riptide GP 2</t>
  </si>
  <si>
    <t xml:space="preserve"> Riptide GP 2-without screen</t>
    <phoneticPr fontId="43" type="noConversion"/>
  </si>
  <si>
    <t xml:space="preserve"> Wow Fish 3-without screen</t>
    <phoneticPr fontId="43" type="noConversion"/>
  </si>
  <si>
    <t>Standby</t>
  </si>
  <si>
    <t>iQIYI video-without screen</t>
    <phoneticPr fontId="43" type="noConversion"/>
  </si>
  <si>
    <t>iQIYI video</t>
    <phoneticPr fontId="43" type="noConversion"/>
  </si>
  <si>
    <t xml:space="preserve"> Scenes</t>
    <phoneticPr fontId="43" type="noConversion"/>
  </si>
  <si>
    <t xml:space="preserve"> Scenes</t>
    <phoneticPr fontId="43" type="noConversion"/>
  </si>
  <si>
    <t>DDR frequency</t>
    <phoneticPr fontId="43" type="noConversion"/>
  </si>
  <si>
    <t>Static desktop</t>
    <phoneticPr fontId="43" type="noConversion"/>
  </si>
  <si>
    <t>Static desktop-without screen</t>
    <phoneticPr fontId="43" type="noConversion"/>
  </si>
  <si>
    <t>Static desktop -with WiFi</t>
    <phoneticPr fontId="43" type="noConversion"/>
  </si>
  <si>
    <t>Static desktop -with WiFi and without screen</t>
    <phoneticPr fontId="43" type="noConversion"/>
  </si>
  <si>
    <t xml:space="preserve"> The Android Tablet (single PMIC) scene power consumption of RK3588S</t>
    <phoneticPr fontId="43" type="noConversion"/>
  </si>
  <si>
    <t>RK3588S_RK806_1_TABLET</t>
    <phoneticPr fontId="43" type="noConversion"/>
  </si>
  <si>
    <t>1080P Video</t>
    <phoneticPr fontId="43" type="noConversion"/>
  </si>
  <si>
    <t>VCC_1V1_NLDO_S3</t>
    <phoneticPr fontId="52" type="noConversion"/>
  </si>
  <si>
    <t>VCC_CPU_BIG0_S0</t>
  </si>
  <si>
    <t>VCC_CPU_BIG1_S0</t>
  </si>
  <si>
    <t>VDD_LOGIC_S0</t>
  </si>
  <si>
    <t>VDD_CPU_LITTLE_S0</t>
  </si>
  <si>
    <t>VDD_DDRQ_S0</t>
  </si>
  <si>
    <t>VCC_1V8_S3</t>
    <phoneticPr fontId="52" type="noConversion"/>
  </si>
  <si>
    <t>WIFI_BAT</t>
  </si>
  <si>
    <t>VCC_2V0_PLDO_S3</t>
    <phoneticPr fontId="52" type="noConversion"/>
  </si>
  <si>
    <t>Average current
(mA)</t>
  </si>
  <si>
    <t>RK3588 CPU_BIG0</t>
    <phoneticPr fontId="43" type="noConversion"/>
  </si>
  <si>
    <t>RK3588 GPU</t>
  </si>
  <si>
    <t>CPU_BIG0_MEM_S0</t>
    <phoneticPr fontId="43" type="noConversion"/>
  </si>
  <si>
    <t>VDD_GPU_S0</t>
    <phoneticPr fontId="43" type="noConversion"/>
  </si>
  <si>
    <t>VDD_GPU_MEM_S0</t>
    <phoneticPr fontId="43" type="noConversion"/>
  </si>
  <si>
    <t>RK3588 CPU_LIT_S0</t>
    <phoneticPr fontId="43" type="noConversion"/>
  </si>
  <si>
    <t>RK3588 NPU</t>
    <phoneticPr fontId="43" type="noConversion"/>
  </si>
  <si>
    <t>CPU_LIT_S0</t>
    <phoneticPr fontId="43" type="noConversion"/>
  </si>
  <si>
    <t>CPU_LIT_MEM_S0</t>
    <phoneticPr fontId="43" type="noConversion"/>
  </si>
  <si>
    <t>VDD_NPU_S0</t>
    <phoneticPr fontId="43" type="noConversion"/>
  </si>
  <si>
    <t>VDD_NPU_MEM_S0</t>
    <phoneticPr fontId="43" type="noConversion"/>
  </si>
  <si>
    <t>CPU_BIG0_S0</t>
    <phoneticPr fontId="43" type="noConversion"/>
  </si>
  <si>
    <t>Avg current
(mA)</t>
    <phoneticPr fontId="43" type="noConversion"/>
  </si>
  <si>
    <t>NPU frame rate</t>
    <phoneticPr fontId="43" type="noConversion"/>
  </si>
  <si>
    <r>
      <t>RK3588 core module power consumption reference in different frequency</t>
    </r>
    <r>
      <rPr>
        <b/>
        <sz val="18"/>
        <color rgb="FFFF0000"/>
        <rFont val="宋体"/>
        <family val="3"/>
        <charset val="134"/>
      </rPr>
      <t/>
    </r>
    <phoneticPr fontId="43" type="noConversion"/>
  </si>
  <si>
    <r>
      <t xml:space="preserve">
Temperature: 27</t>
    </r>
    <r>
      <rPr>
        <b/>
        <sz val="12"/>
        <rFont val="宋体"/>
        <family val="3"/>
        <charset val="134"/>
      </rPr>
      <t xml:space="preserve">℃
</t>
    </r>
    <r>
      <rPr>
        <b/>
        <sz val="12"/>
        <rFont val="Arial"/>
        <family val="2"/>
      </rPr>
      <t>Hardware configuration: RK3588-EVB1_LP4X_V10</t>
    </r>
    <r>
      <rPr>
        <b/>
        <sz val="12"/>
        <rFont val="宋体"/>
        <family val="3"/>
        <charset val="134"/>
      </rPr>
      <t>，</t>
    </r>
    <r>
      <rPr>
        <b/>
        <sz val="12"/>
        <rFont val="Arial"/>
        <family val="2"/>
      </rPr>
      <t xml:space="preserve"> 1080P-MIPI screen</t>
    </r>
    <r>
      <rPr>
        <b/>
        <sz val="12"/>
        <rFont val="宋体"/>
        <family val="3"/>
        <charset val="134"/>
      </rPr>
      <t>，</t>
    </r>
    <r>
      <rPr>
        <b/>
        <sz val="12"/>
        <rFont val="Arial"/>
        <family val="2"/>
      </rPr>
      <t xml:space="preserve">8G memory
Software configuration: 
Turn off the screen and enter the standby mode, run stressapptest, turn off  unnecessary peripherals, only keep: 1 USB30-OTG, 1 USB20-HOST and 1 PCIE20-WIFI. insert ADB, USB30 runs with high power consumption
</t>
    </r>
    <phoneticPr fontId="43" type="noConversion"/>
  </si>
  <si>
    <r>
      <t xml:space="preserve">
Temperature: 27</t>
    </r>
    <r>
      <rPr>
        <b/>
        <sz val="12"/>
        <rFont val="宋体"/>
        <family val="3"/>
        <charset val="134"/>
      </rPr>
      <t xml:space="preserve">℃
</t>
    </r>
    <r>
      <rPr>
        <b/>
        <sz val="12"/>
        <rFont val="Arial"/>
        <family val="2"/>
      </rPr>
      <t>Hardware configuration: RK3588-EVB1_LP4X_V10</t>
    </r>
    <r>
      <rPr>
        <b/>
        <sz val="12"/>
        <rFont val="宋体"/>
        <family val="3"/>
        <charset val="134"/>
      </rPr>
      <t>，</t>
    </r>
    <r>
      <rPr>
        <b/>
        <sz val="12"/>
        <rFont val="Arial"/>
        <family val="2"/>
      </rPr>
      <t xml:space="preserve"> 1080P-MIPI screen</t>
    </r>
    <r>
      <rPr>
        <b/>
        <sz val="12"/>
        <rFont val="宋体"/>
        <family val="3"/>
        <charset val="134"/>
      </rPr>
      <t>，</t>
    </r>
    <r>
      <rPr>
        <b/>
        <sz val="12"/>
        <rFont val="Arial"/>
        <family val="2"/>
      </rPr>
      <t xml:space="preserve">8G memory
Software configuration: 
Turn off the screen and enter the standby mode, run compute_particles, turn off  unnecessary peripherals, only keep: 1 USB30-OTG, 1 USB20-HOST and 1 PCIE20-WIFI. insert ADB, USB30 runs with high power consumption
</t>
    </r>
    <phoneticPr fontId="43" type="noConversion"/>
  </si>
  <si>
    <t>Avg voltage
(mV)</t>
    <phoneticPr fontId="43" type="noConversion"/>
  </si>
  <si>
    <t>Avg voltage
(mV)</t>
    <phoneticPr fontId="43" type="noConversion"/>
  </si>
  <si>
    <t>Avg voltage
(mV)</t>
    <phoneticPr fontId="43" type="noConversion"/>
  </si>
  <si>
    <t>Avg voltage
(mV)</t>
    <phoneticPr fontId="43" type="noConversion"/>
  </si>
  <si>
    <t>Avg voltage
(mV)</t>
    <phoneticPr fontId="43" type="noConversion"/>
  </si>
  <si>
    <t>Power Network</t>
    <phoneticPr fontId="43" type="noConversion"/>
  </si>
  <si>
    <t>Voltage
 (V)</t>
    <phoneticPr fontId="43" type="noConversion"/>
  </si>
  <si>
    <t>Peak Power
(W)</t>
    <phoneticPr fontId="43" type="noConversion"/>
  </si>
  <si>
    <t>The Extreme Current of Core Module</t>
    <phoneticPr fontId="43" type="noConversion"/>
  </si>
  <si>
    <r>
      <t xml:space="preserve">
Temperature: 27</t>
    </r>
    <r>
      <rPr>
        <b/>
        <sz val="12"/>
        <rFont val="宋体"/>
        <family val="3"/>
        <charset val="134"/>
      </rPr>
      <t xml:space="preserve">℃
</t>
    </r>
    <r>
      <rPr>
        <b/>
        <sz val="12"/>
        <rFont val="Arial"/>
        <family val="2"/>
      </rPr>
      <t>Hardware configuration: RK3588-EVB1_LP4X_V10</t>
    </r>
    <r>
      <rPr>
        <b/>
        <sz val="12"/>
        <rFont val="宋体"/>
        <family val="3"/>
        <charset val="134"/>
      </rPr>
      <t>，</t>
    </r>
    <r>
      <rPr>
        <b/>
        <sz val="12"/>
        <rFont val="Arial"/>
        <family val="2"/>
      </rPr>
      <t xml:space="preserve"> 1080P-MIPI screen</t>
    </r>
    <r>
      <rPr>
        <b/>
        <sz val="12"/>
        <rFont val="宋体"/>
        <family val="3"/>
        <charset val="134"/>
      </rPr>
      <t>，</t>
    </r>
    <r>
      <rPr>
        <b/>
        <sz val="12"/>
        <rFont val="Arial"/>
        <family val="2"/>
      </rPr>
      <t xml:space="preserve">8G memory
Software configuration: 
Turn off the screen and enter the standby mode, run stressapptest, turn off  unnecessary peripherals, only keep: 1 USB30-OTG, 1 USB20-HOST and 1 PCIE20-WIFI. insert ADB, USB30 runs with high power consumption
</t>
    </r>
    <phoneticPr fontId="43" type="noConversion"/>
  </si>
  <si>
    <r>
      <t xml:space="preserve">
Temperature: 27</t>
    </r>
    <r>
      <rPr>
        <b/>
        <sz val="12"/>
        <rFont val="宋体"/>
        <family val="3"/>
        <charset val="134"/>
      </rPr>
      <t xml:space="preserve">℃
</t>
    </r>
    <r>
      <rPr>
        <b/>
        <sz val="12"/>
        <rFont val="Arial"/>
        <family val="2"/>
      </rPr>
      <t>Hardware configuration: RK3588-EVB1_LP4X_V10</t>
    </r>
    <r>
      <rPr>
        <b/>
        <sz val="12"/>
        <rFont val="宋体"/>
        <family val="3"/>
        <charset val="134"/>
      </rPr>
      <t>，</t>
    </r>
    <r>
      <rPr>
        <b/>
        <sz val="12"/>
        <rFont val="Arial"/>
        <family val="2"/>
      </rPr>
      <t xml:space="preserve"> 1080P-MIPI screen</t>
    </r>
    <r>
      <rPr>
        <b/>
        <sz val="12"/>
        <rFont val="宋体"/>
        <family val="3"/>
        <charset val="134"/>
      </rPr>
      <t>，</t>
    </r>
    <r>
      <rPr>
        <b/>
        <sz val="12"/>
        <rFont val="Arial"/>
        <family val="2"/>
      </rPr>
      <t xml:space="preserve">8G memory
Software configuration: 
Turn off the screen and enter the standby mode, run vgg16_max_pool, turn off  unnecessary peripherals, only keep: 1 USB30-OTG, 1 USB20-HOST and 1 PCIE20-WIFI. insert ADB, USB30 runs with high power consumption
</t>
    </r>
    <phoneticPr fontId="43" type="noConversion"/>
  </si>
  <si>
    <r>
      <t xml:space="preserve">Peak Current
</t>
    </r>
    <r>
      <rPr>
        <b/>
        <sz val="12"/>
        <color indexed="8"/>
        <rFont val="宋体"/>
        <family val="3"/>
        <charset val="134"/>
      </rPr>
      <t>（</t>
    </r>
    <r>
      <rPr>
        <b/>
        <sz val="12"/>
        <color indexed="8"/>
        <rFont val="Arial"/>
        <family val="2"/>
      </rPr>
      <t>A</t>
    </r>
    <r>
      <rPr>
        <b/>
        <sz val="12"/>
        <color indexed="8"/>
        <rFont val="宋体"/>
        <family val="3"/>
        <charset val="134"/>
      </rPr>
      <t>）</t>
    </r>
    <phoneticPr fontId="43" type="noConversion"/>
  </si>
  <si>
    <r>
      <t>DDR frequency</t>
    </r>
    <r>
      <rPr>
        <b/>
        <sz val="11"/>
        <rFont val="宋体"/>
        <family val="3"/>
        <charset val="134"/>
      </rPr>
      <t>（</t>
    </r>
    <r>
      <rPr>
        <b/>
        <sz val="11"/>
        <rFont val="Arial"/>
        <family val="2"/>
      </rPr>
      <t>Mhz</t>
    </r>
    <r>
      <rPr>
        <b/>
        <sz val="11"/>
        <rFont val="宋体"/>
        <family val="3"/>
        <charset val="134"/>
      </rPr>
      <t>）</t>
    </r>
    <phoneticPr fontId="43" type="noConversion"/>
  </si>
  <si>
    <r>
      <t>Frequency</t>
    </r>
    <r>
      <rPr>
        <b/>
        <sz val="11"/>
        <rFont val="宋体"/>
        <family val="3"/>
        <charset val="134"/>
      </rPr>
      <t>（</t>
    </r>
    <r>
      <rPr>
        <b/>
        <sz val="11"/>
        <rFont val="Arial"/>
        <family val="2"/>
      </rPr>
      <t>MHz</t>
    </r>
    <r>
      <rPr>
        <b/>
        <sz val="11"/>
        <rFont val="宋体"/>
        <family val="3"/>
        <charset val="134"/>
      </rPr>
      <t>）</t>
    </r>
    <phoneticPr fontId="43" type="noConversion"/>
  </si>
  <si>
    <r>
      <t>DDR frequency</t>
    </r>
    <r>
      <rPr>
        <b/>
        <sz val="11"/>
        <rFont val="宋体"/>
        <family val="3"/>
        <charset val="134"/>
      </rPr>
      <t>（</t>
    </r>
    <r>
      <rPr>
        <b/>
        <sz val="11"/>
        <rFont val="Arial"/>
        <family val="2"/>
      </rPr>
      <t>Mhz</t>
    </r>
    <r>
      <rPr>
        <b/>
        <sz val="11"/>
        <rFont val="宋体"/>
        <family val="3"/>
        <charset val="134"/>
      </rPr>
      <t>）</t>
    </r>
    <phoneticPr fontId="43" type="noConversion"/>
  </si>
  <si>
    <t>Revision:   V1.1</t>
    <phoneticPr fontId="43" type="noConversion"/>
  </si>
  <si>
    <r>
      <t>Mainboard</t>
    </r>
    <r>
      <rPr>
        <b/>
        <sz val="16"/>
        <rFont val="宋体"/>
        <family val="3"/>
        <charset val="134"/>
      </rPr>
      <t>：</t>
    </r>
    <phoneticPr fontId="43" type="noConversion"/>
  </si>
  <si>
    <r>
      <t>Environment</t>
    </r>
    <r>
      <rPr>
        <b/>
        <sz val="16"/>
        <rFont val="宋体"/>
        <family val="3"/>
        <charset val="134"/>
      </rPr>
      <t>：</t>
    </r>
    <phoneticPr fontId="43" type="noConversion"/>
  </si>
  <si>
    <r>
      <t>Configuration</t>
    </r>
    <r>
      <rPr>
        <b/>
        <sz val="16"/>
        <rFont val="宋体"/>
        <family val="3"/>
        <charset val="134"/>
      </rPr>
      <t>：</t>
    </r>
    <phoneticPr fontId="43" type="noConversion"/>
  </si>
  <si>
    <r>
      <t xml:space="preserve">The  power comsumption of </t>
    </r>
    <r>
      <rPr>
        <b/>
        <sz val="16"/>
        <color rgb="FFFF0000"/>
        <rFont val="Arial"/>
        <family val="2"/>
      </rPr>
      <t>OVERRALL</t>
    </r>
    <r>
      <rPr>
        <b/>
        <sz val="16"/>
        <rFont val="Arial"/>
        <family val="2"/>
      </rPr>
      <t xml:space="preserve">
(mW)</t>
    </r>
    <phoneticPr fontId="43" type="noConversion"/>
  </si>
  <si>
    <t>2. RK3588S is FCCSP 17*17 package, and the die is directly exposed. The thermal resistance is optimal when the external heat sink is in reliable contact.</t>
    <phoneticPr fontId="43" type="noConversion"/>
  </si>
  <si>
    <t>3. It is generally considered based on the average power consumption instead of  the peak power in a very short time (ms level).</t>
    <phoneticPr fontId="43" type="noConversion"/>
  </si>
  <si>
    <t>1. RK3588 is FCBGA 23*23 package, and comes with heat sink, lower thermal resistance and better heat dissipation.</t>
    <phoneticPr fontId="43" type="noConversion"/>
  </si>
  <si>
    <t>4.The extreme thermal power of RK3588 Thermal Design Power (TDP) is considered as 15W (special scenarios need to be constructed, and the bandwidth conflict during actual calling is not considered); 
It is recommended that if the structure space and cost are suitable, sufficient heat dissipation design can be carried out according to 15W TDP.</t>
    <phoneticPr fontId="43" type="noConversion"/>
  </si>
  <si>
    <t>6. The standard SDK software has a thermal management strategy. When the temperature is too high,the frequency and voltage will be reduced to ensure that the junction temperature of the chip does not exceed the tolerance limit. Thus, if the heat dissipation is poor, it will affect the performance of the product.</t>
    <phoneticPr fontId="43" type="noConversion"/>
  </si>
  <si>
    <t>5. For the limited products , you can think about  the heat dissipation design according to the actual application environment and scenarios. For example, NVR products with back-end AI processing are considered as &gt;=12W, but depend on the user's choice.</t>
    <phoneticPr fontId="43" type="noConversion"/>
  </si>
  <si>
    <t>2022-08-29</t>
    <phoneticPr fontId="43" type="noConversion"/>
  </si>
  <si>
    <t>Date:      2022/08/29</t>
    <phoneticPr fontId="43" type="noConversion"/>
  </si>
  <si>
    <t>备注</t>
  </si>
  <si>
    <t>频率2400MHz</t>
  </si>
  <si>
    <t>频率1800MHz</t>
  </si>
  <si>
    <t>频率1000MHz</t>
  </si>
  <si>
    <t>频率750MHz</t>
  </si>
  <si>
    <t>频率2112MHz</t>
  </si>
  <si>
    <t>Voltage（V）</t>
  </si>
  <si>
    <t>估算SOC功耗</t>
  </si>
  <si>
    <t>VDD_GPU</t>
  </si>
  <si>
    <t>VDD_CPU_LIT</t>
  </si>
  <si>
    <t>VDD_NPU</t>
  </si>
  <si>
    <t>VDD_LOG</t>
  </si>
  <si>
    <t>VDD_VDENC</t>
  </si>
  <si>
    <t>VDD_DDR</t>
  </si>
  <si>
    <t>VDD2_DDR</t>
  </si>
  <si>
    <t>LPDDR4x颗粒</t>
  </si>
  <si>
    <t>VCC_2V0_PLDO</t>
  </si>
  <si>
    <t>VCCA_1V8</t>
  </si>
  <si>
    <t>VCC1V8_IMAGE</t>
  </si>
  <si>
    <t>VDDA1V2_IMAGE</t>
  </si>
  <si>
    <t>VCC_3V3</t>
  </si>
  <si>
    <t>按10%估算</t>
  </si>
  <si>
    <t>VDDQ_DDR</t>
  </si>
  <si>
    <t>按50%估算</t>
  </si>
  <si>
    <t>VCC_1V8</t>
  </si>
  <si>
    <t>VCCA_3V3</t>
  </si>
  <si>
    <t>非SOC供电</t>
  </si>
  <si>
    <t>VCCIO_SD</t>
  </si>
  <si>
    <t>VCCA1V8_PLDO6</t>
  </si>
  <si>
    <t>VCC_1V1_NLDO</t>
  </si>
  <si>
    <t>VDDA_0V75_PMU</t>
  </si>
  <si>
    <t>VDDA0V75_IMAGE</t>
  </si>
  <si>
    <t>VDDA_0V85</t>
  </si>
  <si>
    <t>VDDA_0V75</t>
  </si>
  <si>
    <t>VDD_CPU_BIG0</t>
  </si>
  <si>
    <t>VDD_CPU_BIG1</t>
  </si>
  <si>
    <t>SOC极限功耗：</t>
  </si>
  <si>
    <t>NOTE</t>
    <phoneticPr fontId="43" type="noConversion"/>
  </si>
  <si>
    <t>Updata the test data</t>
    <phoneticPr fontId="43" type="noConversion"/>
  </si>
  <si>
    <t>RK3588_RK806_2(双PMIC)</t>
    <phoneticPr fontId="43" type="noConversion"/>
  </si>
  <si>
    <t>Main Board:</t>
    <phoneticPr fontId="43" type="noConversion"/>
  </si>
  <si>
    <t>environment:</t>
    <phoneticPr fontId="43" type="noConversion"/>
  </si>
  <si>
    <t xml:space="preserve"> Configure：</t>
    <phoneticPr fontId="43" type="noConversion"/>
  </si>
  <si>
    <t>23℃ room temperature，No heat sink</t>
    <phoneticPr fontId="43" type="noConversion"/>
  </si>
  <si>
    <t>Hardware configure:LPDDR4X(8GB)+EMMC(32GB);            Turn off unnecessary peripherals and only keep 1 USB30-OTG,  1 USB20-HOST, 1 PCIE20-WIFI</t>
    <phoneticPr fontId="43" type="noConversion"/>
  </si>
  <si>
    <r>
      <t>RK3588 EVB (DUAL PMIC</t>
    </r>
    <r>
      <rPr>
        <b/>
        <sz val="18"/>
        <color rgb="FFFF0000"/>
        <rFont val="宋体"/>
        <family val="3"/>
        <charset val="134"/>
      </rPr>
      <t>）</t>
    </r>
    <r>
      <rPr>
        <b/>
        <sz val="18"/>
        <color rgb="FFFF0000"/>
        <rFont val="Arial"/>
        <family val="2"/>
      </rPr>
      <t>case power consumption</t>
    </r>
    <phoneticPr fontId="43" type="noConversion"/>
  </si>
  <si>
    <r>
      <t xml:space="preserve">SOC Junction Temperature
</t>
    </r>
    <r>
      <rPr>
        <b/>
        <sz val="10"/>
        <rFont val="宋体"/>
        <family val="3"/>
        <charset val="134"/>
      </rPr>
      <t>（℃）</t>
    </r>
    <phoneticPr fontId="43" type="noConversion"/>
  </si>
  <si>
    <t>There is a reference for power comsumption data of OVERRALL based on various application scenes of the RK3588 EVB1 Board.
Reminder:The following is the test data on the RK3588 EVB1 board, which is for design reference only and does not represent the final capability of the chip.
Due to a strong relationship between power comsumption and the actual application scenarios of the product, if you have a request for in-depth optimization, you can further discuss with RK technical support team.</t>
    <phoneticPr fontId="43" type="noConversion"/>
  </si>
  <si>
    <t>There is a reference for power comsumption data of OVERRALL based on various application scenes of the RK3588S tablet prototype.
Reminder:The following is the test data on the RK3588S tablet prototype, which is for design reference only and does not represent the final capability of the chip.
Due to a strong relationship between power comsumption and the actual application scenarios of the product, if you have a request for in-depth optimization, you can further discuss with RK technical support team.</t>
    <phoneticPr fontId="43" type="noConversion"/>
  </si>
  <si>
    <r>
      <t>VCC_BAT                        (</t>
    </r>
    <r>
      <rPr>
        <sz val="11"/>
        <color rgb="FFFF0000"/>
        <rFont val="Arial"/>
        <family val="2"/>
      </rPr>
      <t>without screen</t>
    </r>
    <r>
      <rPr>
        <sz val="11"/>
        <rFont val="Arial"/>
        <family val="2"/>
      </rPr>
      <t>)</t>
    </r>
    <phoneticPr fontId="43" type="noConversion"/>
  </si>
  <si>
    <r>
      <t>There is OVERRALL without back cover, heat sink, at 23</t>
    </r>
    <r>
      <rPr>
        <sz val="16"/>
        <rFont val="宋体"/>
        <family val="3"/>
        <charset val="134"/>
      </rPr>
      <t>℃</t>
    </r>
    <r>
      <rPr>
        <sz val="16"/>
        <rFont val="Arial"/>
        <family val="2"/>
      </rPr>
      <t xml:space="preserve"> room temperature.</t>
    </r>
    <phoneticPr fontId="43" type="noConversion"/>
  </si>
  <si>
    <t>Power Level</t>
    <phoneticPr fontId="43" type="noConversion"/>
  </si>
  <si>
    <t xml:space="preserve"> The power comsumption of NVR－ordinary temperature</t>
    <phoneticPr fontId="43" type="noConversion"/>
  </si>
  <si>
    <t xml:space="preserve">
Environment: 55℃ incubator temperature,SOC Junction Temperature 70℃
Heat Dissipation: Heat sink with fan,But the fan no work.
Test Method: Record the power comsumption when EVB worked steadily and run for 15 mins.
Operating Scenes:  
          16-way*1080P60 encode;                                                                                                                                                                                          
          Decoder by 147－way Lane D1;                                                                                                  
          24－way NN-8 frame output;
          emulate_load: 25 threads;Iperf 640M transmit-receive
          Hard disk write:2560Mbits/s;                                                                                                                                                                                                                                      
          3*4KP30 display;                                                                                                                                                                                                                                                                                                                                                                                                                                                                                                                                                                                                                                                                                                                                                                                                                                                                                                                                                                                                                                                                                                                                                                                                                                                                                                                                                                                                                                                                                                                                                                                                                                                                                
NOTE:
The following is the test data on the internal R&amp;D board, which is for design reference only and does not represent the final capability of the chip.
Due to a strong relationship between power comsumption and the actual application scenarios of the product, if you have a request for in-depth optimization, you can further discuss with technical support team.
Some power supplies in the test data are not easy to be split due to combined power supply with peripherals, so only for estimates.</t>
    <phoneticPr fontId="43" type="noConversion"/>
  </si>
  <si>
    <r>
      <t xml:space="preserve">SOC Junction Temperature
</t>
    </r>
    <r>
      <rPr>
        <b/>
        <sz val="16"/>
        <rFont val="宋体"/>
        <family val="3"/>
        <charset val="134"/>
      </rPr>
      <t>（℃）</t>
    </r>
    <phoneticPr fontId="43" type="noConversion"/>
  </si>
  <si>
    <r>
      <t>Environment: SOC Junction Temperature 100(</t>
    </r>
    <r>
      <rPr>
        <sz val="12"/>
        <color rgb="FFFF0000"/>
        <rFont val="宋体"/>
        <family val="3"/>
        <charset val="134"/>
      </rPr>
      <t>℃）</t>
    </r>
    <r>
      <rPr>
        <sz val="12"/>
        <color rgb="FFFF0000"/>
        <rFont val="Arial"/>
        <family val="2"/>
      </rPr>
      <t xml:space="preserve">
Heat Dissipation:Bare board  without heat sink
Test Method:Record the power comsumption when EVB worked steadily and run for 15 mins.
Operating Scenes:The test result of extreme current of different modules are based on rescpective extreme scenarios.The following is just for reference.
Reminder:The following is the test data on the internal R&amp;D board, which is for  reference only and does not represent the actual capability of the chip.
Due to a strong relationship between power comsumption and the actual application scenarios of the product, if you have a request for in-depth optimization, you can further discuss with technical support team.
</t>
    </r>
    <phoneticPr fontId="43" type="noConversion"/>
  </si>
  <si>
    <t xml:space="preserve">The Extreme Current of  RK3588 Core Module Reference </t>
    <phoneticPr fontId="4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</si>
</sst>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000\V"/>
    <numFmt numFmtId="177" formatCode="[$-F400]h:mm:ss\ AM/PM"/>
    <numFmt numFmtId="178" formatCode="0.000_ "/>
    <numFmt numFmtId="179" formatCode="0.00_ "/>
    <numFmt numFmtId="180" formatCode="[&gt;=100]0.0\m\A;[&lt;100]0.000\m\A;"/>
    <numFmt numFmtId="181" formatCode="[&gt;=100]0.00\m\A;[&lt;100]0.00\m\A;"/>
    <numFmt numFmtId="182" formatCode="0.000&quot;mW&quot;"/>
    <numFmt numFmtId="183" formatCode="0.0_ "/>
    <numFmt numFmtId="184" formatCode="0.000_);[Red]\(0.000\)"/>
  </numFmts>
  <fonts count="74">
    <font>
      <sz val="10"/>
      <name val="Arial"/>
      <charset val="134"/>
    </font>
    <font>
      <sz val="14"/>
      <name val="Arial"/>
      <family val="2"/>
    </font>
    <font>
      <sz val="12"/>
      <name val="宋体"/>
      <family val="3"/>
      <charset val="134"/>
    </font>
    <font>
      <sz val="12"/>
      <color rgb="FFFF0000"/>
      <name val="Arial"/>
      <family val="2"/>
    </font>
    <font>
      <b/>
      <sz val="16"/>
      <color rgb="FFFF0000"/>
      <name val="Arial"/>
      <family val="2"/>
    </font>
    <font>
      <b/>
      <sz val="12"/>
      <name val="宋体"/>
      <family val="3"/>
      <charset val="134"/>
    </font>
    <font>
      <sz val="11"/>
      <color theme="1"/>
      <name val="宋体"/>
      <family val="3"/>
      <charset val="134"/>
      <scheme val="minor"/>
    </font>
    <font>
      <b/>
      <sz val="9"/>
      <color indexed="8"/>
      <name val="宋体"/>
      <family val="3"/>
      <charset val="134"/>
    </font>
    <font>
      <sz val="10"/>
      <color indexed="8"/>
      <name val="宋体"/>
      <family val="3"/>
      <charset val="134"/>
    </font>
    <font>
      <b/>
      <sz val="10"/>
      <color indexed="8"/>
      <name val="宋体"/>
      <family val="3"/>
      <charset val="134"/>
    </font>
    <font>
      <b/>
      <sz val="11"/>
      <color theme="1"/>
      <name val="宋体"/>
      <family val="3"/>
      <charset val="134"/>
      <scheme val="minor"/>
    </font>
    <font>
      <b/>
      <sz val="18"/>
      <color rgb="FFFF0000"/>
      <name val="Arial"/>
      <family val="2"/>
    </font>
    <font>
      <b/>
      <sz val="16"/>
      <name val="宋体"/>
      <family val="3"/>
      <charset val="134"/>
    </font>
    <font>
      <b/>
      <sz val="16"/>
      <name val="Arial"/>
      <family val="2"/>
    </font>
    <font>
      <sz val="10"/>
      <name val="宋体"/>
      <family val="3"/>
      <charset val="134"/>
      <scheme val="major"/>
    </font>
    <font>
      <sz val="10"/>
      <name val="微软雅黑"/>
      <family val="2"/>
      <charset val="134"/>
    </font>
    <font>
      <sz val="10"/>
      <name val="Times New Roman"/>
      <family val="1"/>
    </font>
    <font>
      <b/>
      <sz val="24"/>
      <color indexed="48"/>
      <name val="Times New Roman"/>
      <family val="1"/>
    </font>
    <font>
      <b/>
      <sz val="12"/>
      <color rgb="FF3366FF"/>
      <name val="Times New Roman"/>
      <family val="1"/>
    </font>
    <font>
      <b/>
      <i/>
      <sz val="14"/>
      <color rgb="FF0066FF"/>
      <name val="Times New Roman"/>
      <family val="1"/>
    </font>
    <font>
      <b/>
      <i/>
      <sz val="12"/>
      <color indexed="10"/>
      <name val="微软雅黑"/>
      <family val="2"/>
      <charset val="134"/>
    </font>
    <font>
      <sz val="11"/>
      <color indexed="8"/>
      <name val="Calibri"/>
      <family val="2"/>
    </font>
    <font>
      <sz val="11"/>
      <color indexed="62"/>
      <name val="Calibri"/>
      <family val="2"/>
    </font>
    <font>
      <b/>
      <sz val="11"/>
      <color indexed="56"/>
      <name val="Calibri"/>
      <family val="2"/>
    </font>
    <font>
      <sz val="11"/>
      <color indexed="9"/>
      <name val="Calibri"/>
      <family val="2"/>
    </font>
    <font>
      <sz val="11"/>
      <color indexed="60"/>
      <name val="Calibri"/>
      <family val="2"/>
    </font>
    <font>
      <b/>
      <sz val="11"/>
      <color indexed="52"/>
      <name val="Calibri"/>
      <family val="2"/>
    </font>
    <font>
      <b/>
      <sz val="11"/>
      <color indexed="9"/>
      <name val="Calibri"/>
      <family val="2"/>
    </font>
    <font>
      <b/>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sz val="11"/>
      <color indexed="52"/>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000000"/>
      <name val="Droid Sans Fallback"/>
      <family val="1"/>
    </font>
    <font>
      <u/>
      <sz val="11"/>
      <color theme="10"/>
      <name val="宋体"/>
      <family val="3"/>
      <charset val="134"/>
      <scheme val="minor"/>
    </font>
    <font>
      <sz val="12"/>
      <color indexed="8"/>
      <name val="新細明體"/>
      <family val="1"/>
    </font>
    <font>
      <b/>
      <sz val="22"/>
      <color rgb="FFFF0000"/>
      <name val="Arial"/>
      <family val="2"/>
    </font>
    <font>
      <sz val="10"/>
      <name val="Arial"/>
      <family val="2"/>
    </font>
    <font>
      <sz val="9"/>
      <name val="Arial"/>
      <family val="2"/>
    </font>
    <font>
      <b/>
      <sz val="14"/>
      <name val="Arial"/>
      <family val="2"/>
    </font>
    <font>
      <sz val="16"/>
      <name val="Arial"/>
      <family val="2"/>
    </font>
    <font>
      <sz val="16"/>
      <name val="宋体"/>
      <family val="3"/>
      <charset val="134"/>
    </font>
    <font>
      <sz val="12"/>
      <name val="Arial"/>
      <family val="2"/>
    </font>
    <font>
      <b/>
      <sz val="16"/>
      <color rgb="FF0071C5"/>
      <name val="Arial"/>
      <family val="2"/>
    </font>
    <font>
      <b/>
      <sz val="11"/>
      <name val="Arial"/>
      <family val="2"/>
    </font>
    <font>
      <b/>
      <sz val="10"/>
      <color rgb="FF0071C5"/>
      <name val="Arial"/>
      <family val="2"/>
    </font>
    <font>
      <sz val="11"/>
      <color theme="1"/>
      <name val="Arial"/>
      <family val="2"/>
    </font>
    <font>
      <sz val="9"/>
      <name val="宋体"/>
      <family val="3"/>
      <charset val="134"/>
      <scheme val="minor"/>
    </font>
    <font>
      <b/>
      <sz val="18"/>
      <color rgb="FFFF0000"/>
      <name val="宋体"/>
      <family val="3"/>
      <charset val="134"/>
    </font>
    <font>
      <b/>
      <sz val="11"/>
      <name val="宋体"/>
      <family val="3"/>
      <charset val="134"/>
    </font>
    <font>
      <b/>
      <sz val="9"/>
      <color indexed="81"/>
      <name val="宋体"/>
      <family val="3"/>
      <charset val="134"/>
    </font>
    <font>
      <b/>
      <sz val="12"/>
      <name val="Arial"/>
      <family val="2"/>
    </font>
    <font>
      <b/>
      <sz val="12"/>
      <color indexed="8"/>
      <name val="Arial"/>
      <family val="2"/>
    </font>
    <font>
      <sz val="12"/>
      <color rgb="FFFF0000"/>
      <name val="宋体"/>
      <family val="3"/>
      <charset val="134"/>
    </font>
    <font>
      <b/>
      <sz val="12"/>
      <color indexed="8"/>
      <name val="宋体"/>
      <family val="3"/>
      <charset val="134"/>
    </font>
    <font>
      <b/>
      <sz val="11"/>
      <color theme="1"/>
      <name val="Arial"/>
      <family val="2"/>
    </font>
    <font>
      <sz val="11"/>
      <name val="Arial"/>
      <family val="2"/>
    </font>
    <font>
      <sz val="11"/>
      <color rgb="FFFF0000"/>
      <name val="Arial"/>
      <family val="2"/>
    </font>
    <font>
      <sz val="12"/>
      <color rgb="FF000000"/>
      <name val="Arial"/>
      <family val="2"/>
    </font>
    <font>
      <sz val="14"/>
      <color theme="1"/>
      <name val="Arial"/>
      <family val="2"/>
    </font>
    <font>
      <sz val="11"/>
      <color theme="1"/>
      <name val="宋体"/>
      <family val="3"/>
      <charset val="134"/>
      <scheme val="major"/>
    </font>
    <font>
      <sz val="11"/>
      <color indexed="8"/>
      <name val="宋体"/>
      <family val="3"/>
      <charset val="134"/>
      <scheme val="major"/>
    </font>
    <font>
      <b/>
      <sz val="14"/>
      <color indexed="8"/>
      <name val="宋体"/>
      <family val="3"/>
      <charset val="134"/>
    </font>
    <font>
      <b/>
      <sz val="11"/>
      <color indexed="8"/>
      <name val="宋体"/>
      <family val="3"/>
      <charset val="134"/>
    </font>
    <font>
      <sz val="10"/>
      <name val="宋体"/>
      <family val="3"/>
      <charset val="134"/>
    </font>
    <font>
      <b/>
      <sz val="16"/>
      <name val="宋体"/>
      <family val="3"/>
      <charset val="134"/>
      <scheme val="minor"/>
    </font>
    <font>
      <sz val="16"/>
      <name val="宋体"/>
      <family val="3"/>
      <charset val="134"/>
      <scheme val="minor"/>
    </font>
    <font>
      <b/>
      <sz val="22"/>
      <color rgb="FFFF0000"/>
      <name val="宋体"/>
      <family val="3"/>
      <charset val="134"/>
    </font>
    <font>
      <b/>
      <sz val="10"/>
      <name val="宋体"/>
      <family val="3"/>
      <charset val="134"/>
    </font>
  </fonts>
  <fills count="39">
    <fill>
      <patternFill patternType="none"/>
    </fill>
    <fill>
      <patternFill patternType="gray125"/>
    </fill>
    <fill>
      <patternFill patternType="solid">
        <fgColor theme="9" tint="0.59999389629810485"/>
        <bgColor indexed="64"/>
      </patternFill>
    </fill>
    <fill>
      <patternFill patternType="solid">
        <fgColor theme="9" tint="0.79992065187536243"/>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9" tint="0.79995117038483843"/>
        <bgColor indexed="64"/>
      </patternFill>
    </fill>
    <fill>
      <patternFill patternType="solid">
        <fgColor theme="8" tint="0.59999389629810485"/>
        <bgColor indexed="64"/>
      </patternFill>
    </fill>
    <fill>
      <patternFill patternType="solid">
        <fgColor indexed="9"/>
        <bgColor indexed="64"/>
      </patternFill>
    </fill>
    <fill>
      <patternFill patternType="solid">
        <fgColor theme="0"/>
        <bgColor indexed="64"/>
      </patternFill>
    </fill>
    <fill>
      <patternFill patternType="solid">
        <fgColor indexed="46"/>
        <bgColor indexed="64"/>
      </patternFill>
    </fill>
    <fill>
      <patternFill patternType="solid">
        <fgColor indexed="51"/>
        <bgColor indexed="64"/>
      </patternFill>
    </fill>
    <fill>
      <patternFill patternType="solid">
        <fgColor indexed="47"/>
        <bgColor indexed="64"/>
      </patternFill>
    </fill>
    <fill>
      <patternFill patternType="solid">
        <fgColor indexed="45"/>
        <bgColor indexed="64"/>
      </patternFill>
    </fill>
    <fill>
      <patternFill patternType="solid">
        <fgColor indexed="42"/>
        <bgColor indexed="64"/>
      </patternFill>
    </fill>
    <fill>
      <patternFill patternType="solid">
        <fgColor indexed="30"/>
        <bgColor indexed="64"/>
      </patternFill>
    </fill>
    <fill>
      <patternFill patternType="solid">
        <fgColor indexed="27"/>
        <bgColor indexed="64"/>
      </patternFill>
    </fill>
    <fill>
      <patternFill patternType="solid">
        <fgColor indexed="29"/>
        <bgColor indexed="64"/>
      </patternFill>
    </fill>
    <fill>
      <patternFill patternType="solid">
        <fgColor indexed="11"/>
        <bgColor indexed="64"/>
      </patternFill>
    </fill>
    <fill>
      <patternFill patternType="solid">
        <fgColor indexed="31"/>
        <bgColor indexed="64"/>
      </patternFill>
    </fill>
    <fill>
      <patternFill patternType="solid">
        <fgColor indexed="44"/>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8" tint="0.79992065187536243"/>
        <bgColor indexed="64"/>
      </patternFill>
    </fill>
    <fill>
      <patternFill patternType="solid">
        <fgColor theme="3" tint="0.79995117038483843"/>
        <bgColor indexed="64"/>
      </patternFill>
    </fill>
    <fill>
      <patternFill patternType="solid">
        <fgColor theme="0" tint="-0.14996795556505021"/>
        <bgColor indexed="64"/>
      </patternFill>
    </fill>
    <fill>
      <patternFill patternType="solid">
        <fgColor theme="8" tint="0.79995117038483843"/>
        <bgColor indexed="64"/>
      </patternFill>
    </fill>
    <fill>
      <patternFill patternType="solid">
        <fgColor theme="8" tint="0.39994506668294322"/>
        <bgColor indexed="64"/>
      </patternFill>
    </fill>
  </fills>
  <borders count="5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right/>
      <top style="thin">
        <color auto="1"/>
      </top>
      <bottom/>
      <diagonal/>
    </border>
    <border>
      <left style="medium">
        <color auto="1"/>
      </left>
      <right style="thin">
        <color auto="1"/>
      </right>
      <top/>
      <bottom/>
      <diagonal/>
    </border>
    <border>
      <left style="thin">
        <color auto="1"/>
      </left>
      <right/>
      <top style="thin">
        <color auto="1"/>
      </top>
      <bottom/>
      <diagonal/>
    </border>
    <border>
      <left/>
      <right style="thin">
        <color auto="1"/>
      </right>
      <top/>
      <bottom/>
      <diagonal/>
    </border>
    <border>
      <left/>
      <right/>
      <top/>
      <bottom style="thin">
        <color indexed="8"/>
      </bottom>
      <diagonal/>
    </border>
    <border>
      <left/>
      <right/>
      <top style="thin">
        <color auto="1"/>
      </top>
      <bottom style="thin">
        <color indexed="8"/>
      </bottom>
      <diagonal/>
    </border>
    <border>
      <left style="thin">
        <color auto="1"/>
      </left>
      <right style="thin">
        <color auto="1"/>
      </right>
      <top/>
      <bottom/>
      <diagonal/>
    </border>
    <border>
      <left style="medium">
        <color auto="1"/>
      </left>
      <right style="thin">
        <color auto="1"/>
      </right>
      <top/>
      <bottom style="medium">
        <color auto="1"/>
      </bottom>
      <diagonal/>
    </border>
    <border>
      <left/>
      <right style="thin">
        <color auto="1"/>
      </right>
      <top/>
      <bottom style="medium">
        <color auto="1"/>
      </bottom>
      <diagonal/>
    </border>
    <border>
      <left/>
      <right/>
      <top style="thin">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s>
  <cellStyleXfs count="91">
    <xf numFmtId="177" fontId="0" fillId="0" borderId="0">
      <alignment vertical="center"/>
    </xf>
    <xf numFmtId="177" fontId="21" fillId="0" borderId="0">
      <alignment vertical="center"/>
    </xf>
    <xf numFmtId="177" fontId="42" fillId="0" borderId="0">
      <alignment vertical="center"/>
    </xf>
    <xf numFmtId="177" fontId="21" fillId="10" borderId="0" applyNumberFormat="0" applyBorder="0" applyAlignment="0" applyProtection="0">
      <alignment vertical="center"/>
    </xf>
    <xf numFmtId="177" fontId="21" fillId="11" borderId="0" applyNumberFormat="0" applyBorder="0" applyAlignment="0" applyProtection="0">
      <alignment vertical="center"/>
    </xf>
    <xf numFmtId="177" fontId="22" fillId="12" borderId="38" applyNumberFormat="0" applyAlignment="0" applyProtection="0">
      <alignment vertical="center"/>
    </xf>
    <xf numFmtId="177" fontId="21" fillId="0" borderId="0">
      <alignment vertical="center"/>
    </xf>
    <xf numFmtId="177" fontId="21" fillId="0" borderId="0">
      <alignment vertical="center"/>
    </xf>
    <xf numFmtId="177" fontId="23" fillId="0" borderId="39" applyNumberFormat="0" applyFill="0" applyAlignment="0" applyProtection="0">
      <alignment vertical="center"/>
    </xf>
    <xf numFmtId="177" fontId="21" fillId="0" borderId="0">
      <alignment vertical="center"/>
    </xf>
    <xf numFmtId="177" fontId="21" fillId="13" borderId="0" applyNumberFormat="0" applyBorder="0" applyAlignment="0" applyProtection="0">
      <alignment vertical="center"/>
    </xf>
    <xf numFmtId="177" fontId="21" fillId="14" borderId="0" applyNumberFormat="0" applyBorder="0" applyAlignment="0" applyProtection="0">
      <alignment vertical="center"/>
    </xf>
    <xf numFmtId="177" fontId="21" fillId="0" borderId="0">
      <alignment vertical="center"/>
    </xf>
    <xf numFmtId="177" fontId="24" fillId="15" borderId="0" applyNumberFormat="0" applyBorder="0" applyAlignment="0" applyProtection="0">
      <alignment vertical="center"/>
    </xf>
    <xf numFmtId="177" fontId="21" fillId="16" borderId="0" applyNumberFormat="0" applyBorder="0" applyAlignment="0" applyProtection="0">
      <alignment vertical="center"/>
    </xf>
    <xf numFmtId="177" fontId="2" fillId="0" borderId="0"/>
    <xf numFmtId="177" fontId="24" fillId="17" borderId="0" applyNumberFormat="0" applyBorder="0" applyAlignment="0" applyProtection="0">
      <alignment vertical="center"/>
    </xf>
    <xf numFmtId="177" fontId="21" fillId="12" borderId="0" applyNumberFormat="0" applyBorder="0" applyAlignment="0" applyProtection="0">
      <alignment vertical="center"/>
    </xf>
    <xf numFmtId="177" fontId="6" fillId="0" borderId="0"/>
    <xf numFmtId="177" fontId="24" fillId="18" borderId="0" applyNumberFormat="0" applyBorder="0" applyAlignment="0" applyProtection="0">
      <alignment vertical="center"/>
    </xf>
    <xf numFmtId="177" fontId="21" fillId="19" borderId="0" applyNumberFormat="0" applyBorder="0" applyAlignment="0" applyProtection="0">
      <alignment vertical="center"/>
    </xf>
    <xf numFmtId="177" fontId="21" fillId="20" borderId="0" applyNumberFormat="0" applyBorder="0" applyAlignment="0" applyProtection="0">
      <alignment vertical="center"/>
    </xf>
    <xf numFmtId="177" fontId="21" fillId="17" borderId="0" applyNumberFormat="0" applyBorder="0" applyAlignment="0" applyProtection="0">
      <alignment vertical="center"/>
    </xf>
    <xf numFmtId="177" fontId="21" fillId="18" borderId="0" applyNumberFormat="0" applyBorder="0" applyAlignment="0" applyProtection="0">
      <alignment vertical="center"/>
    </xf>
    <xf numFmtId="177" fontId="21" fillId="10" borderId="0" applyNumberFormat="0" applyBorder="0" applyAlignment="0" applyProtection="0">
      <alignment vertical="center"/>
    </xf>
    <xf numFmtId="177" fontId="21" fillId="20" borderId="0" applyNumberFormat="0" applyBorder="0" applyAlignment="0" applyProtection="0">
      <alignment vertical="center"/>
    </xf>
    <xf numFmtId="177" fontId="2" fillId="0" borderId="0">
      <alignment vertical="center"/>
    </xf>
    <xf numFmtId="177" fontId="24" fillId="21" borderId="0" applyNumberFormat="0" applyBorder="0" applyAlignment="0" applyProtection="0">
      <alignment vertical="center"/>
    </xf>
    <xf numFmtId="177" fontId="24" fillId="22" borderId="0" applyNumberFormat="0" applyBorder="0" applyAlignment="0" applyProtection="0">
      <alignment vertical="center"/>
    </xf>
    <xf numFmtId="177" fontId="24" fillId="23" borderId="0" applyNumberFormat="0" applyBorder="0" applyAlignment="0" applyProtection="0">
      <alignment vertical="center"/>
    </xf>
    <xf numFmtId="177" fontId="24" fillId="24" borderId="0" applyNumberFormat="0" applyBorder="0" applyAlignment="0" applyProtection="0">
      <alignment vertical="center"/>
    </xf>
    <xf numFmtId="177" fontId="24" fillId="25" borderId="0" applyNumberFormat="0" applyBorder="0" applyAlignment="0" applyProtection="0">
      <alignment vertical="center"/>
    </xf>
    <xf numFmtId="177" fontId="24" fillId="26" borderId="0" applyNumberFormat="0" applyBorder="0" applyAlignment="0" applyProtection="0">
      <alignment vertical="center"/>
    </xf>
    <xf numFmtId="177" fontId="24" fillId="21" borderId="0" applyNumberFormat="0" applyBorder="0" applyAlignment="0" applyProtection="0">
      <alignment vertical="center"/>
    </xf>
    <xf numFmtId="177" fontId="24" fillId="22" borderId="0" applyNumberFormat="0" applyBorder="0" applyAlignment="0" applyProtection="0">
      <alignment vertical="center"/>
    </xf>
    <xf numFmtId="177" fontId="24" fillId="27" borderId="0" applyNumberFormat="0" applyBorder="0" applyAlignment="0" applyProtection="0">
      <alignment vertical="center"/>
    </xf>
    <xf numFmtId="177" fontId="25" fillId="17" borderId="0" applyNumberFormat="0" applyBorder="0" applyAlignment="0" applyProtection="0">
      <alignment vertical="center"/>
    </xf>
    <xf numFmtId="177" fontId="26" fillId="28" borderId="38" applyNumberFormat="0" applyAlignment="0" applyProtection="0">
      <alignment vertical="center"/>
    </xf>
    <xf numFmtId="177" fontId="27" fillId="29" borderId="40" applyNumberFormat="0" applyAlignment="0" applyProtection="0">
      <alignment vertical="center"/>
    </xf>
    <xf numFmtId="177" fontId="28" fillId="0" borderId="0" applyNumberFormat="0" applyFill="0" applyBorder="0" applyAlignment="0" applyProtection="0">
      <alignment vertical="center"/>
    </xf>
    <xf numFmtId="177" fontId="29" fillId="0" borderId="0" applyNumberFormat="0" applyFill="0" applyBorder="0" applyAlignment="0" applyProtection="0">
      <alignment vertical="center"/>
    </xf>
    <xf numFmtId="177" fontId="30" fillId="14" borderId="0" applyNumberFormat="0" applyBorder="0" applyAlignment="0" applyProtection="0">
      <alignment vertical="center"/>
    </xf>
    <xf numFmtId="177" fontId="21" fillId="0" borderId="0">
      <alignment vertical="center"/>
    </xf>
    <xf numFmtId="177" fontId="31" fillId="0" borderId="41" applyNumberFormat="0" applyFill="0" applyAlignment="0" applyProtection="0">
      <alignment vertical="center"/>
    </xf>
    <xf numFmtId="177" fontId="21" fillId="0" borderId="0">
      <alignment vertical="center"/>
    </xf>
    <xf numFmtId="177" fontId="32" fillId="0" borderId="42" applyNumberFormat="0" applyFill="0" applyAlignment="0" applyProtection="0">
      <alignment vertical="center"/>
    </xf>
    <xf numFmtId="177" fontId="23" fillId="0" borderId="0" applyNumberFormat="0" applyFill="0" applyBorder="0" applyAlignment="0" applyProtection="0">
      <alignment vertical="center"/>
    </xf>
    <xf numFmtId="177" fontId="33" fillId="0" borderId="43" applyNumberFormat="0" applyFill="0" applyAlignment="0" applyProtection="0">
      <alignment vertical="center"/>
    </xf>
    <xf numFmtId="177" fontId="25" fillId="30" borderId="0" applyNumberFormat="0" applyBorder="0" applyAlignment="0" applyProtection="0">
      <alignment vertical="center"/>
    </xf>
    <xf numFmtId="177" fontId="21" fillId="0" borderId="0">
      <alignment vertical="center"/>
    </xf>
    <xf numFmtId="177" fontId="42" fillId="0" borderId="0">
      <alignment vertical="center"/>
    </xf>
    <xf numFmtId="177" fontId="42" fillId="0" borderId="0">
      <alignment vertical="center"/>
    </xf>
    <xf numFmtId="177" fontId="21" fillId="0" borderId="0">
      <alignment vertical="center"/>
    </xf>
    <xf numFmtId="177" fontId="21" fillId="0" borderId="0">
      <alignment vertical="center"/>
    </xf>
    <xf numFmtId="177" fontId="21" fillId="0" borderId="0">
      <alignment vertical="center"/>
    </xf>
    <xf numFmtId="177" fontId="21" fillId="0" borderId="0">
      <alignment vertical="center"/>
    </xf>
    <xf numFmtId="177" fontId="21" fillId="0" borderId="0">
      <alignment vertical="center"/>
    </xf>
    <xf numFmtId="177" fontId="21" fillId="0" borderId="0">
      <alignment vertical="center"/>
    </xf>
    <xf numFmtId="177" fontId="21" fillId="0" borderId="0">
      <alignment vertical="center"/>
    </xf>
    <xf numFmtId="177" fontId="21" fillId="0" borderId="0">
      <alignment vertical="center"/>
    </xf>
    <xf numFmtId="177" fontId="21" fillId="0" borderId="0">
      <alignment vertical="center"/>
    </xf>
    <xf numFmtId="177" fontId="42" fillId="0" borderId="0">
      <alignment vertical="center"/>
    </xf>
    <xf numFmtId="177" fontId="21" fillId="0" borderId="0">
      <alignment vertical="center"/>
    </xf>
    <xf numFmtId="177" fontId="42" fillId="0" borderId="0">
      <alignment vertical="center"/>
    </xf>
    <xf numFmtId="177" fontId="21" fillId="0" borderId="0">
      <alignment vertical="center"/>
    </xf>
    <xf numFmtId="177" fontId="42" fillId="31" borderId="44" applyNumberFormat="0" applyFont="0" applyAlignment="0" applyProtection="0">
      <alignment vertical="center"/>
    </xf>
    <xf numFmtId="177" fontId="21" fillId="0" borderId="0">
      <alignment vertical="center"/>
    </xf>
    <xf numFmtId="177" fontId="21" fillId="0" borderId="0">
      <alignment vertical="center"/>
    </xf>
    <xf numFmtId="177" fontId="21" fillId="0" borderId="0">
      <alignment vertical="center"/>
    </xf>
    <xf numFmtId="177" fontId="21" fillId="0" borderId="0">
      <alignment vertical="center"/>
    </xf>
    <xf numFmtId="177" fontId="21" fillId="0" borderId="0">
      <alignment vertical="center"/>
    </xf>
    <xf numFmtId="177" fontId="21" fillId="0" borderId="0">
      <alignment vertical="center"/>
    </xf>
    <xf numFmtId="177" fontId="42" fillId="0" borderId="0">
      <alignment vertical="center"/>
    </xf>
    <xf numFmtId="177" fontId="21" fillId="0" borderId="0">
      <alignment vertical="center"/>
    </xf>
    <xf numFmtId="177" fontId="21" fillId="0" borderId="0">
      <alignment vertical="center"/>
    </xf>
    <xf numFmtId="177" fontId="21" fillId="0" borderId="0">
      <alignment vertical="center"/>
    </xf>
    <xf numFmtId="177" fontId="42" fillId="0" borderId="0">
      <alignment vertical="center"/>
    </xf>
    <xf numFmtId="177" fontId="42" fillId="0" borderId="0">
      <alignment vertical="center"/>
    </xf>
    <xf numFmtId="177" fontId="42" fillId="0" borderId="0">
      <alignment vertical="center"/>
    </xf>
    <xf numFmtId="177" fontId="42" fillId="0" borderId="0">
      <alignment vertical="center"/>
    </xf>
    <xf numFmtId="177" fontId="34" fillId="28" borderId="45" applyNumberFormat="0" applyAlignment="0" applyProtection="0">
      <alignment vertical="center"/>
    </xf>
    <xf numFmtId="9" fontId="42" fillId="0" borderId="0" applyFont="0" applyFill="0" applyBorder="0" applyAlignment="0" applyProtection="0">
      <alignment vertical="center"/>
    </xf>
    <xf numFmtId="177" fontId="6" fillId="0" borderId="0">
      <alignment vertical="center"/>
    </xf>
    <xf numFmtId="177" fontId="35" fillId="0" borderId="0" applyNumberFormat="0" applyFill="0" applyBorder="0" applyAlignment="0" applyProtection="0">
      <alignment vertical="center"/>
    </xf>
    <xf numFmtId="177" fontId="36" fillId="0" borderId="46" applyNumberFormat="0" applyFill="0" applyAlignment="0" applyProtection="0">
      <alignment vertical="center"/>
    </xf>
    <xf numFmtId="177" fontId="37" fillId="0" borderId="0" applyNumberFormat="0" applyFill="0" applyBorder="0" applyAlignment="0" applyProtection="0">
      <alignment vertical="center"/>
    </xf>
    <xf numFmtId="177" fontId="38" fillId="0" borderId="0">
      <alignment vertical="center"/>
    </xf>
    <xf numFmtId="177" fontId="2" fillId="0" borderId="0">
      <alignment vertical="center"/>
    </xf>
    <xf numFmtId="177" fontId="39" fillId="0" borderId="0" applyNumberFormat="0" applyFill="0" applyBorder="0" applyAlignment="0" applyProtection="0">
      <alignment vertical="center"/>
    </xf>
    <xf numFmtId="177" fontId="40" fillId="0" borderId="0">
      <alignment vertical="center"/>
    </xf>
    <xf numFmtId="0" fontId="2" fillId="0" borderId="0">
      <alignment vertical="center"/>
    </xf>
  </cellStyleXfs>
  <cellXfs count="241">
    <xf numFmtId="177" fontId="0" fillId="0" borderId="0" xfId="0" applyAlignment="1"/>
    <xf numFmtId="177" fontId="2" fillId="0" borderId="0" xfId="26" applyFill="1" applyBorder="1" applyAlignment="1">
      <alignment horizontal="center" vertical="center"/>
    </xf>
    <xf numFmtId="177" fontId="3" fillId="0" borderId="0" xfId="0" applyFont="1" applyAlignment="1"/>
    <xf numFmtId="177" fontId="6" fillId="0" borderId="0" xfId="0" applyNumberFormat="1" applyFont="1" applyFill="1" applyAlignment="1"/>
    <xf numFmtId="177" fontId="6" fillId="0" borderId="0" xfId="0" applyNumberFormat="1" applyFont="1" applyFill="1" applyAlignment="1">
      <alignment horizontal="center"/>
    </xf>
    <xf numFmtId="176" fontId="8" fillId="4" borderId="8" xfId="0" applyNumberFormat="1" applyFont="1" applyFill="1" applyBorder="1" applyAlignment="1">
      <alignment horizontal="center" vertical="center"/>
    </xf>
    <xf numFmtId="181" fontId="8" fillId="4" borderId="8" xfId="0" applyNumberFormat="1" applyFont="1" applyFill="1" applyBorder="1" applyAlignment="1">
      <alignment horizontal="center" vertical="center"/>
    </xf>
    <xf numFmtId="182" fontId="8" fillId="4" borderId="8" xfId="0" applyNumberFormat="1" applyFont="1" applyFill="1" applyBorder="1" applyAlignment="1">
      <alignment horizontal="center" vertical="center"/>
    </xf>
    <xf numFmtId="177" fontId="14" fillId="0" borderId="0" xfId="0" applyFont="1" applyAlignment="1">
      <alignment horizontal="center"/>
    </xf>
    <xf numFmtId="177" fontId="14" fillId="0" borderId="0" xfId="0" applyFont="1" applyAlignment="1"/>
    <xf numFmtId="177" fontId="0" fillId="8" borderId="0" xfId="0" applyFill="1" applyAlignment="1" applyProtection="1"/>
    <xf numFmtId="177" fontId="0" fillId="8" borderId="0" xfId="0" applyFill="1" applyBorder="1" applyAlignment="1" applyProtection="1"/>
    <xf numFmtId="177" fontId="0" fillId="9" borderId="19" xfId="0" applyFill="1" applyBorder="1" applyAlignment="1"/>
    <xf numFmtId="177" fontId="0" fillId="9" borderId="17" xfId="0" applyFill="1" applyBorder="1" applyAlignment="1"/>
    <xf numFmtId="177" fontId="0" fillId="9" borderId="30" xfId="0" applyFill="1" applyBorder="1" applyAlignment="1"/>
    <xf numFmtId="177" fontId="0" fillId="9" borderId="31" xfId="0" applyFill="1" applyBorder="1" applyAlignment="1"/>
    <xf numFmtId="177" fontId="0" fillId="9" borderId="0" xfId="0" applyFill="1" applyAlignment="1"/>
    <xf numFmtId="177" fontId="0" fillId="9" borderId="20" xfId="0" applyFill="1" applyBorder="1" applyAlignment="1"/>
    <xf numFmtId="177" fontId="16" fillId="9" borderId="31" xfId="0" applyFont="1" applyFill="1" applyBorder="1" applyAlignment="1"/>
    <xf numFmtId="177" fontId="16" fillId="9" borderId="0" xfId="0" applyFont="1" applyFill="1" applyAlignment="1"/>
    <xf numFmtId="177" fontId="16" fillId="9" borderId="20" xfId="0" applyFont="1" applyFill="1" applyBorder="1" applyAlignment="1"/>
    <xf numFmtId="177" fontId="18" fillId="9" borderId="32" xfId="0" applyFont="1" applyFill="1" applyBorder="1" applyAlignment="1"/>
    <xf numFmtId="177" fontId="16" fillId="9" borderId="33" xfId="0" applyFont="1" applyFill="1" applyBorder="1" applyAlignment="1"/>
    <xf numFmtId="177" fontId="16" fillId="9" borderId="34" xfId="0" applyFont="1" applyFill="1" applyBorder="1" applyAlignment="1"/>
    <xf numFmtId="177" fontId="16" fillId="9" borderId="0" xfId="0" applyFont="1" applyFill="1" applyBorder="1" applyAlignment="1"/>
    <xf numFmtId="177" fontId="19" fillId="9" borderId="31" xfId="0" applyFont="1" applyFill="1" applyBorder="1" applyAlignment="1">
      <alignment horizontal="left"/>
    </xf>
    <xf numFmtId="177" fontId="19" fillId="9" borderId="0" xfId="0" applyFont="1" applyFill="1" applyAlignment="1">
      <alignment horizontal="right"/>
    </xf>
    <xf numFmtId="177" fontId="20" fillId="9" borderId="31" xfId="0" applyFont="1" applyFill="1" applyBorder="1" applyAlignment="1"/>
    <xf numFmtId="177" fontId="0" fillId="9" borderId="35" xfId="0" applyFill="1" applyBorder="1" applyAlignment="1"/>
    <xf numFmtId="177" fontId="0" fillId="9" borderId="36" xfId="0" applyFill="1" applyBorder="1" applyAlignment="1"/>
    <xf numFmtId="177" fontId="0" fillId="9" borderId="37" xfId="0" applyFill="1" applyBorder="1" applyAlignment="1"/>
    <xf numFmtId="177" fontId="13" fillId="6" borderId="8" xfId="82" applyFont="1" applyFill="1" applyBorder="1" applyAlignment="1">
      <alignment horizontal="center" vertical="center" wrapText="1"/>
    </xf>
    <xf numFmtId="177" fontId="50" fillId="8" borderId="1" xfId="0" applyFont="1" applyFill="1" applyBorder="1" applyAlignment="1">
      <alignment horizontal="center" vertical="center" wrapText="1"/>
    </xf>
    <xf numFmtId="177" fontId="50" fillId="8" borderId="8" xfId="0" applyFont="1" applyFill="1" applyBorder="1" applyAlignment="1">
      <alignment horizontal="center" vertical="center" wrapText="1"/>
    </xf>
    <xf numFmtId="2" fontId="43" fillId="8" borderId="1" xfId="0" applyNumberFormat="1" applyFont="1" applyFill="1" applyBorder="1" applyAlignment="1">
      <alignment horizontal="center" vertical="center" wrapText="1"/>
    </xf>
    <xf numFmtId="49" fontId="43" fillId="8" borderId="8" xfId="0" applyNumberFormat="1" applyFont="1" applyFill="1" applyBorder="1" applyAlignment="1">
      <alignment horizontal="center" vertical="center" wrapText="1"/>
    </xf>
    <xf numFmtId="49" fontId="43" fillId="8" borderId="8" xfId="0" applyNumberFormat="1" applyFont="1" applyFill="1" applyBorder="1" applyAlignment="1">
      <alignment horizontal="left" vertical="center" wrapText="1"/>
    </xf>
    <xf numFmtId="58" fontId="43" fillId="8" borderId="8" xfId="0" applyNumberFormat="1" applyFont="1" applyFill="1" applyBorder="1" applyAlignment="1">
      <alignment horizontal="center" vertical="center" wrapText="1"/>
    </xf>
    <xf numFmtId="2" fontId="43" fillId="0" borderId="1" xfId="0" applyNumberFormat="1" applyFont="1" applyFill="1" applyBorder="1" applyAlignment="1">
      <alignment horizontal="center" vertical="center" wrapText="1"/>
    </xf>
    <xf numFmtId="49" fontId="43" fillId="0" borderId="8" xfId="0" applyNumberFormat="1" applyFont="1" applyFill="1" applyBorder="1" applyAlignment="1">
      <alignment horizontal="left" vertical="center" wrapText="1"/>
    </xf>
    <xf numFmtId="49" fontId="43" fillId="0" borderId="8" xfId="0" applyNumberFormat="1" applyFont="1" applyFill="1" applyBorder="1" applyAlignment="1">
      <alignment horizontal="center" vertical="center" wrapText="1"/>
    </xf>
    <xf numFmtId="177" fontId="28" fillId="7" borderId="8" xfId="61" applyFont="1" applyFill="1" applyBorder="1" applyAlignment="1">
      <alignment horizontal="center" vertical="center" wrapText="1"/>
    </xf>
    <xf numFmtId="177" fontId="28" fillId="7" borderId="8" xfId="61" applyFont="1" applyFill="1" applyBorder="1" applyAlignment="1">
      <alignment horizontal="center" vertical="center"/>
    </xf>
    <xf numFmtId="0" fontId="9" fillId="4" borderId="8" xfId="0" applyNumberFormat="1" applyFont="1" applyFill="1" applyBorder="1" applyAlignment="1">
      <alignment horizontal="center" vertical="center"/>
    </xf>
    <xf numFmtId="176" fontId="8" fillId="7" borderId="8" xfId="0" applyNumberFormat="1" applyFont="1" applyFill="1" applyBorder="1" applyAlignment="1">
      <alignment horizontal="center" vertical="center"/>
    </xf>
    <xf numFmtId="181" fontId="8" fillId="7" borderId="8" xfId="0" applyNumberFormat="1" applyFont="1" applyFill="1" applyBorder="1" applyAlignment="1">
      <alignment horizontal="center" vertical="center"/>
    </xf>
    <xf numFmtId="182" fontId="8" fillId="7" borderId="8" xfId="0" applyNumberFormat="1" applyFont="1" applyFill="1" applyBorder="1" applyAlignment="1">
      <alignment horizontal="center" vertical="center"/>
    </xf>
    <xf numFmtId="177" fontId="11" fillId="0" borderId="0" xfId="61" applyFont="1" applyBorder="1" applyAlignment="1">
      <alignment horizontal="center" vertical="center" wrapText="1"/>
    </xf>
    <xf numFmtId="177" fontId="11" fillId="0" borderId="0" xfId="61" applyFont="1" applyBorder="1" applyAlignment="1">
      <alignment vertical="center" wrapText="1"/>
    </xf>
    <xf numFmtId="177" fontId="42" fillId="0" borderId="0" xfId="61" applyFont="1" applyAlignment="1"/>
    <xf numFmtId="0" fontId="49" fillId="3" borderId="47" xfId="90" applyFont="1" applyFill="1" applyBorder="1" applyAlignment="1">
      <alignment horizontal="center" vertical="center" wrapText="1"/>
    </xf>
    <xf numFmtId="0" fontId="56" fillId="34" borderId="47" xfId="90" applyFont="1" applyFill="1" applyBorder="1" applyAlignment="1">
      <alignment horizontal="center" vertical="center"/>
    </xf>
    <xf numFmtId="0" fontId="47" fillId="0" borderId="47" xfId="90" applyFont="1" applyFill="1" applyBorder="1" applyAlignment="1">
      <alignment horizontal="center" vertical="center"/>
    </xf>
    <xf numFmtId="179" fontId="47" fillId="0" borderId="47" xfId="90" applyNumberFormat="1" applyFont="1" applyFill="1" applyBorder="1" applyAlignment="1">
      <alignment horizontal="center" vertical="center"/>
    </xf>
    <xf numFmtId="178" fontId="47" fillId="0" borderId="47" xfId="90" applyNumberFormat="1" applyFont="1" applyFill="1" applyBorder="1" applyAlignment="1">
      <alignment horizontal="center" vertical="center"/>
    </xf>
    <xf numFmtId="0" fontId="56" fillId="34" borderId="47" xfId="90" applyNumberFormat="1" applyFont="1" applyFill="1" applyBorder="1" applyAlignment="1">
      <alignment horizontal="center" vertical="center"/>
    </xf>
    <xf numFmtId="0" fontId="56" fillId="9" borderId="47" xfId="90" applyFont="1" applyFill="1" applyBorder="1" applyAlignment="1">
      <alignment horizontal="center" vertical="center"/>
    </xf>
    <xf numFmtId="177" fontId="42" fillId="0" borderId="47" xfId="61" applyFont="1" applyBorder="1" applyAlignment="1"/>
    <xf numFmtId="184" fontId="47" fillId="0" borderId="47" xfId="90" applyNumberFormat="1" applyFont="1" applyFill="1" applyBorder="1" applyAlignment="1">
      <alignment horizontal="center" vertical="center"/>
    </xf>
    <xf numFmtId="184" fontId="42" fillId="0" borderId="47" xfId="61" applyNumberFormat="1" applyFont="1" applyBorder="1" applyAlignment="1"/>
    <xf numFmtId="177" fontId="57" fillId="3" borderId="8" xfId="0" applyFont="1" applyFill="1" applyBorder="1" applyAlignment="1">
      <alignment horizontal="center" vertical="center" wrapText="1"/>
    </xf>
    <xf numFmtId="177" fontId="42" fillId="7" borderId="8" xfId="61" applyFont="1" applyFill="1" applyBorder="1">
      <alignment vertical="center"/>
    </xf>
    <xf numFmtId="0" fontId="42" fillId="0" borderId="8" xfId="61" applyNumberFormat="1" applyFont="1" applyBorder="1" applyAlignment="1">
      <alignment horizontal="center" vertical="center"/>
    </xf>
    <xf numFmtId="0" fontId="51" fillId="0" borderId="8" xfId="61" applyNumberFormat="1" applyFont="1" applyBorder="1" applyAlignment="1">
      <alignment horizontal="center" vertical="center"/>
    </xf>
    <xf numFmtId="177" fontId="42" fillId="7" borderId="8" xfId="61" applyFont="1" applyFill="1" applyBorder="1" applyAlignment="1">
      <alignment vertical="center" wrapText="1"/>
    </xf>
    <xf numFmtId="177" fontId="42" fillId="0" borderId="0" xfId="61" applyFont="1" applyAlignment="1">
      <alignment horizontal="center"/>
    </xf>
    <xf numFmtId="0" fontId="51" fillId="9" borderId="8" xfId="61" applyNumberFormat="1" applyFont="1" applyFill="1" applyBorder="1" applyAlignment="1">
      <alignment horizontal="center" vertical="center"/>
    </xf>
    <xf numFmtId="177" fontId="42" fillId="0" borderId="0" xfId="0" applyFont="1" applyAlignment="1"/>
    <xf numFmtId="179" fontId="47" fillId="7" borderId="23" xfId="86" applyNumberFormat="1" applyFont="1" applyFill="1" applyBorder="1" applyAlignment="1">
      <alignment horizontal="center" vertical="center" wrapText="1"/>
    </xf>
    <xf numFmtId="179" fontId="63" fillId="7" borderId="23" xfId="86" applyNumberFormat="1" applyFont="1" applyFill="1" applyBorder="1" applyAlignment="1">
      <alignment horizontal="center" vertical="center" wrapText="1"/>
    </xf>
    <xf numFmtId="0" fontId="44" fillId="7" borderId="8" xfId="0" applyNumberFormat="1" applyFont="1" applyFill="1" applyBorder="1" applyAlignment="1">
      <alignment horizontal="center" vertical="center"/>
    </xf>
    <xf numFmtId="179" fontId="1" fillId="0" borderId="8" xfId="86" applyNumberFormat="1" applyFont="1" applyFill="1" applyBorder="1" applyAlignment="1">
      <alignment horizontal="center" vertical="center"/>
    </xf>
    <xf numFmtId="183" fontId="1" fillId="0" borderId="8" xfId="86" applyNumberFormat="1" applyFont="1" applyFill="1" applyBorder="1" applyAlignment="1">
      <alignment horizontal="center" vertical="center"/>
    </xf>
    <xf numFmtId="0" fontId="64" fillId="0" borderId="8" xfId="0" applyNumberFormat="1" applyFont="1" applyFill="1" applyBorder="1" applyAlignment="1">
      <alignment horizontal="center" vertical="center"/>
    </xf>
    <xf numFmtId="177" fontId="65" fillId="0" borderId="8" xfId="0" applyFont="1" applyFill="1" applyBorder="1" applyAlignment="1">
      <alignment horizontal="center" vertical="center"/>
    </xf>
    <xf numFmtId="178" fontId="65" fillId="0" borderId="8" xfId="0" applyNumberFormat="1" applyFont="1" applyFill="1" applyBorder="1" applyAlignment="1">
      <alignment horizontal="center" vertical="center"/>
    </xf>
    <xf numFmtId="179" fontId="66" fillId="0" borderId="8" xfId="0" applyNumberFormat="1" applyFont="1" applyFill="1" applyBorder="1" applyAlignment="1">
      <alignment horizontal="center" vertical="center"/>
    </xf>
    <xf numFmtId="177" fontId="65" fillId="0" borderId="11" xfId="0" applyFont="1" applyFill="1" applyBorder="1" applyAlignment="1">
      <alignment horizontal="center" vertical="center"/>
    </xf>
    <xf numFmtId="178" fontId="65" fillId="0" borderId="11" xfId="0" applyNumberFormat="1" applyFont="1" applyFill="1" applyBorder="1" applyAlignment="1">
      <alignment horizontal="center" vertical="center"/>
    </xf>
    <xf numFmtId="179" fontId="66" fillId="0" borderId="11" xfId="0" applyNumberFormat="1" applyFont="1" applyFill="1" applyBorder="1" applyAlignment="1">
      <alignment horizontal="center" vertical="center"/>
    </xf>
    <xf numFmtId="177" fontId="56" fillId="3" borderId="1" xfId="0" applyFont="1" applyFill="1" applyBorder="1" applyAlignment="1">
      <alignment horizontal="center" vertical="center" wrapText="1"/>
    </xf>
    <xf numFmtId="179" fontId="66" fillId="0" borderId="1" xfId="0" applyNumberFormat="1" applyFont="1" applyFill="1" applyBorder="1" applyAlignment="1">
      <alignment horizontal="center" vertical="center"/>
    </xf>
    <xf numFmtId="179" fontId="66" fillId="0" borderId="50" xfId="0" applyNumberFormat="1" applyFont="1" applyFill="1" applyBorder="1" applyAlignment="1">
      <alignment horizontal="center" vertical="center"/>
    </xf>
    <xf numFmtId="177" fontId="42" fillId="0" borderId="8" xfId="61" applyFont="1" applyBorder="1" applyAlignment="1"/>
    <xf numFmtId="177" fontId="5" fillId="3" borderId="1" xfId="0" applyFont="1" applyFill="1" applyBorder="1" applyAlignment="1">
      <alignment horizontal="center" vertical="center" wrapText="1"/>
    </xf>
    <xf numFmtId="0" fontId="6" fillId="0" borderId="0" xfId="0" applyNumberFormat="1" applyFont="1" applyFill="1" applyAlignment="1"/>
    <xf numFmtId="180" fontId="8" fillId="36" borderId="54" xfId="0" applyNumberFormat="1" applyFont="1" applyFill="1" applyBorder="1" applyAlignment="1">
      <alignment horizontal="center" vertical="center"/>
    </xf>
    <xf numFmtId="180" fontId="8" fillId="36" borderId="55" xfId="0" applyNumberFormat="1" applyFont="1" applyFill="1" applyBorder="1" applyAlignment="1">
      <alignment horizontal="center" vertical="center"/>
    </xf>
    <xf numFmtId="0" fontId="7" fillId="36" borderId="16" xfId="0" applyNumberFormat="1" applyFont="1" applyFill="1" applyBorder="1" applyAlignment="1">
      <alignment horizontal="left" vertical="center"/>
    </xf>
    <xf numFmtId="0" fontId="7" fillId="4" borderId="8" xfId="0" applyNumberFormat="1" applyFont="1" applyFill="1" applyBorder="1" applyAlignment="1">
      <alignment horizontal="left" vertical="center"/>
    </xf>
    <xf numFmtId="0" fontId="7" fillId="37" borderId="8" xfId="0" applyNumberFormat="1" applyFont="1" applyFill="1" applyBorder="1" applyAlignment="1">
      <alignment horizontal="left" vertical="center"/>
    </xf>
    <xf numFmtId="0" fontId="7" fillId="7" borderId="8" xfId="0" applyNumberFormat="1" applyFont="1" applyFill="1" applyBorder="1" applyAlignment="1">
      <alignment horizontal="left" vertical="center"/>
    </xf>
    <xf numFmtId="0" fontId="9" fillId="38" borderId="8" xfId="0" applyNumberFormat="1" applyFont="1" applyFill="1" applyBorder="1" applyAlignment="1">
      <alignment horizontal="left" vertical="center"/>
    </xf>
    <xf numFmtId="0" fontId="9" fillId="5" borderId="8" xfId="0" applyNumberFormat="1" applyFont="1" applyFill="1" applyBorder="1" applyAlignment="1">
      <alignment horizontal="left" vertical="center"/>
    </xf>
    <xf numFmtId="0" fontId="9" fillId="36" borderId="8" xfId="0" applyNumberFormat="1" applyFont="1" applyFill="1" applyBorder="1" applyAlignment="1">
      <alignment horizontal="center" vertical="center"/>
    </xf>
    <xf numFmtId="0" fontId="9" fillId="36" borderId="8" xfId="0" applyNumberFormat="1" applyFont="1" applyFill="1" applyBorder="1" applyAlignment="1">
      <alignment horizontal="center" vertical="center" wrapText="1"/>
    </xf>
    <xf numFmtId="0" fontId="9" fillId="36" borderId="1" xfId="0" applyNumberFormat="1" applyFont="1" applyFill="1" applyBorder="1" applyAlignment="1">
      <alignment horizontal="center" vertical="center"/>
    </xf>
    <xf numFmtId="0" fontId="9" fillId="36" borderId="9" xfId="0" applyNumberFormat="1" applyFont="1" applyFill="1" applyBorder="1" applyAlignment="1">
      <alignment horizontal="center" vertical="center"/>
    </xf>
    <xf numFmtId="0" fontId="9" fillId="36" borderId="18" xfId="0" applyNumberFormat="1" applyFont="1" applyFill="1" applyBorder="1" applyAlignment="1">
      <alignment horizontal="left" vertical="center"/>
    </xf>
    <xf numFmtId="0" fontId="9" fillId="4" borderId="19" xfId="0" applyNumberFormat="1" applyFont="1" applyFill="1" applyBorder="1" applyAlignment="1">
      <alignment horizontal="left" vertical="center"/>
    </xf>
    <xf numFmtId="0" fontId="9" fillId="4" borderId="2" xfId="0" applyNumberFormat="1" applyFont="1" applyFill="1" applyBorder="1" applyAlignment="1">
      <alignment horizontal="left" vertical="center"/>
    </xf>
    <xf numFmtId="0" fontId="9" fillId="4" borderId="9" xfId="0" applyNumberFormat="1" applyFont="1" applyFill="1" applyBorder="1" applyAlignment="1">
      <alignment horizontal="center" vertical="center"/>
    </xf>
    <xf numFmtId="0" fontId="9" fillId="4" borderId="20" xfId="0" applyNumberFormat="1" applyFont="1" applyFill="1" applyBorder="1" applyAlignment="1">
      <alignment horizontal="left" vertical="center"/>
    </xf>
    <xf numFmtId="0" fontId="9" fillId="37" borderId="21" xfId="0" applyNumberFormat="1" applyFont="1" applyFill="1" applyBorder="1" applyAlignment="1">
      <alignment horizontal="left" vertical="center"/>
    </xf>
    <xf numFmtId="0" fontId="8" fillId="37" borderId="22" xfId="0" applyNumberFormat="1" applyFont="1" applyFill="1" applyBorder="1" applyAlignment="1">
      <alignment horizontal="left" vertical="center"/>
    </xf>
    <xf numFmtId="0" fontId="9" fillId="37" borderId="22" xfId="0" applyNumberFormat="1" applyFont="1" applyFill="1" applyBorder="1" applyAlignment="1">
      <alignment horizontal="left" vertical="center"/>
    </xf>
    <xf numFmtId="176" fontId="8" fillId="37" borderId="8" xfId="0" applyNumberFormat="1" applyFont="1" applyFill="1" applyBorder="1" applyAlignment="1">
      <alignment horizontal="center" vertical="center"/>
    </xf>
    <xf numFmtId="181" fontId="8" fillId="37" borderId="8" xfId="0" applyNumberFormat="1" applyFont="1" applyFill="1" applyBorder="1" applyAlignment="1">
      <alignment horizontal="center" vertical="center"/>
    </xf>
    <xf numFmtId="182" fontId="8" fillId="37" borderId="8" xfId="0" applyNumberFormat="1" applyFont="1" applyFill="1" applyBorder="1" applyAlignment="1">
      <alignment horizontal="center" vertical="center"/>
    </xf>
    <xf numFmtId="0" fontId="8" fillId="37" borderId="9" xfId="0" applyNumberFormat="1" applyFont="1" applyFill="1" applyBorder="1" applyAlignment="1">
      <alignment horizontal="center" vertical="center"/>
    </xf>
    <xf numFmtId="0" fontId="9" fillId="37" borderId="17" xfId="0" applyNumberFormat="1" applyFont="1" applyFill="1" applyBorder="1" applyAlignment="1">
      <alignment horizontal="left" vertical="center"/>
    </xf>
    <xf numFmtId="0" fontId="9" fillId="4" borderId="0" xfId="0" applyNumberFormat="1" applyFont="1" applyFill="1" applyBorder="1" applyAlignment="1">
      <alignment horizontal="left" vertical="center"/>
    </xf>
    <xf numFmtId="0" fontId="9" fillId="37" borderId="19" xfId="0" applyNumberFormat="1" applyFont="1" applyFill="1" applyBorder="1" applyAlignment="1">
      <alignment horizontal="left" vertical="center"/>
    </xf>
    <xf numFmtId="0" fontId="9" fillId="37" borderId="23" xfId="0" applyNumberFormat="1" applyFont="1" applyFill="1" applyBorder="1" applyAlignment="1">
      <alignment horizontal="left" vertical="center"/>
    </xf>
    <xf numFmtId="0" fontId="9" fillId="7" borderId="17" xfId="0" applyNumberFormat="1" applyFont="1" applyFill="1" applyBorder="1" applyAlignment="1">
      <alignment horizontal="left" vertical="center"/>
    </xf>
    <xf numFmtId="0" fontId="8" fillId="7" borderId="9" xfId="0" applyNumberFormat="1" applyFont="1" applyFill="1" applyBorder="1" applyAlignment="1">
      <alignment horizontal="center" vertical="center"/>
    </xf>
    <xf numFmtId="0" fontId="9" fillId="37" borderId="0" xfId="0" applyNumberFormat="1" applyFont="1" applyFill="1" applyBorder="1" applyAlignment="1">
      <alignment horizontal="left" vertical="center"/>
    </xf>
    <xf numFmtId="0" fontId="9" fillId="7" borderId="19" xfId="0" applyNumberFormat="1" applyFont="1" applyFill="1" applyBorder="1" applyAlignment="1">
      <alignment horizontal="left" vertical="center"/>
    </xf>
    <xf numFmtId="176" fontId="69" fillId="7" borderId="8" xfId="0" applyNumberFormat="1" applyFont="1" applyFill="1" applyBorder="1" applyAlignment="1">
      <alignment horizontal="center" vertical="center"/>
    </xf>
    <xf numFmtId="181" fontId="69" fillId="7" borderId="8" xfId="0" applyNumberFormat="1" applyFont="1" applyFill="1" applyBorder="1" applyAlignment="1">
      <alignment horizontal="center" vertical="center"/>
    </xf>
    <xf numFmtId="0" fontId="8" fillId="37" borderId="17" xfId="0" applyNumberFormat="1" applyFont="1" applyFill="1" applyBorder="1" applyAlignment="1">
      <alignment horizontal="left" vertical="center"/>
    </xf>
    <xf numFmtId="176" fontId="69" fillId="37" borderId="29" xfId="0" applyNumberFormat="1" applyFont="1" applyFill="1" applyBorder="1" applyAlignment="1">
      <alignment horizontal="center" vertical="center"/>
    </xf>
    <xf numFmtId="181" fontId="69" fillId="37" borderId="29" xfId="0" applyNumberFormat="1" applyFont="1" applyFill="1" applyBorder="1" applyAlignment="1">
      <alignment horizontal="center" vertical="center"/>
    </xf>
    <xf numFmtId="182" fontId="8" fillId="37" borderId="29" xfId="0" applyNumberFormat="1" applyFont="1" applyFill="1" applyBorder="1" applyAlignment="1">
      <alignment horizontal="center" vertical="center"/>
    </xf>
    <xf numFmtId="0" fontId="8" fillId="37" borderId="56" xfId="0" applyNumberFormat="1" applyFont="1" applyFill="1" applyBorder="1" applyAlignment="1">
      <alignment horizontal="center" vertical="center"/>
    </xf>
    <xf numFmtId="0" fontId="9" fillId="37" borderId="8" xfId="0" applyNumberFormat="1" applyFont="1" applyFill="1" applyBorder="1" applyAlignment="1">
      <alignment horizontal="left" vertical="center"/>
    </xf>
    <xf numFmtId="0" fontId="8" fillId="37" borderId="8" xfId="0" applyNumberFormat="1" applyFont="1" applyFill="1" applyBorder="1" applyAlignment="1">
      <alignment horizontal="left" vertical="center"/>
    </xf>
    <xf numFmtId="0" fontId="9" fillId="37" borderId="1" xfId="0" applyNumberFormat="1" applyFont="1" applyFill="1" applyBorder="1" applyAlignment="1">
      <alignment horizontal="left" vertical="center"/>
    </xf>
    <xf numFmtId="0" fontId="9" fillId="37" borderId="3" xfId="0" applyNumberFormat="1" applyFont="1" applyFill="1" applyBorder="1" applyAlignment="1">
      <alignment horizontal="left" vertical="center"/>
    </xf>
    <xf numFmtId="176" fontId="8" fillId="37" borderId="3" xfId="0" applyNumberFormat="1" applyFont="1" applyFill="1" applyBorder="1" applyAlignment="1">
      <alignment horizontal="center" vertical="center"/>
    </xf>
    <xf numFmtId="0" fontId="8" fillId="37" borderId="21" xfId="0" applyNumberFormat="1" applyFont="1" applyFill="1" applyBorder="1" applyAlignment="1">
      <alignment horizontal="left" vertical="center"/>
    </xf>
    <xf numFmtId="176" fontId="8" fillId="37" borderId="15" xfId="0" applyNumberFormat="1" applyFont="1" applyFill="1" applyBorder="1" applyAlignment="1">
      <alignment horizontal="center" vertical="center"/>
    </xf>
    <xf numFmtId="181" fontId="8" fillId="37" borderId="15" xfId="0" applyNumberFormat="1" applyFont="1" applyFill="1" applyBorder="1" applyAlignment="1">
      <alignment horizontal="center" vertical="center"/>
    </xf>
    <xf numFmtId="182" fontId="8" fillId="37" borderId="15" xfId="0" applyNumberFormat="1" applyFont="1" applyFill="1" applyBorder="1" applyAlignment="1">
      <alignment horizontal="center" vertical="center"/>
    </xf>
    <xf numFmtId="0" fontId="8" fillId="37" borderId="28" xfId="0" applyNumberFormat="1" applyFont="1" applyFill="1" applyBorder="1" applyAlignment="1">
      <alignment horizontal="center" vertical="center"/>
    </xf>
    <xf numFmtId="0" fontId="9" fillId="37" borderId="20" xfId="0" applyNumberFormat="1" applyFont="1" applyFill="1" applyBorder="1" applyAlignment="1">
      <alignment horizontal="left" vertical="center"/>
    </xf>
    <xf numFmtId="0" fontId="9" fillId="36" borderId="24" xfId="0" applyNumberFormat="1" applyFont="1" applyFill="1" applyBorder="1" applyAlignment="1">
      <alignment horizontal="left" vertical="center"/>
    </xf>
    <xf numFmtId="0" fontId="9" fillId="4" borderId="25" xfId="0" applyNumberFormat="1" applyFont="1" applyFill="1" applyBorder="1" applyAlignment="1">
      <alignment horizontal="left" vertical="center"/>
    </xf>
    <xf numFmtId="0" fontId="9" fillId="37" borderId="26" xfId="0" applyNumberFormat="1" applyFont="1" applyFill="1" applyBorder="1" applyAlignment="1">
      <alignment horizontal="left" vertical="center"/>
    </xf>
    <xf numFmtId="0" fontId="8" fillId="37" borderId="26" xfId="0" applyNumberFormat="1" applyFont="1" applyFill="1" applyBorder="1" applyAlignment="1">
      <alignment horizontal="left" vertical="center"/>
    </xf>
    <xf numFmtId="176" fontId="8" fillId="37" borderId="11" xfId="0" applyNumberFormat="1" applyFont="1" applyFill="1" applyBorder="1" applyAlignment="1">
      <alignment horizontal="center" vertical="center"/>
    </xf>
    <xf numFmtId="181" fontId="8" fillId="37" borderId="11" xfId="0" applyNumberFormat="1" applyFont="1" applyFill="1" applyBorder="1" applyAlignment="1">
      <alignment horizontal="center" vertical="center"/>
    </xf>
    <xf numFmtId="182" fontId="8" fillId="37" borderId="11" xfId="0" applyNumberFormat="1" applyFont="1" applyFill="1" applyBorder="1" applyAlignment="1">
      <alignment horizontal="center" vertical="center"/>
    </xf>
    <xf numFmtId="0" fontId="8" fillId="37" borderId="12" xfId="0" applyNumberFormat="1" applyFont="1" applyFill="1" applyBorder="1" applyAlignment="1">
      <alignment horizontal="center" vertical="center"/>
    </xf>
    <xf numFmtId="0" fontId="10" fillId="38" borderId="15" xfId="0" applyNumberFormat="1" applyFont="1" applyFill="1" applyBorder="1" applyAlignment="1">
      <alignment horizontal="center"/>
    </xf>
    <xf numFmtId="182" fontId="10" fillId="38" borderId="15" xfId="0" applyNumberFormat="1" applyFont="1" applyFill="1" applyBorder="1" applyAlignment="1">
      <alignment horizontal="center"/>
    </xf>
    <xf numFmtId="0" fontId="6" fillId="0" borderId="0" xfId="0" applyNumberFormat="1" applyFont="1" applyFill="1" applyAlignment="1">
      <alignment horizontal="center"/>
    </xf>
    <xf numFmtId="177" fontId="70" fillId="6" borderId="8" xfId="82" applyFont="1" applyFill="1" applyBorder="1" applyAlignment="1">
      <alignment horizontal="left" vertical="center" wrapText="1"/>
    </xf>
    <xf numFmtId="177" fontId="17" fillId="9" borderId="31" xfId="0" applyFont="1" applyFill="1" applyBorder="1" applyAlignment="1">
      <alignment horizontal="left" vertical="center" wrapText="1"/>
    </xf>
    <xf numFmtId="177" fontId="17" fillId="9" borderId="0" xfId="0" applyFont="1" applyFill="1" applyAlignment="1">
      <alignment horizontal="left" vertical="center"/>
    </xf>
    <xf numFmtId="177" fontId="17" fillId="9" borderId="20" xfId="0" applyFont="1" applyFill="1" applyBorder="1" applyAlignment="1">
      <alignment horizontal="left" vertical="center"/>
    </xf>
    <xf numFmtId="177" fontId="17" fillId="9" borderId="31" xfId="0" applyFont="1" applyFill="1" applyBorder="1" applyAlignment="1">
      <alignment horizontal="left" wrapText="1"/>
    </xf>
    <xf numFmtId="177" fontId="17" fillId="9" borderId="0" xfId="0" applyFont="1" applyFill="1" applyAlignment="1">
      <alignment horizontal="left"/>
    </xf>
    <xf numFmtId="177" fontId="17" fillId="9" borderId="20" xfId="0" applyFont="1" applyFill="1" applyBorder="1" applyAlignment="1">
      <alignment horizontal="left"/>
    </xf>
    <xf numFmtId="177" fontId="15" fillId="8" borderId="0" xfId="0" applyFont="1" applyFill="1" applyBorder="1" applyAlignment="1" applyProtection="1">
      <alignment horizontal="left" vertical="top" wrapText="1"/>
    </xf>
    <xf numFmtId="177" fontId="49" fillId="2" borderId="1" xfId="0" applyFont="1" applyFill="1" applyBorder="1" applyAlignment="1">
      <alignment horizontal="center" vertical="top"/>
    </xf>
    <xf numFmtId="177" fontId="49" fillId="2" borderId="2" xfId="0" applyFont="1" applyFill="1" applyBorder="1" applyAlignment="1">
      <alignment horizontal="center" vertical="top"/>
    </xf>
    <xf numFmtId="177" fontId="49" fillId="2" borderId="3" xfId="0" applyFont="1" applyFill="1" applyBorder="1" applyAlignment="1">
      <alignment horizontal="center" vertical="top"/>
    </xf>
    <xf numFmtId="177" fontId="48" fillId="8" borderId="8" xfId="0" applyFont="1" applyFill="1" applyBorder="1" applyAlignment="1">
      <alignment horizontal="center" vertical="center"/>
    </xf>
    <xf numFmtId="177" fontId="11" fillId="0" borderId="0" xfId="0" applyFont="1" applyBorder="1" applyAlignment="1">
      <alignment horizontal="left" vertical="center" wrapText="1"/>
    </xf>
    <xf numFmtId="177" fontId="11" fillId="0" borderId="20" xfId="0" applyFont="1" applyBorder="1" applyAlignment="1">
      <alignment horizontal="left" vertical="center" wrapText="1"/>
    </xf>
    <xf numFmtId="177" fontId="11" fillId="0" borderId="36" xfId="0" applyFont="1" applyBorder="1" applyAlignment="1">
      <alignment horizontal="left" vertical="center" wrapText="1"/>
    </xf>
    <xf numFmtId="177" fontId="11" fillId="0" borderId="37" xfId="0" applyFont="1" applyBorder="1" applyAlignment="1">
      <alignment horizontal="left" vertical="center" wrapText="1"/>
    </xf>
    <xf numFmtId="177" fontId="28" fillId="7" borderId="8" xfId="61" applyFont="1" applyFill="1" applyBorder="1" applyAlignment="1">
      <alignment horizontal="center" vertical="center"/>
    </xf>
    <xf numFmtId="177" fontId="71" fillId="6" borderId="1" xfId="82" applyFont="1" applyFill="1" applyBorder="1" applyAlignment="1">
      <alignment horizontal="left" vertical="center" wrapText="1"/>
    </xf>
    <xf numFmtId="177" fontId="71" fillId="6" borderId="2" xfId="82" applyFont="1" applyFill="1" applyBorder="1" applyAlignment="1">
      <alignment horizontal="left" vertical="center" wrapText="1"/>
    </xf>
    <xf numFmtId="177" fontId="71" fillId="6" borderId="3" xfId="82" applyFont="1" applyFill="1" applyBorder="1" applyAlignment="1">
      <alignment horizontal="left" vertical="center" wrapText="1"/>
    </xf>
    <xf numFmtId="177" fontId="72" fillId="32" borderId="19" xfId="0" applyFont="1" applyFill="1" applyBorder="1" applyAlignment="1">
      <alignment horizontal="left" vertical="center" wrapText="1"/>
    </xf>
    <xf numFmtId="177" fontId="72" fillId="32" borderId="17" xfId="0" applyFont="1" applyFill="1" applyBorder="1" applyAlignment="1">
      <alignment horizontal="left" vertical="center" wrapText="1"/>
    </xf>
    <xf numFmtId="177" fontId="72" fillId="32" borderId="30" xfId="0" applyFont="1" applyFill="1" applyBorder="1" applyAlignment="1">
      <alignment horizontal="left" vertical="center" wrapText="1"/>
    </xf>
    <xf numFmtId="177" fontId="72" fillId="32" borderId="31" xfId="0" applyFont="1" applyFill="1" applyBorder="1" applyAlignment="1">
      <alignment horizontal="left" vertical="center" wrapText="1"/>
    </xf>
    <xf numFmtId="177" fontId="72" fillId="32" borderId="0" xfId="0" applyFont="1" applyFill="1" applyBorder="1" applyAlignment="1">
      <alignment horizontal="left" vertical="center" wrapText="1"/>
    </xf>
    <xf numFmtId="177" fontId="72" fillId="32" borderId="20" xfId="0" applyFont="1" applyFill="1" applyBorder="1" applyAlignment="1">
      <alignment horizontal="left" vertical="center" wrapText="1"/>
    </xf>
    <xf numFmtId="177" fontId="72" fillId="32" borderId="35" xfId="0" applyFont="1" applyFill="1" applyBorder="1" applyAlignment="1">
      <alignment horizontal="left" vertical="center" wrapText="1"/>
    </xf>
    <xf numFmtId="177" fontId="72" fillId="32" borderId="36" xfId="0" applyFont="1" applyFill="1" applyBorder="1" applyAlignment="1">
      <alignment horizontal="left" vertical="center" wrapText="1"/>
    </xf>
    <xf numFmtId="177" fontId="72" fillId="32" borderId="37" xfId="0" applyFont="1" applyFill="1" applyBorder="1" applyAlignment="1">
      <alignment horizontal="left" vertical="center" wrapText="1"/>
    </xf>
    <xf numFmtId="177" fontId="60" fillId="7" borderId="8" xfId="61" applyFont="1" applyFill="1" applyBorder="1" applyAlignment="1">
      <alignment horizontal="center" vertical="center"/>
    </xf>
    <xf numFmtId="177" fontId="61" fillId="0" borderId="1" xfId="0" applyFont="1" applyBorder="1" applyAlignment="1">
      <alignment horizontal="center" vertical="center"/>
    </xf>
    <xf numFmtId="177" fontId="61" fillId="0" borderId="3" xfId="0" applyFont="1" applyBorder="1" applyAlignment="1">
      <alignment horizontal="center" vertical="center"/>
    </xf>
    <xf numFmtId="177" fontId="41" fillId="6" borderId="19" xfId="82" applyFont="1" applyFill="1" applyBorder="1" applyAlignment="1">
      <alignment horizontal="left" vertical="center" wrapText="1"/>
    </xf>
    <xf numFmtId="177" fontId="41" fillId="6" borderId="17" xfId="82" applyFont="1" applyFill="1" applyBorder="1" applyAlignment="1">
      <alignment horizontal="left" vertical="center" wrapText="1"/>
    </xf>
    <xf numFmtId="177" fontId="41" fillId="6" borderId="30" xfId="82" applyFont="1" applyFill="1" applyBorder="1" applyAlignment="1">
      <alignment horizontal="left" vertical="center" wrapText="1"/>
    </xf>
    <xf numFmtId="177" fontId="41" fillId="6" borderId="31" xfId="82" applyFont="1" applyFill="1" applyBorder="1" applyAlignment="1">
      <alignment horizontal="left" vertical="center" wrapText="1"/>
    </xf>
    <xf numFmtId="177" fontId="41" fillId="6" borderId="0" xfId="82" applyFont="1" applyFill="1" applyBorder="1" applyAlignment="1">
      <alignment horizontal="left" vertical="center" wrapText="1"/>
    </xf>
    <xf numFmtId="177" fontId="41" fillId="6" borderId="20" xfId="82" applyFont="1" applyFill="1" applyBorder="1" applyAlignment="1">
      <alignment horizontal="left" vertical="center" wrapText="1"/>
    </xf>
    <xf numFmtId="177" fontId="41" fillId="6" borderId="35" xfId="82" applyFont="1" applyFill="1" applyBorder="1" applyAlignment="1">
      <alignment horizontal="left" vertical="center" wrapText="1"/>
    </xf>
    <xf numFmtId="177" fontId="41" fillId="6" borderId="36" xfId="82" applyFont="1" applyFill="1" applyBorder="1" applyAlignment="1">
      <alignment horizontal="left" vertical="center" wrapText="1"/>
    </xf>
    <xf numFmtId="177" fontId="41" fillId="6" borderId="37" xfId="82" applyFont="1" applyFill="1" applyBorder="1" applyAlignment="1">
      <alignment horizontal="left" vertical="center" wrapText="1"/>
    </xf>
    <xf numFmtId="177" fontId="61" fillId="0" borderId="1" xfId="0" applyFont="1" applyBorder="1" applyAlignment="1">
      <alignment horizontal="center" vertical="center" wrapText="1"/>
    </xf>
    <xf numFmtId="177" fontId="61" fillId="0" borderId="3" xfId="0" applyFont="1" applyBorder="1" applyAlignment="1">
      <alignment horizontal="center" vertical="center" wrapText="1"/>
    </xf>
    <xf numFmtId="177" fontId="13" fillId="7" borderId="8" xfId="0" applyFont="1" applyFill="1" applyBorder="1" applyAlignment="1">
      <alignment horizontal="center" vertical="center" wrapText="1"/>
    </xf>
    <xf numFmtId="177" fontId="13" fillId="7" borderId="8" xfId="0" applyFont="1" applyFill="1" applyBorder="1" applyAlignment="1">
      <alignment horizontal="center" vertical="center"/>
    </xf>
    <xf numFmtId="177" fontId="45" fillId="6" borderId="1" xfId="82" applyFont="1" applyFill="1" applyBorder="1" applyAlignment="1">
      <alignment horizontal="left" vertical="center" wrapText="1"/>
    </xf>
    <xf numFmtId="177" fontId="45" fillId="6" borderId="3" xfId="82" applyFont="1" applyFill="1" applyBorder="1" applyAlignment="1">
      <alignment horizontal="left" vertical="center" wrapText="1"/>
    </xf>
    <xf numFmtId="177" fontId="47" fillId="0" borderId="8" xfId="87" applyFont="1" applyBorder="1" applyAlignment="1">
      <alignment horizontal="center" vertical="center" wrapText="1"/>
    </xf>
    <xf numFmtId="177" fontId="47" fillId="0" borderId="8" xfId="87" applyFont="1" applyBorder="1" applyAlignment="1">
      <alignment horizontal="center" vertical="center"/>
    </xf>
    <xf numFmtId="177" fontId="11" fillId="0" borderId="8" xfId="0" applyFont="1" applyFill="1" applyBorder="1" applyAlignment="1">
      <alignment horizontal="center" vertical="center" wrapText="1"/>
    </xf>
    <xf numFmtId="177" fontId="11" fillId="0" borderId="8" xfId="0" applyFont="1" applyFill="1" applyBorder="1" applyAlignment="1">
      <alignment horizontal="center" vertical="center"/>
    </xf>
    <xf numFmtId="177" fontId="13" fillId="7" borderId="29" xfId="86" applyFont="1" applyFill="1" applyBorder="1" applyAlignment="1">
      <alignment horizontal="center" vertical="center" wrapText="1"/>
    </xf>
    <xf numFmtId="177" fontId="13" fillId="7" borderId="15" xfId="86" applyFont="1" applyFill="1" applyBorder="1" applyAlignment="1">
      <alignment horizontal="center" vertical="center"/>
    </xf>
    <xf numFmtId="177" fontId="13" fillId="7" borderId="8" xfId="86" applyFont="1" applyFill="1" applyBorder="1" applyAlignment="1">
      <alignment horizontal="center" vertical="center"/>
    </xf>
    <xf numFmtId="177" fontId="13" fillId="7" borderId="29" xfId="86" applyFont="1" applyFill="1" applyBorder="1" applyAlignment="1">
      <alignment horizontal="center" vertical="center"/>
    </xf>
    <xf numFmtId="0" fontId="67" fillId="35" borderId="13" xfId="0" applyNumberFormat="1" applyFont="1" applyFill="1" applyBorder="1" applyAlignment="1">
      <alignment horizontal="center" vertical="center"/>
    </xf>
    <xf numFmtId="0" fontId="67" fillId="35" borderId="14" xfId="0" applyNumberFormat="1" applyFont="1" applyFill="1" applyBorder="1" applyAlignment="1">
      <alignment horizontal="center" vertical="center"/>
    </xf>
    <xf numFmtId="0" fontId="67" fillId="35" borderId="27" xfId="0" applyNumberFormat="1" applyFont="1" applyFill="1" applyBorder="1" applyAlignment="1">
      <alignment horizontal="center" vertical="center"/>
    </xf>
    <xf numFmtId="0" fontId="68" fillId="35" borderId="4" xfId="0" applyNumberFormat="1" applyFont="1" applyFill="1" applyBorder="1" applyAlignment="1">
      <alignment vertical="top" wrapText="1"/>
    </xf>
    <xf numFmtId="0" fontId="68" fillId="35" borderId="5" xfId="0" applyNumberFormat="1" applyFont="1" applyFill="1" applyBorder="1" applyAlignment="1">
      <alignment vertical="top" wrapText="1"/>
    </xf>
    <xf numFmtId="0" fontId="68" fillId="35" borderId="6" xfId="0" applyNumberFormat="1" applyFont="1" applyFill="1" applyBorder="1" applyAlignment="1">
      <alignment vertical="top" wrapText="1"/>
    </xf>
    <xf numFmtId="0" fontId="7" fillId="36" borderId="53" xfId="0" applyNumberFormat="1" applyFont="1" applyFill="1" applyBorder="1" applyAlignment="1">
      <alignment horizontal="left" vertical="center"/>
    </xf>
    <xf numFmtId="0" fontId="7" fillId="36" borderId="54" xfId="0" applyNumberFormat="1" applyFont="1" applyFill="1" applyBorder="1" applyAlignment="1">
      <alignment horizontal="left" vertical="center"/>
    </xf>
    <xf numFmtId="0" fontId="49" fillId="33" borderId="48" xfId="90" applyFont="1" applyFill="1" applyBorder="1" applyAlignment="1">
      <alignment horizontal="center" vertical="center" wrapText="1"/>
    </xf>
    <xf numFmtId="0" fontId="49" fillId="33" borderId="49" xfId="90" applyFont="1" applyFill="1" applyBorder="1" applyAlignment="1">
      <alignment horizontal="center" vertical="center" wrapText="1"/>
    </xf>
    <xf numFmtId="0" fontId="49" fillId="2" borderId="47" xfId="90" applyNumberFormat="1" applyFont="1" applyFill="1" applyBorder="1" applyAlignment="1">
      <alignment horizontal="center" vertical="center" wrapText="1"/>
    </xf>
    <xf numFmtId="177" fontId="13" fillId="0" borderId="47" xfId="61" applyFont="1" applyBorder="1" applyAlignment="1">
      <alignment horizontal="center"/>
    </xf>
    <xf numFmtId="0" fontId="49" fillId="33" borderId="47" xfId="90" applyFont="1" applyFill="1" applyBorder="1" applyAlignment="1">
      <alignment horizontal="center" vertical="center" wrapText="1"/>
    </xf>
    <xf numFmtId="0" fontId="13" fillId="0" borderId="47" xfId="90" applyFont="1" applyFill="1" applyBorder="1" applyAlignment="1">
      <alignment horizontal="center" vertical="center" wrapText="1"/>
    </xf>
    <xf numFmtId="177" fontId="11" fillId="0" borderId="0" xfId="61" applyFont="1" applyBorder="1" applyAlignment="1">
      <alignment horizontal="center" vertical="center" wrapText="1"/>
    </xf>
    <xf numFmtId="0" fontId="13" fillId="0" borderId="4" xfId="90" applyFont="1" applyFill="1" applyBorder="1" applyAlignment="1">
      <alignment horizontal="center" vertical="center" wrapText="1"/>
    </xf>
    <xf numFmtId="0" fontId="13" fillId="0" borderId="5" xfId="90" applyFont="1" applyFill="1" applyBorder="1" applyAlignment="1">
      <alignment horizontal="center" vertical="center" wrapText="1"/>
    </xf>
    <xf numFmtId="0" fontId="13" fillId="0" borderId="6" xfId="90" applyFont="1" applyFill="1" applyBorder="1" applyAlignment="1">
      <alignment horizontal="center" vertical="center" wrapText="1"/>
    </xf>
    <xf numFmtId="0" fontId="56" fillId="0" borderId="4" xfId="90" applyFont="1" applyFill="1" applyBorder="1" applyAlignment="1">
      <alignment horizontal="left" vertical="center" wrapText="1"/>
    </xf>
    <xf numFmtId="0" fontId="56" fillId="0" borderId="5" xfId="90" applyFont="1" applyFill="1" applyBorder="1" applyAlignment="1">
      <alignment horizontal="left" vertical="center" wrapText="1"/>
    </xf>
    <xf numFmtId="0" fontId="56" fillId="0" borderId="6" xfId="90" applyFont="1" applyFill="1" applyBorder="1" applyAlignment="1">
      <alignment horizontal="left" vertical="center" wrapText="1"/>
    </xf>
    <xf numFmtId="177" fontId="57" fillId="2" borderId="7" xfId="61" applyFont="1" applyFill="1" applyBorder="1" applyAlignment="1">
      <alignment horizontal="center" vertical="center" wrapText="1"/>
    </xf>
    <xf numFmtId="177" fontId="57" fillId="2" borderId="7" xfId="61" applyFont="1" applyFill="1" applyBorder="1" applyAlignment="1">
      <alignment horizontal="center" vertical="center"/>
    </xf>
    <xf numFmtId="177" fontId="57" fillId="2" borderId="10" xfId="61" applyFont="1" applyFill="1" applyBorder="1" applyAlignment="1">
      <alignment horizontal="center" vertical="center"/>
    </xf>
    <xf numFmtId="0" fontId="49" fillId="2" borderId="4" xfId="90" applyNumberFormat="1" applyFont="1" applyFill="1" applyBorder="1" applyAlignment="1">
      <alignment horizontal="center" vertical="center" wrapText="1"/>
    </xf>
    <xf numFmtId="0" fontId="49" fillId="2" borderId="6" xfId="90" applyNumberFormat="1" applyFont="1" applyFill="1" applyBorder="1" applyAlignment="1">
      <alignment horizontal="center" vertical="center" wrapText="1"/>
    </xf>
    <xf numFmtId="0" fontId="56" fillId="0" borderId="47" xfId="90" applyFont="1" applyFill="1" applyBorder="1" applyAlignment="1">
      <alignment vertical="center" wrapText="1"/>
    </xf>
    <xf numFmtId="177" fontId="3" fillId="0" borderId="51" xfId="61" applyFont="1" applyBorder="1" applyAlignment="1">
      <alignment horizontal="left" vertical="top" wrapText="1"/>
    </xf>
    <xf numFmtId="177" fontId="3" fillId="0" borderId="36" xfId="61" applyFont="1" applyBorder="1" applyAlignment="1">
      <alignment horizontal="left" vertical="top" wrapText="1"/>
    </xf>
    <xf numFmtId="177" fontId="4" fillId="0" borderId="52" xfId="61" applyFont="1" applyBorder="1" applyAlignment="1">
      <alignment horizontal="center" vertical="center"/>
    </xf>
    <xf numFmtId="177" fontId="4" fillId="0" borderId="0" xfId="61" applyFont="1" applyBorder="1" applyAlignment="1">
      <alignment horizontal="center" vertical="center"/>
    </xf>
    <xf numFmtId="177" fontId="1" fillId="0" borderId="1" xfId="0" applyFont="1" applyBorder="1" applyAlignment="1">
      <alignment horizontal="left" vertical="center" wrapText="1"/>
    </xf>
    <xf numFmtId="177" fontId="1" fillId="0" borderId="2" xfId="0" applyFont="1" applyBorder="1" applyAlignment="1">
      <alignment horizontal="left" vertical="center"/>
    </xf>
    <xf numFmtId="177" fontId="1" fillId="0" borderId="3" xfId="0" applyFont="1" applyBorder="1" applyAlignment="1">
      <alignment horizontal="left" vertical="center"/>
    </xf>
    <xf numFmtId="177" fontId="44" fillId="0" borderId="1" xfId="0" applyFont="1" applyBorder="1" applyAlignment="1">
      <alignment horizontal="left" vertical="center" wrapText="1"/>
    </xf>
    <xf numFmtId="177" fontId="44" fillId="0" borderId="2" xfId="0" applyFont="1" applyBorder="1" applyAlignment="1">
      <alignment horizontal="left" vertical="center"/>
    </xf>
    <xf numFmtId="177" fontId="44" fillId="0" borderId="3" xfId="0" applyFont="1" applyBorder="1" applyAlignment="1">
      <alignment horizontal="left" vertical="center"/>
    </xf>
    <xf numFmtId="177" fontId="1" fillId="0" borderId="2" xfId="0" applyFont="1" applyBorder="1" applyAlignment="1">
      <alignment horizontal="left" vertical="center" wrapText="1"/>
    </xf>
    <xf numFmtId="177" fontId="1" fillId="0" borderId="3" xfId="0" applyFont="1" applyBorder="1" applyAlignment="1">
      <alignment horizontal="left" vertical="center" wrapText="1"/>
    </xf>
  </cellXfs>
  <cellStyles count="91">
    <cellStyle name="20% - Accent1" xfId="20"/>
    <cellStyle name="20% - Accent2" xfId="10"/>
    <cellStyle name="20% - Accent3" xfId="11"/>
    <cellStyle name="20% - Accent4" xfId="3"/>
    <cellStyle name="20% - Accent5" xfId="14"/>
    <cellStyle name="20% - Accent6" xfId="17"/>
    <cellStyle name="40% - Accent1" xfId="21"/>
    <cellStyle name="40% - Accent2" xfId="22"/>
    <cellStyle name="40% - Accent3" xfId="23"/>
    <cellStyle name="40% - Accent4" xfId="24"/>
    <cellStyle name="40% - Accent5" xfId="25"/>
    <cellStyle name="40% - Accent6" xfId="4"/>
    <cellStyle name="60% - Accent1" xfId="13"/>
    <cellStyle name="60% - Accent2" xfId="16"/>
    <cellStyle name="60% - Accent3" xfId="19"/>
    <cellStyle name="60% - Accent4" xfId="27"/>
    <cellStyle name="60% - Accent5" xfId="28"/>
    <cellStyle name="60% - Accent6" xfId="29"/>
    <cellStyle name="Accent1" xfId="30"/>
    <cellStyle name="Accent2" xfId="31"/>
    <cellStyle name="Accent3" xfId="32"/>
    <cellStyle name="Accent4" xfId="33"/>
    <cellStyle name="Accent5" xfId="34"/>
    <cellStyle name="Accent6" xfId="35"/>
    <cellStyle name="Bad" xfId="36"/>
    <cellStyle name="Calculation" xfId="37"/>
    <cellStyle name="Check Cell" xfId="38"/>
    <cellStyle name="Explanatory Text" xfId="40"/>
    <cellStyle name="Good" xfId="41"/>
    <cellStyle name="Heading 1" xfId="43"/>
    <cellStyle name="Heading 2" xfId="45"/>
    <cellStyle name="Heading 3" xfId="8"/>
    <cellStyle name="Heading 4" xfId="46"/>
    <cellStyle name="Input" xfId="5"/>
    <cellStyle name="Linked Cell" xfId="47"/>
    <cellStyle name="Neutral" xfId="48"/>
    <cellStyle name="Normal 2" xfId="49"/>
    <cellStyle name="Normal 2 2" xfId="50"/>
    <cellStyle name="Normal 2 2 2" xfId="51"/>
    <cellStyle name="Normal 2 3" xfId="52"/>
    <cellStyle name="Normal 2 3 2" xfId="53"/>
    <cellStyle name="Normal 2 3 2 2" xfId="6"/>
    <cellStyle name="Normal 2 3 3" xfId="54"/>
    <cellStyle name="Normal 2 4" xfId="55"/>
    <cellStyle name="Normal 2 4 2" xfId="56"/>
    <cellStyle name="Normal 2 5" xfId="57"/>
    <cellStyle name="Normal 3" xfId="58"/>
    <cellStyle name="Normal 3 2" xfId="59"/>
    <cellStyle name="Normal 3 2 2" xfId="1"/>
    <cellStyle name="Normal 3 2 2 2" xfId="44"/>
    <cellStyle name="Normal 3 2 2 2 2" xfId="60"/>
    <cellStyle name="Normal 3 2 2 3" xfId="7"/>
    <cellStyle name="Normal 3 2 3" xfId="12"/>
    <cellStyle name="Normal 3 2 3 2" xfId="62"/>
    <cellStyle name="Normal 3 2 4" xfId="9"/>
    <cellStyle name="Normal 3 3" xfId="63"/>
    <cellStyle name="Normal 3 4" xfId="64"/>
    <cellStyle name="Normal 3 4 2" xfId="66"/>
    <cellStyle name="Normal 3 4 2 2" xfId="67"/>
    <cellStyle name="Normal 3 4 3" xfId="68"/>
    <cellStyle name="Normal 3 5" xfId="69"/>
    <cellStyle name="Normal 3 5 2" xfId="70"/>
    <cellStyle name="Normal 3 6" xfId="71"/>
    <cellStyle name="Normal 4" xfId="72"/>
    <cellStyle name="Normal 5" xfId="73"/>
    <cellStyle name="Normal 5 2" xfId="74"/>
    <cellStyle name="Normal 5 2 2" xfId="75"/>
    <cellStyle name="Normal 5 3" xfId="42"/>
    <cellStyle name="Normal 6" xfId="76"/>
    <cellStyle name="Normal 7" xfId="77"/>
    <cellStyle name="Normal 7 2" xfId="2"/>
    <cellStyle name="Normal 8" xfId="78"/>
    <cellStyle name="Normal 9" xfId="79"/>
    <cellStyle name="Note" xfId="65"/>
    <cellStyle name="Output" xfId="80"/>
    <cellStyle name="Percent 2" xfId="81"/>
    <cellStyle name="RowLevel_1" xfId="39"/>
    <cellStyle name="Title" xfId="83"/>
    <cellStyle name="Total" xfId="84"/>
    <cellStyle name="Warning Text" xfId="85"/>
    <cellStyle name="常规" xfId="0" builtinId="0"/>
    <cellStyle name="常规 2" xfId="82"/>
    <cellStyle name="常规 2 2" xfId="15"/>
    <cellStyle name="常规 2 3" xfId="18"/>
    <cellStyle name="常规 2 4" xfId="26"/>
    <cellStyle name="常规 2 4 2" xfId="90"/>
    <cellStyle name="常规 3" xfId="61"/>
    <cellStyle name="常规 3 2" xfId="86"/>
    <cellStyle name="常规 4" xfId="87"/>
    <cellStyle name="超链接 2" xfId="88"/>
    <cellStyle name="一般_Sheet1" xfId="89"/>
  </cellStyles>
  <dxfs count="0"/>
  <tableStyles count="0" defaultTableStyle="TableStyleMedium2"/>
  <colors>
    <mruColors>
      <color rgb="FF0099FF"/>
      <color rgb="FFFF9999"/>
      <color rgb="FF3399FF"/>
      <color rgb="FFFFFF66"/>
      <color rgb="FF00FFCC"/>
      <color rgb="FF0066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xdr:col>
      <xdr:colOff>522757</xdr:colOff>
      <xdr:row>0</xdr:row>
      <xdr:rowOff>25212</xdr:rowOff>
    </xdr:from>
    <xdr:to>
      <xdr:col>3</xdr:col>
      <xdr:colOff>0</xdr:colOff>
      <xdr:row>3</xdr:row>
      <xdr:rowOff>123264</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485005" y="24765"/>
          <a:ext cx="1458595"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19</xdr:row>
      <xdr:rowOff>38100</xdr:rowOff>
    </xdr:from>
    <xdr:to>
      <xdr:col>14</xdr:col>
      <xdr:colOff>427226</xdr:colOff>
      <xdr:row>68</xdr:row>
      <xdr:rowOff>37108</xdr:rowOff>
    </xdr:to>
    <xdr:pic>
      <xdr:nvPicPr>
        <xdr:cNvPr id="2" name="图片 1"/>
        <xdr:cNvPicPr>
          <a:picLocks noChangeAspect="1"/>
        </xdr:cNvPicPr>
      </xdr:nvPicPr>
      <xdr:blipFill>
        <a:blip xmlns:r="http://schemas.openxmlformats.org/officeDocument/2006/relationships" r:embed="rId1"/>
        <a:stretch>
          <a:fillRect/>
        </a:stretch>
      </xdr:blipFill>
      <xdr:spPr>
        <a:xfrm>
          <a:off x="1038225" y="6248400"/>
          <a:ext cx="11190476" cy="79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xdr:colOff>
      <xdr:row>33</xdr:row>
      <xdr:rowOff>0</xdr:rowOff>
    </xdr:from>
    <xdr:to>
      <xdr:col>15</xdr:col>
      <xdr:colOff>234121</xdr:colOff>
      <xdr:row>82</xdr:row>
      <xdr:rowOff>55797</xdr:rowOff>
    </xdr:to>
    <xdr:pic>
      <xdr:nvPicPr>
        <xdr:cNvPr id="3" name="图片 2" descr="2021-12-28_192347">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447675" y="6286500"/>
          <a:ext cx="11978446" cy="892357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287020</xdr:colOff>
      <xdr:row>10</xdr:row>
      <xdr:rowOff>85725</xdr:rowOff>
    </xdr:from>
    <xdr:to>
      <xdr:col>2</xdr:col>
      <xdr:colOff>687070</xdr:colOff>
      <xdr:row>19</xdr:row>
      <xdr:rowOff>0</xdr:rowOff>
    </xdr:to>
    <xdr:pic>
      <xdr:nvPicPr>
        <xdr:cNvPr id="3" name="图片 2"/>
        <xdr:cNvPicPr>
          <a:picLocks noChangeAspect="1"/>
        </xdr:cNvPicPr>
      </xdr:nvPicPr>
      <xdr:blipFill>
        <a:blip xmlns:r="http://schemas.openxmlformats.org/officeDocument/2006/relationships" r:embed="rId1"/>
        <a:stretch>
          <a:fillRect/>
        </a:stretch>
      </xdr:blipFill>
      <xdr:spPr>
        <a:xfrm>
          <a:off x="1249045" y="4295775"/>
          <a:ext cx="1362075" cy="1371600"/>
        </a:xfrm>
        <a:prstGeom prst="rect">
          <a:avLst/>
        </a:prstGeom>
        <a:noFill/>
        <a:ln w="9525">
          <a:noFill/>
        </a:ln>
      </xdr:spPr>
    </xdr:pic>
    <xdr:clientData/>
  </xdr:twoCellAnchor>
  <xdr:twoCellAnchor editAs="oneCell">
    <xdr:from>
      <xdr:col>3</xdr:col>
      <xdr:colOff>841002</xdr:colOff>
      <xdr:row>8</xdr:row>
      <xdr:rowOff>76200</xdr:rowOff>
    </xdr:from>
    <xdr:to>
      <xdr:col>12</xdr:col>
      <xdr:colOff>335158</xdr:colOff>
      <xdr:row>21</xdr:row>
      <xdr:rowOff>18794</xdr:rowOff>
    </xdr:to>
    <xdr:pic>
      <xdr:nvPicPr>
        <xdr:cNvPr id="2" name="图片 1"/>
        <xdr:cNvPicPr>
          <a:picLocks noChangeAspect="1"/>
        </xdr:cNvPicPr>
      </xdr:nvPicPr>
      <xdr:blipFill>
        <a:blip xmlns:r="http://schemas.openxmlformats.org/officeDocument/2006/relationships" r:embed="rId2"/>
        <a:stretch>
          <a:fillRect/>
        </a:stretch>
      </xdr:blipFill>
      <xdr:spPr>
        <a:xfrm>
          <a:off x="3732120" y="3964641"/>
          <a:ext cx="8167509" cy="1982065"/>
        </a:xfrm>
        <a:prstGeom prst="rect">
          <a:avLst/>
        </a:prstGeom>
      </xdr:spPr>
    </xdr:pic>
    <xdr:clientData/>
  </xdr:twoCellAnchor>
  <xdr:twoCellAnchor editAs="oneCell">
    <xdr:from>
      <xdr:col>1</xdr:col>
      <xdr:colOff>581025</xdr:colOff>
      <xdr:row>29</xdr:row>
      <xdr:rowOff>114300</xdr:rowOff>
    </xdr:from>
    <xdr:to>
      <xdr:col>2</xdr:col>
      <xdr:colOff>552450</xdr:colOff>
      <xdr:row>35</xdr:row>
      <xdr:rowOff>40005</xdr:rowOff>
    </xdr:to>
    <xdr:pic>
      <xdr:nvPicPr>
        <xdr:cNvPr id="4" name="图片 3">
          <a:extLst>
            <a:ext uri="{FF2B5EF4-FFF2-40B4-BE49-F238E27FC236}">
              <a16:creationId xmlns:a16="http://schemas.microsoft.com/office/drawing/2014/main" id="{BB14E7C9-CCA7-C825-08A3-F5BBAC1351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43050" y="7400925"/>
          <a:ext cx="933450" cy="944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885264</xdr:colOff>
      <xdr:row>25</xdr:row>
      <xdr:rowOff>56030</xdr:rowOff>
    </xdr:from>
    <xdr:to>
      <xdr:col>11</xdr:col>
      <xdr:colOff>889903</xdr:colOff>
      <xdr:row>37</xdr:row>
      <xdr:rowOff>145415</xdr:rowOff>
    </xdr:to>
    <xdr:pic>
      <xdr:nvPicPr>
        <xdr:cNvPr id="7" name="图片 6"/>
        <xdr:cNvPicPr>
          <a:picLocks noChangeAspect="1"/>
        </xdr:cNvPicPr>
      </xdr:nvPicPr>
      <xdr:blipFill>
        <a:blip xmlns:r="http://schemas.openxmlformats.org/officeDocument/2006/relationships" r:embed="rId4"/>
        <a:stretch>
          <a:fillRect/>
        </a:stretch>
      </xdr:blipFill>
      <xdr:spPr>
        <a:xfrm>
          <a:off x="3776382" y="6611471"/>
          <a:ext cx="7714286" cy="209523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D29"/>
  <sheetViews>
    <sheetView zoomScale="85" zoomScaleNormal="85" workbookViewId="0">
      <selection activeCell="A16" sqref="A16"/>
    </sheetView>
  </sheetViews>
  <sheetFormatPr defaultColWidth="0" defaultRowHeight="12.75" zeroHeight="1"/>
  <cols>
    <col min="1" max="3" width="29.7109375" customWidth="1"/>
    <col min="4" max="4" width="18" hidden="1" customWidth="1"/>
    <col min="5" max="5" width="9.140625" hidden="1" customWidth="1"/>
    <col min="6" max="16384" width="9.140625" hidden="1"/>
  </cols>
  <sheetData>
    <row r="1" spans="1:3">
      <c r="A1" s="12"/>
      <c r="B1" s="13"/>
      <c r="C1" s="14"/>
    </row>
    <row r="2" spans="1:3">
      <c r="A2" s="15"/>
      <c r="B2" s="16"/>
      <c r="C2" s="17"/>
    </row>
    <row r="3" spans="1:3">
      <c r="A3" s="15"/>
      <c r="B3" s="16"/>
      <c r="C3" s="17"/>
    </row>
    <row r="4" spans="1:3">
      <c r="A4" s="15"/>
      <c r="B4" s="16"/>
      <c r="C4" s="17"/>
    </row>
    <row r="5" spans="1:3" ht="24.75" customHeight="1">
      <c r="A5" s="15"/>
      <c r="B5" s="16"/>
      <c r="C5" s="17"/>
    </row>
    <row r="6" spans="1:3" ht="24.75" customHeight="1">
      <c r="A6" s="15"/>
      <c r="B6" s="16"/>
      <c r="C6" s="17"/>
    </row>
    <row r="7" spans="1:3" ht="24.75" customHeight="1">
      <c r="A7" s="15"/>
      <c r="B7" s="16"/>
      <c r="C7" s="17"/>
    </row>
    <row r="8" spans="1:3" ht="24.75" customHeight="1">
      <c r="A8" s="15"/>
      <c r="B8" s="16"/>
      <c r="C8" s="17"/>
    </row>
    <row r="9" spans="1:3" ht="24.75" customHeight="1">
      <c r="A9" s="18"/>
      <c r="B9" s="19"/>
      <c r="C9" s="20"/>
    </row>
    <row r="10" spans="1:3">
      <c r="A10" s="18"/>
      <c r="B10" s="19"/>
      <c r="C10" s="20"/>
    </row>
    <row r="11" spans="1:3" ht="30">
      <c r="A11" s="148" t="s">
        <v>0</v>
      </c>
      <c r="B11" s="149"/>
      <c r="C11" s="150"/>
    </row>
    <row r="12" spans="1:3" ht="30">
      <c r="A12" s="151" t="s">
        <v>1</v>
      </c>
      <c r="B12" s="152"/>
      <c r="C12" s="153"/>
    </row>
    <row r="13" spans="1:3" ht="15" customHeight="1">
      <c r="A13" s="21"/>
      <c r="B13" s="22"/>
      <c r="C13" s="23"/>
    </row>
    <row r="14" spans="1:3" ht="20.100000000000001" customHeight="1">
      <c r="A14" s="18"/>
      <c r="B14" s="24"/>
      <c r="C14" s="20"/>
    </row>
    <row r="15" spans="1:3" ht="20.100000000000001" customHeight="1">
      <c r="A15" s="25" t="s">
        <v>109</v>
      </c>
      <c r="B15" s="26"/>
      <c r="C15" s="20"/>
    </row>
    <row r="16" spans="1:3" ht="20.100000000000001" customHeight="1">
      <c r="A16" s="25" t="s">
        <v>121</v>
      </c>
      <c r="B16" s="26"/>
      <c r="C16" s="20"/>
    </row>
    <row r="17" spans="1:3" ht="20.100000000000001" customHeight="1">
      <c r="A17" s="25" t="s">
        <v>2</v>
      </c>
      <c r="B17" s="19"/>
      <c r="C17" s="20"/>
    </row>
    <row r="18" spans="1:3" ht="20.100000000000001" customHeight="1">
      <c r="A18" s="18"/>
      <c r="B18" s="19"/>
      <c r="C18" s="20"/>
    </row>
    <row r="19" spans="1:3" ht="18.75" customHeight="1">
      <c r="A19" s="18"/>
      <c r="B19" s="19"/>
      <c r="C19" s="20"/>
    </row>
    <row r="20" spans="1:3" ht="18.75" customHeight="1">
      <c r="A20" s="18"/>
      <c r="B20" s="19"/>
      <c r="C20" s="20"/>
    </row>
    <row r="21" spans="1:3" ht="18.75" customHeight="1">
      <c r="A21" s="15"/>
      <c r="B21" s="16"/>
      <c r="C21" s="17"/>
    </row>
    <row r="22" spans="1:3" ht="18.75" customHeight="1">
      <c r="A22" s="15"/>
      <c r="B22" s="16"/>
      <c r="C22" s="17"/>
    </row>
    <row r="23" spans="1:3" ht="18.75" customHeight="1">
      <c r="A23" s="15"/>
      <c r="B23" s="16"/>
      <c r="C23" s="17"/>
    </row>
    <row r="24" spans="1:3" ht="18.75" customHeight="1">
      <c r="A24" s="15"/>
      <c r="B24" s="16"/>
      <c r="C24" s="17"/>
    </row>
    <row r="25" spans="1:3" ht="18.75" customHeight="1">
      <c r="A25" s="15"/>
      <c r="B25" s="16"/>
      <c r="C25" s="17"/>
    </row>
    <row r="26" spans="1:3" ht="18.75" customHeight="1">
      <c r="A26" s="15"/>
      <c r="B26" s="16"/>
      <c r="C26" s="17"/>
    </row>
    <row r="27" spans="1:3" ht="18.75" customHeight="1">
      <c r="A27" s="15"/>
      <c r="B27" s="16"/>
      <c r="C27" s="17"/>
    </row>
    <row r="28" spans="1:3" ht="18.75" customHeight="1">
      <c r="A28" s="27" t="s">
        <v>3</v>
      </c>
      <c r="B28" s="16"/>
      <c r="C28" s="17"/>
    </row>
    <row r="29" spans="1:3" ht="18.75" customHeight="1">
      <c r="A29" s="28"/>
      <c r="B29" s="29"/>
      <c r="C29" s="30"/>
    </row>
  </sheetData>
  <mergeCells count="2">
    <mergeCell ref="A11:C11"/>
    <mergeCell ref="A12:C12"/>
  </mergeCells>
  <phoneticPr fontId="43" type="noConversion"/>
  <pageMargins left="0.75" right="0.75" top="1" bottom="1" header="0.50902777777777797" footer="0.50902777777777797"/>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115" zoomScaleNormal="115" workbookViewId="0">
      <selection activeCell="A14" sqref="A14: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10"/>
      <c r="B1" s="10"/>
      <c r="C1" s="10"/>
    </row>
    <row r="2" spans="1:3">
      <c r="A2" s="10"/>
      <c r="B2" s="10"/>
      <c r="C2" s="10"/>
    </row>
    <row r="3" spans="1:3">
      <c r="A3" s="10"/>
      <c r="B3" s="10"/>
      <c r="C3" s="10"/>
    </row>
    <row r="4" spans="1:3">
      <c r="A4" s="10"/>
      <c r="B4" s="10"/>
      <c r="C4" s="10"/>
    </row>
    <row r="5" spans="1:3">
      <c r="A5" s="10"/>
      <c r="B5" s="10"/>
      <c r="C5" s="10"/>
    </row>
    <row r="6" spans="1:3">
      <c r="A6" s="10"/>
      <c r="B6" s="10"/>
      <c r="C6" s="10"/>
    </row>
    <row r="7" spans="1:3">
      <c r="A7" s="10"/>
      <c r="B7" s="10"/>
      <c r="C7" s="10"/>
    </row>
    <row r="8" spans="1:3">
      <c r="A8" s="10"/>
      <c r="B8" s="10"/>
      <c r="C8" s="10"/>
    </row>
    <row r="9" spans="1:3">
      <c r="A9" s="10"/>
      <c r="B9" s="10"/>
      <c r="C9" s="10"/>
    </row>
    <row r="10" spans="1:3">
      <c r="A10" s="10"/>
      <c r="B10" s="10"/>
      <c r="C10" s="10"/>
    </row>
    <row r="11" spans="1:3">
      <c r="A11" s="10"/>
      <c r="B11" s="10"/>
      <c r="C11" s="10"/>
    </row>
    <row r="12" spans="1:3">
      <c r="A12" s="10"/>
      <c r="B12" s="10"/>
      <c r="C12" s="10"/>
    </row>
    <row r="13" spans="1:3">
      <c r="A13" s="11"/>
      <c r="B13" s="11"/>
      <c r="C13" s="11"/>
    </row>
    <row r="14" spans="1:3" ht="12.6" customHeight="1">
      <c r="A14" s="154" t="s">
        <v>4</v>
      </c>
      <c r="B14" s="154"/>
      <c r="C14" s="154"/>
    </row>
    <row r="15" spans="1:3">
      <c r="A15" s="154"/>
      <c r="B15" s="154"/>
      <c r="C15" s="154"/>
    </row>
    <row r="16" spans="1:3">
      <c r="A16" s="154"/>
      <c r="B16" s="154"/>
      <c r="C16" s="154"/>
    </row>
    <row r="17" spans="1:3">
      <c r="A17" s="154"/>
      <c r="B17" s="154"/>
      <c r="C17" s="154"/>
    </row>
    <row r="18" spans="1:3">
      <c r="A18" s="154"/>
      <c r="B18" s="154"/>
      <c r="C18" s="154"/>
    </row>
    <row r="19" spans="1:3">
      <c r="A19" s="154"/>
      <c r="B19" s="154"/>
      <c r="C19" s="154"/>
    </row>
    <row r="20" spans="1:3">
      <c r="A20" s="154"/>
      <c r="B20" s="154"/>
      <c r="C20" s="154"/>
    </row>
    <row r="21" spans="1:3">
      <c r="A21" s="154"/>
      <c r="B21" s="154"/>
      <c r="C21" s="154"/>
    </row>
    <row r="22" spans="1:3">
      <c r="A22" s="154"/>
      <c r="B22" s="154"/>
      <c r="C22" s="154"/>
    </row>
    <row r="23" spans="1:3">
      <c r="A23" s="154"/>
      <c r="B23" s="154"/>
      <c r="C23" s="154"/>
    </row>
    <row r="24" spans="1:3">
      <c r="A24" s="154"/>
      <c r="B24" s="154"/>
      <c r="C24" s="154"/>
    </row>
    <row r="25" spans="1:3">
      <c r="A25" s="154"/>
      <c r="B25" s="154"/>
      <c r="C25" s="154"/>
    </row>
    <row r="26" spans="1:3">
      <c r="A26" s="154"/>
      <c r="B26" s="154"/>
      <c r="C26" s="154"/>
    </row>
    <row r="27" spans="1:3">
      <c r="A27" s="154"/>
      <c r="B27" s="154"/>
      <c r="C27" s="154"/>
    </row>
    <row r="28" spans="1:3">
      <c r="A28" s="154"/>
      <c r="B28" s="154"/>
      <c r="C28" s="154"/>
    </row>
    <row r="29" spans="1:3">
      <c r="A29" s="154"/>
      <c r="B29" s="154"/>
      <c r="C29" s="154"/>
    </row>
  </sheetData>
  <sheetProtection sheet="1" objects="1" scenarios="1"/>
  <mergeCells count="1">
    <mergeCell ref="A14:C29"/>
  </mergeCells>
  <phoneticPr fontId="43"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4"/>
  <sheetViews>
    <sheetView zoomScale="115" zoomScaleNormal="115" workbookViewId="0">
      <selection activeCell="B7" sqref="B7"/>
    </sheetView>
  </sheetViews>
  <sheetFormatPr defaultColWidth="0" defaultRowHeight="12.75" customHeight="1"/>
  <cols>
    <col min="1" max="1" width="9.140625" style="8" customWidth="1"/>
    <col min="2" max="2" width="27.5703125" style="9" customWidth="1"/>
    <col min="3" max="3" width="10.42578125" style="8" customWidth="1"/>
    <col min="4" max="4" width="28.5703125" style="8" customWidth="1"/>
    <col min="5" max="5" width="18" style="9" hidden="1" customWidth="1"/>
    <col min="6" max="6" width="9.140625" style="9" hidden="1" customWidth="1"/>
    <col min="7" max="16384" width="9.140625" style="9" hidden="1"/>
  </cols>
  <sheetData>
    <row r="1" spans="1:4" ht="15" customHeight="1">
      <c r="A1" s="158" t="s">
        <v>5</v>
      </c>
      <c r="B1" s="158"/>
      <c r="C1" s="158"/>
      <c r="D1" s="158"/>
    </row>
    <row r="2" spans="1:4" ht="14.25" customHeight="1">
      <c r="A2" s="158"/>
      <c r="B2" s="158"/>
      <c r="C2" s="158"/>
      <c r="D2" s="158"/>
    </row>
    <row r="3" spans="1:4" ht="15.95" customHeight="1">
      <c r="A3" s="155" t="s">
        <v>6</v>
      </c>
      <c r="B3" s="156"/>
      <c r="C3" s="156"/>
      <c r="D3" s="157"/>
    </row>
    <row r="4" spans="1:4">
      <c r="A4" s="32" t="s">
        <v>7</v>
      </c>
      <c r="B4" s="33" t="s">
        <v>8</v>
      </c>
      <c r="C4" s="33" t="s">
        <v>9</v>
      </c>
      <c r="D4" s="33" t="s">
        <v>10</v>
      </c>
    </row>
    <row r="5" spans="1:4" ht="12">
      <c r="A5" s="34" t="s">
        <v>11</v>
      </c>
      <c r="B5" s="36" t="s">
        <v>12</v>
      </c>
      <c r="C5" s="35" t="s">
        <v>13</v>
      </c>
      <c r="D5" s="35" t="s">
        <v>36</v>
      </c>
    </row>
    <row r="6" spans="1:4" ht="12">
      <c r="A6" s="38" t="s">
        <v>42</v>
      </c>
      <c r="B6" s="39" t="s">
        <v>160</v>
      </c>
      <c r="C6" s="40" t="s">
        <v>43</v>
      </c>
      <c r="D6" s="35" t="s">
        <v>120</v>
      </c>
    </row>
    <row r="7" spans="1:4" ht="12">
      <c r="A7" s="34"/>
      <c r="B7" s="36"/>
      <c r="C7" s="35"/>
      <c r="D7" s="37"/>
    </row>
    <row r="8" spans="1:4" ht="12">
      <c r="A8" s="34"/>
      <c r="B8" s="36"/>
      <c r="C8" s="35"/>
      <c r="D8" s="37"/>
    </row>
    <row r="9" spans="1:4" ht="12">
      <c r="A9" s="34"/>
      <c r="B9" s="36"/>
      <c r="C9" s="35"/>
      <c r="D9" s="37"/>
    </row>
    <row r="10" spans="1:4" ht="24.75" customHeight="1">
      <c r="A10" s="34"/>
      <c r="B10" s="36"/>
      <c r="C10" s="35"/>
      <c r="D10" s="37"/>
    </row>
    <row r="11" spans="1:4" ht="24.75" customHeight="1">
      <c r="A11" s="34"/>
      <c r="B11" s="36"/>
      <c r="C11" s="35"/>
      <c r="D11" s="37"/>
    </row>
    <row r="12" spans="1:4" ht="24.75" customHeight="1">
      <c r="A12" s="34"/>
      <c r="B12" s="36"/>
      <c r="C12" s="35"/>
      <c r="D12" s="37"/>
    </row>
    <row r="13" spans="1:4" ht="24.75" customHeight="1">
      <c r="A13" s="34"/>
      <c r="B13" s="36"/>
      <c r="C13" s="35"/>
      <c r="D13" s="37"/>
    </row>
    <row r="14" spans="1:4" ht="20.100000000000001" customHeight="1">
      <c r="A14" s="34"/>
      <c r="B14" s="36"/>
      <c r="C14" s="35"/>
      <c r="D14" s="37"/>
    </row>
  </sheetData>
  <mergeCells count="2">
    <mergeCell ref="A3:D3"/>
    <mergeCell ref="A1:D2"/>
  </mergeCells>
  <phoneticPr fontId="43"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7"/>
  <sheetViews>
    <sheetView topLeftCell="C1" zoomScale="70" zoomScaleNormal="70" workbookViewId="0">
      <selection activeCell="J1" sqref="J1:AK3"/>
    </sheetView>
  </sheetViews>
  <sheetFormatPr defaultRowHeight="12.75"/>
  <cols>
    <col min="1" max="1" width="15.140625" style="49" customWidth="1"/>
    <col min="2" max="2" width="10.140625" style="65" customWidth="1"/>
    <col min="3" max="3" width="15.7109375" style="65" customWidth="1"/>
    <col min="4" max="4" width="12.7109375" style="65" customWidth="1"/>
    <col min="5" max="5" width="12.7109375" style="49" customWidth="1"/>
    <col min="6" max="9" width="12.7109375" style="65" customWidth="1"/>
    <col min="10" max="11" width="11.42578125" style="65" customWidth="1"/>
    <col min="12" max="13" width="12.7109375" style="65" customWidth="1"/>
    <col min="14" max="17" width="11.42578125" style="65" customWidth="1"/>
    <col min="18" max="21" width="9.140625" style="65"/>
    <col min="22" max="33" width="9.85546875" style="65" customWidth="1"/>
    <col min="34" max="35" width="11.5703125" style="65" customWidth="1"/>
    <col min="36" max="37" width="9.85546875" style="65" customWidth="1"/>
    <col min="38" max="16384" width="9.140625" style="49"/>
  </cols>
  <sheetData>
    <row r="1" spans="1:37" customFormat="1" ht="38.25" customHeight="1">
      <c r="A1" s="159" t="s">
        <v>167</v>
      </c>
      <c r="B1" s="160"/>
      <c r="C1" s="147" t="s">
        <v>162</v>
      </c>
      <c r="D1" s="164" t="s">
        <v>161</v>
      </c>
      <c r="E1" s="165"/>
      <c r="F1" s="165"/>
      <c r="G1" s="165"/>
      <c r="H1" s="165"/>
      <c r="I1" s="166"/>
      <c r="J1" s="167" t="s">
        <v>169</v>
      </c>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9"/>
    </row>
    <row r="2" spans="1:37" customFormat="1" ht="61.5" customHeight="1">
      <c r="A2" s="159"/>
      <c r="B2" s="160"/>
      <c r="C2" s="147" t="s">
        <v>163</v>
      </c>
      <c r="D2" s="164" t="s">
        <v>165</v>
      </c>
      <c r="E2" s="165"/>
      <c r="F2" s="165"/>
      <c r="G2" s="165"/>
      <c r="H2" s="165"/>
      <c r="I2" s="166"/>
      <c r="J2" s="170"/>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2"/>
    </row>
    <row r="3" spans="1:37" customFormat="1" ht="84.75" customHeight="1">
      <c r="A3" s="161"/>
      <c r="B3" s="162"/>
      <c r="C3" s="147" t="s">
        <v>164</v>
      </c>
      <c r="D3" s="164" t="s">
        <v>166</v>
      </c>
      <c r="E3" s="165"/>
      <c r="F3" s="165"/>
      <c r="G3" s="165"/>
      <c r="H3" s="165"/>
      <c r="I3" s="166"/>
      <c r="J3" s="173"/>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5"/>
    </row>
    <row r="4" spans="1:37" ht="34.5" customHeight="1">
      <c r="A4" s="42" t="s">
        <v>58</v>
      </c>
      <c r="B4" s="41" t="s">
        <v>59</v>
      </c>
      <c r="C4" s="41" t="s">
        <v>168</v>
      </c>
      <c r="D4" s="163" t="s">
        <v>44</v>
      </c>
      <c r="E4" s="163"/>
      <c r="F4" s="163" t="s">
        <v>15</v>
      </c>
      <c r="G4" s="163"/>
      <c r="H4" s="163" t="s">
        <v>16</v>
      </c>
      <c r="I4" s="163"/>
      <c r="J4" s="163" t="s">
        <v>17</v>
      </c>
      <c r="K4" s="163"/>
      <c r="L4" s="163" t="s">
        <v>18</v>
      </c>
      <c r="M4" s="163"/>
      <c r="N4" s="163" t="s">
        <v>19</v>
      </c>
      <c r="O4" s="163"/>
      <c r="P4" s="163" t="s">
        <v>20</v>
      </c>
      <c r="Q4" s="163"/>
      <c r="R4" s="163" t="s">
        <v>21</v>
      </c>
      <c r="S4" s="163"/>
      <c r="T4" s="163" t="s">
        <v>22</v>
      </c>
      <c r="U4" s="163"/>
      <c r="V4" s="176" t="s">
        <v>23</v>
      </c>
      <c r="W4" s="176"/>
      <c r="X4" s="163" t="s">
        <v>24</v>
      </c>
      <c r="Y4" s="163"/>
      <c r="Z4" s="163" t="s">
        <v>25</v>
      </c>
      <c r="AA4" s="163"/>
      <c r="AB4" s="163" t="s">
        <v>32</v>
      </c>
      <c r="AC4" s="163"/>
      <c r="AD4" s="163" t="s">
        <v>45</v>
      </c>
      <c r="AE4" s="163"/>
      <c r="AF4" s="163" t="s">
        <v>33</v>
      </c>
      <c r="AG4" s="163"/>
      <c r="AH4" s="163" t="s">
        <v>46</v>
      </c>
      <c r="AI4" s="163"/>
      <c r="AJ4" s="163" t="s">
        <v>26</v>
      </c>
      <c r="AK4" s="163"/>
    </row>
    <row r="5" spans="1:37" ht="18" customHeight="1">
      <c r="A5" s="61" t="s">
        <v>60</v>
      </c>
      <c r="B5" s="62">
        <v>528</v>
      </c>
      <c r="C5" s="62">
        <v>31.460999999999999</v>
      </c>
      <c r="D5" s="62">
        <v>5.0110000000000001</v>
      </c>
      <c r="E5" s="66">
        <v>264.5</v>
      </c>
      <c r="F5" s="62">
        <v>0.67300000000000004</v>
      </c>
      <c r="G5" s="62">
        <v>3.5</v>
      </c>
      <c r="H5" s="62">
        <v>0.67700000000000005</v>
      </c>
      <c r="I5" s="62">
        <v>0.3</v>
      </c>
      <c r="J5" s="62">
        <v>0.67500000000000004</v>
      </c>
      <c r="K5" s="62">
        <v>2.8</v>
      </c>
      <c r="L5" s="62">
        <v>0.67400000000000004</v>
      </c>
      <c r="M5" s="62">
        <v>0.2</v>
      </c>
      <c r="N5" s="62">
        <v>0.67400000000000004</v>
      </c>
      <c r="O5" s="62">
        <v>28.9</v>
      </c>
      <c r="P5" s="62">
        <v>0.67600000000000005</v>
      </c>
      <c r="Q5" s="62">
        <v>1.2</v>
      </c>
      <c r="R5" s="62">
        <v>0.67300000000000004</v>
      </c>
      <c r="S5" s="62">
        <v>94.3</v>
      </c>
      <c r="T5" s="62">
        <v>0.59699999999999998</v>
      </c>
      <c r="U5" s="62">
        <v>15.4</v>
      </c>
      <c r="V5" s="63">
        <v>0.69699999999999995</v>
      </c>
      <c r="W5" s="63">
        <v>151.9</v>
      </c>
      <c r="X5" s="62">
        <v>8.9999999999999993E-3</v>
      </c>
      <c r="Y5" s="62">
        <v>0.4</v>
      </c>
      <c r="Z5" s="62">
        <v>8.9999999999999993E-3</v>
      </c>
      <c r="AA5" s="62">
        <v>0</v>
      </c>
      <c r="AB5" s="62">
        <v>0.749</v>
      </c>
      <c r="AC5" s="62">
        <v>2.7</v>
      </c>
      <c r="AD5" s="62">
        <v>0.752</v>
      </c>
      <c r="AE5" s="62">
        <v>0.4</v>
      </c>
      <c r="AF5" s="62">
        <v>0.751</v>
      </c>
      <c r="AG5" s="62">
        <v>3.5</v>
      </c>
      <c r="AH5" s="62">
        <v>0.748</v>
      </c>
      <c r="AI5" s="62">
        <v>0.7</v>
      </c>
      <c r="AJ5" s="62">
        <v>1.1040000000000001</v>
      </c>
      <c r="AK5" s="62">
        <v>26.5</v>
      </c>
    </row>
    <row r="6" spans="1:37" ht="27.75" customHeight="1">
      <c r="A6" s="64" t="s">
        <v>61</v>
      </c>
      <c r="B6" s="62">
        <v>528</v>
      </c>
      <c r="C6" s="62">
        <v>31.460999999999999</v>
      </c>
      <c r="D6" s="62">
        <v>5.0119999999999996</v>
      </c>
      <c r="E6" s="66">
        <v>108.8</v>
      </c>
      <c r="F6" s="62">
        <v>0.67300000000000004</v>
      </c>
      <c r="G6" s="62">
        <v>3.5</v>
      </c>
      <c r="H6" s="62">
        <v>0.67700000000000005</v>
      </c>
      <c r="I6" s="62">
        <v>0.3</v>
      </c>
      <c r="J6" s="62">
        <v>0.67500000000000004</v>
      </c>
      <c r="K6" s="62">
        <v>2.8</v>
      </c>
      <c r="L6" s="62">
        <v>0.67400000000000004</v>
      </c>
      <c r="M6" s="62">
        <v>0.2</v>
      </c>
      <c r="N6" s="62">
        <v>0.67400000000000004</v>
      </c>
      <c r="O6" s="62">
        <v>30.5</v>
      </c>
      <c r="P6" s="62">
        <v>0.67600000000000005</v>
      </c>
      <c r="Q6" s="62">
        <v>1.2</v>
      </c>
      <c r="R6" s="62">
        <v>0.67300000000000004</v>
      </c>
      <c r="S6" s="62">
        <v>97.9</v>
      </c>
      <c r="T6" s="62">
        <v>0.59699999999999998</v>
      </c>
      <c r="U6" s="62">
        <v>16.100000000000001</v>
      </c>
      <c r="V6" s="63">
        <v>0.69699999999999995</v>
      </c>
      <c r="W6" s="63">
        <v>152.4</v>
      </c>
      <c r="X6" s="62">
        <v>3.3000000000000002E-2</v>
      </c>
      <c r="Y6" s="62">
        <v>1.4</v>
      </c>
      <c r="Z6" s="62">
        <v>3.3000000000000002E-2</v>
      </c>
      <c r="AA6" s="62">
        <v>0.1</v>
      </c>
      <c r="AB6" s="62">
        <v>0.749</v>
      </c>
      <c r="AC6" s="62">
        <v>2.7</v>
      </c>
      <c r="AD6" s="62">
        <v>0.752</v>
      </c>
      <c r="AE6" s="62">
        <v>0.4</v>
      </c>
      <c r="AF6" s="62">
        <v>0.751</v>
      </c>
      <c r="AG6" s="62">
        <v>3.5</v>
      </c>
      <c r="AH6" s="62">
        <v>0.748</v>
      </c>
      <c r="AI6" s="62">
        <v>0.7</v>
      </c>
      <c r="AJ6" s="62">
        <v>1.1040000000000001</v>
      </c>
      <c r="AK6" s="62">
        <v>29.1</v>
      </c>
    </row>
    <row r="7" spans="1:37" ht="27.75" customHeight="1">
      <c r="A7" s="61" t="s">
        <v>48</v>
      </c>
      <c r="B7" s="62">
        <v>528</v>
      </c>
      <c r="C7" s="62">
        <v>33.307000000000002</v>
      </c>
      <c r="D7" s="62">
        <v>5.0110000000000001</v>
      </c>
      <c r="E7" s="66">
        <v>380.2</v>
      </c>
      <c r="F7" s="62">
        <v>0.67300000000000004</v>
      </c>
      <c r="G7" s="62">
        <v>2.9</v>
      </c>
      <c r="H7" s="62">
        <v>0.67600000000000005</v>
      </c>
      <c r="I7" s="62">
        <v>0.3</v>
      </c>
      <c r="J7" s="62">
        <v>0.67500000000000004</v>
      </c>
      <c r="K7" s="62">
        <v>3.4</v>
      </c>
      <c r="L7" s="62">
        <v>0.67400000000000004</v>
      </c>
      <c r="M7" s="62">
        <v>0.3</v>
      </c>
      <c r="N7" s="62">
        <v>0.67500000000000004</v>
      </c>
      <c r="O7" s="62">
        <v>81</v>
      </c>
      <c r="P7" s="62">
        <v>0.67500000000000004</v>
      </c>
      <c r="Q7" s="62">
        <v>2.7</v>
      </c>
      <c r="R7" s="62">
        <v>0.67</v>
      </c>
      <c r="S7" s="62">
        <v>207.6</v>
      </c>
      <c r="T7" s="62">
        <v>0.59599999999999997</v>
      </c>
      <c r="U7" s="62">
        <v>68</v>
      </c>
      <c r="V7" s="63">
        <v>0.69699999999999995</v>
      </c>
      <c r="W7" s="63">
        <v>199.9</v>
      </c>
      <c r="X7" s="62">
        <v>4.0000000000000001E-3</v>
      </c>
      <c r="Y7" s="62">
        <v>0.2</v>
      </c>
      <c r="Z7" s="62">
        <v>4.0000000000000001E-3</v>
      </c>
      <c r="AA7" s="62">
        <v>0</v>
      </c>
      <c r="AB7" s="62">
        <v>0.749</v>
      </c>
      <c r="AC7" s="62">
        <v>2.9</v>
      </c>
      <c r="AD7" s="62">
        <v>0.752</v>
      </c>
      <c r="AE7" s="62">
        <v>0.4</v>
      </c>
      <c r="AF7" s="62">
        <v>0.749</v>
      </c>
      <c r="AG7" s="62">
        <v>89.4</v>
      </c>
      <c r="AH7" s="62">
        <v>0.746</v>
      </c>
      <c r="AI7" s="62">
        <v>6</v>
      </c>
      <c r="AJ7" s="62">
        <v>1.1020000000000001</v>
      </c>
      <c r="AK7" s="62">
        <v>105.2</v>
      </c>
    </row>
    <row r="8" spans="1:37" ht="27.75" customHeight="1">
      <c r="A8" s="64" t="s">
        <v>49</v>
      </c>
      <c r="B8" s="62">
        <v>528</v>
      </c>
      <c r="C8" s="62">
        <v>33.307000000000002</v>
      </c>
      <c r="D8" s="62">
        <v>5.0119999999999996</v>
      </c>
      <c r="E8" s="66">
        <v>218.8</v>
      </c>
      <c r="F8" s="62">
        <v>0.67300000000000004</v>
      </c>
      <c r="G8" s="62">
        <v>2.9</v>
      </c>
      <c r="H8" s="62">
        <v>0.67600000000000005</v>
      </c>
      <c r="I8" s="62">
        <v>0.3</v>
      </c>
      <c r="J8" s="62">
        <v>0.67500000000000004</v>
      </c>
      <c r="K8" s="62">
        <v>3.5</v>
      </c>
      <c r="L8" s="62">
        <v>0.67400000000000004</v>
      </c>
      <c r="M8" s="62">
        <v>0.3</v>
      </c>
      <c r="N8" s="62">
        <v>0.67500000000000004</v>
      </c>
      <c r="O8" s="62">
        <v>81.900000000000006</v>
      </c>
      <c r="P8" s="62">
        <v>0.67500000000000004</v>
      </c>
      <c r="Q8" s="62">
        <v>2.7</v>
      </c>
      <c r="R8" s="62">
        <v>0.67</v>
      </c>
      <c r="S8" s="62">
        <v>209.1</v>
      </c>
      <c r="T8" s="62">
        <v>0.59599999999999997</v>
      </c>
      <c r="U8" s="62">
        <v>68.599999999999994</v>
      </c>
      <c r="V8" s="63">
        <v>0.69699999999999995</v>
      </c>
      <c r="W8" s="63">
        <v>200.2</v>
      </c>
      <c r="X8" s="62">
        <v>5.0000000000000001E-3</v>
      </c>
      <c r="Y8" s="62">
        <v>0.2</v>
      </c>
      <c r="Z8" s="62">
        <v>5.0000000000000001E-3</v>
      </c>
      <c r="AA8" s="62">
        <v>0</v>
      </c>
      <c r="AB8" s="62">
        <v>0.749</v>
      </c>
      <c r="AC8" s="62">
        <v>2.9</v>
      </c>
      <c r="AD8" s="62">
        <v>0.752</v>
      </c>
      <c r="AE8" s="62">
        <v>0.4</v>
      </c>
      <c r="AF8" s="62">
        <v>0.749</v>
      </c>
      <c r="AG8" s="62">
        <v>90.7</v>
      </c>
      <c r="AH8" s="62">
        <v>0.746</v>
      </c>
      <c r="AI8" s="62">
        <v>6.1</v>
      </c>
      <c r="AJ8" s="62">
        <v>1.1020000000000001</v>
      </c>
      <c r="AK8" s="62">
        <v>106.2</v>
      </c>
    </row>
    <row r="9" spans="1:37" ht="27.75" customHeight="1">
      <c r="A9" s="61" t="s">
        <v>50</v>
      </c>
      <c r="B9" s="62">
        <v>528</v>
      </c>
      <c r="C9" s="62">
        <v>33.307000000000002</v>
      </c>
      <c r="D9" s="62">
        <v>5.0110000000000001</v>
      </c>
      <c r="E9" s="66">
        <v>390.7</v>
      </c>
      <c r="F9" s="62">
        <v>0.67300000000000004</v>
      </c>
      <c r="G9" s="62">
        <v>8.1</v>
      </c>
      <c r="H9" s="62">
        <v>0.67600000000000005</v>
      </c>
      <c r="I9" s="62">
        <v>0.5</v>
      </c>
      <c r="J9" s="62">
        <v>0.67500000000000004</v>
      </c>
      <c r="K9" s="62">
        <v>3.7</v>
      </c>
      <c r="L9" s="62">
        <v>0.67400000000000004</v>
      </c>
      <c r="M9" s="62">
        <v>0.3</v>
      </c>
      <c r="N9" s="62">
        <v>0.67600000000000005</v>
      </c>
      <c r="O9" s="62">
        <v>133.5</v>
      </c>
      <c r="P9" s="62">
        <v>0.67500000000000004</v>
      </c>
      <c r="Q9" s="62">
        <v>3.5</v>
      </c>
      <c r="R9" s="62">
        <v>0.67</v>
      </c>
      <c r="S9" s="62">
        <v>206.8</v>
      </c>
      <c r="T9" s="62">
        <v>0.59699999999999998</v>
      </c>
      <c r="U9" s="62">
        <v>51.6</v>
      </c>
      <c r="V9" s="63">
        <v>0.69699999999999995</v>
      </c>
      <c r="W9" s="63">
        <v>179.4</v>
      </c>
      <c r="X9" s="62">
        <v>0.67200000000000004</v>
      </c>
      <c r="Y9" s="62">
        <v>133.9</v>
      </c>
      <c r="Z9" s="62">
        <v>0.67100000000000004</v>
      </c>
      <c r="AA9" s="62">
        <v>5.3</v>
      </c>
      <c r="AB9" s="62">
        <v>0.749</v>
      </c>
      <c r="AC9" s="62">
        <v>3</v>
      </c>
      <c r="AD9" s="62">
        <v>0.752</v>
      </c>
      <c r="AE9" s="62">
        <v>0.4</v>
      </c>
      <c r="AF9" s="62">
        <v>0.751</v>
      </c>
      <c r="AG9" s="62">
        <v>3.9</v>
      </c>
      <c r="AH9" s="62">
        <v>0.748</v>
      </c>
      <c r="AI9" s="62">
        <v>0.8</v>
      </c>
      <c r="AJ9" s="62">
        <v>1.1020000000000001</v>
      </c>
      <c r="AK9" s="62">
        <v>104.1</v>
      </c>
    </row>
    <row r="10" spans="1:37" ht="27.75" customHeight="1">
      <c r="A10" s="64" t="s">
        <v>53</v>
      </c>
      <c r="B10" s="62">
        <v>528</v>
      </c>
      <c r="C10" s="62">
        <v>33.307000000000002</v>
      </c>
      <c r="D10" s="62">
        <v>5.0119999999999996</v>
      </c>
      <c r="E10" s="66">
        <v>228.2</v>
      </c>
      <c r="F10" s="62">
        <v>0.67300000000000004</v>
      </c>
      <c r="G10" s="62">
        <v>4.2</v>
      </c>
      <c r="H10" s="62">
        <v>0.67600000000000005</v>
      </c>
      <c r="I10" s="62">
        <v>0.4</v>
      </c>
      <c r="J10" s="62">
        <v>0.67500000000000004</v>
      </c>
      <c r="K10" s="62">
        <v>3.7</v>
      </c>
      <c r="L10" s="62">
        <v>0.67400000000000004</v>
      </c>
      <c r="M10" s="62">
        <v>0.3</v>
      </c>
      <c r="N10" s="62">
        <v>0.67600000000000005</v>
      </c>
      <c r="O10" s="62">
        <v>137.6</v>
      </c>
      <c r="P10" s="62">
        <v>0.67500000000000004</v>
      </c>
      <c r="Q10" s="62">
        <v>3.6</v>
      </c>
      <c r="R10" s="62">
        <v>0.67</v>
      </c>
      <c r="S10" s="62">
        <v>206.9</v>
      </c>
      <c r="T10" s="62">
        <v>0.59699999999999998</v>
      </c>
      <c r="U10" s="62">
        <v>51.3</v>
      </c>
      <c r="V10" s="63">
        <v>0.69699999999999995</v>
      </c>
      <c r="W10" s="63">
        <v>179.4</v>
      </c>
      <c r="X10" s="62">
        <v>0.67200000000000004</v>
      </c>
      <c r="Y10" s="62">
        <v>134.30000000000001</v>
      </c>
      <c r="Z10" s="62">
        <v>0.67100000000000004</v>
      </c>
      <c r="AA10" s="62">
        <v>5.3</v>
      </c>
      <c r="AB10" s="62">
        <v>0.749</v>
      </c>
      <c r="AC10" s="62">
        <v>3</v>
      </c>
      <c r="AD10" s="62">
        <v>0.752</v>
      </c>
      <c r="AE10" s="62">
        <v>0.4</v>
      </c>
      <c r="AF10" s="62">
        <v>0.751</v>
      </c>
      <c r="AG10" s="62">
        <v>3.9</v>
      </c>
      <c r="AH10" s="62">
        <v>0.748</v>
      </c>
      <c r="AI10" s="62">
        <v>0.8</v>
      </c>
      <c r="AJ10" s="62">
        <v>1.1020000000000001</v>
      </c>
      <c r="AK10" s="62">
        <v>104.1</v>
      </c>
    </row>
    <row r="11" spans="1:37" ht="27.75" customHeight="1">
      <c r="A11" s="61" t="s">
        <v>51</v>
      </c>
      <c r="B11" s="62" t="s">
        <v>47</v>
      </c>
      <c r="C11" s="62">
        <v>35.152999999999999</v>
      </c>
      <c r="D11" s="62">
        <v>5.0110000000000001</v>
      </c>
      <c r="E11" s="66">
        <v>462.8</v>
      </c>
      <c r="F11" s="62">
        <v>0.67300000000000004</v>
      </c>
      <c r="G11" s="62">
        <v>96.4</v>
      </c>
      <c r="H11" s="62">
        <v>0.67400000000000004</v>
      </c>
      <c r="I11" s="62">
        <v>2.6</v>
      </c>
      <c r="J11" s="62">
        <v>0.67500000000000004</v>
      </c>
      <c r="K11" s="62">
        <v>5.8</v>
      </c>
      <c r="L11" s="62">
        <v>0.67400000000000004</v>
      </c>
      <c r="M11" s="62">
        <v>0.3</v>
      </c>
      <c r="N11" s="62">
        <v>0.71899999999999997</v>
      </c>
      <c r="O11" s="62">
        <v>191.8</v>
      </c>
      <c r="P11" s="62">
        <v>0.72099999999999997</v>
      </c>
      <c r="Q11" s="62">
        <v>4</v>
      </c>
      <c r="R11" s="62">
        <v>0.67400000000000004</v>
      </c>
      <c r="S11" s="62">
        <v>236.6</v>
      </c>
      <c r="T11" s="62">
        <v>0.59599999999999997</v>
      </c>
      <c r="U11" s="62">
        <v>69.2</v>
      </c>
      <c r="V11" s="63">
        <v>0.69899999999999995</v>
      </c>
      <c r="W11" s="63">
        <v>172.9</v>
      </c>
      <c r="X11" s="62">
        <v>0.70099999999999996</v>
      </c>
      <c r="Y11" s="62">
        <v>313.2</v>
      </c>
      <c r="Z11" s="62">
        <v>0.69899999999999995</v>
      </c>
      <c r="AA11" s="62">
        <v>11.7</v>
      </c>
      <c r="AB11" s="62">
        <v>0.749</v>
      </c>
      <c r="AC11" s="62">
        <v>3.2</v>
      </c>
      <c r="AD11" s="62">
        <v>0.752</v>
      </c>
      <c r="AE11" s="62">
        <v>0.5</v>
      </c>
      <c r="AF11" s="62">
        <v>0.751</v>
      </c>
      <c r="AG11" s="62">
        <v>4.0999999999999996</v>
      </c>
      <c r="AH11" s="62">
        <v>0.747</v>
      </c>
      <c r="AI11" s="62">
        <v>0.8</v>
      </c>
      <c r="AJ11" s="62">
        <v>1.1020000000000001</v>
      </c>
      <c r="AK11" s="62">
        <v>114.6</v>
      </c>
    </row>
    <row r="12" spans="1:37" ht="27.75" customHeight="1">
      <c r="A12" s="64" t="s">
        <v>52</v>
      </c>
      <c r="B12" s="62" t="s">
        <v>47</v>
      </c>
      <c r="C12" s="62">
        <v>35.152999999999999</v>
      </c>
      <c r="D12" s="62">
        <v>5.0119999999999996</v>
      </c>
      <c r="E12" s="66">
        <v>304.5</v>
      </c>
      <c r="F12" s="62">
        <v>0.67300000000000004</v>
      </c>
      <c r="G12" s="62">
        <v>103</v>
      </c>
      <c r="H12" s="62">
        <v>0.67400000000000004</v>
      </c>
      <c r="I12" s="62">
        <v>2.7</v>
      </c>
      <c r="J12" s="62">
        <v>0.67500000000000004</v>
      </c>
      <c r="K12" s="62">
        <v>5.6</v>
      </c>
      <c r="L12" s="62">
        <v>0.67400000000000004</v>
      </c>
      <c r="M12" s="62">
        <v>0.3</v>
      </c>
      <c r="N12" s="62">
        <v>0.71599999999999997</v>
      </c>
      <c r="O12" s="62">
        <v>185.3</v>
      </c>
      <c r="P12" s="62">
        <v>0.71799999999999997</v>
      </c>
      <c r="Q12" s="62">
        <v>4</v>
      </c>
      <c r="R12" s="62">
        <v>0.67500000000000004</v>
      </c>
      <c r="S12" s="62">
        <v>237.4</v>
      </c>
      <c r="T12" s="62">
        <v>0.59599999999999997</v>
      </c>
      <c r="U12" s="62">
        <v>69.5</v>
      </c>
      <c r="V12" s="63">
        <v>0.69899999999999995</v>
      </c>
      <c r="W12" s="63">
        <v>173.6</v>
      </c>
      <c r="X12" s="62">
        <v>0.7</v>
      </c>
      <c r="Y12" s="62">
        <v>325.2</v>
      </c>
      <c r="Z12" s="62">
        <v>0.69799999999999995</v>
      </c>
      <c r="AA12" s="62">
        <v>12.1</v>
      </c>
      <c r="AB12" s="62">
        <v>0.749</v>
      </c>
      <c r="AC12" s="62">
        <v>3.3</v>
      </c>
      <c r="AD12" s="62">
        <v>0.752</v>
      </c>
      <c r="AE12" s="62">
        <v>0.5</v>
      </c>
      <c r="AF12" s="62">
        <v>0.751</v>
      </c>
      <c r="AG12" s="62">
        <v>4.2</v>
      </c>
      <c r="AH12" s="62">
        <v>0.747</v>
      </c>
      <c r="AI12" s="62">
        <v>0.8</v>
      </c>
      <c r="AJ12" s="62">
        <v>1.1020000000000001</v>
      </c>
      <c r="AK12" s="62">
        <v>115</v>
      </c>
    </row>
    <row r="13" spans="1:37" ht="27.75" customHeight="1">
      <c r="A13" s="64" t="s">
        <v>62</v>
      </c>
      <c r="B13" s="62">
        <v>528</v>
      </c>
      <c r="C13" s="62">
        <v>31.460999999999999</v>
      </c>
      <c r="D13" s="62">
        <v>5.0110000000000001</v>
      </c>
      <c r="E13" s="66">
        <v>284.7</v>
      </c>
      <c r="F13" s="62">
        <v>0.67300000000000004</v>
      </c>
      <c r="G13" s="62">
        <v>3.4</v>
      </c>
      <c r="H13" s="62">
        <v>0.67600000000000005</v>
      </c>
      <c r="I13" s="62">
        <v>0.3</v>
      </c>
      <c r="J13" s="62">
        <v>0.67500000000000004</v>
      </c>
      <c r="K13" s="62">
        <v>3.2</v>
      </c>
      <c r="L13" s="62">
        <v>0.67400000000000004</v>
      </c>
      <c r="M13" s="62">
        <v>0.2</v>
      </c>
      <c r="N13" s="62">
        <v>0.67400000000000004</v>
      </c>
      <c r="O13" s="62">
        <v>28.9</v>
      </c>
      <c r="P13" s="62">
        <v>0.67600000000000005</v>
      </c>
      <c r="Q13" s="62">
        <v>1.2</v>
      </c>
      <c r="R13" s="62">
        <v>0.67300000000000004</v>
      </c>
      <c r="S13" s="62">
        <v>90.5</v>
      </c>
      <c r="T13" s="62">
        <v>0.59699999999999998</v>
      </c>
      <c r="U13" s="62">
        <v>14.7</v>
      </c>
      <c r="V13" s="63">
        <v>0.69699999999999995</v>
      </c>
      <c r="W13" s="63">
        <v>151.1</v>
      </c>
      <c r="X13" s="62">
        <v>0</v>
      </c>
      <c r="Y13" s="62">
        <v>0</v>
      </c>
      <c r="Z13" s="62">
        <v>0</v>
      </c>
      <c r="AA13" s="62">
        <v>0</v>
      </c>
      <c r="AB13" s="62">
        <v>0.749</v>
      </c>
      <c r="AC13" s="62">
        <v>2.7</v>
      </c>
      <c r="AD13" s="62">
        <v>0.752</v>
      </c>
      <c r="AE13" s="62">
        <v>0.4</v>
      </c>
      <c r="AF13" s="62">
        <v>0.751</v>
      </c>
      <c r="AG13" s="62">
        <v>3.5</v>
      </c>
      <c r="AH13" s="62">
        <v>0.748</v>
      </c>
      <c r="AI13" s="62">
        <v>0.7</v>
      </c>
      <c r="AJ13" s="62">
        <v>1.1040000000000001</v>
      </c>
      <c r="AK13" s="62">
        <v>23.8</v>
      </c>
    </row>
    <row r="14" spans="1:37" ht="39.75" customHeight="1">
      <c r="A14" s="64" t="s">
        <v>63</v>
      </c>
      <c r="B14" s="62">
        <v>528</v>
      </c>
      <c r="C14" s="62">
        <v>31.460999999999999</v>
      </c>
      <c r="D14" s="62">
        <v>5.0119999999999996</v>
      </c>
      <c r="E14" s="66">
        <v>127.6</v>
      </c>
      <c r="F14" s="62">
        <v>0.67300000000000004</v>
      </c>
      <c r="G14" s="62">
        <v>3.2</v>
      </c>
      <c r="H14" s="62">
        <v>0.67600000000000005</v>
      </c>
      <c r="I14" s="62">
        <v>0.3</v>
      </c>
      <c r="J14" s="62">
        <v>0.67500000000000004</v>
      </c>
      <c r="K14" s="62">
        <v>3</v>
      </c>
      <c r="L14" s="62">
        <v>0.67400000000000004</v>
      </c>
      <c r="M14" s="62">
        <v>0.2</v>
      </c>
      <c r="N14" s="62">
        <v>0.67400000000000004</v>
      </c>
      <c r="O14" s="62">
        <v>31.3</v>
      </c>
      <c r="P14" s="62">
        <v>0.67600000000000005</v>
      </c>
      <c r="Q14" s="62">
        <v>1.2</v>
      </c>
      <c r="R14" s="62">
        <v>0.67300000000000004</v>
      </c>
      <c r="S14" s="62">
        <v>90.3</v>
      </c>
      <c r="T14" s="62">
        <v>0.59699999999999998</v>
      </c>
      <c r="U14" s="62">
        <v>14.6</v>
      </c>
      <c r="V14" s="63">
        <v>0.69699999999999995</v>
      </c>
      <c r="W14" s="63">
        <v>150.9</v>
      </c>
      <c r="X14" s="62">
        <v>0</v>
      </c>
      <c r="Y14" s="62">
        <v>0</v>
      </c>
      <c r="Z14" s="62">
        <v>0</v>
      </c>
      <c r="AA14" s="62">
        <v>0</v>
      </c>
      <c r="AB14" s="62">
        <v>0.749</v>
      </c>
      <c r="AC14" s="62">
        <v>2.7</v>
      </c>
      <c r="AD14" s="62">
        <v>0.752</v>
      </c>
      <c r="AE14" s="62">
        <v>0.4</v>
      </c>
      <c r="AF14" s="62">
        <v>0.751</v>
      </c>
      <c r="AG14" s="62">
        <v>3.4</v>
      </c>
      <c r="AH14" s="62">
        <v>0.748</v>
      </c>
      <c r="AI14" s="62">
        <v>0.7</v>
      </c>
      <c r="AJ14" s="62">
        <v>1.1040000000000001</v>
      </c>
      <c r="AK14" s="62">
        <v>23.5</v>
      </c>
    </row>
    <row r="15" spans="1:37" ht="27.75" customHeight="1">
      <c r="A15" s="64" t="s">
        <v>56</v>
      </c>
      <c r="B15" s="62">
        <v>528</v>
      </c>
      <c r="C15" s="62">
        <v>35.152999999999999</v>
      </c>
      <c r="D15" s="62">
        <v>5.0119999999999996</v>
      </c>
      <c r="E15" s="66">
        <v>435.5</v>
      </c>
      <c r="F15" s="62">
        <v>0.67300000000000004</v>
      </c>
      <c r="G15" s="62">
        <v>24.7</v>
      </c>
      <c r="H15" s="62">
        <v>0.67500000000000004</v>
      </c>
      <c r="I15" s="62">
        <v>1.2</v>
      </c>
      <c r="J15" s="62">
        <v>0.67600000000000005</v>
      </c>
      <c r="K15" s="62">
        <v>5.4</v>
      </c>
      <c r="L15" s="62">
        <v>0.67400000000000004</v>
      </c>
      <c r="M15" s="62">
        <v>0.3</v>
      </c>
      <c r="N15" s="62">
        <v>0.67700000000000005</v>
      </c>
      <c r="O15" s="62">
        <v>118.6</v>
      </c>
      <c r="P15" s="62">
        <v>0.67600000000000005</v>
      </c>
      <c r="Q15" s="62">
        <v>3.6</v>
      </c>
      <c r="R15" s="62">
        <v>0.67</v>
      </c>
      <c r="S15" s="62">
        <v>200</v>
      </c>
      <c r="T15" s="62">
        <v>0.59699999999999998</v>
      </c>
      <c r="U15" s="62">
        <v>44.9</v>
      </c>
      <c r="V15" s="63">
        <v>0.69699999999999995</v>
      </c>
      <c r="W15" s="63">
        <v>190.3</v>
      </c>
      <c r="X15" s="62">
        <v>0.66</v>
      </c>
      <c r="Y15" s="62">
        <v>67.8</v>
      </c>
      <c r="Z15" s="62">
        <v>0.65900000000000003</v>
      </c>
      <c r="AA15" s="62">
        <v>2.8</v>
      </c>
      <c r="AB15" s="62">
        <v>0.749</v>
      </c>
      <c r="AC15" s="62">
        <v>3.2</v>
      </c>
      <c r="AD15" s="62">
        <v>0.752</v>
      </c>
      <c r="AE15" s="62">
        <v>0.4</v>
      </c>
      <c r="AF15" s="62">
        <v>0.751</v>
      </c>
      <c r="AG15" s="62">
        <v>18.399999999999999</v>
      </c>
      <c r="AH15" s="62">
        <v>0.747</v>
      </c>
      <c r="AI15" s="62">
        <v>1.6</v>
      </c>
      <c r="AJ15" s="62">
        <v>1.103</v>
      </c>
      <c r="AK15" s="62">
        <v>98</v>
      </c>
    </row>
    <row r="16" spans="1:37" ht="27.75" customHeight="1">
      <c r="A16" s="64" t="s">
        <v>55</v>
      </c>
      <c r="B16" s="62">
        <v>528</v>
      </c>
      <c r="C16" s="62">
        <v>35.152999999999999</v>
      </c>
      <c r="D16" s="62">
        <v>5.0129999999999999</v>
      </c>
      <c r="E16" s="66">
        <v>266.2</v>
      </c>
      <c r="F16" s="62">
        <v>0.67500000000000004</v>
      </c>
      <c r="G16" s="62">
        <v>15.7</v>
      </c>
      <c r="H16" s="62">
        <v>0.67800000000000005</v>
      </c>
      <c r="I16" s="62">
        <v>0.8</v>
      </c>
      <c r="J16" s="62">
        <v>0.67800000000000005</v>
      </c>
      <c r="K16" s="62">
        <v>10.199999999999999</v>
      </c>
      <c r="L16" s="62">
        <v>0.67700000000000005</v>
      </c>
      <c r="M16" s="62">
        <v>0.5</v>
      </c>
      <c r="N16" s="62">
        <v>0.68400000000000005</v>
      </c>
      <c r="O16" s="62">
        <v>134.5</v>
      </c>
      <c r="P16" s="62">
        <v>0.68400000000000005</v>
      </c>
      <c r="Q16" s="62">
        <v>3.8</v>
      </c>
      <c r="R16" s="62">
        <v>0.67100000000000004</v>
      </c>
      <c r="S16" s="62">
        <v>201.1</v>
      </c>
      <c r="T16" s="62">
        <v>0.59699999999999998</v>
      </c>
      <c r="U16" s="62">
        <v>43.3</v>
      </c>
      <c r="V16" s="63">
        <v>0.69699999999999995</v>
      </c>
      <c r="W16" s="63">
        <v>173.5</v>
      </c>
      <c r="X16" s="62">
        <v>0.67200000000000004</v>
      </c>
      <c r="Y16" s="62">
        <v>62.9</v>
      </c>
      <c r="Z16" s="62">
        <v>0.67100000000000004</v>
      </c>
      <c r="AA16" s="62">
        <v>2.8</v>
      </c>
      <c r="AB16" s="62">
        <v>0.749</v>
      </c>
      <c r="AC16" s="62">
        <v>3.1</v>
      </c>
      <c r="AD16" s="62">
        <v>0.752</v>
      </c>
      <c r="AE16" s="62">
        <v>0.4</v>
      </c>
      <c r="AF16" s="62">
        <v>0.751</v>
      </c>
      <c r="AG16" s="62">
        <v>3.9</v>
      </c>
      <c r="AH16" s="62">
        <v>0.748</v>
      </c>
      <c r="AI16" s="62">
        <v>0.8</v>
      </c>
      <c r="AJ16" s="62">
        <v>1.103</v>
      </c>
      <c r="AK16" s="62">
        <v>96.9</v>
      </c>
    </row>
    <row r="17" spans="1:37" ht="27.75" customHeight="1">
      <c r="A17" s="64" t="s">
        <v>54</v>
      </c>
      <c r="B17" s="62">
        <v>528</v>
      </c>
      <c r="C17" s="62">
        <v>29.614999999999998</v>
      </c>
      <c r="D17" s="62">
        <v>5.0119999999999996</v>
      </c>
      <c r="E17" s="66">
        <v>78.099999999999994</v>
      </c>
      <c r="F17" s="62">
        <v>0.67300000000000004</v>
      </c>
      <c r="G17" s="62">
        <v>2.7</v>
      </c>
      <c r="H17" s="62">
        <v>0.67700000000000005</v>
      </c>
      <c r="I17" s="62">
        <v>0.3</v>
      </c>
      <c r="J17" s="62">
        <v>0.67500000000000004</v>
      </c>
      <c r="K17" s="62">
        <v>3</v>
      </c>
      <c r="L17" s="62">
        <v>0.67400000000000004</v>
      </c>
      <c r="M17" s="62">
        <v>0.2</v>
      </c>
      <c r="N17" s="62">
        <v>0.67400000000000004</v>
      </c>
      <c r="O17" s="62">
        <v>29.5</v>
      </c>
      <c r="P17" s="62">
        <v>0.67600000000000005</v>
      </c>
      <c r="Q17" s="62">
        <v>1.1000000000000001</v>
      </c>
      <c r="R17" s="62">
        <v>0.67400000000000004</v>
      </c>
      <c r="S17" s="62">
        <v>68.8</v>
      </c>
      <c r="T17" s="62">
        <v>0.59799999999999998</v>
      </c>
      <c r="U17" s="62">
        <v>5.3</v>
      </c>
      <c r="V17" s="63">
        <v>0.69699999999999995</v>
      </c>
      <c r="W17" s="63">
        <v>99.5</v>
      </c>
      <c r="X17" s="62">
        <v>0</v>
      </c>
      <c r="Y17" s="62">
        <v>0</v>
      </c>
      <c r="Z17" s="62">
        <v>0</v>
      </c>
      <c r="AA17" s="62">
        <v>0</v>
      </c>
      <c r="AB17" s="62">
        <v>0.749</v>
      </c>
      <c r="AC17" s="62">
        <v>2.6</v>
      </c>
      <c r="AD17" s="62">
        <v>0.752</v>
      </c>
      <c r="AE17" s="62">
        <v>0.4</v>
      </c>
      <c r="AF17" s="62">
        <v>0.751</v>
      </c>
      <c r="AG17" s="62">
        <v>3.4</v>
      </c>
      <c r="AH17" s="62">
        <v>0.748</v>
      </c>
      <c r="AI17" s="62">
        <v>0.7</v>
      </c>
      <c r="AJ17" s="62">
        <v>1.105</v>
      </c>
      <c r="AK17" s="62">
        <v>5</v>
      </c>
    </row>
  </sheetData>
  <mergeCells count="22">
    <mergeCell ref="T4:U4"/>
    <mergeCell ref="AH4:AI4"/>
    <mergeCell ref="AJ4:AK4"/>
    <mergeCell ref="V4:W4"/>
    <mergeCell ref="X4:Y4"/>
    <mergeCell ref="Z4:AA4"/>
    <mergeCell ref="A1:B3"/>
    <mergeCell ref="AB4:AC4"/>
    <mergeCell ref="AD4:AE4"/>
    <mergeCell ref="AF4:AG4"/>
    <mergeCell ref="D4:E4"/>
    <mergeCell ref="F4:G4"/>
    <mergeCell ref="H4:I4"/>
    <mergeCell ref="J4:K4"/>
    <mergeCell ref="L4:M4"/>
    <mergeCell ref="N4:O4"/>
    <mergeCell ref="P4:Q4"/>
    <mergeCell ref="R4:S4"/>
    <mergeCell ref="D3:I3"/>
    <mergeCell ref="D2:I2"/>
    <mergeCell ref="D1:I1"/>
    <mergeCell ref="J1:AK3"/>
  </mergeCells>
  <phoneticPr fontId="4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AK10"/>
  <sheetViews>
    <sheetView tabSelected="1" topLeftCell="B1" zoomScale="55" zoomScaleNormal="55" workbookViewId="0">
      <selection activeCell="P30" sqref="P30"/>
    </sheetView>
  </sheetViews>
  <sheetFormatPr defaultColWidth="9.140625" defaultRowHeight="12.75"/>
  <cols>
    <col min="1" max="1" width="26.5703125" style="67" customWidth="1"/>
    <col min="2" max="2" width="29.42578125" style="67" customWidth="1"/>
    <col min="3" max="3" width="21.5703125" style="67" customWidth="1"/>
    <col min="4" max="4" width="34.85546875" style="67" customWidth="1"/>
    <col min="5" max="5" width="23.7109375" style="67" customWidth="1"/>
    <col min="6" max="6" width="11.85546875" style="67" customWidth="1"/>
    <col min="7" max="7" width="11.42578125" style="67" customWidth="1"/>
    <col min="8" max="8" width="12.7109375" style="67" customWidth="1"/>
    <col min="9" max="9" width="11.42578125" style="67" customWidth="1"/>
    <col min="10" max="10" width="12.42578125" style="67" customWidth="1"/>
    <col min="11" max="11" width="13.28515625" style="67" customWidth="1"/>
    <col min="12" max="12" width="11.140625" style="67" customWidth="1"/>
    <col min="13" max="13" width="10.5703125" style="67" customWidth="1"/>
    <col min="14" max="14" width="13.7109375" style="67" customWidth="1"/>
    <col min="15" max="15" width="11.85546875" style="67" customWidth="1"/>
    <col min="16" max="16" width="10.5703125" style="67" customWidth="1"/>
    <col min="17" max="17" width="11.42578125" style="67" customWidth="1"/>
    <col min="18" max="18" width="13.42578125" style="67" customWidth="1"/>
    <col min="19" max="19" width="11.42578125" style="67" customWidth="1"/>
    <col min="20" max="21" width="11.140625" style="67" customWidth="1"/>
    <col min="22" max="22" width="10.5703125" style="67" customWidth="1"/>
    <col min="23" max="23" width="11.5703125" style="67" customWidth="1"/>
    <col min="24" max="24" width="12" style="67" customWidth="1"/>
    <col min="25" max="26" width="10.5703125" style="67" customWidth="1"/>
    <col min="27" max="27" width="10.85546875" style="67" customWidth="1"/>
    <col min="28" max="28" width="11.85546875" style="67" customWidth="1"/>
    <col min="29" max="29" width="12" style="67" customWidth="1"/>
    <col min="30" max="30" width="9.5703125" style="67" customWidth="1"/>
    <col min="31" max="31" width="10.5703125" style="67" customWidth="1"/>
    <col min="32" max="32" width="11.42578125" style="67" customWidth="1"/>
    <col min="33" max="33" width="10.140625" style="67" customWidth="1"/>
    <col min="34" max="35" width="10.5703125" style="67" customWidth="1"/>
    <col min="36" max="36" width="8.42578125" style="67" customWidth="1"/>
    <col min="37" max="42" width="10.5703125" style="67" customWidth="1"/>
    <col min="43" max="43" width="11.28515625" style="67" customWidth="1"/>
    <col min="44" max="44" width="9.7109375" style="67"/>
    <col min="45" max="45" width="10.42578125" style="67" customWidth="1"/>
    <col min="46" max="46" width="9.7109375" style="67"/>
    <col min="47" max="47" width="11.28515625" style="67" customWidth="1"/>
    <col min="48" max="48" width="9.7109375" style="67"/>
    <col min="49" max="49" width="10.85546875" style="67" customWidth="1"/>
    <col min="50" max="50" width="9.7109375" style="67"/>
    <col min="51" max="51" width="10.85546875" style="67" customWidth="1"/>
    <col min="52" max="52" width="9.7109375" style="67"/>
    <col min="53" max="53" width="11.5703125" style="67" customWidth="1"/>
    <col min="54" max="54" width="9.7109375" style="67"/>
    <col min="55" max="55" width="11.42578125" style="67" customWidth="1"/>
    <col min="56" max="56" width="9.7109375" style="67"/>
    <col min="57" max="57" width="11.28515625" style="67" customWidth="1"/>
    <col min="58" max="16384" width="9.140625" style="67"/>
  </cols>
  <sheetData>
    <row r="1" spans="1:37" ht="47.1" customHeight="1">
      <c r="A1" s="196" t="s">
        <v>64</v>
      </c>
      <c r="B1" s="31" t="s">
        <v>110</v>
      </c>
      <c r="C1" s="192" t="s">
        <v>65</v>
      </c>
      <c r="D1" s="193"/>
      <c r="E1" s="179" t="s">
        <v>170</v>
      </c>
      <c r="F1" s="180"/>
      <c r="G1" s="180"/>
      <c r="H1" s="180"/>
      <c r="I1" s="180"/>
      <c r="J1" s="180"/>
      <c r="K1" s="180"/>
      <c r="L1" s="180"/>
      <c r="M1" s="180"/>
      <c r="N1" s="180"/>
      <c r="O1" s="180"/>
      <c r="P1" s="180"/>
      <c r="Q1" s="180"/>
      <c r="R1" s="180"/>
      <c r="S1" s="180"/>
      <c r="T1" s="180"/>
      <c r="U1" s="180"/>
      <c r="V1" s="180"/>
      <c r="W1" s="180"/>
      <c r="X1" s="180"/>
      <c r="Y1" s="180"/>
      <c r="Z1" s="180"/>
      <c r="AA1" s="180"/>
      <c r="AB1" s="180"/>
      <c r="AC1" s="180"/>
      <c r="AD1" s="180"/>
      <c r="AE1" s="180"/>
      <c r="AF1" s="180"/>
      <c r="AG1" s="180"/>
      <c r="AH1" s="180"/>
      <c r="AI1" s="180"/>
      <c r="AJ1" s="180"/>
      <c r="AK1" s="181"/>
    </row>
    <row r="2" spans="1:37" ht="101.1" customHeight="1">
      <c r="A2" s="197"/>
      <c r="B2" s="31" t="s">
        <v>111</v>
      </c>
      <c r="C2" s="192" t="s">
        <v>172</v>
      </c>
      <c r="D2" s="193"/>
      <c r="E2" s="182"/>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4"/>
    </row>
    <row r="3" spans="1:37" ht="87.75" customHeight="1">
      <c r="A3" s="197"/>
      <c r="B3" s="31" t="s">
        <v>112</v>
      </c>
      <c r="C3" s="192" t="s">
        <v>14</v>
      </c>
      <c r="D3" s="193"/>
      <c r="E3" s="185"/>
      <c r="F3" s="186"/>
      <c r="G3" s="186"/>
      <c r="H3" s="186"/>
      <c r="I3" s="186"/>
      <c r="J3" s="186"/>
      <c r="K3" s="186"/>
      <c r="L3" s="186"/>
      <c r="M3" s="186"/>
      <c r="N3" s="186"/>
      <c r="O3" s="186"/>
      <c r="P3" s="186"/>
      <c r="Q3" s="186"/>
      <c r="R3" s="186"/>
      <c r="S3" s="186"/>
      <c r="T3" s="186"/>
      <c r="U3" s="186"/>
      <c r="V3" s="186"/>
      <c r="W3" s="186"/>
      <c r="X3" s="186"/>
      <c r="Y3" s="186"/>
      <c r="Z3" s="186"/>
      <c r="AA3" s="186"/>
      <c r="AB3" s="186"/>
      <c r="AC3" s="186"/>
      <c r="AD3" s="186"/>
      <c r="AE3" s="186"/>
      <c r="AF3" s="186"/>
      <c r="AG3" s="186"/>
      <c r="AH3" s="186"/>
      <c r="AI3" s="186"/>
      <c r="AJ3" s="186"/>
      <c r="AK3" s="187"/>
    </row>
    <row r="4" spans="1:37" ht="30.95" customHeight="1">
      <c r="A4" s="190" t="s">
        <v>57</v>
      </c>
      <c r="B4" s="200" t="s">
        <v>37</v>
      </c>
      <c r="C4" s="200"/>
      <c r="D4" s="198" t="s">
        <v>113</v>
      </c>
      <c r="E4" s="190" t="s">
        <v>176</v>
      </c>
      <c r="F4" s="188" t="s">
        <v>171</v>
      </c>
      <c r="G4" s="189"/>
      <c r="H4" s="177" t="s">
        <v>67</v>
      </c>
      <c r="I4" s="178"/>
      <c r="J4" s="177" t="s">
        <v>68</v>
      </c>
      <c r="K4" s="178"/>
      <c r="L4" s="177" t="s">
        <v>32</v>
      </c>
      <c r="M4" s="178"/>
      <c r="N4" s="177" t="s">
        <v>69</v>
      </c>
      <c r="O4" s="178"/>
      <c r="P4" s="177" t="s">
        <v>24</v>
      </c>
      <c r="Q4" s="178"/>
      <c r="R4" s="177" t="s">
        <v>70</v>
      </c>
      <c r="S4" s="178"/>
      <c r="T4" s="177" t="s">
        <v>71</v>
      </c>
      <c r="U4" s="178"/>
      <c r="V4" s="177" t="s">
        <v>21</v>
      </c>
      <c r="W4" s="178"/>
      <c r="X4" s="177" t="s">
        <v>72</v>
      </c>
      <c r="Y4" s="178"/>
      <c r="Z4" s="177" t="s">
        <v>26</v>
      </c>
      <c r="AA4" s="178"/>
      <c r="AB4" s="177" t="s">
        <v>33</v>
      </c>
      <c r="AC4" s="178"/>
      <c r="AD4" s="177" t="s">
        <v>27</v>
      </c>
      <c r="AE4" s="178"/>
      <c r="AF4" s="177" t="s">
        <v>73</v>
      </c>
      <c r="AG4" s="178"/>
      <c r="AH4" s="177" t="s">
        <v>74</v>
      </c>
      <c r="AI4" s="178"/>
      <c r="AJ4" s="177" t="s">
        <v>75</v>
      </c>
      <c r="AK4" s="178"/>
    </row>
    <row r="5" spans="1:37" ht="129" customHeight="1">
      <c r="A5" s="191"/>
      <c r="B5" s="201"/>
      <c r="C5" s="201"/>
      <c r="D5" s="199"/>
      <c r="E5" s="191"/>
      <c r="F5" s="68" t="s">
        <v>28</v>
      </c>
      <c r="G5" s="69" t="s">
        <v>76</v>
      </c>
      <c r="H5" s="68" t="s">
        <v>28</v>
      </c>
      <c r="I5" s="69" t="s">
        <v>76</v>
      </c>
      <c r="J5" s="68" t="s">
        <v>28</v>
      </c>
      <c r="K5" s="69" t="s">
        <v>76</v>
      </c>
      <c r="L5" s="68" t="s">
        <v>28</v>
      </c>
      <c r="M5" s="69" t="s">
        <v>76</v>
      </c>
      <c r="N5" s="68" t="s">
        <v>28</v>
      </c>
      <c r="O5" s="69" t="s">
        <v>76</v>
      </c>
      <c r="P5" s="68" t="s">
        <v>28</v>
      </c>
      <c r="Q5" s="69" t="s">
        <v>76</v>
      </c>
      <c r="R5" s="68" t="s">
        <v>28</v>
      </c>
      <c r="S5" s="69" t="s">
        <v>76</v>
      </c>
      <c r="T5" s="68" t="s">
        <v>28</v>
      </c>
      <c r="U5" s="69" t="s">
        <v>76</v>
      </c>
      <c r="V5" s="68" t="s">
        <v>28</v>
      </c>
      <c r="W5" s="69" t="s">
        <v>76</v>
      </c>
      <c r="X5" s="68" t="s">
        <v>28</v>
      </c>
      <c r="Y5" s="69" t="s">
        <v>76</v>
      </c>
      <c r="Z5" s="68" t="s">
        <v>28</v>
      </c>
      <c r="AA5" s="69" t="s">
        <v>76</v>
      </c>
      <c r="AB5" s="68" t="s">
        <v>28</v>
      </c>
      <c r="AC5" s="69" t="s">
        <v>76</v>
      </c>
      <c r="AD5" s="68" t="s">
        <v>28</v>
      </c>
      <c r="AE5" s="69" t="s">
        <v>76</v>
      </c>
      <c r="AF5" s="68" t="s">
        <v>28</v>
      </c>
      <c r="AG5" s="69" t="s">
        <v>76</v>
      </c>
      <c r="AH5" s="68" t="s">
        <v>28</v>
      </c>
      <c r="AI5" s="69" t="s">
        <v>76</v>
      </c>
      <c r="AJ5" s="68" t="s">
        <v>28</v>
      </c>
      <c r="AK5" s="69" t="s">
        <v>76</v>
      </c>
    </row>
    <row r="6" spans="1:37" ht="18">
      <c r="A6" s="70">
        <v>1</v>
      </c>
      <c r="B6" s="195" t="s">
        <v>41</v>
      </c>
      <c r="C6" s="195"/>
      <c r="D6" s="71">
        <f>F6*G6</f>
        <v>469.98</v>
      </c>
      <c r="E6" s="72">
        <v>30</v>
      </c>
      <c r="F6" s="73">
        <v>4.2</v>
      </c>
      <c r="G6" s="73">
        <v>111.9</v>
      </c>
      <c r="H6" s="73">
        <v>1.0940000000000001</v>
      </c>
      <c r="I6" s="73">
        <v>32.700000000000003</v>
      </c>
      <c r="J6" s="73">
        <v>0.68300000000000005</v>
      </c>
      <c r="K6" s="73">
        <v>4.4000000000000004</v>
      </c>
      <c r="L6" s="73">
        <v>0.79200000000000004</v>
      </c>
      <c r="M6" s="73">
        <v>4.0999999999999996</v>
      </c>
      <c r="N6" s="73">
        <v>0.67400000000000004</v>
      </c>
      <c r="O6" s="73">
        <v>6.7</v>
      </c>
      <c r="P6" s="73">
        <v>0</v>
      </c>
      <c r="Q6" s="73">
        <v>0</v>
      </c>
      <c r="R6" s="73">
        <v>0.69199999999999995</v>
      </c>
      <c r="S6" s="73">
        <v>139.19999999999999</v>
      </c>
      <c r="T6" s="73">
        <v>0.67100000000000004</v>
      </c>
      <c r="U6" s="73">
        <v>34</v>
      </c>
      <c r="V6" s="73">
        <v>0.66700000000000004</v>
      </c>
      <c r="W6" s="73">
        <v>69.599999999999994</v>
      </c>
      <c r="X6" s="73">
        <v>0.59</v>
      </c>
      <c r="Y6" s="73">
        <v>3.2</v>
      </c>
      <c r="Z6" s="73">
        <v>1.087</v>
      </c>
      <c r="AA6" s="73">
        <v>8.1</v>
      </c>
      <c r="AB6" s="73">
        <v>0.74399999999999999</v>
      </c>
      <c r="AC6" s="73">
        <v>5.0999999999999996</v>
      </c>
      <c r="AD6" s="73">
        <v>3.2789999999999999</v>
      </c>
      <c r="AE6" s="73">
        <v>3.8</v>
      </c>
      <c r="AF6" s="73">
        <v>1.796</v>
      </c>
      <c r="AG6" s="73">
        <v>0.9</v>
      </c>
      <c r="AH6" s="73">
        <v>3.2789999999999999</v>
      </c>
      <c r="AI6" s="73">
        <v>0</v>
      </c>
      <c r="AJ6" s="73">
        <v>1.982</v>
      </c>
      <c r="AK6" s="73">
        <v>52.7</v>
      </c>
    </row>
    <row r="7" spans="1:37" ht="26.1" customHeight="1">
      <c r="A7" s="70">
        <v>2</v>
      </c>
      <c r="B7" s="194" t="s">
        <v>66</v>
      </c>
      <c r="C7" s="194"/>
      <c r="D7" s="71">
        <f t="shared" ref="D7:D9" si="0">F7*G7</f>
        <v>860.58</v>
      </c>
      <c r="E7" s="72">
        <v>32</v>
      </c>
      <c r="F7" s="73">
        <v>4.2</v>
      </c>
      <c r="G7" s="73">
        <v>204.9</v>
      </c>
      <c r="H7" s="73">
        <v>1.089</v>
      </c>
      <c r="I7" s="73">
        <v>24.3</v>
      </c>
      <c r="J7" s="73">
        <v>0.67100000000000004</v>
      </c>
      <c r="K7" s="73">
        <v>3.7</v>
      </c>
      <c r="L7" s="73">
        <v>0.80700000000000005</v>
      </c>
      <c r="M7" s="73">
        <v>3.2</v>
      </c>
      <c r="N7" s="73">
        <v>0.66900000000000004</v>
      </c>
      <c r="O7" s="73">
        <v>4.4000000000000004</v>
      </c>
      <c r="P7" s="73">
        <v>3.0000000000000001E-3</v>
      </c>
      <c r="Q7" s="73">
        <v>0</v>
      </c>
      <c r="R7" s="73">
        <v>0.74399999999999999</v>
      </c>
      <c r="S7" s="73">
        <v>196.7</v>
      </c>
      <c r="T7" s="73">
        <v>0.67300000000000004</v>
      </c>
      <c r="U7" s="73">
        <v>133.80000000000001</v>
      </c>
      <c r="V7" s="73">
        <v>0.67300000000000004</v>
      </c>
      <c r="W7" s="73">
        <v>168.8</v>
      </c>
      <c r="X7" s="73">
        <v>0.59399999999999997</v>
      </c>
      <c r="Y7" s="73">
        <v>25.2</v>
      </c>
      <c r="Z7" s="73">
        <v>1.097</v>
      </c>
      <c r="AA7" s="73">
        <v>68.8</v>
      </c>
      <c r="AB7" s="73">
        <v>0.745</v>
      </c>
      <c r="AC7" s="73">
        <v>28.3</v>
      </c>
      <c r="AD7" s="73">
        <v>3.3140000000000001</v>
      </c>
      <c r="AE7" s="73">
        <v>4.0999999999999996</v>
      </c>
      <c r="AF7" s="73">
        <v>1.827</v>
      </c>
      <c r="AG7" s="73">
        <v>42.5</v>
      </c>
      <c r="AH7" s="73">
        <v>4.0730000000000004</v>
      </c>
      <c r="AI7" s="73">
        <v>0</v>
      </c>
      <c r="AJ7" s="73">
        <v>2.016</v>
      </c>
      <c r="AK7" s="73">
        <v>52.2</v>
      </c>
    </row>
    <row r="8" spans="1:37" ht="26.1" customHeight="1">
      <c r="A8" s="70">
        <v>3</v>
      </c>
      <c r="B8" s="194" t="s">
        <v>40</v>
      </c>
      <c r="C8" s="194"/>
      <c r="D8" s="71">
        <f t="shared" si="0"/>
        <v>1036.5600000000002</v>
      </c>
      <c r="E8" s="72">
        <v>34</v>
      </c>
      <c r="F8" s="73">
        <v>4.2</v>
      </c>
      <c r="G8" s="73">
        <v>246.8</v>
      </c>
      <c r="H8" s="73">
        <v>1.089</v>
      </c>
      <c r="I8" s="73">
        <v>24.7</v>
      </c>
      <c r="J8" s="73">
        <v>0.67100000000000004</v>
      </c>
      <c r="K8" s="73">
        <v>4.4000000000000004</v>
      </c>
      <c r="L8" s="73">
        <v>0.80700000000000005</v>
      </c>
      <c r="M8" s="73">
        <v>3.6</v>
      </c>
      <c r="N8" s="73">
        <v>0.66900000000000004</v>
      </c>
      <c r="O8" s="73">
        <v>4.2</v>
      </c>
      <c r="P8" s="73">
        <v>0.67400000000000004</v>
      </c>
      <c r="Q8" s="73">
        <v>221.3</v>
      </c>
      <c r="R8" s="73">
        <v>0.74399999999999999</v>
      </c>
      <c r="S8" s="73">
        <v>205.3</v>
      </c>
      <c r="T8" s="73">
        <v>0.67300000000000004</v>
      </c>
      <c r="U8" s="73">
        <v>143.9</v>
      </c>
      <c r="V8" s="73">
        <v>0.67300000000000004</v>
      </c>
      <c r="W8" s="73">
        <v>206.8</v>
      </c>
      <c r="X8" s="73">
        <v>0.59399999999999997</v>
      </c>
      <c r="Y8" s="73">
        <v>42</v>
      </c>
      <c r="Z8" s="73">
        <v>1.097</v>
      </c>
      <c r="AA8" s="73">
        <v>93.7</v>
      </c>
      <c r="AB8" s="73">
        <v>0.74399999999999999</v>
      </c>
      <c r="AC8" s="73">
        <v>4.0999999999999996</v>
      </c>
      <c r="AD8" s="73">
        <v>3.3140000000000001</v>
      </c>
      <c r="AE8" s="73">
        <v>3</v>
      </c>
      <c r="AF8" s="73">
        <v>1.8260000000000001</v>
      </c>
      <c r="AG8" s="73">
        <v>12</v>
      </c>
      <c r="AH8" s="73">
        <v>4.0659999999999998</v>
      </c>
      <c r="AI8" s="73">
        <v>0.1</v>
      </c>
      <c r="AJ8" s="73">
        <v>2.016</v>
      </c>
      <c r="AK8" s="73">
        <v>52.1</v>
      </c>
    </row>
    <row r="9" spans="1:37" ht="27.95" customHeight="1">
      <c r="A9" s="70">
        <v>4</v>
      </c>
      <c r="B9" s="194" t="s">
        <v>39</v>
      </c>
      <c r="C9" s="195"/>
      <c r="D9" s="71">
        <f t="shared" si="0"/>
        <v>382.2</v>
      </c>
      <c r="E9" s="72">
        <v>30</v>
      </c>
      <c r="F9" s="73">
        <v>4.2</v>
      </c>
      <c r="G9" s="73">
        <v>91</v>
      </c>
      <c r="H9" s="73">
        <v>1.089</v>
      </c>
      <c r="I9" s="73">
        <v>22.9</v>
      </c>
      <c r="J9" s="73">
        <v>0.67100000000000004</v>
      </c>
      <c r="K9" s="73">
        <v>3</v>
      </c>
      <c r="L9" s="73">
        <v>0.80700000000000005</v>
      </c>
      <c r="M9" s="73">
        <v>2.6</v>
      </c>
      <c r="N9" s="73">
        <v>0.67</v>
      </c>
      <c r="O9" s="73">
        <v>4.8</v>
      </c>
      <c r="P9" s="73">
        <v>0</v>
      </c>
      <c r="Q9" s="73">
        <v>0</v>
      </c>
      <c r="R9" s="73">
        <v>0.74399999999999999</v>
      </c>
      <c r="S9" s="73">
        <v>112.4</v>
      </c>
      <c r="T9" s="73">
        <v>0.67300000000000004</v>
      </c>
      <c r="U9" s="73">
        <v>31.9</v>
      </c>
      <c r="V9" s="73">
        <v>0.67200000000000004</v>
      </c>
      <c r="W9" s="73">
        <v>67.400000000000006</v>
      </c>
      <c r="X9" s="73">
        <v>0.59399999999999997</v>
      </c>
      <c r="Y9" s="73">
        <v>1.9</v>
      </c>
      <c r="Z9" s="73">
        <v>1.097</v>
      </c>
      <c r="AA9" s="73">
        <v>5</v>
      </c>
      <c r="AB9" s="73">
        <v>0.74399999999999999</v>
      </c>
      <c r="AC9" s="73">
        <v>2.9</v>
      </c>
      <c r="AD9" s="73">
        <v>3.3140000000000001</v>
      </c>
      <c r="AE9" s="73">
        <v>2.9</v>
      </c>
      <c r="AF9" s="73">
        <v>1.833</v>
      </c>
      <c r="AG9" s="73">
        <v>0.3</v>
      </c>
      <c r="AH9" s="73">
        <v>4.0910000000000002</v>
      </c>
      <c r="AI9" s="73">
        <v>0</v>
      </c>
      <c r="AJ9" s="73">
        <v>2.016</v>
      </c>
      <c r="AK9" s="73">
        <v>49.3</v>
      </c>
    </row>
    <row r="10" spans="1:37" ht="27.95" customHeight="1">
      <c r="A10" s="70">
        <v>5</v>
      </c>
      <c r="B10" s="194" t="s">
        <v>38</v>
      </c>
      <c r="C10" s="195"/>
      <c r="D10" s="71">
        <f>F10*G10</f>
        <v>18.900000000000002</v>
      </c>
      <c r="E10" s="72">
        <v>23</v>
      </c>
      <c r="F10" s="73">
        <v>4.2</v>
      </c>
      <c r="G10" s="73">
        <v>4.5</v>
      </c>
      <c r="H10" s="73">
        <v>1.089</v>
      </c>
      <c r="I10" s="73">
        <v>0.3</v>
      </c>
      <c r="J10" s="73">
        <v>0</v>
      </c>
      <c r="K10" s="73">
        <v>0</v>
      </c>
      <c r="L10" s="73">
        <v>0</v>
      </c>
      <c r="M10" s="73">
        <v>0</v>
      </c>
      <c r="N10" s="73">
        <v>0</v>
      </c>
      <c r="O10" s="73">
        <v>0</v>
      </c>
      <c r="P10" s="73">
        <v>0</v>
      </c>
      <c r="Q10" s="73">
        <v>0</v>
      </c>
      <c r="R10" s="73">
        <v>0</v>
      </c>
      <c r="S10" s="73">
        <v>0</v>
      </c>
      <c r="T10" s="73">
        <v>0</v>
      </c>
      <c r="U10" s="73">
        <v>0</v>
      </c>
      <c r="V10" s="73">
        <v>0</v>
      </c>
      <c r="W10" s="73">
        <v>0</v>
      </c>
      <c r="X10" s="73">
        <v>0</v>
      </c>
      <c r="Y10" s="73">
        <v>0</v>
      </c>
      <c r="Z10" s="73">
        <v>1.097</v>
      </c>
      <c r="AA10" s="73">
        <v>4.5</v>
      </c>
      <c r="AB10" s="73">
        <v>0</v>
      </c>
      <c r="AC10" s="73">
        <v>0</v>
      </c>
      <c r="AD10" s="73">
        <v>3.3140000000000001</v>
      </c>
      <c r="AE10" s="73">
        <v>0.7</v>
      </c>
      <c r="AF10" s="73">
        <v>1.827</v>
      </c>
      <c r="AG10" s="73">
        <v>2.6</v>
      </c>
      <c r="AH10" s="73">
        <v>0</v>
      </c>
      <c r="AI10" s="73">
        <v>0</v>
      </c>
      <c r="AJ10" s="73">
        <v>2.016</v>
      </c>
      <c r="AK10" s="73">
        <v>0.1</v>
      </c>
    </row>
  </sheetData>
  <mergeCells count="30">
    <mergeCell ref="R4:S4"/>
    <mergeCell ref="J4:K4"/>
    <mergeCell ref="C1:D1"/>
    <mergeCell ref="B10:C10"/>
    <mergeCell ref="A1:A3"/>
    <mergeCell ref="A4:A5"/>
    <mergeCell ref="D4:D5"/>
    <mergeCell ref="B7:C7"/>
    <mergeCell ref="B8:C8"/>
    <mergeCell ref="B9:C9"/>
    <mergeCell ref="C2:D2"/>
    <mergeCell ref="C3:D3"/>
    <mergeCell ref="B6:C6"/>
    <mergeCell ref="B4:C5"/>
    <mergeCell ref="T4:U4"/>
    <mergeCell ref="V4:W4"/>
    <mergeCell ref="X4:Y4"/>
    <mergeCell ref="E1:AK3"/>
    <mergeCell ref="F4:G4"/>
    <mergeCell ref="H4:I4"/>
    <mergeCell ref="AD4:AE4"/>
    <mergeCell ref="AF4:AG4"/>
    <mergeCell ref="AH4:AI4"/>
    <mergeCell ref="AJ4:AK4"/>
    <mergeCell ref="Z4:AA4"/>
    <mergeCell ref="AB4:AC4"/>
    <mergeCell ref="E4:E5"/>
    <mergeCell ref="L4:M4"/>
    <mergeCell ref="N4:O4"/>
    <mergeCell ref="P4:Q4"/>
  </mergeCells>
  <phoneticPr fontId="43" type="noConversion"/>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XEL31"/>
  <sheetViews>
    <sheetView zoomScaleNormal="100" workbookViewId="0">
      <selection activeCell="Q4" sqref="Q4"/>
    </sheetView>
  </sheetViews>
  <sheetFormatPr defaultColWidth="10.28515625" defaultRowHeight="14.25"/>
  <cols>
    <col min="1" max="1" width="3.5703125" style="3" customWidth="1"/>
    <col min="2" max="3" width="3.28515625" style="3" customWidth="1"/>
    <col min="4" max="5" width="4.140625" style="3" customWidth="1"/>
    <col min="6" max="6" width="10.28515625" style="3"/>
    <col min="7" max="7" width="25.85546875" style="3" customWidth="1"/>
    <col min="8" max="8" width="13.7109375" style="3" customWidth="1"/>
    <col min="9" max="9" width="19.7109375" style="3" customWidth="1"/>
    <col min="10" max="10" width="20.140625" style="3" customWidth="1"/>
    <col min="11" max="11" width="21.85546875" style="4" customWidth="1"/>
    <col min="12" max="12" width="22" style="4" customWidth="1"/>
    <col min="13" max="16366" width="10.28515625" style="3"/>
  </cols>
  <sheetData>
    <row r="1" spans="2:13" ht="19.5" thickBot="1">
      <c r="B1" s="85"/>
      <c r="C1" s="202" t="s">
        <v>174</v>
      </c>
      <c r="D1" s="203"/>
      <c r="E1" s="203"/>
      <c r="F1" s="203"/>
      <c r="G1" s="203"/>
      <c r="H1" s="203"/>
      <c r="I1" s="203"/>
      <c r="J1" s="203"/>
      <c r="K1" s="203"/>
      <c r="L1" s="203"/>
      <c r="M1" s="204"/>
    </row>
    <row r="2" spans="2:13" ht="291.75" customHeight="1" thickBot="1">
      <c r="B2" s="85"/>
      <c r="C2" s="205" t="s">
        <v>175</v>
      </c>
      <c r="D2" s="206"/>
      <c r="E2" s="206"/>
      <c r="F2" s="206"/>
      <c r="G2" s="206"/>
      <c r="H2" s="206"/>
      <c r="I2" s="206"/>
      <c r="J2" s="206"/>
      <c r="K2" s="206"/>
      <c r="L2" s="206"/>
      <c r="M2" s="207"/>
    </row>
    <row r="3" spans="2:13">
      <c r="B3" s="85"/>
      <c r="C3" s="208" t="s">
        <v>173</v>
      </c>
      <c r="D3" s="209"/>
      <c r="E3" s="209"/>
      <c r="F3" s="209"/>
      <c r="G3" s="209"/>
      <c r="H3" s="209"/>
      <c r="I3" s="86"/>
      <c r="J3" s="86"/>
      <c r="K3" s="86"/>
      <c r="L3" s="86"/>
      <c r="M3" s="87"/>
    </row>
    <row r="4" spans="2:13" ht="24">
      <c r="B4" s="85"/>
      <c r="C4" s="88">
        <v>1</v>
      </c>
      <c r="D4" s="89">
        <v>2</v>
      </c>
      <c r="E4" s="90">
        <v>3</v>
      </c>
      <c r="F4" s="91">
        <v>4</v>
      </c>
      <c r="G4" s="92">
        <v>5</v>
      </c>
      <c r="H4" s="93">
        <v>6</v>
      </c>
      <c r="I4" s="94" t="s">
        <v>128</v>
      </c>
      <c r="J4" s="94" t="s">
        <v>29</v>
      </c>
      <c r="K4" s="95" t="s">
        <v>30</v>
      </c>
      <c r="L4" s="96" t="s">
        <v>129</v>
      </c>
      <c r="M4" s="97" t="s">
        <v>122</v>
      </c>
    </row>
    <row r="5" spans="2:13">
      <c r="B5" s="85"/>
      <c r="C5" s="98"/>
      <c r="D5" s="99" t="s">
        <v>31</v>
      </c>
      <c r="E5" s="100"/>
      <c r="F5" s="100"/>
      <c r="G5" s="100"/>
      <c r="H5" s="100"/>
      <c r="I5" s="5">
        <v>4.0490000000000004</v>
      </c>
      <c r="J5" s="6">
        <v>3250.2</v>
      </c>
      <c r="K5" s="7">
        <f t="shared" ref="K5:K12" si="0">J5*I5</f>
        <v>13160.059800000001</v>
      </c>
      <c r="L5" s="43"/>
      <c r="M5" s="101"/>
    </row>
    <row r="6" spans="2:13">
      <c r="B6" s="85"/>
      <c r="C6" s="98"/>
      <c r="D6" s="102"/>
      <c r="E6" s="103" t="s">
        <v>130</v>
      </c>
      <c r="F6" s="104"/>
      <c r="G6" s="105"/>
      <c r="H6" s="105"/>
      <c r="I6" s="106">
        <v>0.80200000000000005</v>
      </c>
      <c r="J6" s="107">
        <v>1057.9000000000001</v>
      </c>
      <c r="K6" s="108">
        <f t="shared" si="0"/>
        <v>848.43580000000009</v>
      </c>
      <c r="L6" s="108">
        <f t="shared" ref="L6:L11" si="1">K6</f>
        <v>848.43580000000009</v>
      </c>
      <c r="M6" s="109"/>
    </row>
    <row r="7" spans="2:13">
      <c r="B7" s="85"/>
      <c r="C7" s="98"/>
      <c r="D7" s="102"/>
      <c r="E7" s="110" t="s">
        <v>131</v>
      </c>
      <c r="F7" s="104"/>
      <c r="G7" s="105"/>
      <c r="H7" s="105"/>
      <c r="I7" s="106">
        <v>0.95199999999999996</v>
      </c>
      <c r="J7" s="107">
        <v>1370.2</v>
      </c>
      <c r="K7" s="108">
        <f t="shared" si="0"/>
        <v>1304.4304</v>
      </c>
      <c r="L7" s="108">
        <f t="shared" si="1"/>
        <v>1304.4304</v>
      </c>
      <c r="M7" s="109"/>
    </row>
    <row r="8" spans="2:13">
      <c r="B8" s="85"/>
      <c r="C8" s="98"/>
      <c r="D8" s="102"/>
      <c r="E8" s="105" t="s">
        <v>132</v>
      </c>
      <c r="F8" s="104"/>
      <c r="G8" s="105"/>
      <c r="H8" s="105"/>
      <c r="I8" s="106">
        <v>0.83599999999999997</v>
      </c>
      <c r="J8" s="107">
        <v>355.7</v>
      </c>
      <c r="K8" s="108">
        <f t="shared" si="0"/>
        <v>297.36519999999996</v>
      </c>
      <c r="L8" s="108">
        <f t="shared" si="1"/>
        <v>297.36519999999996</v>
      </c>
      <c r="M8" s="109"/>
    </row>
    <row r="9" spans="2:13">
      <c r="B9" s="85"/>
      <c r="C9" s="98"/>
      <c r="D9" s="102"/>
      <c r="E9" s="105" t="s">
        <v>133</v>
      </c>
      <c r="F9" s="104"/>
      <c r="G9" s="105"/>
      <c r="H9" s="105"/>
      <c r="I9" s="106">
        <v>0.754</v>
      </c>
      <c r="J9" s="107">
        <v>873.3</v>
      </c>
      <c r="K9" s="108">
        <f t="shared" si="0"/>
        <v>658.46820000000002</v>
      </c>
      <c r="L9" s="108">
        <f t="shared" si="1"/>
        <v>658.46820000000002</v>
      </c>
      <c r="M9" s="109"/>
    </row>
    <row r="10" spans="2:13">
      <c r="B10" s="85"/>
      <c r="C10" s="98"/>
      <c r="D10" s="102"/>
      <c r="E10" s="105" t="s">
        <v>134</v>
      </c>
      <c r="F10" s="104"/>
      <c r="G10" s="105"/>
      <c r="H10" s="105"/>
      <c r="I10" s="106">
        <v>0.754</v>
      </c>
      <c r="J10" s="107">
        <v>300.2</v>
      </c>
      <c r="K10" s="108">
        <f t="shared" si="0"/>
        <v>226.35079999999999</v>
      </c>
      <c r="L10" s="108">
        <f t="shared" si="1"/>
        <v>226.35079999999999</v>
      </c>
      <c r="M10" s="109"/>
    </row>
    <row r="11" spans="2:13">
      <c r="B11" s="85"/>
      <c r="C11" s="98"/>
      <c r="D11" s="102"/>
      <c r="E11" s="110" t="s">
        <v>135</v>
      </c>
      <c r="F11" s="104"/>
      <c r="G11" s="105"/>
      <c r="H11" s="105"/>
      <c r="I11" s="106">
        <v>0.86</v>
      </c>
      <c r="J11" s="107">
        <v>1754.4</v>
      </c>
      <c r="K11" s="108">
        <f t="shared" si="0"/>
        <v>1508.7840000000001</v>
      </c>
      <c r="L11" s="108">
        <f t="shared" si="1"/>
        <v>1508.7840000000001</v>
      </c>
      <c r="M11" s="109"/>
    </row>
    <row r="12" spans="2:13">
      <c r="B12" s="85"/>
      <c r="C12" s="98"/>
      <c r="D12" s="102"/>
      <c r="E12" s="110" t="s">
        <v>136</v>
      </c>
      <c r="F12" s="104"/>
      <c r="G12" s="105"/>
      <c r="H12" s="105"/>
      <c r="I12" s="106">
        <v>1.0820000000000001</v>
      </c>
      <c r="J12" s="107">
        <v>660.1</v>
      </c>
      <c r="K12" s="108">
        <f t="shared" si="0"/>
        <v>714.22820000000013</v>
      </c>
      <c r="L12" s="108"/>
      <c r="M12" s="109" t="s">
        <v>137</v>
      </c>
    </row>
    <row r="13" spans="2:13">
      <c r="B13" s="85"/>
      <c r="C13" s="98"/>
      <c r="D13" s="111"/>
      <c r="E13" s="112" t="s">
        <v>138</v>
      </c>
      <c r="F13" s="104"/>
      <c r="G13" s="105"/>
      <c r="H13" s="105"/>
      <c r="I13" s="106"/>
      <c r="J13" s="107"/>
      <c r="K13" s="108"/>
      <c r="L13" s="108"/>
      <c r="M13" s="109"/>
    </row>
    <row r="14" spans="2:13">
      <c r="B14" s="85"/>
      <c r="C14" s="98"/>
      <c r="D14" s="111"/>
      <c r="E14" s="113"/>
      <c r="F14" s="114" t="s">
        <v>139</v>
      </c>
      <c r="G14" s="114"/>
      <c r="H14" s="114"/>
      <c r="I14" s="44">
        <v>1.794</v>
      </c>
      <c r="J14" s="45">
        <v>77.900000000000006</v>
      </c>
      <c r="K14" s="46">
        <f t="shared" ref="K14:K22" si="2">J14*I14</f>
        <v>139.7526</v>
      </c>
      <c r="L14" s="46">
        <f t="shared" ref="L14:L16" si="3">K14</f>
        <v>139.7526</v>
      </c>
      <c r="M14" s="115"/>
    </row>
    <row r="15" spans="2:13">
      <c r="B15" s="85"/>
      <c r="C15" s="98"/>
      <c r="D15" s="102"/>
      <c r="E15" s="116"/>
      <c r="F15" s="117" t="s">
        <v>140</v>
      </c>
      <c r="G15" s="114"/>
      <c r="H15" s="114"/>
      <c r="I15" s="44">
        <v>1.7909999999999999</v>
      </c>
      <c r="J15" s="45">
        <v>110.2</v>
      </c>
      <c r="K15" s="46">
        <f t="shared" si="2"/>
        <v>197.3682</v>
      </c>
      <c r="L15" s="46">
        <f t="shared" si="3"/>
        <v>197.3682</v>
      </c>
      <c r="M15" s="115"/>
    </row>
    <row r="16" spans="2:13">
      <c r="B16" s="85"/>
      <c r="C16" s="98"/>
      <c r="D16" s="102"/>
      <c r="E16" s="116"/>
      <c r="F16" s="117" t="s">
        <v>141</v>
      </c>
      <c r="G16" s="114"/>
      <c r="H16" s="114"/>
      <c r="I16" s="118">
        <v>1.119</v>
      </c>
      <c r="J16" s="119">
        <v>1.4</v>
      </c>
      <c r="K16" s="46">
        <f t="shared" si="2"/>
        <v>1.5666</v>
      </c>
      <c r="L16" s="46">
        <f t="shared" si="3"/>
        <v>1.5666</v>
      </c>
      <c r="M16" s="115"/>
    </row>
    <row r="17" spans="2:13">
      <c r="B17" s="85"/>
      <c r="C17" s="98"/>
      <c r="D17" s="102"/>
      <c r="E17" s="110" t="s">
        <v>142</v>
      </c>
      <c r="F17" s="104"/>
      <c r="G17" s="105"/>
      <c r="H17" s="105"/>
      <c r="I17" s="106">
        <v>3.3149999999999999</v>
      </c>
      <c r="J17" s="107">
        <v>321.5</v>
      </c>
      <c r="K17" s="108">
        <f t="shared" si="2"/>
        <v>1065.7725</v>
      </c>
      <c r="L17" s="108">
        <f>K17*0.1</f>
        <v>106.57725000000001</v>
      </c>
      <c r="M17" s="109" t="s">
        <v>143</v>
      </c>
    </row>
    <row r="18" spans="2:13">
      <c r="B18" s="85"/>
      <c r="C18" s="98"/>
      <c r="D18" s="102"/>
      <c r="E18" s="110" t="s">
        <v>144</v>
      </c>
      <c r="F18" s="104"/>
      <c r="G18" s="105"/>
      <c r="H18" s="105"/>
      <c r="I18" s="106">
        <v>0.59199999999999997</v>
      </c>
      <c r="J18" s="107">
        <v>300.3</v>
      </c>
      <c r="K18" s="108">
        <f t="shared" si="2"/>
        <v>177.77760000000001</v>
      </c>
      <c r="L18" s="108">
        <f>K18*0.5</f>
        <v>88.888800000000003</v>
      </c>
      <c r="M18" s="109" t="s">
        <v>145</v>
      </c>
    </row>
    <row r="19" spans="2:13">
      <c r="B19" s="85"/>
      <c r="C19" s="98"/>
      <c r="D19" s="102"/>
      <c r="E19" s="110" t="s">
        <v>146</v>
      </c>
      <c r="F19" s="104"/>
      <c r="G19" s="105"/>
      <c r="H19" s="105"/>
      <c r="I19" s="106">
        <v>1.8220000000000001</v>
      </c>
      <c r="J19" s="107">
        <v>132.80000000000001</v>
      </c>
      <c r="K19" s="108">
        <f t="shared" si="2"/>
        <v>241.96160000000003</v>
      </c>
      <c r="L19" s="108">
        <f>K19*0.5</f>
        <v>120.98080000000002</v>
      </c>
      <c r="M19" s="109" t="s">
        <v>145</v>
      </c>
    </row>
    <row r="20" spans="2:13">
      <c r="B20" s="85"/>
      <c r="C20" s="98"/>
      <c r="D20" s="102"/>
      <c r="E20" s="110" t="s">
        <v>147</v>
      </c>
      <c r="F20" s="104"/>
      <c r="G20" s="105"/>
      <c r="H20" s="105"/>
      <c r="I20" s="106"/>
      <c r="J20" s="107"/>
      <c r="K20" s="108">
        <f t="shared" si="2"/>
        <v>0</v>
      </c>
      <c r="L20" s="108"/>
      <c r="M20" s="109" t="s">
        <v>148</v>
      </c>
    </row>
    <row r="21" spans="2:13">
      <c r="B21" s="85"/>
      <c r="C21" s="98"/>
      <c r="D21" s="102"/>
      <c r="E21" s="110" t="s">
        <v>149</v>
      </c>
      <c r="F21" s="120"/>
      <c r="G21" s="110"/>
      <c r="H21" s="110"/>
      <c r="I21" s="121"/>
      <c r="J21" s="122"/>
      <c r="K21" s="123"/>
      <c r="L21" s="123"/>
      <c r="M21" s="124"/>
    </row>
    <row r="22" spans="2:13">
      <c r="B22" s="85"/>
      <c r="C22" s="98"/>
      <c r="D22" s="102"/>
      <c r="E22" s="125" t="s">
        <v>150</v>
      </c>
      <c r="F22" s="126"/>
      <c r="G22" s="127"/>
      <c r="H22" s="128"/>
      <c r="I22" s="129"/>
      <c r="J22" s="107"/>
      <c r="K22" s="108">
        <f t="shared" si="2"/>
        <v>0</v>
      </c>
      <c r="L22" s="108"/>
      <c r="M22" s="109" t="s">
        <v>148</v>
      </c>
    </row>
    <row r="23" spans="2:13">
      <c r="B23" s="85"/>
      <c r="C23" s="98"/>
      <c r="D23" s="102"/>
      <c r="E23" s="116" t="s">
        <v>151</v>
      </c>
      <c r="F23" s="130"/>
      <c r="G23" s="103"/>
      <c r="H23" s="103"/>
      <c r="I23" s="131"/>
      <c r="J23" s="132"/>
      <c r="K23" s="133"/>
      <c r="L23" s="133"/>
      <c r="M23" s="134"/>
    </row>
    <row r="24" spans="2:13">
      <c r="B24" s="85"/>
      <c r="C24" s="98"/>
      <c r="D24" s="102"/>
      <c r="E24" s="135"/>
      <c r="F24" s="114" t="s">
        <v>152</v>
      </c>
      <c r="G24" s="114"/>
      <c r="H24" s="114"/>
      <c r="I24" s="44">
        <v>0.751</v>
      </c>
      <c r="J24" s="45">
        <v>12.2</v>
      </c>
      <c r="K24" s="46">
        <f t="shared" ref="K24:K30" si="4">J24*I24</f>
        <v>9.1622000000000003</v>
      </c>
      <c r="L24" s="46">
        <f t="shared" ref="L24:L30" si="5">K24</f>
        <v>9.1622000000000003</v>
      </c>
      <c r="M24" s="115"/>
    </row>
    <row r="25" spans="2:13">
      <c r="B25" s="85"/>
      <c r="C25" s="98"/>
      <c r="D25" s="102"/>
      <c r="E25" s="116"/>
      <c r="F25" s="117" t="s">
        <v>153</v>
      </c>
      <c r="G25" s="114"/>
      <c r="H25" s="114"/>
      <c r="I25" s="44">
        <v>0.746</v>
      </c>
      <c r="J25" s="45">
        <v>36.4</v>
      </c>
      <c r="K25" s="46">
        <f t="shared" si="4"/>
        <v>27.154399999999999</v>
      </c>
      <c r="L25" s="46">
        <f t="shared" si="5"/>
        <v>27.154399999999999</v>
      </c>
      <c r="M25" s="115"/>
    </row>
    <row r="26" spans="2:13">
      <c r="B26" s="85"/>
      <c r="C26" s="98"/>
      <c r="D26" s="102"/>
      <c r="E26" s="116"/>
      <c r="F26" s="117" t="s">
        <v>154</v>
      </c>
      <c r="G26" s="114"/>
      <c r="H26" s="114"/>
      <c r="I26" s="44">
        <v>0.84199999999999997</v>
      </c>
      <c r="J26" s="45">
        <v>232</v>
      </c>
      <c r="K26" s="46">
        <f t="shared" si="4"/>
        <v>195.34399999999999</v>
      </c>
      <c r="L26" s="46">
        <f t="shared" si="5"/>
        <v>195.34399999999999</v>
      </c>
      <c r="M26" s="115"/>
    </row>
    <row r="27" spans="2:13">
      <c r="B27" s="85"/>
      <c r="C27" s="98"/>
      <c r="D27" s="102"/>
      <c r="E27" s="116"/>
      <c r="F27" s="117" t="s">
        <v>155</v>
      </c>
      <c r="G27" s="114"/>
      <c r="H27" s="114"/>
      <c r="I27" s="44">
        <v>0.746</v>
      </c>
      <c r="J27" s="45">
        <v>35.5</v>
      </c>
      <c r="K27" s="46">
        <f t="shared" si="4"/>
        <v>26.483000000000001</v>
      </c>
      <c r="L27" s="46">
        <f t="shared" si="5"/>
        <v>26.483000000000001</v>
      </c>
      <c r="M27" s="115"/>
    </row>
    <row r="28" spans="2:13">
      <c r="B28" s="85"/>
      <c r="C28" s="98"/>
      <c r="D28" s="102"/>
      <c r="E28" s="116"/>
      <c r="F28" s="117" t="s">
        <v>34</v>
      </c>
      <c r="G28" s="114"/>
      <c r="H28" s="114"/>
      <c r="I28" s="118">
        <v>0.84299999999999997</v>
      </c>
      <c r="J28" s="119">
        <v>12.4</v>
      </c>
      <c r="K28" s="46">
        <f t="shared" si="4"/>
        <v>10.453200000000001</v>
      </c>
      <c r="L28" s="46">
        <f t="shared" si="5"/>
        <v>10.453200000000001</v>
      </c>
      <c r="M28" s="115"/>
    </row>
    <row r="29" spans="2:13">
      <c r="B29" s="85"/>
      <c r="C29" s="98"/>
      <c r="D29" s="102"/>
      <c r="E29" s="110" t="s">
        <v>156</v>
      </c>
      <c r="F29" s="104"/>
      <c r="G29" s="105"/>
      <c r="H29" s="105"/>
      <c r="I29" s="106">
        <v>0.98</v>
      </c>
      <c r="J29" s="107">
        <v>1087.2</v>
      </c>
      <c r="K29" s="108">
        <f t="shared" si="4"/>
        <v>1065.4560000000001</v>
      </c>
      <c r="L29" s="108">
        <f t="shared" si="5"/>
        <v>1065.4560000000001</v>
      </c>
      <c r="M29" s="109"/>
    </row>
    <row r="30" spans="2:13" ht="15" thickBot="1">
      <c r="B30" s="85"/>
      <c r="C30" s="136"/>
      <c r="D30" s="137"/>
      <c r="E30" s="138" t="s">
        <v>157</v>
      </c>
      <c r="F30" s="139"/>
      <c r="G30" s="138"/>
      <c r="H30" s="138"/>
      <c r="I30" s="140">
        <v>0.97299999999999998</v>
      </c>
      <c r="J30" s="141">
        <v>1269.9000000000001</v>
      </c>
      <c r="K30" s="142">
        <f t="shared" si="4"/>
        <v>1235.6127000000001</v>
      </c>
      <c r="L30" s="142">
        <f t="shared" si="5"/>
        <v>1235.6127000000001</v>
      </c>
      <c r="M30" s="143"/>
    </row>
    <row r="31" spans="2:13">
      <c r="B31" s="85"/>
      <c r="C31" s="85"/>
      <c r="D31" s="85"/>
      <c r="E31" s="85"/>
      <c r="F31" s="85"/>
      <c r="G31" s="85"/>
      <c r="H31" s="85"/>
      <c r="I31" s="85"/>
      <c r="J31" s="85"/>
      <c r="K31" s="144" t="s">
        <v>158</v>
      </c>
      <c r="L31" s="145">
        <f>SUM(L6:L30)</f>
        <v>8068.6341499999999</v>
      </c>
      <c r="M31" s="146"/>
    </row>
  </sheetData>
  <mergeCells count="3">
    <mergeCell ref="C1:M1"/>
    <mergeCell ref="C2:M2"/>
    <mergeCell ref="C3:H3"/>
  </mergeCells>
  <phoneticPr fontId="43" type="noConversion"/>
  <pageMargins left="0.75" right="0.75" top="1" bottom="1" header="0.5" footer="0.5"/>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N45"/>
  <sheetViews>
    <sheetView workbookViewId="0">
      <selection activeCell="J36" sqref="J36"/>
    </sheetView>
  </sheetViews>
  <sheetFormatPr defaultColWidth="9" defaultRowHeight="12.75"/>
  <cols>
    <col min="1" max="2" width="18.28515625" style="49" customWidth="1"/>
    <col min="3" max="6" width="15.7109375" style="49" customWidth="1"/>
    <col min="7" max="7" width="11.85546875" style="49" customWidth="1"/>
    <col min="8" max="9" width="17.85546875" style="49" customWidth="1"/>
    <col min="10" max="13" width="15.5703125" style="49" customWidth="1"/>
    <col min="14" max="14" width="13" style="49" customWidth="1"/>
    <col min="15" max="16384" width="9" style="49"/>
  </cols>
  <sheetData>
    <row r="1" spans="1:14" ht="47.25" customHeight="1" thickBot="1">
      <c r="A1" s="216" t="s">
        <v>91</v>
      </c>
      <c r="B1" s="216"/>
      <c r="C1" s="216"/>
      <c r="D1" s="216"/>
      <c r="E1" s="216"/>
      <c r="F1" s="216"/>
      <c r="G1" s="216"/>
      <c r="H1" s="216"/>
      <c r="I1" s="216"/>
      <c r="J1" s="216"/>
      <c r="K1" s="216"/>
      <c r="L1" s="47"/>
      <c r="M1" s="47"/>
      <c r="N1" s="48"/>
    </row>
    <row r="2" spans="1:14" ht="21" customHeight="1" thickBot="1">
      <c r="A2" s="217" t="s">
        <v>77</v>
      </c>
      <c r="B2" s="218"/>
      <c r="C2" s="218"/>
      <c r="D2" s="218"/>
      <c r="E2" s="218"/>
      <c r="F2" s="219"/>
      <c r="H2" s="217" t="s">
        <v>78</v>
      </c>
      <c r="I2" s="218"/>
      <c r="J2" s="218"/>
      <c r="K2" s="218"/>
      <c r="L2" s="218"/>
      <c r="M2" s="219"/>
    </row>
    <row r="3" spans="1:14" ht="107.25" customHeight="1" thickBot="1">
      <c r="A3" s="220" t="s">
        <v>92</v>
      </c>
      <c r="B3" s="221"/>
      <c r="C3" s="221"/>
      <c r="D3" s="221"/>
      <c r="E3" s="221"/>
      <c r="F3" s="222"/>
      <c r="H3" s="220" t="s">
        <v>93</v>
      </c>
      <c r="I3" s="221"/>
      <c r="J3" s="221"/>
      <c r="K3" s="221"/>
      <c r="L3" s="221"/>
      <c r="M3" s="222"/>
    </row>
    <row r="4" spans="1:14" ht="26.25" customHeight="1" thickBot="1">
      <c r="A4" s="214" t="s">
        <v>107</v>
      </c>
      <c r="B4" s="210" t="s">
        <v>106</v>
      </c>
      <c r="C4" s="212" t="s">
        <v>88</v>
      </c>
      <c r="D4" s="212"/>
      <c r="E4" s="212" t="s">
        <v>79</v>
      </c>
      <c r="F4" s="212"/>
      <c r="H4" s="214" t="s">
        <v>107</v>
      </c>
      <c r="I4" s="210" t="s">
        <v>106</v>
      </c>
      <c r="J4" s="212" t="s">
        <v>80</v>
      </c>
      <c r="K4" s="212"/>
      <c r="L4" s="212" t="s">
        <v>81</v>
      </c>
      <c r="M4" s="212"/>
    </row>
    <row r="5" spans="1:14" ht="35.25" customHeight="1" thickBot="1">
      <c r="A5" s="214"/>
      <c r="B5" s="211"/>
      <c r="C5" s="50" t="s">
        <v>95</v>
      </c>
      <c r="D5" s="50" t="s">
        <v>89</v>
      </c>
      <c r="E5" s="50" t="s">
        <v>94</v>
      </c>
      <c r="F5" s="50" t="s">
        <v>89</v>
      </c>
      <c r="H5" s="214"/>
      <c r="I5" s="211"/>
      <c r="J5" s="50" t="s">
        <v>95</v>
      </c>
      <c r="K5" s="50" t="s">
        <v>89</v>
      </c>
      <c r="L5" s="50" t="s">
        <v>96</v>
      </c>
      <c r="M5" s="50" t="s">
        <v>89</v>
      </c>
    </row>
    <row r="6" spans="1:14" ht="21" customHeight="1" thickBot="1">
      <c r="A6" s="51">
        <v>408</v>
      </c>
      <c r="B6" s="51">
        <v>2112</v>
      </c>
      <c r="C6" s="52">
        <v>0.67600000000000005</v>
      </c>
      <c r="D6" s="53">
        <v>212.5</v>
      </c>
      <c r="E6" s="54">
        <v>0.67100000000000004</v>
      </c>
      <c r="F6" s="53">
        <v>3.6</v>
      </c>
      <c r="H6" s="55">
        <v>300</v>
      </c>
      <c r="I6" s="55">
        <v>2112</v>
      </c>
      <c r="J6" s="52">
        <v>0.67400000000000004</v>
      </c>
      <c r="K6" s="53">
        <v>557</v>
      </c>
      <c r="L6" s="54">
        <v>0.67</v>
      </c>
      <c r="M6" s="53">
        <v>26.5</v>
      </c>
    </row>
    <row r="7" spans="1:14" ht="21" customHeight="1" thickBot="1">
      <c r="A7" s="51">
        <v>600</v>
      </c>
      <c r="B7" s="51">
        <v>2112</v>
      </c>
      <c r="C7" s="52">
        <v>0.67700000000000005</v>
      </c>
      <c r="D7" s="53">
        <v>313.5</v>
      </c>
      <c r="E7" s="54">
        <v>0.67100000000000004</v>
      </c>
      <c r="F7" s="53">
        <v>4.8</v>
      </c>
      <c r="H7" s="55">
        <v>400</v>
      </c>
      <c r="I7" s="55">
        <v>2112</v>
      </c>
      <c r="J7" s="52">
        <v>0.67400000000000004</v>
      </c>
      <c r="K7" s="53">
        <v>706.7</v>
      </c>
      <c r="L7" s="54">
        <v>0.67</v>
      </c>
      <c r="M7" s="53">
        <v>33.700000000000003</v>
      </c>
    </row>
    <row r="8" spans="1:14" ht="21" customHeight="1" thickBot="1">
      <c r="A8" s="51">
        <v>816</v>
      </c>
      <c r="B8" s="51">
        <v>2112</v>
      </c>
      <c r="C8" s="52">
        <v>0.67700000000000005</v>
      </c>
      <c r="D8" s="53">
        <v>403.5</v>
      </c>
      <c r="E8" s="54">
        <v>0.67100000000000004</v>
      </c>
      <c r="F8" s="53">
        <v>5.7</v>
      </c>
      <c r="H8" s="51">
        <v>500</v>
      </c>
      <c r="I8" s="55">
        <v>2112</v>
      </c>
      <c r="J8" s="52">
        <v>0.67500000000000004</v>
      </c>
      <c r="K8" s="53">
        <v>885.9</v>
      </c>
      <c r="L8" s="54">
        <v>0.67</v>
      </c>
      <c r="M8" s="53">
        <v>42.3</v>
      </c>
    </row>
    <row r="9" spans="1:14" ht="21" customHeight="1" thickBot="1">
      <c r="A9" s="51">
        <v>1200</v>
      </c>
      <c r="B9" s="51">
        <v>2112</v>
      </c>
      <c r="C9" s="52">
        <v>0.67800000000000005</v>
      </c>
      <c r="D9" s="53">
        <v>610.6</v>
      </c>
      <c r="E9" s="54">
        <v>0.67100000000000004</v>
      </c>
      <c r="F9" s="53">
        <v>7.9</v>
      </c>
      <c r="H9" s="51">
        <v>600</v>
      </c>
      <c r="I9" s="55">
        <v>2112</v>
      </c>
      <c r="J9" s="52">
        <v>0.67500000000000004</v>
      </c>
      <c r="K9" s="53">
        <v>1034.7</v>
      </c>
      <c r="L9" s="54">
        <v>0.67</v>
      </c>
      <c r="M9" s="53">
        <v>48.3</v>
      </c>
    </row>
    <row r="10" spans="1:14" ht="21" customHeight="1" thickBot="1">
      <c r="A10" s="51">
        <v>1416</v>
      </c>
      <c r="B10" s="51">
        <v>2112</v>
      </c>
      <c r="C10" s="52">
        <v>0.69099999999999995</v>
      </c>
      <c r="D10" s="53">
        <v>708.6</v>
      </c>
      <c r="E10" s="54">
        <v>0.68300000000000005</v>
      </c>
      <c r="F10" s="53">
        <v>9</v>
      </c>
      <c r="H10" s="51">
        <v>700</v>
      </c>
      <c r="I10" s="55">
        <v>2112</v>
      </c>
      <c r="J10" s="52">
        <v>0.67500000000000004</v>
      </c>
      <c r="K10" s="53">
        <v>1139.5999999999999</v>
      </c>
      <c r="L10" s="54">
        <v>0.67</v>
      </c>
      <c r="M10" s="53">
        <v>53.2</v>
      </c>
    </row>
    <row r="11" spans="1:14" ht="21" customHeight="1" thickBot="1">
      <c r="A11" s="51">
        <v>1608</v>
      </c>
      <c r="B11" s="51">
        <v>2112</v>
      </c>
      <c r="C11" s="52">
        <v>0.71699999999999997</v>
      </c>
      <c r="D11" s="53">
        <v>859.2</v>
      </c>
      <c r="E11" s="54">
        <v>0.70799999999999996</v>
      </c>
      <c r="F11" s="53">
        <v>10.8</v>
      </c>
      <c r="H11" s="51">
        <v>800</v>
      </c>
      <c r="I11" s="55">
        <v>2112</v>
      </c>
      <c r="J11" s="52">
        <v>0.71399999999999997</v>
      </c>
      <c r="K11" s="53">
        <v>1360</v>
      </c>
      <c r="L11" s="54">
        <v>0.70599999999999996</v>
      </c>
      <c r="M11" s="53">
        <v>63.4</v>
      </c>
    </row>
    <row r="12" spans="1:14" ht="21" customHeight="1" thickBot="1">
      <c r="A12" s="51">
        <v>1800</v>
      </c>
      <c r="B12" s="51">
        <v>2112</v>
      </c>
      <c r="C12" s="52">
        <v>0.79300000000000004</v>
      </c>
      <c r="D12" s="53">
        <v>1073</v>
      </c>
      <c r="E12" s="54">
        <v>0.78200000000000003</v>
      </c>
      <c r="F12" s="53">
        <v>13.8</v>
      </c>
      <c r="H12" s="51">
        <v>900</v>
      </c>
      <c r="I12" s="55">
        <v>2112</v>
      </c>
      <c r="J12" s="52">
        <v>0.76500000000000001</v>
      </c>
      <c r="K12" s="53">
        <v>1636.9</v>
      </c>
      <c r="L12" s="54">
        <v>0.754</v>
      </c>
      <c r="M12" s="53">
        <v>77</v>
      </c>
    </row>
    <row r="13" spans="1:14" ht="21" customHeight="1" thickBot="1">
      <c r="A13" s="51">
        <v>2016</v>
      </c>
      <c r="B13" s="51">
        <v>2112</v>
      </c>
      <c r="C13" s="52">
        <v>0.86899999999999999</v>
      </c>
      <c r="D13" s="53">
        <v>1363.1</v>
      </c>
      <c r="E13" s="54">
        <v>0.85699999999999998</v>
      </c>
      <c r="F13" s="53">
        <v>17.8</v>
      </c>
      <c r="H13" s="51">
        <v>1000</v>
      </c>
      <c r="I13" s="55">
        <v>2112</v>
      </c>
      <c r="J13" s="52">
        <v>0.81499999999999995</v>
      </c>
      <c r="K13" s="53">
        <v>1907.9</v>
      </c>
      <c r="L13" s="54">
        <v>0.80400000000000005</v>
      </c>
      <c r="M13" s="53">
        <v>90.4</v>
      </c>
    </row>
    <row r="14" spans="1:14" ht="21" customHeight="1" thickBot="1">
      <c r="A14" s="51">
        <v>2208</v>
      </c>
      <c r="B14" s="51">
        <v>2112</v>
      </c>
      <c r="C14" s="52">
        <v>0.95799999999999996</v>
      </c>
      <c r="D14" s="53">
        <v>1645.5</v>
      </c>
      <c r="E14" s="54">
        <v>0.94399999999999995</v>
      </c>
      <c r="F14" s="53">
        <v>23.6</v>
      </c>
      <c r="H14" s="56"/>
      <c r="I14" s="56"/>
      <c r="J14" s="52"/>
      <c r="K14" s="53"/>
      <c r="L14" s="53"/>
      <c r="M14" s="53"/>
    </row>
    <row r="15" spans="1:14" ht="21" customHeight="1" thickBot="1">
      <c r="A15" s="51">
        <v>2304</v>
      </c>
      <c r="B15" s="51">
        <v>2112</v>
      </c>
      <c r="C15" s="52">
        <v>1.0089999999999999</v>
      </c>
      <c r="D15" s="53">
        <v>1829.9</v>
      </c>
      <c r="E15" s="54">
        <v>0.99399999999999999</v>
      </c>
      <c r="F15" s="53">
        <v>28.2</v>
      </c>
      <c r="H15" s="57"/>
      <c r="I15" s="57"/>
      <c r="J15" s="57"/>
      <c r="K15" s="57"/>
      <c r="L15" s="57"/>
      <c r="M15" s="57"/>
    </row>
    <row r="17" spans="1:14" ht="13.5" thickBot="1"/>
    <row r="18" spans="1:14" ht="21" customHeight="1" thickBot="1">
      <c r="A18" s="213" t="s">
        <v>82</v>
      </c>
      <c r="B18" s="213"/>
      <c r="C18" s="213"/>
      <c r="D18" s="213"/>
      <c r="E18" s="213"/>
      <c r="F18" s="213"/>
      <c r="H18" s="215" t="s">
        <v>83</v>
      </c>
      <c r="I18" s="215"/>
      <c r="J18" s="215"/>
      <c r="K18" s="215"/>
      <c r="L18" s="215"/>
      <c r="M18" s="215"/>
      <c r="N18" s="215"/>
    </row>
    <row r="19" spans="1:14" ht="112.5" customHeight="1" thickBot="1">
      <c r="A19" s="220" t="s">
        <v>103</v>
      </c>
      <c r="B19" s="221"/>
      <c r="C19" s="221"/>
      <c r="D19" s="221"/>
      <c r="E19" s="221"/>
      <c r="F19" s="222"/>
      <c r="H19" s="228" t="s">
        <v>104</v>
      </c>
      <c r="I19" s="228"/>
      <c r="J19" s="228"/>
      <c r="K19" s="228"/>
      <c r="L19" s="228"/>
      <c r="M19" s="228"/>
      <c r="N19" s="228"/>
    </row>
    <row r="20" spans="1:14" ht="19.5" customHeight="1" thickBot="1">
      <c r="A20" s="214" t="s">
        <v>107</v>
      </c>
      <c r="B20" s="210" t="s">
        <v>108</v>
      </c>
      <c r="C20" s="212" t="s">
        <v>84</v>
      </c>
      <c r="D20" s="212"/>
      <c r="E20" s="226" t="s">
        <v>85</v>
      </c>
      <c r="F20" s="227"/>
      <c r="H20" s="214" t="s">
        <v>107</v>
      </c>
      <c r="I20" s="210" t="s">
        <v>108</v>
      </c>
      <c r="J20" s="214" t="s">
        <v>90</v>
      </c>
      <c r="K20" s="226" t="s">
        <v>86</v>
      </c>
      <c r="L20" s="227"/>
      <c r="M20" s="226" t="s">
        <v>87</v>
      </c>
      <c r="N20" s="227"/>
    </row>
    <row r="21" spans="1:14" ht="30.75" thickBot="1">
      <c r="A21" s="214"/>
      <c r="B21" s="211"/>
      <c r="C21" s="50" t="s">
        <v>97</v>
      </c>
      <c r="D21" s="50" t="s">
        <v>89</v>
      </c>
      <c r="E21" s="50" t="s">
        <v>97</v>
      </c>
      <c r="F21" s="50" t="s">
        <v>89</v>
      </c>
      <c r="H21" s="214"/>
      <c r="I21" s="211"/>
      <c r="J21" s="214"/>
      <c r="K21" s="50" t="s">
        <v>98</v>
      </c>
      <c r="L21" s="50" t="s">
        <v>89</v>
      </c>
      <c r="M21" s="50" t="s">
        <v>98</v>
      </c>
      <c r="N21" s="50" t="s">
        <v>89</v>
      </c>
    </row>
    <row r="22" spans="1:14" ht="21.75" customHeight="1" thickBot="1">
      <c r="A22" s="55">
        <v>408</v>
      </c>
      <c r="B22" s="55">
        <v>2112</v>
      </c>
      <c r="C22" s="52">
        <v>0.67700000000000005</v>
      </c>
      <c r="D22" s="53">
        <v>265.2</v>
      </c>
      <c r="E22" s="58">
        <v>0.67400000000000004</v>
      </c>
      <c r="F22" s="53">
        <v>7.5</v>
      </c>
      <c r="H22" s="55">
        <v>300</v>
      </c>
      <c r="I22" s="55">
        <v>2112</v>
      </c>
      <c r="J22" s="55">
        <v>17.3</v>
      </c>
      <c r="K22" s="52">
        <v>0.68200000000000005</v>
      </c>
      <c r="L22" s="53">
        <v>566.1</v>
      </c>
      <c r="M22" s="52">
        <v>0.67300000000000004</v>
      </c>
      <c r="N22" s="53">
        <v>16.3</v>
      </c>
    </row>
    <row r="23" spans="1:14" ht="21.75" customHeight="1" thickBot="1">
      <c r="A23" s="55">
        <v>600</v>
      </c>
      <c r="B23" s="55">
        <v>2112</v>
      </c>
      <c r="C23" s="52">
        <v>0.67800000000000005</v>
      </c>
      <c r="D23" s="53">
        <v>387.1</v>
      </c>
      <c r="E23" s="58">
        <v>0.67400000000000004</v>
      </c>
      <c r="F23" s="53">
        <v>10.5</v>
      </c>
      <c r="H23" s="55">
        <v>400</v>
      </c>
      <c r="I23" s="55">
        <v>2112</v>
      </c>
      <c r="J23" s="55">
        <v>22</v>
      </c>
      <c r="K23" s="52">
        <v>0.68400000000000005</v>
      </c>
      <c r="L23" s="53">
        <v>714.1</v>
      </c>
      <c r="M23" s="52">
        <v>0.67300000000000004</v>
      </c>
      <c r="N23" s="53">
        <v>20.399999999999999</v>
      </c>
    </row>
    <row r="24" spans="1:14" ht="21.75" customHeight="1" thickBot="1">
      <c r="A24" s="51">
        <v>816</v>
      </c>
      <c r="B24" s="55">
        <v>2112</v>
      </c>
      <c r="C24" s="52">
        <v>0.68</v>
      </c>
      <c r="D24" s="53">
        <v>526.4</v>
      </c>
      <c r="E24" s="58">
        <v>0.67400000000000004</v>
      </c>
      <c r="F24" s="53">
        <v>13.9</v>
      </c>
      <c r="H24" s="51">
        <v>500</v>
      </c>
      <c r="I24" s="55">
        <v>2112</v>
      </c>
      <c r="J24" s="55">
        <v>27.7</v>
      </c>
      <c r="K24" s="52">
        <v>0.68700000000000006</v>
      </c>
      <c r="L24" s="53">
        <v>892.9</v>
      </c>
      <c r="M24" s="52">
        <v>0.67300000000000004</v>
      </c>
      <c r="N24" s="53">
        <v>25.4</v>
      </c>
    </row>
    <row r="25" spans="1:14" ht="21.75" customHeight="1" thickBot="1">
      <c r="A25" s="51">
        <v>1008</v>
      </c>
      <c r="B25" s="55">
        <v>2112</v>
      </c>
      <c r="C25" s="52">
        <v>0.68100000000000005</v>
      </c>
      <c r="D25" s="53">
        <v>640.79999999999995</v>
      </c>
      <c r="E25" s="58">
        <v>0.67400000000000004</v>
      </c>
      <c r="F25" s="53">
        <v>16.5</v>
      </c>
      <c r="H25" s="51">
        <v>600</v>
      </c>
      <c r="I25" s="55">
        <v>2112</v>
      </c>
      <c r="J25" s="55">
        <v>33.1</v>
      </c>
      <c r="K25" s="52">
        <v>0.68899999999999995</v>
      </c>
      <c r="L25" s="53">
        <v>1056.2</v>
      </c>
      <c r="M25" s="52">
        <v>0.67300000000000004</v>
      </c>
      <c r="N25" s="53">
        <v>30</v>
      </c>
    </row>
    <row r="26" spans="1:14" ht="21.75" customHeight="1" thickBot="1">
      <c r="A26" s="51">
        <v>1200</v>
      </c>
      <c r="B26" s="55">
        <v>2112</v>
      </c>
      <c r="C26" s="52">
        <v>0.69499999999999995</v>
      </c>
      <c r="D26" s="53">
        <v>784.9</v>
      </c>
      <c r="E26" s="58">
        <v>0.68600000000000005</v>
      </c>
      <c r="F26" s="53">
        <v>19.899999999999999</v>
      </c>
      <c r="H26" s="51">
        <v>700</v>
      </c>
      <c r="I26" s="55">
        <v>2112</v>
      </c>
      <c r="J26" s="55">
        <v>37.4</v>
      </c>
      <c r="K26" s="52">
        <v>0.70299999999999996</v>
      </c>
      <c r="L26" s="53">
        <v>1217.4000000000001</v>
      </c>
      <c r="M26" s="52">
        <v>0.68400000000000005</v>
      </c>
      <c r="N26" s="53">
        <v>34.5</v>
      </c>
    </row>
    <row r="27" spans="1:14" ht="21.75" customHeight="1" thickBot="1">
      <c r="A27" s="51">
        <v>1416</v>
      </c>
      <c r="B27" s="55">
        <v>2112</v>
      </c>
      <c r="C27" s="52">
        <v>0.73399999999999999</v>
      </c>
      <c r="D27" s="53">
        <v>947.3</v>
      </c>
      <c r="E27" s="58">
        <v>0.72399999999999998</v>
      </c>
      <c r="F27" s="53">
        <v>23.9</v>
      </c>
      <c r="H27" s="51">
        <v>800</v>
      </c>
      <c r="I27" s="55">
        <v>2112</v>
      </c>
      <c r="J27" s="55">
        <v>42.1</v>
      </c>
      <c r="K27" s="52">
        <v>0.74399999999999999</v>
      </c>
      <c r="L27" s="53">
        <v>1457.4</v>
      </c>
      <c r="M27" s="52">
        <v>0.72199999999999998</v>
      </c>
      <c r="N27" s="53">
        <v>41.6</v>
      </c>
    </row>
    <row r="28" spans="1:14" ht="21.75" customHeight="1" thickBot="1">
      <c r="A28" s="51">
        <v>1608</v>
      </c>
      <c r="B28" s="55">
        <v>2112</v>
      </c>
      <c r="C28" s="52">
        <v>0.82499999999999996</v>
      </c>
      <c r="D28" s="53">
        <v>1238.5999999999999</v>
      </c>
      <c r="E28" s="58">
        <v>0.81100000000000005</v>
      </c>
      <c r="F28" s="53">
        <v>31.8</v>
      </c>
      <c r="H28" s="51">
        <v>900</v>
      </c>
      <c r="I28" s="55">
        <v>2112</v>
      </c>
      <c r="J28" s="55">
        <v>45.5</v>
      </c>
      <c r="K28" s="52">
        <v>0.78400000000000003</v>
      </c>
      <c r="L28" s="53">
        <v>1658.7</v>
      </c>
      <c r="M28" s="52">
        <v>0.75900000000000001</v>
      </c>
      <c r="N28" s="53">
        <v>47.7</v>
      </c>
    </row>
    <row r="29" spans="1:14" ht="21.75" customHeight="1" thickBot="1">
      <c r="A29" s="51">
        <v>1800</v>
      </c>
      <c r="B29" s="55">
        <v>2112</v>
      </c>
      <c r="C29" s="52">
        <v>0.92900000000000005</v>
      </c>
      <c r="D29" s="53">
        <v>1608.7</v>
      </c>
      <c r="E29" s="58">
        <v>0.91</v>
      </c>
      <c r="F29" s="53">
        <v>44.2</v>
      </c>
      <c r="H29" s="51">
        <v>1000</v>
      </c>
      <c r="I29" s="55">
        <v>2112</v>
      </c>
      <c r="J29" s="55">
        <v>49</v>
      </c>
      <c r="K29" s="52">
        <v>0.83799999999999997</v>
      </c>
      <c r="L29" s="53">
        <v>1941.3</v>
      </c>
      <c r="M29" s="52">
        <v>0.80900000000000005</v>
      </c>
      <c r="N29" s="53">
        <v>56.5</v>
      </c>
    </row>
    <row r="30" spans="1:14" ht="21.75" customHeight="1" thickBot="1">
      <c r="A30" s="57"/>
      <c r="B30" s="57"/>
      <c r="C30" s="57"/>
      <c r="D30" s="57"/>
      <c r="E30" s="59"/>
      <c r="F30" s="57"/>
      <c r="H30" s="56"/>
      <c r="I30" s="56"/>
      <c r="J30" s="56"/>
      <c r="K30" s="52"/>
      <c r="L30" s="52"/>
      <c r="M30" s="52"/>
      <c r="N30" s="53"/>
    </row>
    <row r="35" spans="1:6" ht="20.25">
      <c r="A35" s="231" t="s">
        <v>178</v>
      </c>
      <c r="B35" s="232"/>
      <c r="C35" s="232"/>
      <c r="D35" s="232"/>
      <c r="E35" s="232"/>
      <c r="F35" s="232"/>
    </row>
    <row r="36" spans="1:6" ht="231.75" customHeight="1">
      <c r="A36" s="229" t="s">
        <v>177</v>
      </c>
      <c r="B36" s="230"/>
      <c r="C36" s="230"/>
      <c r="D36" s="230"/>
      <c r="E36" s="230"/>
      <c r="F36" s="230"/>
    </row>
    <row r="37" spans="1:6" ht="31.5">
      <c r="A37" s="223" t="s">
        <v>102</v>
      </c>
      <c r="B37" s="60" t="s">
        <v>99</v>
      </c>
      <c r="C37" s="60" t="s">
        <v>100</v>
      </c>
      <c r="D37" s="60" t="s">
        <v>105</v>
      </c>
      <c r="E37" s="80" t="s">
        <v>101</v>
      </c>
      <c r="F37" s="84" t="s">
        <v>159</v>
      </c>
    </row>
    <row r="38" spans="1:6" ht="13.5">
      <c r="A38" s="224"/>
      <c r="B38" s="74" t="s">
        <v>15</v>
      </c>
      <c r="C38" s="75">
        <v>0.98</v>
      </c>
      <c r="D38" s="76">
        <v>4</v>
      </c>
      <c r="E38" s="81">
        <f t="shared" ref="E38:E45" si="0">C38*D38</f>
        <v>3.92</v>
      </c>
      <c r="F38" s="83" t="s">
        <v>123</v>
      </c>
    </row>
    <row r="39" spans="1:6" ht="13.5">
      <c r="A39" s="224"/>
      <c r="B39" s="74" t="s">
        <v>17</v>
      </c>
      <c r="C39" s="75">
        <v>0.98</v>
      </c>
      <c r="D39" s="76">
        <v>4</v>
      </c>
      <c r="E39" s="81">
        <f t="shared" si="0"/>
        <v>3.92</v>
      </c>
      <c r="F39" s="83" t="s">
        <v>123</v>
      </c>
    </row>
    <row r="40" spans="1:6" ht="13.5">
      <c r="A40" s="224"/>
      <c r="B40" s="74" t="s">
        <v>19</v>
      </c>
      <c r="C40" s="75">
        <v>0.95</v>
      </c>
      <c r="D40" s="76">
        <v>3</v>
      </c>
      <c r="E40" s="81">
        <f t="shared" si="0"/>
        <v>2.8499999999999996</v>
      </c>
      <c r="F40" s="83" t="s">
        <v>124</v>
      </c>
    </row>
    <row r="41" spans="1:6" ht="13.5">
      <c r="A41" s="224"/>
      <c r="B41" s="74" t="s">
        <v>23</v>
      </c>
      <c r="C41" s="75">
        <v>0.75</v>
      </c>
      <c r="D41" s="76">
        <v>2.5</v>
      </c>
      <c r="E41" s="81">
        <f t="shared" si="0"/>
        <v>1.875</v>
      </c>
      <c r="F41" s="83"/>
    </row>
    <row r="42" spans="1:6" ht="13.5">
      <c r="A42" s="224"/>
      <c r="B42" s="74" t="s">
        <v>24</v>
      </c>
      <c r="C42" s="75">
        <v>0.85</v>
      </c>
      <c r="D42" s="76">
        <v>6.5</v>
      </c>
      <c r="E42" s="81">
        <f t="shared" si="0"/>
        <v>5.5249999999999995</v>
      </c>
      <c r="F42" s="83" t="s">
        <v>125</v>
      </c>
    </row>
    <row r="43" spans="1:6" ht="13.5">
      <c r="A43" s="224"/>
      <c r="B43" s="74" t="s">
        <v>32</v>
      </c>
      <c r="C43" s="75">
        <v>0.85</v>
      </c>
      <c r="D43" s="76">
        <v>4</v>
      </c>
      <c r="E43" s="81">
        <f t="shared" si="0"/>
        <v>3.4</v>
      </c>
      <c r="F43" s="83" t="s">
        <v>125</v>
      </c>
    </row>
    <row r="44" spans="1:6" ht="13.5">
      <c r="A44" s="224"/>
      <c r="B44" s="74" t="s">
        <v>33</v>
      </c>
      <c r="C44" s="75">
        <v>0.77500000000000002</v>
      </c>
      <c r="D44" s="76">
        <v>2.5</v>
      </c>
      <c r="E44" s="81">
        <f t="shared" si="0"/>
        <v>1.9375</v>
      </c>
      <c r="F44" s="83" t="s">
        <v>126</v>
      </c>
    </row>
    <row r="45" spans="1:6" ht="14.25" thickBot="1">
      <c r="A45" s="225"/>
      <c r="B45" s="77" t="s">
        <v>21</v>
      </c>
      <c r="C45" s="78">
        <v>0.87</v>
      </c>
      <c r="D45" s="79">
        <v>2.5</v>
      </c>
      <c r="E45" s="82">
        <f t="shared" si="0"/>
        <v>2.1749999999999998</v>
      </c>
      <c r="F45" s="83" t="s">
        <v>127</v>
      </c>
    </row>
  </sheetData>
  <mergeCells count="29">
    <mergeCell ref="A19:F19"/>
    <mergeCell ref="H19:N19"/>
    <mergeCell ref="A36:F36"/>
    <mergeCell ref="A35:F35"/>
    <mergeCell ref="J20:J21"/>
    <mergeCell ref="K20:L20"/>
    <mergeCell ref="M20:N20"/>
    <mergeCell ref="H20:H21"/>
    <mergeCell ref="I20:I21"/>
    <mergeCell ref="A37:A45"/>
    <mergeCell ref="A20:A21"/>
    <mergeCell ref="B20:B21"/>
    <mergeCell ref="C20:D20"/>
    <mergeCell ref="E20:F20"/>
    <mergeCell ref="A1:K1"/>
    <mergeCell ref="A2:F2"/>
    <mergeCell ref="H2:M2"/>
    <mergeCell ref="A3:F3"/>
    <mergeCell ref="H3:M3"/>
    <mergeCell ref="I4:I5"/>
    <mergeCell ref="J4:K4"/>
    <mergeCell ref="L4:M4"/>
    <mergeCell ref="A18:F18"/>
    <mergeCell ref="A4:A5"/>
    <mergeCell ref="B4:B5"/>
    <mergeCell ref="C4:D4"/>
    <mergeCell ref="E4:F4"/>
    <mergeCell ref="H4:H5"/>
    <mergeCell ref="H18:N18"/>
  </mergeCells>
  <phoneticPr fontId="43" type="noConversion"/>
  <pageMargins left="0.75" right="0.75" top="1" bottom="1" header="0.5" footer="0.5"/>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7"/>
  <sheetViews>
    <sheetView zoomScale="85" zoomScaleNormal="85" workbookViewId="0">
      <selection activeCell="P18" sqref="P18"/>
    </sheetView>
  </sheetViews>
  <sheetFormatPr defaultColWidth="9" defaultRowHeight="12.75"/>
  <cols>
    <col min="1" max="15" width="14.42578125" customWidth="1"/>
    <col min="16" max="16" width="22.28515625" customWidth="1"/>
    <col min="17" max="17" width="14.42578125" customWidth="1"/>
  </cols>
  <sheetData>
    <row r="1" spans="1:16" ht="36.75" customHeight="1">
      <c r="A1" s="236" t="s">
        <v>35</v>
      </c>
      <c r="B1" s="237"/>
      <c r="C1" s="237"/>
      <c r="D1" s="237"/>
      <c r="E1" s="237"/>
      <c r="F1" s="237"/>
      <c r="G1" s="237"/>
      <c r="H1" s="237"/>
      <c r="I1" s="237"/>
      <c r="J1" s="237"/>
      <c r="K1" s="237"/>
      <c r="L1" s="237"/>
      <c r="M1" s="237"/>
      <c r="N1" s="237"/>
      <c r="O1" s="237"/>
      <c r="P1" s="238"/>
    </row>
    <row r="2" spans="1:16" ht="38.25" customHeight="1">
      <c r="A2" s="233" t="s">
        <v>116</v>
      </c>
      <c r="B2" s="234"/>
      <c r="C2" s="234"/>
      <c r="D2" s="234"/>
      <c r="E2" s="234"/>
      <c r="F2" s="234"/>
      <c r="G2" s="234"/>
      <c r="H2" s="234"/>
      <c r="I2" s="234"/>
      <c r="J2" s="234"/>
      <c r="K2" s="234"/>
      <c r="L2" s="234"/>
      <c r="M2" s="234"/>
      <c r="N2" s="234"/>
      <c r="O2" s="234"/>
      <c r="P2" s="235"/>
    </row>
    <row r="3" spans="1:16" ht="38.25" customHeight="1">
      <c r="A3" s="233" t="s">
        <v>114</v>
      </c>
      <c r="B3" s="239"/>
      <c r="C3" s="239"/>
      <c r="D3" s="239"/>
      <c r="E3" s="239"/>
      <c r="F3" s="239"/>
      <c r="G3" s="239"/>
      <c r="H3" s="239"/>
      <c r="I3" s="239"/>
      <c r="J3" s="239"/>
      <c r="K3" s="239"/>
      <c r="L3" s="239"/>
      <c r="M3" s="239"/>
      <c r="N3" s="239"/>
      <c r="O3" s="239"/>
      <c r="P3" s="240"/>
    </row>
    <row r="4" spans="1:16" ht="35.25" customHeight="1">
      <c r="A4" s="233" t="s">
        <v>115</v>
      </c>
      <c r="B4" s="234"/>
      <c r="C4" s="234"/>
      <c r="D4" s="234"/>
      <c r="E4" s="234"/>
      <c r="F4" s="234"/>
      <c r="G4" s="234"/>
      <c r="H4" s="234"/>
      <c r="I4" s="234"/>
      <c r="J4" s="234"/>
      <c r="K4" s="234"/>
      <c r="L4" s="234"/>
      <c r="M4" s="234"/>
      <c r="N4" s="234"/>
      <c r="O4" s="234"/>
      <c r="P4" s="235"/>
    </row>
    <row r="5" spans="1:16" ht="82.5" customHeight="1">
      <c r="A5" s="233" t="s">
        <v>117</v>
      </c>
      <c r="B5" s="234"/>
      <c r="C5" s="234"/>
      <c r="D5" s="234"/>
      <c r="E5" s="234"/>
      <c r="F5" s="234"/>
      <c r="G5" s="234"/>
      <c r="H5" s="234"/>
      <c r="I5" s="234"/>
      <c r="J5" s="234"/>
      <c r="K5" s="234"/>
      <c r="L5" s="234"/>
      <c r="M5" s="234"/>
      <c r="N5" s="234"/>
      <c r="O5" s="234"/>
      <c r="P5" s="235"/>
    </row>
    <row r="6" spans="1:16" ht="48" customHeight="1">
      <c r="A6" s="233" t="s">
        <v>119</v>
      </c>
      <c r="B6" s="234"/>
      <c r="C6" s="234"/>
      <c r="D6" s="234"/>
      <c r="E6" s="234"/>
      <c r="F6" s="234"/>
      <c r="G6" s="234"/>
      <c r="H6" s="234"/>
      <c r="I6" s="234"/>
      <c r="J6" s="234"/>
      <c r="K6" s="234"/>
      <c r="L6" s="234"/>
      <c r="M6" s="234"/>
      <c r="N6" s="234"/>
      <c r="O6" s="234"/>
      <c r="P6" s="235"/>
    </row>
    <row r="7" spans="1:16" ht="52.5" customHeight="1">
      <c r="A7" s="233" t="s">
        <v>118</v>
      </c>
      <c r="B7" s="234"/>
      <c r="C7" s="234"/>
      <c r="D7" s="234"/>
      <c r="E7" s="234"/>
      <c r="F7" s="234"/>
      <c r="G7" s="234"/>
      <c r="H7" s="234"/>
      <c r="I7" s="234"/>
      <c r="J7" s="234"/>
      <c r="K7" s="234"/>
      <c r="L7" s="234"/>
      <c r="M7" s="234"/>
      <c r="N7" s="234"/>
      <c r="O7" s="234"/>
      <c r="P7" s="235"/>
    </row>
    <row r="30" spans="8:8" ht="14.25">
      <c r="H30" s="1"/>
    </row>
    <row r="35" spans="1:5" ht="15">
      <c r="A35" s="2"/>
      <c r="B35" s="2"/>
      <c r="C35" s="2"/>
      <c r="D35" s="2"/>
      <c r="E35" s="2"/>
    </row>
    <row r="36" spans="1:5" ht="15">
      <c r="A36" s="2"/>
      <c r="B36" s="2"/>
      <c r="C36" s="2"/>
      <c r="D36" s="2"/>
      <c r="E36" s="2"/>
    </row>
    <row r="37" spans="1:5" ht="15">
      <c r="A37" s="2"/>
      <c r="B37" s="2"/>
      <c r="C37" s="2"/>
      <c r="D37" s="2"/>
      <c r="E37" s="2"/>
    </row>
  </sheetData>
  <mergeCells count="7">
    <mergeCell ref="A7:P7"/>
    <mergeCell ref="A1:P1"/>
    <mergeCell ref="A2:P2"/>
    <mergeCell ref="A4:P4"/>
    <mergeCell ref="A5:P5"/>
    <mergeCell ref="A6:P6"/>
    <mergeCell ref="A3:P3"/>
  </mergeCells>
  <phoneticPr fontId="4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Cover</vt:lpstr>
      <vt:lpstr>Statement</vt:lpstr>
      <vt:lpstr>Revision History</vt:lpstr>
      <vt:lpstr>RK3588 EVB（double PMIC）scene</vt:lpstr>
      <vt:lpstr>RK3588S Tablet (single PMIC)-AN</vt:lpstr>
      <vt:lpstr>RK3588 NVR (single PMIC)-Linux</vt:lpstr>
      <vt:lpstr>Core-module &amp;  extreme current</vt:lpstr>
      <vt:lpstr>Chip Thermal Characteristics</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86137</cp:lastModifiedBy>
  <cp:revision>1</cp:revision>
  <cp:lastPrinted>2010-05-27T23:10:00Z</cp:lastPrinted>
  <dcterms:created xsi:type="dcterms:W3CDTF">2007-07-23T12:47:00Z</dcterms:created>
  <dcterms:modified xsi:type="dcterms:W3CDTF">2022-10-12T03:41:21Z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2052-11.1.0.11830</vt:lpwstr>
  </property>
  <property fmtid="{D5CDD505-2E9C-101B-9397-08002B2CF9AE}" pid="23" name="KSOReadingLayout">
    <vt:bool>false</vt:bool>
  </property>
  <property fmtid="{D5CDD505-2E9C-101B-9397-08002B2CF9AE}" pid="24" name="ICV">
    <vt:lpwstr>AF0111BB00FD4396AEEC66CE37CBB7D3</vt:lpwstr>
  </property>
</Properties>
</file>