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USER\Desktop\Data Analysis\Excel\"/>
    </mc:Choice>
  </mc:AlternateContent>
  <xr:revisionPtr revIDLastSave="0" documentId="13_ncr:1_{6D73E478-02A2-4BF0-B25C-A9C524796CF0}" xr6:coauthVersionLast="47" xr6:coauthVersionMax="47" xr10:uidLastSave="{00000000-0000-0000-0000-000000000000}"/>
  <bookViews>
    <workbookView xWindow="-120" yWindow="-120" windowWidth="20730" windowHeight="11160" activeTab="2" xr2:uid="{5F370379-7229-488A-844E-E20968EA98D3}"/>
  </bookViews>
  <sheets>
    <sheet name="Data" sheetId="3" r:id="rId1"/>
    <sheet name="Calculation" sheetId="2" r:id="rId2"/>
    <sheet name="Dashboard" sheetId="4" r:id="rId3"/>
  </sheets>
  <definedNames>
    <definedName name="_xlchart.v5.0" hidden="1">Calculation!$K$13</definedName>
    <definedName name="_xlchart.v5.1" hidden="1">Calculation!$K$14:$K$23</definedName>
    <definedName name="_xlchart.v5.2" hidden="1">Calculation!$L$13</definedName>
    <definedName name="_xlchart.v5.3" hidden="1">Calculation!$L$14:$L$23</definedName>
    <definedName name="_xlchart.v5.4" hidden="1">Calculation!$K$13</definedName>
    <definedName name="_xlchart.v5.5" hidden="1">Calculation!$K$14:$K$23</definedName>
    <definedName name="_xlchart.v5.6" hidden="1">Calculation!$L$13</definedName>
    <definedName name="_xlchart.v5.7" hidden="1">Calculation!$L$14:$L$23</definedName>
    <definedName name="AvgPrice">Calculation!$A$20</definedName>
    <definedName name="nofrest.">Calculation!$B$14</definedName>
    <definedName name="ordertrends">Calculation!$D$12</definedName>
    <definedName name="peakorderloc">Calculation!$I$12</definedName>
    <definedName name="peakrestaurantorder">Calculation!$C$32</definedName>
    <definedName name="Slicer_Taco_Type">#N/A</definedName>
    <definedName name="Slicer_Year">#N/A</definedName>
    <definedName name="Totalorders">Calculation!$A$4</definedName>
    <definedName name="weekdays">Calculation!$J$30</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0" i="2" l="1"/>
  <c r="C32" i="2"/>
  <c r="K14" i="2" a="1"/>
  <c r="K14" i="2" s="1"/>
  <c r="I12" i="2"/>
  <c r="D12" i="2"/>
  <c r="B14" i="2"/>
  <c r="L23" i="2"/>
  <c r="K23" i="2"/>
  <c r="L22" i="2"/>
  <c r="K22" i="2"/>
  <c r="L21" i="2"/>
  <c r="K21" i="2"/>
  <c r="L20" i="2"/>
  <c r="K20" i="2"/>
  <c r="L19" i="2"/>
  <c r="K19" i="2"/>
  <c r="L18" i="2"/>
  <c r="K18" i="2"/>
  <c r="L17" i="2"/>
  <c r="K17" i="2"/>
  <c r="L16" i="2"/>
  <c r="K16" i="2"/>
  <c r="L15" i="2"/>
  <c r="K15" i="2"/>
  <c r="L14"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029C3BF-3820-49A6-BD58-98ACA35691E6}" keepAlive="1" name="Query - taco_sales" description="Connection to the 'taco_sales' query in the workbook." type="5" refreshedVersion="0" background="1">
    <dbPr connection="Provider=Microsoft.Mashup.OleDb.1;Data Source=$Workbook$;Location=taco_sales;Extended Properties=&quot;&quot;" command="SELECT * FROM [taco_sales]"/>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<sst xmlns="http://schemas.openxmlformats.org/spreadsheetml/2006/main" count="9093" uniqueCount="2160">
  <si>
    <t>Order ID</t>
  </si>
  <si>
    <t>Restaurant Name</t>
  </si>
  <si>
    <t>Location</t>
  </si>
  <si>
    <t>Order Date</t>
  </si>
  <si>
    <t>Order Time</t>
  </si>
  <si>
    <t>Delivery Date</t>
  </si>
  <si>
    <t>Delivery Time</t>
  </si>
  <si>
    <t>Delivery Duration (min)</t>
  </si>
  <si>
    <t>Taco Size</t>
  </si>
  <si>
    <t>Taco Type</t>
  </si>
  <si>
    <t>Toppings Count</t>
  </si>
  <si>
    <t>Distance (km)</t>
  </si>
  <si>
    <t>Price ($)</t>
  </si>
  <si>
    <t>Tip ($)</t>
  </si>
  <si>
    <t>Weekend Order</t>
  </si>
  <si>
    <t>Year</t>
  </si>
  <si>
    <t>Month</t>
  </si>
  <si>
    <t>Month Name</t>
  </si>
  <si>
    <t>770487</t>
  </si>
  <si>
    <t>El Taco Loco</t>
  </si>
  <si>
    <t>New York</t>
  </si>
  <si>
    <t>14:55</t>
  </si>
  <si>
    <t>15:36</t>
  </si>
  <si>
    <t>Regular</t>
  </si>
  <si>
    <t>Chicken Taco</t>
  </si>
  <si>
    <t>2024</t>
  </si>
  <si>
    <t>Aug</t>
  </si>
  <si>
    <t>671858</t>
  </si>
  <si>
    <t>San Antonio</t>
  </si>
  <si>
    <t>17:11</t>
  </si>
  <si>
    <t>17:25</t>
  </si>
  <si>
    <t>Beef Taco</t>
  </si>
  <si>
    <t>Nov</t>
  </si>
  <si>
    <t>688508</t>
  </si>
  <si>
    <t>Taco Haven</t>
  </si>
  <si>
    <t>Austin</t>
  </si>
  <si>
    <t>20:24</t>
  </si>
  <si>
    <t>21:02</t>
  </si>
  <si>
    <t>Large</t>
  </si>
  <si>
    <t>Pork Taco</t>
  </si>
  <si>
    <t>944962</t>
  </si>
  <si>
    <t>Spicy Taco House</t>
  </si>
  <si>
    <t>Dallas</t>
  </si>
  <si>
    <t>06:43</t>
  </si>
  <si>
    <t>07:28</t>
  </si>
  <si>
    <t>Sep</t>
  </si>
  <si>
    <t>476417</t>
  </si>
  <si>
    <t>Casa del Taco</t>
  </si>
  <si>
    <t>11:01</t>
  </si>
  <si>
    <t>11:16</t>
  </si>
  <si>
    <t>Jul</t>
  </si>
  <si>
    <t>678856</t>
  </si>
  <si>
    <t>Urban Tacos</t>
  </si>
  <si>
    <t>21:21</t>
  </si>
  <si>
    <t>22:44</t>
  </si>
  <si>
    <t>Oct</t>
  </si>
  <si>
    <t>183667</t>
  </si>
  <si>
    <t>Los Angeles</t>
  </si>
  <si>
    <t>06:03</t>
  </si>
  <si>
    <t>06:48</t>
  </si>
  <si>
    <t>Veggie Taco</t>
  </si>
  <si>
    <t>379946</t>
  </si>
  <si>
    <t>04:51</t>
  </si>
  <si>
    <t>05:22</t>
  </si>
  <si>
    <t>2025</t>
  </si>
  <si>
    <t>May</t>
  </si>
  <si>
    <t>771088</t>
  </si>
  <si>
    <t>The Taco Stand</t>
  </si>
  <si>
    <t>Houston</t>
  </si>
  <si>
    <t>21:04</t>
  </si>
  <si>
    <t>694731</t>
  </si>
  <si>
    <t>02:15</t>
  </si>
  <si>
    <t>03:28</t>
  </si>
  <si>
    <t>Fish Taco</t>
  </si>
  <si>
    <t>688637</t>
  </si>
  <si>
    <t>Phoenix</t>
  </si>
  <si>
    <t>01:28</t>
  </si>
  <si>
    <t>02:32</t>
  </si>
  <si>
    <t>Mar</t>
  </si>
  <si>
    <t>617488</t>
  </si>
  <si>
    <t>04:00</t>
  </si>
  <si>
    <t>04:29</t>
  </si>
  <si>
    <t>590785</t>
  </si>
  <si>
    <t>16:52</t>
  </si>
  <si>
    <t>17:03</t>
  </si>
  <si>
    <t>407757</t>
  </si>
  <si>
    <t>Taco Time Express</t>
  </si>
  <si>
    <t>Chicago</t>
  </si>
  <si>
    <t>10:01</t>
  </si>
  <si>
    <t>10:11</t>
  </si>
  <si>
    <t>Dec</t>
  </si>
  <si>
    <t>755674</t>
  </si>
  <si>
    <t>00:01</t>
  </si>
  <si>
    <t>00:36</t>
  </si>
  <si>
    <t>Apr</t>
  </si>
  <si>
    <t>656116</t>
  </si>
  <si>
    <t>Taco Fiesta</t>
  </si>
  <si>
    <t>18:42</t>
  </si>
  <si>
    <t>19:54</t>
  </si>
  <si>
    <t>422451</t>
  </si>
  <si>
    <t>02:10</t>
  </si>
  <si>
    <t>03:32</t>
  </si>
  <si>
    <t>897549</t>
  </si>
  <si>
    <t>17:23</t>
  </si>
  <si>
    <t>18:33</t>
  </si>
  <si>
    <t>322086</t>
  </si>
  <si>
    <t>02:48</t>
  </si>
  <si>
    <t>03:49</t>
  </si>
  <si>
    <t>167136</t>
  </si>
  <si>
    <t>22:52</t>
  </si>
  <si>
    <t>00:12</t>
  </si>
  <si>
    <t>161733</t>
  </si>
  <si>
    <t>09:34</t>
  </si>
  <si>
    <t>10:26</t>
  </si>
  <si>
    <t>Jan</t>
  </si>
  <si>
    <t>665427</t>
  </si>
  <si>
    <t>13:21</t>
  </si>
  <si>
    <t>14:31</t>
  </si>
  <si>
    <t>551989</t>
  </si>
  <si>
    <t>07:30</t>
  </si>
  <si>
    <t>08:39</t>
  </si>
  <si>
    <t>214576</t>
  </si>
  <si>
    <t>17:45</t>
  </si>
  <si>
    <t>19:03</t>
  </si>
  <si>
    <t>179046</t>
  </si>
  <si>
    <t>Grande Tacos</t>
  </si>
  <si>
    <t>01:09</t>
  </si>
  <si>
    <t>01:25</t>
  </si>
  <si>
    <t>324130</t>
  </si>
  <si>
    <t>21:03</t>
  </si>
  <si>
    <t>22:01</t>
  </si>
  <si>
    <t>399105</t>
  </si>
  <si>
    <t>00:41</t>
  </si>
  <si>
    <t>668532</t>
  </si>
  <si>
    <t>San Diego</t>
  </si>
  <si>
    <t>09:38</t>
  </si>
  <si>
    <t>09:54</t>
  </si>
  <si>
    <t>Feb</t>
  </si>
  <si>
    <t>184002</t>
  </si>
  <si>
    <t>04:15</t>
  </si>
  <si>
    <t>04:33</t>
  </si>
  <si>
    <t>707040</t>
  </si>
  <si>
    <t>La Vida Taco</t>
  </si>
  <si>
    <t>02:06</t>
  </si>
  <si>
    <t>02:26</t>
  </si>
  <si>
    <t>314181</t>
  </si>
  <si>
    <t>07:24</t>
  </si>
  <si>
    <t>08:24</t>
  </si>
  <si>
    <t>176066</t>
  </si>
  <si>
    <t>San Jose</t>
  </si>
  <si>
    <t>11:14</t>
  </si>
  <si>
    <t>12:36</t>
  </si>
  <si>
    <t>465962</t>
  </si>
  <si>
    <t>00:29</t>
  </si>
  <si>
    <t>01:15</t>
  </si>
  <si>
    <t>946305</t>
  </si>
  <si>
    <t>18:32</t>
  </si>
  <si>
    <t>19:20</t>
  </si>
  <si>
    <t>680097</t>
  </si>
  <si>
    <t>20:19</t>
  </si>
  <si>
    <t>21:46</t>
  </si>
  <si>
    <t>629959</t>
  </si>
  <si>
    <t>10:57</t>
  </si>
  <si>
    <t>11:18</t>
  </si>
  <si>
    <t>768061</t>
  </si>
  <si>
    <t>04:24</t>
  </si>
  <si>
    <t>05:44</t>
  </si>
  <si>
    <t>824586</t>
  </si>
  <si>
    <t>23:36</t>
  </si>
  <si>
    <t>00:33</t>
  </si>
  <si>
    <t>934794</t>
  </si>
  <si>
    <t>04:06</t>
  </si>
  <si>
    <t>04:47</t>
  </si>
  <si>
    <t>Jun</t>
  </si>
  <si>
    <t>750810</t>
  </si>
  <si>
    <t>05:15</t>
  </si>
  <si>
    <t>05:47</t>
  </si>
  <si>
    <t>531712</t>
  </si>
  <si>
    <t>15:39</t>
  </si>
  <si>
    <t>16:02</t>
  </si>
  <si>
    <t>582662</t>
  </si>
  <si>
    <t>18:41</t>
  </si>
  <si>
    <t>19:19</t>
  </si>
  <si>
    <t>910891</t>
  </si>
  <si>
    <t>06:05</t>
  </si>
  <si>
    <t>07:20</t>
  </si>
  <si>
    <t>373903</t>
  </si>
  <si>
    <t>04:39</t>
  </si>
  <si>
    <t>04:53</t>
  </si>
  <si>
    <t>557592</t>
  </si>
  <si>
    <t>19:47</t>
  </si>
  <si>
    <t>20:46</t>
  </si>
  <si>
    <t>945687</t>
  </si>
  <si>
    <t>21:34</t>
  </si>
  <si>
    <t>22:39</t>
  </si>
  <si>
    <t>854717</t>
  </si>
  <si>
    <t>05:29</t>
  </si>
  <si>
    <t>06:31</t>
  </si>
  <si>
    <t>540869</t>
  </si>
  <si>
    <t>02:01</t>
  </si>
  <si>
    <t>03:23</t>
  </si>
  <si>
    <t>320392</t>
  </si>
  <si>
    <t>04:59</t>
  </si>
  <si>
    <t>05:50</t>
  </si>
  <si>
    <t>932291</t>
  </si>
  <si>
    <t>10:09</t>
  </si>
  <si>
    <t>11:24</t>
  </si>
  <si>
    <t>308802</t>
  </si>
  <si>
    <t>21:29</t>
  </si>
  <si>
    <t>22:10</t>
  </si>
  <si>
    <t>703634</t>
  </si>
  <si>
    <t>23:51</t>
  </si>
  <si>
    <t>00:52</t>
  </si>
  <si>
    <t>907451</t>
  </si>
  <si>
    <t>23:29</t>
  </si>
  <si>
    <t>578634</t>
  </si>
  <si>
    <t>13:00</t>
  </si>
  <si>
    <t>14:21</t>
  </si>
  <si>
    <t>547470</t>
  </si>
  <si>
    <t>16:05</t>
  </si>
  <si>
    <t>915451</t>
  </si>
  <si>
    <t>19:26</t>
  </si>
  <si>
    <t>20:06</t>
  </si>
  <si>
    <t>452161</t>
  </si>
  <si>
    <t>14:04</t>
  </si>
  <si>
    <t>167348</t>
  </si>
  <si>
    <t>00:04</t>
  </si>
  <si>
    <t>01:23</t>
  </si>
  <si>
    <t>907189</t>
  </si>
  <si>
    <t>03:38</t>
  </si>
  <si>
    <t>04:36</t>
  </si>
  <si>
    <t>976325</t>
  </si>
  <si>
    <t>04:38</t>
  </si>
  <si>
    <t>507746</t>
  </si>
  <si>
    <t>05:48</t>
  </si>
  <si>
    <t>691807</t>
  </si>
  <si>
    <t>05:43</t>
  </si>
  <si>
    <t>06:47</t>
  </si>
  <si>
    <t>321941</t>
  </si>
  <si>
    <t>03:27</t>
  </si>
  <si>
    <t>04:25</t>
  </si>
  <si>
    <t>885408</t>
  </si>
  <si>
    <t>19:44</t>
  </si>
  <si>
    <t>20:22</t>
  </si>
  <si>
    <t>121369</t>
  </si>
  <si>
    <t>07:14</t>
  </si>
  <si>
    <t>368690</t>
  </si>
  <si>
    <t>14:39</t>
  </si>
  <si>
    <t>16:06</t>
  </si>
  <si>
    <t>427110</t>
  </si>
  <si>
    <t>02:45</t>
  </si>
  <si>
    <t>831059</t>
  </si>
  <si>
    <t>00:37</t>
  </si>
  <si>
    <t>01:59</t>
  </si>
  <si>
    <t>630538</t>
  </si>
  <si>
    <t>06:27</t>
  </si>
  <si>
    <t>07:39</t>
  </si>
  <si>
    <t>841666</t>
  </si>
  <si>
    <t>19:25</t>
  </si>
  <si>
    <t>20:41</t>
  </si>
  <si>
    <t>965845</t>
  </si>
  <si>
    <t>08:11</t>
  </si>
  <si>
    <t>08:52</t>
  </si>
  <si>
    <t>739979</t>
  </si>
  <si>
    <t>07:00</t>
  </si>
  <si>
    <t>08:13</t>
  </si>
  <si>
    <t>456871</t>
  </si>
  <si>
    <t>14:01</t>
  </si>
  <si>
    <t>15:22</t>
  </si>
  <si>
    <t>612311</t>
  </si>
  <si>
    <t>19:01</t>
  </si>
  <si>
    <t>20:13</t>
  </si>
  <si>
    <t>355123</t>
  </si>
  <si>
    <t>15:02</t>
  </si>
  <si>
    <t>16:12</t>
  </si>
  <si>
    <t>575786</t>
  </si>
  <si>
    <t>06:30</t>
  </si>
  <si>
    <t>07:09</t>
  </si>
  <si>
    <t>899213</t>
  </si>
  <si>
    <t>01:42</t>
  </si>
  <si>
    <t>02:53</t>
  </si>
  <si>
    <t>973074</t>
  </si>
  <si>
    <t>16:35</t>
  </si>
  <si>
    <t>17:31</t>
  </si>
  <si>
    <t>147726</t>
  </si>
  <si>
    <t>21:49</t>
  </si>
  <si>
    <t>22:15</t>
  </si>
  <si>
    <t>561865</t>
  </si>
  <si>
    <t>21:43</t>
  </si>
  <si>
    <t>22:25</t>
  </si>
  <si>
    <t>760021</t>
  </si>
  <si>
    <t>21:14</t>
  </si>
  <si>
    <t>22:36</t>
  </si>
  <si>
    <t>735770</t>
  </si>
  <si>
    <t>07:06</t>
  </si>
  <si>
    <t>08:22</t>
  </si>
  <si>
    <t>549660</t>
  </si>
  <si>
    <t>08:47</t>
  </si>
  <si>
    <t>09:04</t>
  </si>
  <si>
    <t>264686</t>
  </si>
  <si>
    <t>17:52</t>
  </si>
  <si>
    <t>18:11</t>
  </si>
  <si>
    <t>405407</t>
  </si>
  <si>
    <t>18:39</t>
  </si>
  <si>
    <t>929683</t>
  </si>
  <si>
    <t>05:09</t>
  </si>
  <si>
    <t>05:33</t>
  </si>
  <si>
    <t>273982</t>
  </si>
  <si>
    <t>02:47</t>
  </si>
  <si>
    <t>03:33</t>
  </si>
  <si>
    <t>385470</t>
  </si>
  <si>
    <t>14:06</t>
  </si>
  <si>
    <t>733039</t>
  </si>
  <si>
    <t>22:27</t>
  </si>
  <si>
    <t>23:06</t>
  </si>
  <si>
    <t>593355</t>
  </si>
  <si>
    <t>01:12</t>
  </si>
  <si>
    <t>01:45</t>
  </si>
  <si>
    <t>436653</t>
  </si>
  <si>
    <t>03:59</t>
  </si>
  <si>
    <t>05:01</t>
  </si>
  <si>
    <t>676818</t>
  </si>
  <si>
    <t>09:33</t>
  </si>
  <si>
    <t>10:23</t>
  </si>
  <si>
    <t>639593</t>
  </si>
  <si>
    <t>19:51</t>
  </si>
  <si>
    <t>20:53</t>
  </si>
  <si>
    <t>755788</t>
  </si>
  <si>
    <t>02:36</t>
  </si>
  <si>
    <t>03:20</t>
  </si>
  <si>
    <t>130271</t>
  </si>
  <si>
    <t>00:22</t>
  </si>
  <si>
    <t>01:11</t>
  </si>
  <si>
    <t>218972</t>
  </si>
  <si>
    <t>02:11</t>
  </si>
  <si>
    <t>02:40</t>
  </si>
  <si>
    <t>605937</t>
  </si>
  <si>
    <t>19:07</t>
  </si>
  <si>
    <t>20:27</t>
  </si>
  <si>
    <t>243139</t>
  </si>
  <si>
    <t>07:05</t>
  </si>
  <si>
    <t>07:58</t>
  </si>
  <si>
    <t>708093</t>
  </si>
  <si>
    <t>20:14</t>
  </si>
  <si>
    <t>21:32</t>
  </si>
  <si>
    <t>577463</t>
  </si>
  <si>
    <t>11:39</t>
  </si>
  <si>
    <t>13:02</t>
  </si>
  <si>
    <t>839485</t>
  </si>
  <si>
    <t>10:30</t>
  </si>
  <si>
    <t>10:59</t>
  </si>
  <si>
    <t>205239</t>
  </si>
  <si>
    <t>12:26</t>
  </si>
  <si>
    <t>13:34</t>
  </si>
  <si>
    <t>178463</t>
  </si>
  <si>
    <t>23:14</t>
  </si>
  <si>
    <t>00:43</t>
  </si>
  <si>
    <t>498468</t>
  </si>
  <si>
    <t>05:16</t>
  </si>
  <si>
    <t>05:30</t>
  </si>
  <si>
    <t>338536</t>
  </si>
  <si>
    <t>11:06</t>
  </si>
  <si>
    <t>11:28</t>
  </si>
  <si>
    <t>440131</t>
  </si>
  <si>
    <t>10:14</t>
  </si>
  <si>
    <t>11:11</t>
  </si>
  <si>
    <t>931016</t>
  </si>
  <si>
    <t>23:31</t>
  </si>
  <si>
    <t>250069</t>
  </si>
  <si>
    <t>12:06</t>
  </si>
  <si>
    <t>401603</t>
  </si>
  <si>
    <t>08:53</t>
  </si>
  <si>
    <t>09:59</t>
  </si>
  <si>
    <t>362246</t>
  </si>
  <si>
    <t>17:40</t>
  </si>
  <si>
    <t>410244</t>
  </si>
  <si>
    <t>10:21</t>
  </si>
  <si>
    <t>735863</t>
  </si>
  <si>
    <t>17:43</t>
  </si>
  <si>
    <t>19:10</t>
  </si>
  <si>
    <t>892280</t>
  </si>
  <si>
    <t>08:40</t>
  </si>
  <si>
    <t>08:55</t>
  </si>
  <si>
    <t>194511</t>
  </si>
  <si>
    <t>17:32</t>
  </si>
  <si>
    <t>18:04</t>
  </si>
  <si>
    <t>626169</t>
  </si>
  <si>
    <t>14:16</t>
  </si>
  <si>
    <t>15:27</t>
  </si>
  <si>
    <t>890785</t>
  </si>
  <si>
    <t>21:59</t>
  </si>
  <si>
    <t>486490</t>
  </si>
  <si>
    <t>22:49</t>
  </si>
  <si>
    <t>23:46</t>
  </si>
  <si>
    <t>688678</t>
  </si>
  <si>
    <t>22:35</t>
  </si>
  <si>
    <t>22:53</t>
  </si>
  <si>
    <t>139019</t>
  </si>
  <si>
    <t>05:00</t>
  </si>
  <si>
    <t>879238</t>
  </si>
  <si>
    <t>04:49</t>
  </si>
  <si>
    <t>05:18</t>
  </si>
  <si>
    <t>393328</t>
  </si>
  <si>
    <t>18:12</t>
  </si>
  <si>
    <t>19:18</t>
  </si>
  <si>
    <t>670913</t>
  </si>
  <si>
    <t>05:51</t>
  </si>
  <si>
    <t>06:36</t>
  </si>
  <si>
    <t>770556</t>
  </si>
  <si>
    <t>06:51</t>
  </si>
  <si>
    <t>07:43</t>
  </si>
  <si>
    <t>681128</t>
  </si>
  <si>
    <t>17:37</t>
  </si>
  <si>
    <t>18:16</t>
  </si>
  <si>
    <t>251716</t>
  </si>
  <si>
    <t>16:31</t>
  </si>
  <si>
    <t>349489</t>
  </si>
  <si>
    <t>06:10</t>
  </si>
  <si>
    <t>06:42</t>
  </si>
  <si>
    <t>881886</t>
  </si>
  <si>
    <t>04:27</t>
  </si>
  <si>
    <t>05:23</t>
  </si>
  <si>
    <t>862569</t>
  </si>
  <si>
    <t>18:31</t>
  </si>
  <si>
    <t>18:44</t>
  </si>
  <si>
    <t>847006</t>
  </si>
  <si>
    <t>18:02</t>
  </si>
  <si>
    <t>18:53</t>
  </si>
  <si>
    <t>674993</t>
  </si>
  <si>
    <t>00:11</t>
  </si>
  <si>
    <t>835869</t>
  </si>
  <si>
    <t>00:19</t>
  </si>
  <si>
    <t>01:24</t>
  </si>
  <si>
    <t>536196</t>
  </si>
  <si>
    <t>11:27</t>
  </si>
  <si>
    <t>12:17</t>
  </si>
  <si>
    <t>195656</t>
  </si>
  <si>
    <t>10:45</t>
  </si>
  <si>
    <t>11:07</t>
  </si>
  <si>
    <t>688967</t>
  </si>
  <si>
    <t>02:56</t>
  </si>
  <si>
    <t>705991</t>
  </si>
  <si>
    <t>04:22</t>
  </si>
  <si>
    <t>899649</t>
  </si>
  <si>
    <t>15:54</t>
  </si>
  <si>
    <t>16:58</t>
  </si>
  <si>
    <t>289179</t>
  </si>
  <si>
    <t>22:47</t>
  </si>
  <si>
    <t>23:41</t>
  </si>
  <si>
    <t>248766</t>
  </si>
  <si>
    <t>00:54</t>
  </si>
  <si>
    <t>01:31</t>
  </si>
  <si>
    <t>856648</t>
  </si>
  <si>
    <t>02:25</t>
  </si>
  <si>
    <t>185544</t>
  </si>
  <si>
    <t>08:12</t>
  </si>
  <si>
    <t>09:24</t>
  </si>
  <si>
    <t>461939</t>
  </si>
  <si>
    <t>00:05</t>
  </si>
  <si>
    <t>01:30</t>
  </si>
  <si>
    <t>728437</t>
  </si>
  <si>
    <t>18:43</t>
  </si>
  <si>
    <t>19:31</t>
  </si>
  <si>
    <t>621546</t>
  </si>
  <si>
    <t>09:09</t>
  </si>
  <si>
    <t>175576</t>
  </si>
  <si>
    <t>19:43</t>
  </si>
  <si>
    <t>19:55</t>
  </si>
  <si>
    <t>843963</t>
  </si>
  <si>
    <t>12:00</t>
  </si>
  <si>
    <t>972442</t>
  </si>
  <si>
    <t>425346</t>
  </si>
  <si>
    <t>16:50</t>
  </si>
  <si>
    <t>17:21</t>
  </si>
  <si>
    <t>913934</t>
  </si>
  <si>
    <t>07:55</t>
  </si>
  <si>
    <t>08:23</t>
  </si>
  <si>
    <t>260295</t>
  </si>
  <si>
    <t>17:48</t>
  </si>
  <si>
    <t>691912</t>
  </si>
  <si>
    <t>04:10</t>
  </si>
  <si>
    <t>935012</t>
  </si>
  <si>
    <t>15:07</t>
  </si>
  <si>
    <t>972097</t>
  </si>
  <si>
    <t>17:27</t>
  </si>
  <si>
    <t>143015</t>
  </si>
  <si>
    <t>07:07</t>
  </si>
  <si>
    <t>07:41</t>
  </si>
  <si>
    <t>572407</t>
  </si>
  <si>
    <t>13:14</t>
  </si>
  <si>
    <t>649525</t>
  </si>
  <si>
    <t>08:10</t>
  </si>
  <si>
    <t>726928</t>
  </si>
  <si>
    <t>04:41</t>
  </si>
  <si>
    <t>992931</t>
  </si>
  <si>
    <t>22:19</t>
  </si>
  <si>
    <t>510997</t>
  </si>
  <si>
    <t>19:16</t>
  </si>
  <si>
    <t>20:05</t>
  </si>
  <si>
    <t>874661</t>
  </si>
  <si>
    <t>18:46</t>
  </si>
  <si>
    <t>19:50</t>
  </si>
  <si>
    <t>458332</t>
  </si>
  <si>
    <t>23:04</t>
  </si>
  <si>
    <t>908320</t>
  </si>
  <si>
    <t>08:32</t>
  </si>
  <si>
    <t>826501</t>
  </si>
  <si>
    <t>740255</t>
  </si>
  <si>
    <t>18:07</t>
  </si>
  <si>
    <t>811256</t>
  </si>
  <si>
    <t>14:20</t>
  </si>
  <si>
    <t>15:06</t>
  </si>
  <si>
    <t>309398</t>
  </si>
  <si>
    <t>04:23</t>
  </si>
  <si>
    <t>640970</t>
  </si>
  <si>
    <t>04:02</t>
  </si>
  <si>
    <t>332823</t>
  </si>
  <si>
    <t>17:10</t>
  </si>
  <si>
    <t>18:13</t>
  </si>
  <si>
    <t>185569</t>
  </si>
  <si>
    <t>21:27</t>
  </si>
  <si>
    <t>22:17</t>
  </si>
  <si>
    <t>970068</t>
  </si>
  <si>
    <t>08:50</t>
  </si>
  <si>
    <t>09:57</t>
  </si>
  <si>
    <t>675462</t>
  </si>
  <si>
    <t>18:26</t>
  </si>
  <si>
    <t>769989</t>
  </si>
  <si>
    <t>18:48</t>
  </si>
  <si>
    <t>19:12</t>
  </si>
  <si>
    <t>353690</t>
  </si>
  <si>
    <t>09:35</t>
  </si>
  <si>
    <t>09:45</t>
  </si>
  <si>
    <t>189772</t>
  </si>
  <si>
    <t>13:38</t>
  </si>
  <si>
    <t>491435</t>
  </si>
  <si>
    <t>08:42</t>
  </si>
  <si>
    <t>09:00</t>
  </si>
  <si>
    <t>710169</t>
  </si>
  <si>
    <t>10:28</t>
  </si>
  <si>
    <t>11:23</t>
  </si>
  <si>
    <t>762423</t>
  </si>
  <si>
    <t>00:16</t>
  </si>
  <si>
    <t>143941</t>
  </si>
  <si>
    <t>07:26</t>
  </si>
  <si>
    <t>08:26</t>
  </si>
  <si>
    <t>474314</t>
  </si>
  <si>
    <t>05:07</t>
  </si>
  <si>
    <t>05:32</t>
  </si>
  <si>
    <t>505426</t>
  </si>
  <si>
    <t>09:53</t>
  </si>
  <si>
    <t>182760</t>
  </si>
  <si>
    <t>03:57</t>
  </si>
  <si>
    <t>421384</t>
  </si>
  <si>
    <t>23:22</t>
  </si>
  <si>
    <t>23:53</t>
  </si>
  <si>
    <t>469685</t>
  </si>
  <si>
    <t>06:04</t>
  </si>
  <si>
    <t>06:21</t>
  </si>
  <si>
    <t>267758</t>
  </si>
  <si>
    <t>21:58</t>
  </si>
  <si>
    <t>479742</t>
  </si>
  <si>
    <t>03:42</t>
  </si>
  <si>
    <t>701800</t>
  </si>
  <si>
    <t>00:26</t>
  </si>
  <si>
    <t>01:26</t>
  </si>
  <si>
    <t>295085</t>
  </si>
  <si>
    <t>13:58</t>
  </si>
  <si>
    <t>15:19</t>
  </si>
  <si>
    <t>741599</t>
  </si>
  <si>
    <t>11:35</t>
  </si>
  <si>
    <t>192055</t>
  </si>
  <si>
    <t>10:33</t>
  </si>
  <si>
    <t>11:53</t>
  </si>
  <si>
    <t>768676</t>
  </si>
  <si>
    <t>03:53</t>
  </si>
  <si>
    <t>04:31</t>
  </si>
  <si>
    <t>478427</t>
  </si>
  <si>
    <t>14:09</t>
  </si>
  <si>
    <t>851759</t>
  </si>
  <si>
    <t>01:46</t>
  </si>
  <si>
    <t>813145</t>
  </si>
  <si>
    <t>16:19</t>
  </si>
  <si>
    <t>17:39</t>
  </si>
  <si>
    <t>971776</t>
  </si>
  <si>
    <t>21:12</t>
  </si>
  <si>
    <t>644103</t>
  </si>
  <si>
    <t>15:37</t>
  </si>
  <si>
    <t>626986</t>
  </si>
  <si>
    <t>00:02</t>
  </si>
  <si>
    <t>00:31</t>
  </si>
  <si>
    <t>690996</t>
  </si>
  <si>
    <t>02:21</t>
  </si>
  <si>
    <t>622230</t>
  </si>
  <si>
    <t>14:49</t>
  </si>
  <si>
    <t>822063</t>
  </si>
  <si>
    <t>10:50</t>
  </si>
  <si>
    <t>853258</t>
  </si>
  <si>
    <t>16:36</t>
  </si>
  <si>
    <t>17:02</t>
  </si>
  <si>
    <t>228473</t>
  </si>
  <si>
    <t>13:32</t>
  </si>
  <si>
    <t>14:00</t>
  </si>
  <si>
    <t>538446</t>
  </si>
  <si>
    <t>07:50</t>
  </si>
  <si>
    <t>09:13</t>
  </si>
  <si>
    <t>622987</t>
  </si>
  <si>
    <t>00:23</t>
  </si>
  <si>
    <t>470037</t>
  </si>
  <si>
    <t>12:51</t>
  </si>
  <si>
    <t>240440</t>
  </si>
  <si>
    <t>05:12</t>
  </si>
  <si>
    <t>06:08</t>
  </si>
  <si>
    <t>680096</t>
  </si>
  <si>
    <t>02:03</t>
  </si>
  <si>
    <t>03:17</t>
  </si>
  <si>
    <t>740725</t>
  </si>
  <si>
    <t>02:16</t>
  </si>
  <si>
    <t>03:16</t>
  </si>
  <si>
    <t>308727</t>
  </si>
  <si>
    <t>18:23</t>
  </si>
  <si>
    <t>19:37</t>
  </si>
  <si>
    <t>596756</t>
  </si>
  <si>
    <t>16:27</t>
  </si>
  <si>
    <t>17:54</t>
  </si>
  <si>
    <t>746447</t>
  </si>
  <si>
    <t>447329</t>
  </si>
  <si>
    <t>08:59</t>
  </si>
  <si>
    <t>09:48</t>
  </si>
  <si>
    <t>913864</t>
  </si>
  <si>
    <t>17:42</t>
  </si>
  <si>
    <t>17:58</t>
  </si>
  <si>
    <t>982027</t>
  </si>
  <si>
    <t>02:52</t>
  </si>
  <si>
    <t>03:06</t>
  </si>
  <si>
    <t>533020</t>
  </si>
  <si>
    <t>18:35</t>
  </si>
  <si>
    <t>20:03</t>
  </si>
  <si>
    <t>440839</t>
  </si>
  <si>
    <t>909489</t>
  </si>
  <si>
    <t>02:20</t>
  </si>
  <si>
    <t>412071</t>
  </si>
  <si>
    <t>19:40</t>
  </si>
  <si>
    <t>20:30</t>
  </si>
  <si>
    <t>386741</t>
  </si>
  <si>
    <t>10:22</t>
  </si>
  <si>
    <t>11:41</t>
  </si>
  <si>
    <t>404561</t>
  </si>
  <si>
    <t>09:12</t>
  </si>
  <si>
    <t>10:06</t>
  </si>
  <si>
    <t>664739</t>
  </si>
  <si>
    <t>23:23</t>
  </si>
  <si>
    <t>23:50</t>
  </si>
  <si>
    <t>802371</t>
  </si>
  <si>
    <t>12:08</t>
  </si>
  <si>
    <t>12:47</t>
  </si>
  <si>
    <t>814281</t>
  </si>
  <si>
    <t>11:48</t>
  </si>
  <si>
    <t>401198</t>
  </si>
  <si>
    <t>16:24</t>
  </si>
  <si>
    <t>16:41</t>
  </si>
  <si>
    <t>139110</t>
  </si>
  <si>
    <t>12:56</t>
  </si>
  <si>
    <t>13:10</t>
  </si>
  <si>
    <t>403528</t>
  </si>
  <si>
    <t>19:48</t>
  </si>
  <si>
    <t>649787</t>
  </si>
  <si>
    <t>15:12</t>
  </si>
  <si>
    <t>16:21</t>
  </si>
  <si>
    <t>779776</t>
  </si>
  <si>
    <t>22:32</t>
  </si>
  <si>
    <t>23:25</t>
  </si>
  <si>
    <t>997734</t>
  </si>
  <si>
    <t>05:31</t>
  </si>
  <si>
    <t>06:22</t>
  </si>
  <si>
    <t>600646</t>
  </si>
  <si>
    <t>07:19</t>
  </si>
  <si>
    <t>08:02</t>
  </si>
  <si>
    <t>416613</t>
  </si>
  <si>
    <t>21:10</t>
  </si>
  <si>
    <t>21:53</t>
  </si>
  <si>
    <t>267475</t>
  </si>
  <si>
    <t>13:27</t>
  </si>
  <si>
    <t>601410</t>
  </si>
  <si>
    <t>11:47</t>
  </si>
  <si>
    <t>12:44</t>
  </si>
  <si>
    <t>965708</t>
  </si>
  <si>
    <t>18:47</t>
  </si>
  <si>
    <t>217659</t>
  </si>
  <si>
    <t>14:57</t>
  </si>
  <si>
    <t>15:32</t>
  </si>
  <si>
    <t>813341</t>
  </si>
  <si>
    <t>16:45</t>
  </si>
  <si>
    <t>691303</t>
  </si>
  <si>
    <t>03:21</t>
  </si>
  <si>
    <t>706403</t>
  </si>
  <si>
    <t>02:17</t>
  </si>
  <si>
    <t>03:11</t>
  </si>
  <si>
    <t>595002</t>
  </si>
  <si>
    <t>13:49</t>
  </si>
  <si>
    <t>14:22</t>
  </si>
  <si>
    <t>495833</t>
  </si>
  <si>
    <t>21:17</t>
  </si>
  <si>
    <t>21:44</t>
  </si>
  <si>
    <t>233533</t>
  </si>
  <si>
    <t>15:49</t>
  </si>
  <si>
    <t>16:37</t>
  </si>
  <si>
    <t>359535</t>
  </si>
  <si>
    <t>11:40</t>
  </si>
  <si>
    <t>12:25</t>
  </si>
  <si>
    <t>903265</t>
  </si>
  <si>
    <t>01:38</t>
  </si>
  <si>
    <t>01:56</t>
  </si>
  <si>
    <t>151040</t>
  </si>
  <si>
    <t>10:46</t>
  </si>
  <si>
    <t>11:52</t>
  </si>
  <si>
    <t>246942</t>
  </si>
  <si>
    <t>21:05</t>
  </si>
  <si>
    <t>22:28</t>
  </si>
  <si>
    <t>348411</t>
  </si>
  <si>
    <t>20:49</t>
  </si>
  <si>
    <t>870925</t>
  </si>
  <si>
    <t>434217</t>
  </si>
  <si>
    <t>21:37</t>
  </si>
  <si>
    <t>415344</t>
  </si>
  <si>
    <t>19:32</t>
  </si>
  <si>
    <t>367382</t>
  </si>
  <si>
    <t>07:48</t>
  </si>
  <si>
    <t>154040</t>
  </si>
  <si>
    <t>21:26</t>
  </si>
  <si>
    <t>804066</t>
  </si>
  <si>
    <t>08:33</t>
  </si>
  <si>
    <t>877493</t>
  </si>
  <si>
    <t>10:15</t>
  </si>
  <si>
    <t>11:42</t>
  </si>
  <si>
    <t>499152</t>
  </si>
  <si>
    <t>21:57</t>
  </si>
  <si>
    <t>203398</t>
  </si>
  <si>
    <t>18:34</t>
  </si>
  <si>
    <t>253011</t>
  </si>
  <si>
    <t>18:28</t>
  </si>
  <si>
    <t>19:52</t>
  </si>
  <si>
    <t>697467</t>
  </si>
  <si>
    <t>16:43</t>
  </si>
  <si>
    <t>17:36</t>
  </si>
  <si>
    <t>276405</t>
  </si>
  <si>
    <t>17:00</t>
  </si>
  <si>
    <t>18:19</t>
  </si>
  <si>
    <t>649395</t>
  </si>
  <si>
    <t>16:22</t>
  </si>
  <si>
    <t>16:32</t>
  </si>
  <si>
    <t>109585</t>
  </si>
  <si>
    <t>05:35</t>
  </si>
  <si>
    <t>606676</t>
  </si>
  <si>
    <t>03:15</t>
  </si>
  <si>
    <t>400614</t>
  </si>
  <si>
    <t>10:27</t>
  </si>
  <si>
    <t>652029</t>
  </si>
  <si>
    <t>15:17</t>
  </si>
  <si>
    <t>16:17</t>
  </si>
  <si>
    <t>831105</t>
  </si>
  <si>
    <t>14:48</t>
  </si>
  <si>
    <t>767678</t>
  </si>
  <si>
    <t>06:35</t>
  </si>
  <si>
    <t>653815</t>
  </si>
  <si>
    <t>05:05</t>
  </si>
  <si>
    <t>393992</t>
  </si>
  <si>
    <t>13:20</t>
  </si>
  <si>
    <t>13:52</t>
  </si>
  <si>
    <t>847332</t>
  </si>
  <si>
    <t>10:55</t>
  </si>
  <si>
    <t>11:25</t>
  </si>
  <si>
    <t>502491</t>
  </si>
  <si>
    <t>23:27</t>
  </si>
  <si>
    <t>00:21</t>
  </si>
  <si>
    <t>734565</t>
  </si>
  <si>
    <t>03:04</t>
  </si>
  <si>
    <t>03:55</t>
  </si>
  <si>
    <t>493663</t>
  </si>
  <si>
    <t>02:28</t>
  </si>
  <si>
    <t>186023</t>
  </si>
  <si>
    <t>04:11</t>
  </si>
  <si>
    <t>423241</t>
  </si>
  <si>
    <t>12:48</t>
  </si>
  <si>
    <t>13:11</t>
  </si>
  <si>
    <t>637333</t>
  </si>
  <si>
    <t>503951</t>
  </si>
  <si>
    <t>09:58</t>
  </si>
  <si>
    <t>499226</t>
  </si>
  <si>
    <t>21:00</t>
  </si>
  <si>
    <t>21:48</t>
  </si>
  <si>
    <t>541557</t>
  </si>
  <si>
    <t>17:55</t>
  </si>
  <si>
    <t>18:51</t>
  </si>
  <si>
    <t>305047</t>
  </si>
  <si>
    <t>05:42</t>
  </si>
  <si>
    <t>445549</t>
  </si>
  <si>
    <t>12:42</t>
  </si>
  <si>
    <t>602278</t>
  </si>
  <si>
    <t>393916</t>
  </si>
  <si>
    <t>12:23</t>
  </si>
  <si>
    <t>128223</t>
  </si>
  <si>
    <t>13:23</t>
  </si>
  <si>
    <t>14:10</t>
  </si>
  <si>
    <t>353777</t>
  </si>
  <si>
    <t>15:40</t>
  </si>
  <si>
    <t>16:38</t>
  </si>
  <si>
    <t>631221</t>
  </si>
  <si>
    <t>14:17</t>
  </si>
  <si>
    <t>778428</t>
  </si>
  <si>
    <t>12:12</t>
  </si>
  <si>
    <t>635482</t>
  </si>
  <si>
    <t>21:38</t>
  </si>
  <si>
    <t>23:01</t>
  </si>
  <si>
    <t>717181</t>
  </si>
  <si>
    <t>221707</t>
  </si>
  <si>
    <t>06:56</t>
  </si>
  <si>
    <t>559450</t>
  </si>
  <si>
    <t>04:13</t>
  </si>
  <si>
    <t>810032</t>
  </si>
  <si>
    <t>18:49</t>
  </si>
  <si>
    <t>19:21</t>
  </si>
  <si>
    <t>936507</t>
  </si>
  <si>
    <t>18:30</t>
  </si>
  <si>
    <t>19:35</t>
  </si>
  <si>
    <t>720970</t>
  </si>
  <si>
    <t>11:34</t>
  </si>
  <si>
    <t>206694</t>
  </si>
  <si>
    <t>03:43</t>
  </si>
  <si>
    <t>653349</t>
  </si>
  <si>
    <t>20:45</t>
  </si>
  <si>
    <t>22:13</t>
  </si>
  <si>
    <t>747351</t>
  </si>
  <si>
    <t>06:49</t>
  </si>
  <si>
    <t>08:14</t>
  </si>
  <si>
    <t>291936</t>
  </si>
  <si>
    <t>18:27</t>
  </si>
  <si>
    <t>610310</t>
  </si>
  <si>
    <t>00:50</t>
  </si>
  <si>
    <t>749498</t>
  </si>
  <si>
    <t>10:38</t>
  </si>
  <si>
    <t>11:50</t>
  </si>
  <si>
    <t>619013</t>
  </si>
  <si>
    <t>331241</t>
  </si>
  <si>
    <t>11:37</t>
  </si>
  <si>
    <t>12:15</t>
  </si>
  <si>
    <t>619373</t>
  </si>
  <si>
    <t>22:24</t>
  </si>
  <si>
    <t>23:47</t>
  </si>
  <si>
    <t>962570</t>
  </si>
  <si>
    <t>08:45</t>
  </si>
  <si>
    <t>09:22</t>
  </si>
  <si>
    <t>412170</t>
  </si>
  <si>
    <t>03:13</t>
  </si>
  <si>
    <t>04:07</t>
  </si>
  <si>
    <t>950083</t>
  </si>
  <si>
    <t>00:06</t>
  </si>
  <si>
    <t>01:36</t>
  </si>
  <si>
    <t>316995</t>
  </si>
  <si>
    <t>12:58</t>
  </si>
  <si>
    <t>406849</t>
  </si>
  <si>
    <t>15:38</t>
  </si>
  <si>
    <t>16:53</t>
  </si>
  <si>
    <t>787757</t>
  </si>
  <si>
    <t>763121</t>
  </si>
  <si>
    <t>09:43</t>
  </si>
  <si>
    <t>486999</t>
  </si>
  <si>
    <t>05:06</t>
  </si>
  <si>
    <t>831160</t>
  </si>
  <si>
    <t>02:23</t>
  </si>
  <si>
    <t>397368</t>
  </si>
  <si>
    <t>756596</t>
  </si>
  <si>
    <t>11:56</t>
  </si>
  <si>
    <t>822040</t>
  </si>
  <si>
    <t>11:33</t>
  </si>
  <si>
    <t>12:18</t>
  </si>
  <si>
    <t>780432</t>
  </si>
  <si>
    <t>20:20</t>
  </si>
  <si>
    <t>21:50</t>
  </si>
  <si>
    <t>101139</t>
  </si>
  <si>
    <t>12:52</t>
  </si>
  <si>
    <t>13:18</t>
  </si>
  <si>
    <t>460263</t>
  </si>
  <si>
    <t>15:55</t>
  </si>
  <si>
    <t>17:06</t>
  </si>
  <si>
    <t>208214</t>
  </si>
  <si>
    <t>10:31</t>
  </si>
  <si>
    <t>10:58</t>
  </si>
  <si>
    <t>656278</t>
  </si>
  <si>
    <t>01:10</t>
  </si>
  <si>
    <t>01:41</t>
  </si>
  <si>
    <t>531709</t>
  </si>
  <si>
    <t>17:44</t>
  </si>
  <si>
    <t>18:05</t>
  </si>
  <si>
    <t>550246</t>
  </si>
  <si>
    <t>11:04</t>
  </si>
  <si>
    <t>11:49</t>
  </si>
  <si>
    <t>398761</t>
  </si>
  <si>
    <t>13:47</t>
  </si>
  <si>
    <t>15:03</t>
  </si>
  <si>
    <t>932336</t>
  </si>
  <si>
    <t>17:49</t>
  </si>
  <si>
    <t>112653</t>
  </si>
  <si>
    <t>12:20</t>
  </si>
  <si>
    <t>13:19</t>
  </si>
  <si>
    <t>907788</t>
  </si>
  <si>
    <t>05:14</t>
  </si>
  <si>
    <t>927630</t>
  </si>
  <si>
    <t>12:31</t>
  </si>
  <si>
    <t>663772</t>
  </si>
  <si>
    <t>12:22</t>
  </si>
  <si>
    <t>262924</t>
  </si>
  <si>
    <t>11:45</t>
  </si>
  <si>
    <t>350229</t>
  </si>
  <si>
    <t>23:07</t>
  </si>
  <si>
    <t>877722</t>
  </si>
  <si>
    <t>20:32</t>
  </si>
  <si>
    <t>921021</t>
  </si>
  <si>
    <t>20:08</t>
  </si>
  <si>
    <t>20:34</t>
  </si>
  <si>
    <t>649300</t>
  </si>
  <si>
    <t>21:33</t>
  </si>
  <si>
    <t>23:03</t>
  </si>
  <si>
    <t>694423</t>
  </si>
  <si>
    <t>04:28</t>
  </si>
  <si>
    <t>05:10</t>
  </si>
  <si>
    <t>633541</t>
  </si>
  <si>
    <t>13:03</t>
  </si>
  <si>
    <t>13:44</t>
  </si>
  <si>
    <t>999138</t>
  </si>
  <si>
    <t>07:11</t>
  </si>
  <si>
    <t>384434</t>
  </si>
  <si>
    <t>14:03</t>
  </si>
  <si>
    <t>520400</t>
  </si>
  <si>
    <t>06:34</t>
  </si>
  <si>
    <t>07:23</t>
  </si>
  <si>
    <t>405759</t>
  </si>
  <si>
    <t>913575</t>
  </si>
  <si>
    <t>09:29</t>
  </si>
  <si>
    <t>980357</t>
  </si>
  <si>
    <t>615929</t>
  </si>
  <si>
    <t>08:19</t>
  </si>
  <si>
    <t>580728</t>
  </si>
  <si>
    <t>05:41</t>
  </si>
  <si>
    <t>06:55</t>
  </si>
  <si>
    <t>794622</t>
  </si>
  <si>
    <t>13:57</t>
  </si>
  <si>
    <t>574751</t>
  </si>
  <si>
    <t>00:51</t>
  </si>
  <si>
    <t>588694</t>
  </si>
  <si>
    <t>19:59</t>
  </si>
  <si>
    <t>225738</t>
  </si>
  <si>
    <t>06:58</t>
  </si>
  <si>
    <t>08:25</t>
  </si>
  <si>
    <t>473023</t>
  </si>
  <si>
    <t>00:30</t>
  </si>
  <si>
    <t>01:18</t>
  </si>
  <si>
    <t>682959</t>
  </si>
  <si>
    <t>13:48</t>
  </si>
  <si>
    <t>333086</t>
  </si>
  <si>
    <t>04:20</t>
  </si>
  <si>
    <t>122859</t>
  </si>
  <si>
    <t>153097</t>
  </si>
  <si>
    <t>10:37</t>
  </si>
  <si>
    <t>325146</t>
  </si>
  <si>
    <t>409440</t>
  </si>
  <si>
    <t>17:34</t>
  </si>
  <si>
    <t>18:45</t>
  </si>
  <si>
    <t>773870</t>
  </si>
  <si>
    <t>22:06</t>
  </si>
  <si>
    <t>608223</t>
  </si>
  <si>
    <t>05:17</t>
  </si>
  <si>
    <t>130726</t>
  </si>
  <si>
    <t>10:07</t>
  </si>
  <si>
    <t>788772</t>
  </si>
  <si>
    <t>12:41</t>
  </si>
  <si>
    <t>986278</t>
  </si>
  <si>
    <t>19:02</t>
  </si>
  <si>
    <t>695225</t>
  </si>
  <si>
    <t>09:06</t>
  </si>
  <si>
    <t>09:40</t>
  </si>
  <si>
    <t>158896</t>
  </si>
  <si>
    <t>23:05</t>
  </si>
  <si>
    <t>236828</t>
  </si>
  <si>
    <t>08:07</t>
  </si>
  <si>
    <t>216308</t>
  </si>
  <si>
    <t>08:05</t>
  </si>
  <si>
    <t>09:02</t>
  </si>
  <si>
    <t>265154</t>
  </si>
  <si>
    <t>06:25</t>
  </si>
  <si>
    <t>474158</t>
  </si>
  <si>
    <t>05:45</t>
  </si>
  <si>
    <t>836109</t>
  </si>
  <si>
    <t>18:38</t>
  </si>
  <si>
    <t>18:52</t>
  </si>
  <si>
    <t>331625</t>
  </si>
  <si>
    <t>767090</t>
  </si>
  <si>
    <t>21:47</t>
  </si>
  <si>
    <t>925250</t>
  </si>
  <si>
    <t>09:32</t>
  </si>
  <si>
    <t>497108</t>
  </si>
  <si>
    <t>12:59</t>
  </si>
  <si>
    <t>573209</t>
  </si>
  <si>
    <t>01:29</t>
  </si>
  <si>
    <t>493696</t>
  </si>
  <si>
    <t>21:40</t>
  </si>
  <si>
    <t>552275</t>
  </si>
  <si>
    <t>831063</t>
  </si>
  <si>
    <t>00:53</t>
  </si>
  <si>
    <t>01:39</t>
  </si>
  <si>
    <t>980651</t>
  </si>
  <si>
    <t>08:58</t>
  </si>
  <si>
    <t>729371</t>
  </si>
  <si>
    <t>984756</t>
  </si>
  <si>
    <t>17:19</t>
  </si>
  <si>
    <t>18:29</t>
  </si>
  <si>
    <t>489043</t>
  </si>
  <si>
    <t>22:09</t>
  </si>
  <si>
    <t>23:16</t>
  </si>
  <si>
    <t>381607</t>
  </si>
  <si>
    <t>09:16</t>
  </si>
  <si>
    <t>338564</t>
  </si>
  <si>
    <t>16:10</t>
  </si>
  <si>
    <t>17:26</t>
  </si>
  <si>
    <t>347088</t>
  </si>
  <si>
    <t>07:49</t>
  </si>
  <si>
    <t>08:49</t>
  </si>
  <si>
    <t>810446</t>
  </si>
  <si>
    <t>10:12</t>
  </si>
  <si>
    <t>11:19</t>
  </si>
  <si>
    <t>543940</t>
  </si>
  <si>
    <t>20:02</t>
  </si>
  <si>
    <t>946561</t>
  </si>
  <si>
    <t>10:41</t>
  </si>
  <si>
    <t>12:02</t>
  </si>
  <si>
    <t>112964</t>
  </si>
  <si>
    <t>21:15</t>
  </si>
  <si>
    <t>22:18</t>
  </si>
  <si>
    <t>895216</t>
  </si>
  <si>
    <t>01:33</t>
  </si>
  <si>
    <t>786594</t>
  </si>
  <si>
    <t>23:52</t>
  </si>
  <si>
    <t>01:02</t>
  </si>
  <si>
    <t>813884</t>
  </si>
  <si>
    <t>490532</t>
  </si>
  <si>
    <t>09:21</t>
  </si>
  <si>
    <t>10:10</t>
  </si>
  <si>
    <t>339030</t>
  </si>
  <si>
    <t>321659</t>
  </si>
  <si>
    <t>04:17</t>
  </si>
  <si>
    <t>522979</t>
  </si>
  <si>
    <t>16:49</t>
  </si>
  <si>
    <t>578621</t>
  </si>
  <si>
    <t>16:25</t>
  </si>
  <si>
    <t>814263</t>
  </si>
  <si>
    <t>07:17</t>
  </si>
  <si>
    <t>08:29</t>
  </si>
  <si>
    <t>271456</t>
  </si>
  <si>
    <t>10:04</t>
  </si>
  <si>
    <t>10:17</t>
  </si>
  <si>
    <t>324729</t>
  </si>
  <si>
    <t>14:28</t>
  </si>
  <si>
    <t>815338</t>
  </si>
  <si>
    <t>847362</t>
  </si>
  <si>
    <t>10:00</t>
  </si>
  <si>
    <t>10:54</t>
  </si>
  <si>
    <t>964352</t>
  </si>
  <si>
    <t>23:37</t>
  </si>
  <si>
    <t>00:00</t>
  </si>
  <si>
    <t>688730</t>
  </si>
  <si>
    <t>13:28</t>
  </si>
  <si>
    <t>440930</t>
  </si>
  <si>
    <t>15:45</t>
  </si>
  <si>
    <t>944554</t>
  </si>
  <si>
    <t>05:57</t>
  </si>
  <si>
    <t>507135</t>
  </si>
  <si>
    <t>07:38</t>
  </si>
  <si>
    <t>804505</t>
  </si>
  <si>
    <t>860413</t>
  </si>
  <si>
    <t>16:59</t>
  </si>
  <si>
    <t>926372</t>
  </si>
  <si>
    <t>09:10</t>
  </si>
  <si>
    <t>10:34</t>
  </si>
  <si>
    <t>711922</t>
  </si>
  <si>
    <t>07:33</t>
  </si>
  <si>
    <t>08:43</t>
  </si>
  <si>
    <t>412848</t>
  </si>
  <si>
    <t>02:42</t>
  </si>
  <si>
    <t>03:09</t>
  </si>
  <si>
    <t>579798</t>
  </si>
  <si>
    <t>02:05</t>
  </si>
  <si>
    <t>160831</t>
  </si>
  <si>
    <t>11:31</t>
  </si>
  <si>
    <t>192318</t>
  </si>
  <si>
    <t>20:58</t>
  </si>
  <si>
    <t>22:02</t>
  </si>
  <si>
    <t>309100</t>
  </si>
  <si>
    <t>06:29</t>
  </si>
  <si>
    <t>07:46</t>
  </si>
  <si>
    <t>337256</t>
  </si>
  <si>
    <t>03:26</t>
  </si>
  <si>
    <t>147939</t>
  </si>
  <si>
    <t>613989</t>
  </si>
  <si>
    <t>869735</t>
  </si>
  <si>
    <t>23:34</t>
  </si>
  <si>
    <t>771425</t>
  </si>
  <si>
    <t>00:20</t>
  </si>
  <si>
    <t>221414</t>
  </si>
  <si>
    <t>08:51</t>
  </si>
  <si>
    <t>760929</t>
  </si>
  <si>
    <t>21:36</t>
  </si>
  <si>
    <t>210010</t>
  </si>
  <si>
    <t>10:43</t>
  </si>
  <si>
    <t>11:29</t>
  </si>
  <si>
    <t>375769</t>
  </si>
  <si>
    <t>00:08</t>
  </si>
  <si>
    <t>821634</t>
  </si>
  <si>
    <t>03:29</t>
  </si>
  <si>
    <t>03:39</t>
  </si>
  <si>
    <t>256389</t>
  </si>
  <si>
    <t>07:22</t>
  </si>
  <si>
    <t>586830</t>
  </si>
  <si>
    <t>16:40</t>
  </si>
  <si>
    <t>16:55</t>
  </si>
  <si>
    <t>199613</t>
  </si>
  <si>
    <t>11:51</t>
  </si>
  <si>
    <t>868677</t>
  </si>
  <si>
    <t>04:48</t>
  </si>
  <si>
    <t>05:21</t>
  </si>
  <si>
    <t>504452</t>
  </si>
  <si>
    <t>985364</t>
  </si>
  <si>
    <t>03:19</t>
  </si>
  <si>
    <t>04:44</t>
  </si>
  <si>
    <t>917012</t>
  </si>
  <si>
    <t>09:36</t>
  </si>
  <si>
    <t>166412</t>
  </si>
  <si>
    <t>14:24</t>
  </si>
  <si>
    <t>15:41</t>
  </si>
  <si>
    <t>199868</t>
  </si>
  <si>
    <t>112210</t>
  </si>
  <si>
    <t>12:10</t>
  </si>
  <si>
    <t>391668</t>
  </si>
  <si>
    <t>23:33</t>
  </si>
  <si>
    <t>700870</t>
  </si>
  <si>
    <t>523037</t>
  </si>
  <si>
    <t>19:00</t>
  </si>
  <si>
    <t>633030</t>
  </si>
  <si>
    <t>448098</t>
  </si>
  <si>
    <t>23:54</t>
  </si>
  <si>
    <t>01:04</t>
  </si>
  <si>
    <t>102303</t>
  </si>
  <si>
    <t>04:18</t>
  </si>
  <si>
    <t>961760</t>
  </si>
  <si>
    <t>13:45</t>
  </si>
  <si>
    <t>579247</t>
  </si>
  <si>
    <t>17:56</t>
  </si>
  <si>
    <t>790441</t>
  </si>
  <si>
    <t>15:00</t>
  </si>
  <si>
    <t>979562</t>
  </si>
  <si>
    <t>20:00</t>
  </si>
  <si>
    <t>437477</t>
  </si>
  <si>
    <t>05:55</t>
  </si>
  <si>
    <t>574843</t>
  </si>
  <si>
    <t>14:07</t>
  </si>
  <si>
    <t>15:34</t>
  </si>
  <si>
    <t>763311</t>
  </si>
  <si>
    <t>21:19</t>
  </si>
  <si>
    <t>22:48</t>
  </si>
  <si>
    <t>286450</t>
  </si>
  <si>
    <t>16:15</t>
  </si>
  <si>
    <t>799565</t>
  </si>
  <si>
    <t>802812</t>
  </si>
  <si>
    <t>09:20</t>
  </si>
  <si>
    <t>409477</t>
  </si>
  <si>
    <t>02:14</t>
  </si>
  <si>
    <t>335203</t>
  </si>
  <si>
    <t>13:06</t>
  </si>
  <si>
    <t>818430</t>
  </si>
  <si>
    <t>18:56</t>
  </si>
  <si>
    <t>564586</t>
  </si>
  <si>
    <t>00:17</t>
  </si>
  <si>
    <t>178086</t>
  </si>
  <si>
    <t>03:12</t>
  </si>
  <si>
    <t>268746</t>
  </si>
  <si>
    <t>10:05</t>
  </si>
  <si>
    <t>153325</t>
  </si>
  <si>
    <t>01:54</t>
  </si>
  <si>
    <t>292800</t>
  </si>
  <si>
    <t>323717</t>
  </si>
  <si>
    <t>06:32</t>
  </si>
  <si>
    <t>888669</t>
  </si>
  <si>
    <t>19:09</t>
  </si>
  <si>
    <t>436526</t>
  </si>
  <si>
    <t>17:14</t>
  </si>
  <si>
    <t>941814</t>
  </si>
  <si>
    <t>02:41</t>
  </si>
  <si>
    <t>275526</t>
  </si>
  <si>
    <t>16:39</t>
  </si>
  <si>
    <t>18:09</t>
  </si>
  <si>
    <t>818699</t>
  </si>
  <si>
    <t>16:16</t>
  </si>
  <si>
    <t>851690</t>
  </si>
  <si>
    <t>23:30</t>
  </si>
  <si>
    <t>23:49</t>
  </si>
  <si>
    <t>338703</t>
  </si>
  <si>
    <t>09:27</t>
  </si>
  <si>
    <t>660814</t>
  </si>
  <si>
    <t>02:50</t>
  </si>
  <si>
    <t>04:14</t>
  </si>
  <si>
    <t>925115</t>
  </si>
  <si>
    <t>04:34</t>
  </si>
  <si>
    <t>05:20</t>
  </si>
  <si>
    <t>263917</t>
  </si>
  <si>
    <t>22:20</t>
  </si>
  <si>
    <t>23:20</t>
  </si>
  <si>
    <t>933635</t>
  </si>
  <si>
    <t>22:26</t>
  </si>
  <si>
    <t>663244</t>
  </si>
  <si>
    <t>15:51</t>
  </si>
  <si>
    <t>249375</t>
  </si>
  <si>
    <t>13:15</t>
  </si>
  <si>
    <t>993650</t>
  </si>
  <si>
    <t>07:56</t>
  </si>
  <si>
    <t>860835</t>
  </si>
  <si>
    <t>00:25</t>
  </si>
  <si>
    <t>302897</t>
  </si>
  <si>
    <t>00:38</t>
  </si>
  <si>
    <t>431699</t>
  </si>
  <si>
    <t>18:54</t>
  </si>
  <si>
    <t>980919</t>
  </si>
  <si>
    <t>12:46</t>
  </si>
  <si>
    <t>214119</t>
  </si>
  <si>
    <t>16:51</t>
  </si>
  <si>
    <t>180176</t>
  </si>
  <si>
    <t>22:29</t>
  </si>
  <si>
    <t>23:59</t>
  </si>
  <si>
    <t>138436</t>
  </si>
  <si>
    <t>03:00</t>
  </si>
  <si>
    <t>04:19</t>
  </si>
  <si>
    <t>718241</t>
  </si>
  <si>
    <t>989173</t>
  </si>
  <si>
    <t>253300</t>
  </si>
  <si>
    <t>09:28</t>
  </si>
  <si>
    <t>801062</t>
  </si>
  <si>
    <t>14:12</t>
  </si>
  <si>
    <t>15:11</t>
  </si>
  <si>
    <t>208239</t>
  </si>
  <si>
    <t>12:34</t>
  </si>
  <si>
    <t>976052</t>
  </si>
  <si>
    <t>10:52</t>
  </si>
  <si>
    <t>610511</t>
  </si>
  <si>
    <t>02:59</t>
  </si>
  <si>
    <t>394450</t>
  </si>
  <si>
    <t>04:40</t>
  </si>
  <si>
    <t>534753</t>
  </si>
  <si>
    <t>00:07</t>
  </si>
  <si>
    <t>123536</t>
  </si>
  <si>
    <t>07:57</t>
  </si>
  <si>
    <t>253999</t>
  </si>
  <si>
    <t>14:18</t>
  </si>
  <si>
    <t>14:51</t>
  </si>
  <si>
    <t>863336</t>
  </si>
  <si>
    <t>249644</t>
  </si>
  <si>
    <t>725510</t>
  </si>
  <si>
    <t>628859</t>
  </si>
  <si>
    <t>07:32</t>
  </si>
  <si>
    <t>07:54</t>
  </si>
  <si>
    <t>657244</t>
  </si>
  <si>
    <t>09:11</t>
  </si>
  <si>
    <t>912510</t>
  </si>
  <si>
    <t>19:04</t>
  </si>
  <si>
    <t>927909</t>
  </si>
  <si>
    <t>12:39</t>
  </si>
  <si>
    <t>14:02</t>
  </si>
  <si>
    <t>187889</t>
  </si>
  <si>
    <t>07:52</t>
  </si>
  <si>
    <t>08:54</t>
  </si>
  <si>
    <t>706063</t>
  </si>
  <si>
    <t>17:13</t>
  </si>
  <si>
    <t>211760</t>
  </si>
  <si>
    <t>388946</t>
  </si>
  <si>
    <t>00:27</t>
  </si>
  <si>
    <t>421549</t>
  </si>
  <si>
    <t>05:40</t>
  </si>
  <si>
    <t>06:07</t>
  </si>
  <si>
    <t>205149</t>
  </si>
  <si>
    <t>03:52</t>
  </si>
  <si>
    <t>195513</t>
  </si>
  <si>
    <t>06:28</t>
  </si>
  <si>
    <t>139589</t>
  </si>
  <si>
    <t>21:08</t>
  </si>
  <si>
    <t>771394</t>
  </si>
  <si>
    <t>832377</t>
  </si>
  <si>
    <t>15:23</t>
  </si>
  <si>
    <t>389340</t>
  </si>
  <si>
    <t>22:00</t>
  </si>
  <si>
    <t>194545</t>
  </si>
  <si>
    <t>06:38</t>
  </si>
  <si>
    <t>576849</t>
  </si>
  <si>
    <t>14:42</t>
  </si>
  <si>
    <t>15:25</t>
  </si>
  <si>
    <t>408545</t>
  </si>
  <si>
    <t>894268</t>
  </si>
  <si>
    <t>21:52</t>
  </si>
  <si>
    <t>926965</t>
  </si>
  <si>
    <t>05:38</t>
  </si>
  <si>
    <t>06:40</t>
  </si>
  <si>
    <t>360316</t>
  </si>
  <si>
    <t>20:36</t>
  </si>
  <si>
    <t>701581</t>
  </si>
  <si>
    <t>340341</t>
  </si>
  <si>
    <t>795650</t>
  </si>
  <si>
    <t>702427</t>
  </si>
  <si>
    <t>00:58</t>
  </si>
  <si>
    <t>02:13</t>
  </si>
  <si>
    <t>651273</t>
  </si>
  <si>
    <t>226215</t>
  </si>
  <si>
    <t>04:09</t>
  </si>
  <si>
    <t>742544</t>
  </si>
  <si>
    <t>01:57</t>
  </si>
  <si>
    <t>292847</t>
  </si>
  <si>
    <t>13:39</t>
  </si>
  <si>
    <t>237509</t>
  </si>
  <si>
    <t>13:42</t>
  </si>
  <si>
    <t>14:26</t>
  </si>
  <si>
    <t>938900</t>
  </si>
  <si>
    <t>13:36</t>
  </si>
  <si>
    <t>14:08</t>
  </si>
  <si>
    <t>642121</t>
  </si>
  <si>
    <t>23:15</t>
  </si>
  <si>
    <t>00:03</t>
  </si>
  <si>
    <t>271276</t>
  </si>
  <si>
    <t>687569</t>
  </si>
  <si>
    <t>308622</t>
  </si>
  <si>
    <t>18:22</t>
  </si>
  <si>
    <t>912378</t>
  </si>
  <si>
    <t>23:40</t>
  </si>
  <si>
    <t>01:08</t>
  </si>
  <si>
    <t>771697</t>
  </si>
  <si>
    <t>07:47</t>
  </si>
  <si>
    <t>09:15</t>
  </si>
  <si>
    <t>432270</t>
  </si>
  <si>
    <t>05:11</t>
  </si>
  <si>
    <t>06:11</t>
  </si>
  <si>
    <t>572161</t>
  </si>
  <si>
    <t>19:53</t>
  </si>
  <si>
    <t>886159</t>
  </si>
  <si>
    <t>15:26</t>
  </si>
  <si>
    <t>16:26</t>
  </si>
  <si>
    <t>156440</t>
  </si>
  <si>
    <t>23:44</t>
  </si>
  <si>
    <t>508783</t>
  </si>
  <si>
    <t>03:48</t>
  </si>
  <si>
    <t>136862</t>
  </si>
  <si>
    <t>20:10</t>
  </si>
  <si>
    <t>665484</t>
  </si>
  <si>
    <t>03:46</t>
  </si>
  <si>
    <t>04:54</t>
  </si>
  <si>
    <t>464032</t>
  </si>
  <si>
    <t>10:19</t>
  </si>
  <si>
    <t>111068</t>
  </si>
  <si>
    <t>892170</t>
  </si>
  <si>
    <t>297731</t>
  </si>
  <si>
    <t>496737</t>
  </si>
  <si>
    <t>398505</t>
  </si>
  <si>
    <t>17:05</t>
  </si>
  <si>
    <t>747736</t>
  </si>
  <si>
    <t>18:10</t>
  </si>
  <si>
    <t>123205</t>
  </si>
  <si>
    <t>115440</t>
  </si>
  <si>
    <t>13:43</t>
  </si>
  <si>
    <t>14:46</t>
  </si>
  <si>
    <t>446290</t>
  </si>
  <si>
    <t>12:37</t>
  </si>
  <si>
    <t>982417</t>
  </si>
  <si>
    <t>308855</t>
  </si>
  <si>
    <t>266316</t>
  </si>
  <si>
    <t>154617</t>
  </si>
  <si>
    <t>515035</t>
  </si>
  <si>
    <t>265358</t>
  </si>
  <si>
    <t>929912</t>
  </si>
  <si>
    <t>22:03</t>
  </si>
  <si>
    <t>22:42</t>
  </si>
  <si>
    <t>560030</t>
  </si>
  <si>
    <t>11:02</t>
  </si>
  <si>
    <t>409030</t>
  </si>
  <si>
    <t>971733</t>
  </si>
  <si>
    <t>13:01</t>
  </si>
  <si>
    <t>576136</t>
  </si>
  <si>
    <t>856027</t>
  </si>
  <si>
    <t>23:21</t>
  </si>
  <si>
    <t>23:55</t>
  </si>
  <si>
    <t>772036</t>
  </si>
  <si>
    <t>18:20</t>
  </si>
  <si>
    <t>19:36</t>
  </si>
  <si>
    <t>212255</t>
  </si>
  <si>
    <t>16:54</t>
  </si>
  <si>
    <t>17:08</t>
  </si>
  <si>
    <t>151470</t>
  </si>
  <si>
    <t>15:47</t>
  </si>
  <si>
    <t>183840</t>
  </si>
  <si>
    <t>08:08</t>
  </si>
  <si>
    <t>654718</t>
  </si>
  <si>
    <t>504048</t>
  </si>
  <si>
    <t>903506</t>
  </si>
  <si>
    <t>07:10</t>
  </si>
  <si>
    <t>789472</t>
  </si>
  <si>
    <t>489776</t>
  </si>
  <si>
    <t>880746</t>
  </si>
  <si>
    <t>117094</t>
  </si>
  <si>
    <t>10:44</t>
  </si>
  <si>
    <t>961866</t>
  </si>
  <si>
    <t>04:08</t>
  </si>
  <si>
    <t>377860</t>
  </si>
  <si>
    <t>01:40</t>
  </si>
  <si>
    <t>02:19</t>
  </si>
  <si>
    <t>327999</t>
  </si>
  <si>
    <t>866288</t>
  </si>
  <si>
    <t>22:55</t>
  </si>
  <si>
    <t>23:12</t>
  </si>
  <si>
    <t>907812</t>
  </si>
  <si>
    <t>21:09</t>
  </si>
  <si>
    <t>692354</t>
  </si>
  <si>
    <t>05:26</t>
  </si>
  <si>
    <t>567262</t>
  </si>
  <si>
    <t>452497</t>
  </si>
  <si>
    <t>20:25</t>
  </si>
  <si>
    <t>831770</t>
  </si>
  <si>
    <t>14:23</t>
  </si>
  <si>
    <t>745919</t>
  </si>
  <si>
    <t>05:04</t>
  </si>
  <si>
    <t>217996</t>
  </si>
  <si>
    <t>17:04</t>
  </si>
  <si>
    <t>419625</t>
  </si>
  <si>
    <t>818651</t>
  </si>
  <si>
    <t>959972</t>
  </si>
  <si>
    <t>664139</t>
  </si>
  <si>
    <t>11:21</t>
  </si>
  <si>
    <t>828834</t>
  </si>
  <si>
    <t>21:16</t>
  </si>
  <si>
    <t>830361</t>
  </si>
  <si>
    <t>05:34</t>
  </si>
  <si>
    <t>792165</t>
  </si>
  <si>
    <t>19:38</t>
  </si>
  <si>
    <t>430779</t>
  </si>
  <si>
    <t>847078</t>
  </si>
  <si>
    <t>463625</t>
  </si>
  <si>
    <t>15:09</t>
  </si>
  <si>
    <t>15:57</t>
  </si>
  <si>
    <t>505977</t>
  </si>
  <si>
    <t>500773</t>
  </si>
  <si>
    <t>20:37</t>
  </si>
  <si>
    <t>734775</t>
  </si>
  <si>
    <t>03:58</t>
  </si>
  <si>
    <t>244818</t>
  </si>
  <si>
    <t>01:17</t>
  </si>
  <si>
    <t>02:22</t>
  </si>
  <si>
    <t>854388</t>
  </si>
  <si>
    <t>881828</t>
  </si>
  <si>
    <t>23:43</t>
  </si>
  <si>
    <t>379825</t>
  </si>
  <si>
    <t>15:15</t>
  </si>
  <si>
    <t>917707</t>
  </si>
  <si>
    <t>05:27</t>
  </si>
  <si>
    <t>244192</t>
  </si>
  <si>
    <t>803950</t>
  </si>
  <si>
    <t>358771</t>
  </si>
  <si>
    <t>13:08</t>
  </si>
  <si>
    <t>722650</t>
  </si>
  <si>
    <t>04:26</t>
  </si>
  <si>
    <t>357657</t>
  </si>
  <si>
    <t>560905</t>
  </si>
  <si>
    <t>01:50</t>
  </si>
  <si>
    <t>642081</t>
  </si>
  <si>
    <t>20:12</t>
  </si>
  <si>
    <t>829928</t>
  </si>
  <si>
    <t>847251</t>
  </si>
  <si>
    <t>840532</t>
  </si>
  <si>
    <t>06:13</t>
  </si>
  <si>
    <t>499095</t>
  </si>
  <si>
    <t>08:27</t>
  </si>
  <si>
    <t>09:49</t>
  </si>
  <si>
    <t>539963</t>
  </si>
  <si>
    <t>902575</t>
  </si>
  <si>
    <t>327408</t>
  </si>
  <si>
    <t>673929</t>
  </si>
  <si>
    <t>138504</t>
  </si>
  <si>
    <t>01:52</t>
  </si>
  <si>
    <t>286906</t>
  </si>
  <si>
    <t>197649</t>
  </si>
  <si>
    <t>06:37</t>
  </si>
  <si>
    <t>07:35</t>
  </si>
  <si>
    <t>227950</t>
  </si>
  <si>
    <t>759531</t>
  </si>
  <si>
    <t>16:07</t>
  </si>
  <si>
    <t>703080</t>
  </si>
  <si>
    <t>18:01</t>
  </si>
  <si>
    <t>19:29</t>
  </si>
  <si>
    <t>288646</t>
  </si>
  <si>
    <t>15:05</t>
  </si>
  <si>
    <t>873291</t>
  </si>
  <si>
    <t>111846</t>
  </si>
  <si>
    <t>14:41</t>
  </si>
  <si>
    <t>14:59</t>
  </si>
  <si>
    <t>219366</t>
  </si>
  <si>
    <t>14:53</t>
  </si>
  <si>
    <t>805139</t>
  </si>
  <si>
    <t>15:18</t>
  </si>
  <si>
    <t>451387</t>
  </si>
  <si>
    <t>12:19</t>
  </si>
  <si>
    <t>13:35</t>
  </si>
  <si>
    <t>119627</t>
  </si>
  <si>
    <t>493468</t>
  </si>
  <si>
    <t>423256</t>
  </si>
  <si>
    <t>417329</t>
  </si>
  <si>
    <t>20:09</t>
  </si>
  <si>
    <t>565330</t>
  </si>
  <si>
    <t>22:43</t>
  </si>
  <si>
    <t>649063</t>
  </si>
  <si>
    <t>07:12</t>
  </si>
  <si>
    <t>07:34</t>
  </si>
  <si>
    <t>647718</t>
  </si>
  <si>
    <t>903398</t>
  </si>
  <si>
    <t>14:29</t>
  </si>
  <si>
    <t>434652</t>
  </si>
  <si>
    <t>639031</t>
  </si>
  <si>
    <t>701969</t>
  </si>
  <si>
    <t>08:03</t>
  </si>
  <si>
    <t>808308</t>
  </si>
  <si>
    <t>721549</t>
  </si>
  <si>
    <t>05:19</t>
  </si>
  <si>
    <t>182361</t>
  </si>
  <si>
    <t>903726</t>
  </si>
  <si>
    <t>833599</t>
  </si>
  <si>
    <t>01:48</t>
  </si>
  <si>
    <t>986850</t>
  </si>
  <si>
    <t>212178</t>
  </si>
  <si>
    <t>10:39</t>
  </si>
  <si>
    <t>751034</t>
  </si>
  <si>
    <t>12:21</t>
  </si>
  <si>
    <t>552091</t>
  </si>
  <si>
    <t>19:05</t>
  </si>
  <si>
    <t>846490</t>
  </si>
  <si>
    <t>422998</t>
  </si>
  <si>
    <t>16:44</t>
  </si>
  <si>
    <t>328182</t>
  </si>
  <si>
    <t>706005</t>
  </si>
  <si>
    <t>555844</t>
  </si>
  <si>
    <t>155708</t>
  </si>
  <si>
    <t>00:48</t>
  </si>
  <si>
    <t>755584</t>
  </si>
  <si>
    <t>297370</t>
  </si>
  <si>
    <t>20:15</t>
  </si>
  <si>
    <t>21:18</t>
  </si>
  <si>
    <t>779885</t>
  </si>
  <si>
    <t>00:46</t>
  </si>
  <si>
    <t>01:51</t>
  </si>
  <si>
    <t>578180</t>
  </si>
  <si>
    <t>02:44</t>
  </si>
  <si>
    <t>472566</t>
  </si>
  <si>
    <t>626100</t>
  </si>
  <si>
    <t>06:39</t>
  </si>
  <si>
    <t>218661</t>
  </si>
  <si>
    <t>04:57</t>
  </si>
  <si>
    <t>192742</t>
  </si>
  <si>
    <t>20:43</t>
  </si>
  <si>
    <t>111307</t>
  </si>
  <si>
    <t>04:43</t>
  </si>
  <si>
    <t>05:53</t>
  </si>
  <si>
    <t>403257</t>
  </si>
  <si>
    <t>04:45</t>
  </si>
  <si>
    <t>154127</t>
  </si>
  <si>
    <t>04:52</t>
  </si>
  <si>
    <t>391345</t>
  </si>
  <si>
    <t>07:18</t>
  </si>
  <si>
    <t>720515</t>
  </si>
  <si>
    <t>134697</t>
  </si>
  <si>
    <t>16:18</t>
  </si>
  <si>
    <t>561567</t>
  </si>
  <si>
    <t>599365</t>
  </si>
  <si>
    <t>14:54</t>
  </si>
  <si>
    <t>15:33</t>
  </si>
  <si>
    <t>555851</t>
  </si>
  <si>
    <t>14:37</t>
  </si>
  <si>
    <t>15:35</t>
  </si>
  <si>
    <t>657101</t>
  </si>
  <si>
    <t>04:16</t>
  </si>
  <si>
    <t>712553</t>
  </si>
  <si>
    <t>20:50</t>
  </si>
  <si>
    <t>428487</t>
  </si>
  <si>
    <t>468591</t>
  </si>
  <si>
    <t>788500</t>
  </si>
  <si>
    <t>14:43</t>
  </si>
  <si>
    <t>15:08</t>
  </si>
  <si>
    <t>779378</t>
  </si>
  <si>
    <t>02:18</t>
  </si>
  <si>
    <t>02:51</t>
  </si>
  <si>
    <t>575470</t>
  </si>
  <si>
    <t>448813</t>
  </si>
  <si>
    <t>14:14</t>
  </si>
  <si>
    <t>511707</t>
  </si>
  <si>
    <t>850151</t>
  </si>
  <si>
    <t>621877</t>
  </si>
  <si>
    <t>09:18</t>
  </si>
  <si>
    <t>103883</t>
  </si>
  <si>
    <t>822742</t>
  </si>
  <si>
    <t>14:11</t>
  </si>
  <si>
    <t>15:29</t>
  </si>
  <si>
    <t>778506</t>
  </si>
  <si>
    <t>06:09</t>
  </si>
  <si>
    <t>07:02</t>
  </si>
  <si>
    <t>141241</t>
  </si>
  <si>
    <t>871043</t>
  </si>
  <si>
    <t>666809</t>
  </si>
  <si>
    <t>144894</t>
  </si>
  <si>
    <t>175532</t>
  </si>
  <si>
    <t>17:51</t>
  </si>
  <si>
    <t>115063</t>
  </si>
  <si>
    <t>957179</t>
  </si>
  <si>
    <t>03:25</t>
  </si>
  <si>
    <t>873774</t>
  </si>
  <si>
    <t>451801</t>
  </si>
  <si>
    <t>355479</t>
  </si>
  <si>
    <t>14:34</t>
  </si>
  <si>
    <t>107574</t>
  </si>
  <si>
    <t>05:36</t>
  </si>
  <si>
    <t>07:01</t>
  </si>
  <si>
    <t>825990</t>
  </si>
  <si>
    <t>04:05</t>
  </si>
  <si>
    <t>139448</t>
  </si>
  <si>
    <t>301224</t>
  </si>
  <si>
    <t>07:40</t>
  </si>
  <si>
    <t>791354</t>
  </si>
  <si>
    <t>621682</t>
  </si>
  <si>
    <t>11:43</t>
  </si>
  <si>
    <t>11:59</t>
  </si>
  <si>
    <t>944264</t>
  </si>
  <si>
    <t>02:33</t>
  </si>
  <si>
    <t>02:49</t>
  </si>
  <si>
    <t>346729</t>
  </si>
  <si>
    <t>916814</t>
  </si>
  <si>
    <t>22:31</t>
  </si>
  <si>
    <t>593869</t>
  </si>
  <si>
    <t>06:02</t>
  </si>
  <si>
    <t>243030</t>
  </si>
  <si>
    <t>22:38</t>
  </si>
  <si>
    <t>162549</t>
  </si>
  <si>
    <t>07:13</t>
  </si>
  <si>
    <t>409499</t>
  </si>
  <si>
    <t>14:38</t>
  </si>
  <si>
    <t>998602</t>
  </si>
  <si>
    <t>02:46</t>
  </si>
  <si>
    <t>358635</t>
  </si>
  <si>
    <t>538065</t>
  </si>
  <si>
    <t>14:50</t>
  </si>
  <si>
    <t>830494</t>
  </si>
  <si>
    <t>16:46</t>
  </si>
  <si>
    <t>328596</t>
  </si>
  <si>
    <t>581592</t>
  </si>
  <si>
    <t>00:14</t>
  </si>
  <si>
    <t>488414</t>
  </si>
  <si>
    <t>382894</t>
  </si>
  <si>
    <t>19:39</t>
  </si>
  <si>
    <t>807424</t>
  </si>
  <si>
    <t>779658</t>
  </si>
  <si>
    <t>13:17</t>
  </si>
  <si>
    <t>13:53</t>
  </si>
  <si>
    <t>873199</t>
  </si>
  <si>
    <t>02:27</t>
  </si>
  <si>
    <t>03:18</t>
  </si>
  <si>
    <t>166447</t>
  </si>
  <si>
    <t>406461</t>
  </si>
  <si>
    <t>23:02</t>
  </si>
  <si>
    <t>402380</t>
  </si>
  <si>
    <t>757746</t>
  </si>
  <si>
    <t>122525</t>
  </si>
  <si>
    <t>21:39</t>
  </si>
  <si>
    <t>787614</t>
  </si>
  <si>
    <t>421383</t>
  </si>
  <si>
    <t>03:31</t>
  </si>
  <si>
    <t>04:42</t>
  </si>
  <si>
    <t>274444</t>
  </si>
  <si>
    <t>260940</t>
  </si>
  <si>
    <t>315120</t>
  </si>
  <si>
    <t>416208</t>
  </si>
  <si>
    <t>672675</t>
  </si>
  <si>
    <t>17:30</t>
  </si>
  <si>
    <t>18:17</t>
  </si>
  <si>
    <t>863933</t>
  </si>
  <si>
    <t>06:53</t>
  </si>
  <si>
    <t>521139</t>
  </si>
  <si>
    <t>652005</t>
  </si>
  <si>
    <t>00:24</t>
  </si>
  <si>
    <t>636648</t>
  </si>
  <si>
    <t>22:56</t>
  </si>
  <si>
    <t>487585</t>
  </si>
  <si>
    <t>11:15</t>
  </si>
  <si>
    <t>12:01</t>
  </si>
  <si>
    <t>191853</t>
  </si>
  <si>
    <t>534313</t>
  </si>
  <si>
    <t>10:40</t>
  </si>
  <si>
    <t>451709</t>
  </si>
  <si>
    <t>20:54</t>
  </si>
  <si>
    <t>682813</t>
  </si>
  <si>
    <t>08:30</t>
  </si>
  <si>
    <t>09:05</t>
  </si>
  <si>
    <t>966384</t>
  </si>
  <si>
    <t>01:22</t>
  </si>
  <si>
    <t>02:35</t>
  </si>
  <si>
    <t>414750</t>
  </si>
  <si>
    <t>19:57</t>
  </si>
  <si>
    <t>129824</t>
  </si>
  <si>
    <t>758501</t>
  </si>
  <si>
    <t>20:59</t>
  </si>
  <si>
    <t>22:14</t>
  </si>
  <si>
    <t>583439</t>
  </si>
  <si>
    <t>20:17</t>
  </si>
  <si>
    <t>20:33</t>
  </si>
  <si>
    <t>151081</t>
  </si>
  <si>
    <t>08:41</t>
  </si>
  <si>
    <t>438277</t>
  </si>
  <si>
    <t>20:21</t>
  </si>
  <si>
    <t>243601</t>
  </si>
  <si>
    <t>17:29</t>
  </si>
  <si>
    <t>331854</t>
  </si>
  <si>
    <t>11:08</t>
  </si>
  <si>
    <t>237606</t>
  </si>
  <si>
    <t>11:55</t>
  </si>
  <si>
    <t>900681</t>
  </si>
  <si>
    <t>15:43</t>
  </si>
  <si>
    <t>15:56</t>
  </si>
  <si>
    <t>337580</t>
  </si>
  <si>
    <t>00:09</t>
  </si>
  <si>
    <t>119719</t>
  </si>
  <si>
    <t>00:34</t>
  </si>
  <si>
    <t>224698</t>
  </si>
  <si>
    <t>10:56</t>
  </si>
  <si>
    <t>11:44</t>
  </si>
  <si>
    <t>309740</t>
  </si>
  <si>
    <t>17:46</t>
  </si>
  <si>
    <t>624953</t>
  </si>
  <si>
    <t>850582</t>
  </si>
  <si>
    <t>597775</t>
  </si>
  <si>
    <t>18:59</t>
  </si>
  <si>
    <t>639231</t>
  </si>
  <si>
    <t>478798</t>
  </si>
  <si>
    <t>871934</t>
  </si>
  <si>
    <t>10:35</t>
  </si>
  <si>
    <t>981913</t>
  </si>
  <si>
    <t>06:20</t>
  </si>
  <si>
    <t>189135</t>
  </si>
  <si>
    <t>309991</t>
  </si>
  <si>
    <t>722487</t>
  </si>
  <si>
    <t>213284</t>
  </si>
  <si>
    <t>171542</t>
  </si>
  <si>
    <t>180234</t>
  </si>
  <si>
    <t>948802</t>
  </si>
  <si>
    <t>564053</t>
  </si>
  <si>
    <t>12:33</t>
  </si>
  <si>
    <t>13:05</t>
  </si>
  <si>
    <t>507980</t>
  </si>
  <si>
    <t>21:25</t>
  </si>
  <si>
    <t>510396</t>
  </si>
  <si>
    <t>234425</t>
  </si>
  <si>
    <t>13:56</t>
  </si>
  <si>
    <t>531939</t>
  </si>
  <si>
    <t>419723</t>
  </si>
  <si>
    <t>21:06</t>
  </si>
  <si>
    <t>639764</t>
  </si>
  <si>
    <t>202472</t>
  </si>
  <si>
    <t>23:17</t>
  </si>
  <si>
    <t>480983</t>
  </si>
  <si>
    <t>00:10</t>
  </si>
  <si>
    <t>521556</t>
  </si>
  <si>
    <t>10:13</t>
  </si>
  <si>
    <t>656860</t>
  </si>
  <si>
    <t>666176</t>
  </si>
  <si>
    <t>19:22</t>
  </si>
  <si>
    <t>20:23</t>
  </si>
  <si>
    <t>289373</t>
  </si>
  <si>
    <t>21:20</t>
  </si>
  <si>
    <t>589994</t>
  </si>
  <si>
    <t>05:39</t>
  </si>
  <si>
    <t>06:44</t>
  </si>
  <si>
    <t>257782</t>
  </si>
  <si>
    <t>15:48</t>
  </si>
  <si>
    <t>268384</t>
  </si>
  <si>
    <t>09:46</t>
  </si>
  <si>
    <t>10:47</t>
  </si>
  <si>
    <t>967412</t>
  </si>
  <si>
    <t>385959</t>
  </si>
  <si>
    <t>188006</t>
  </si>
  <si>
    <t>980605</t>
  </si>
  <si>
    <t>22:34</t>
  </si>
  <si>
    <t>23:57</t>
  </si>
  <si>
    <t>650775</t>
  </si>
  <si>
    <t>03:01</t>
  </si>
  <si>
    <t>944986</t>
  </si>
  <si>
    <t>366659</t>
  </si>
  <si>
    <t>20:56</t>
  </si>
  <si>
    <t>358313</t>
  </si>
  <si>
    <t>22:46</t>
  </si>
  <si>
    <t>23:56</t>
  </si>
  <si>
    <t>136500</t>
  </si>
  <si>
    <t>13:16</t>
  </si>
  <si>
    <t>951706</t>
  </si>
  <si>
    <t>415504</t>
  </si>
  <si>
    <t>00:57</t>
  </si>
  <si>
    <t>775733</t>
  </si>
  <si>
    <t>20:44</t>
  </si>
  <si>
    <t>852233</t>
  </si>
  <si>
    <t>873624</t>
  </si>
  <si>
    <t>758816</t>
  </si>
  <si>
    <t>970969</t>
  </si>
  <si>
    <t>721826</t>
  </si>
  <si>
    <t>07:21</t>
  </si>
  <si>
    <t>975224</t>
  </si>
  <si>
    <t>02:31</t>
  </si>
  <si>
    <t>02:43</t>
  </si>
  <si>
    <t>276953</t>
  </si>
  <si>
    <t>694797</t>
  </si>
  <si>
    <t>952924</t>
  </si>
  <si>
    <t>20:55</t>
  </si>
  <si>
    <t>396712</t>
  </si>
  <si>
    <t>03:22</t>
  </si>
  <si>
    <t>572883</t>
  </si>
  <si>
    <t>18:06</t>
  </si>
  <si>
    <t>19:14</t>
  </si>
  <si>
    <t>826687</t>
  </si>
  <si>
    <t>20:52</t>
  </si>
  <si>
    <t>21:56</t>
  </si>
  <si>
    <t>346249</t>
  </si>
  <si>
    <t>23:38</t>
  </si>
  <si>
    <t>513869</t>
  </si>
  <si>
    <t>590822</t>
  </si>
  <si>
    <t>11:13</t>
  </si>
  <si>
    <t>12:30</t>
  </si>
  <si>
    <t>234082</t>
  </si>
  <si>
    <t>01:55</t>
  </si>
  <si>
    <t>642085</t>
  </si>
  <si>
    <t>04:21</t>
  </si>
  <si>
    <t>936994</t>
  </si>
  <si>
    <t>840255</t>
  </si>
  <si>
    <t>04:03</t>
  </si>
  <si>
    <t>579995</t>
  </si>
  <si>
    <t>276470</t>
  </si>
  <si>
    <t>536646</t>
  </si>
  <si>
    <t>513316</t>
  </si>
  <si>
    <t>09:17</t>
  </si>
  <si>
    <t>10:08</t>
  </si>
  <si>
    <t>603164</t>
  </si>
  <si>
    <t>867080</t>
  </si>
  <si>
    <t>731548</t>
  </si>
  <si>
    <t>19:15</t>
  </si>
  <si>
    <t>270855</t>
  </si>
  <si>
    <t>08:04</t>
  </si>
  <si>
    <t>425164</t>
  </si>
  <si>
    <t>599583</t>
  </si>
  <si>
    <t>546711</t>
  </si>
  <si>
    <t>17:22</t>
  </si>
  <si>
    <t>18:15</t>
  </si>
  <si>
    <t>619383</t>
  </si>
  <si>
    <t>255825</t>
  </si>
  <si>
    <t>03:14</t>
  </si>
  <si>
    <t>04:30</t>
  </si>
  <si>
    <t>147285</t>
  </si>
  <si>
    <t>15:14</t>
  </si>
  <si>
    <t>365688</t>
  </si>
  <si>
    <t>19:46</t>
  </si>
  <si>
    <t>291059</t>
  </si>
  <si>
    <t>17:41</t>
  </si>
  <si>
    <t>571804</t>
  </si>
  <si>
    <t>806120</t>
  </si>
  <si>
    <t>582515</t>
  </si>
  <si>
    <t>300070</t>
  </si>
  <si>
    <t>982995</t>
  </si>
  <si>
    <t>21:42</t>
  </si>
  <si>
    <t>259826</t>
  </si>
  <si>
    <t>974343</t>
  </si>
  <si>
    <t>724783</t>
  </si>
  <si>
    <t>18:03</t>
  </si>
  <si>
    <t>811634</t>
  </si>
  <si>
    <t>03:37</t>
  </si>
  <si>
    <t>779792</t>
  </si>
  <si>
    <t>19:56</t>
  </si>
  <si>
    <t>861485</t>
  </si>
  <si>
    <t>731347</t>
  </si>
  <si>
    <t>752048</t>
  </si>
  <si>
    <t>932026</t>
  </si>
  <si>
    <t>20:28</t>
  </si>
  <si>
    <t>373477</t>
  </si>
  <si>
    <t>226550</t>
  </si>
  <si>
    <t>19:13</t>
  </si>
  <si>
    <t>258522</t>
  </si>
  <si>
    <t>739270</t>
  </si>
  <si>
    <t>479205</t>
  </si>
  <si>
    <t>244464</t>
  </si>
  <si>
    <t>01:34</t>
  </si>
  <si>
    <t>02:37</t>
  </si>
  <si>
    <t>189374</t>
  </si>
  <si>
    <t>940715</t>
  </si>
  <si>
    <t>22:04</t>
  </si>
  <si>
    <t>945411</t>
  </si>
  <si>
    <t>138895</t>
  </si>
  <si>
    <t>23:09</t>
  </si>
  <si>
    <t>419105</t>
  </si>
  <si>
    <t>754688</t>
  </si>
  <si>
    <t>03:56</t>
  </si>
  <si>
    <t>860321</t>
  </si>
  <si>
    <t>01:03</t>
  </si>
  <si>
    <t>01:49</t>
  </si>
  <si>
    <t>893820</t>
  </si>
  <si>
    <t>215806</t>
  </si>
  <si>
    <t>19:42</t>
  </si>
  <si>
    <t>570534</t>
  </si>
  <si>
    <t>758237</t>
  </si>
  <si>
    <t>805097</t>
  </si>
  <si>
    <t>15:58</t>
  </si>
  <si>
    <t>478816</t>
  </si>
  <si>
    <t>21:01</t>
  </si>
  <si>
    <t>599387</t>
  </si>
  <si>
    <t>376502</t>
  </si>
  <si>
    <t>251357</t>
  </si>
  <si>
    <t>596349</t>
  </si>
  <si>
    <t>403657</t>
  </si>
  <si>
    <t>929637</t>
  </si>
  <si>
    <t>612537</t>
  </si>
  <si>
    <t>06:50</t>
  </si>
  <si>
    <t>07:44</t>
  </si>
  <si>
    <t>574348</t>
  </si>
  <si>
    <t>799631</t>
  </si>
  <si>
    <t>148045</t>
  </si>
  <si>
    <t>423850</t>
  </si>
  <si>
    <t>04:46</t>
  </si>
  <si>
    <t>697944</t>
  </si>
  <si>
    <t>14:13</t>
  </si>
  <si>
    <t>119895</t>
  </si>
  <si>
    <t>12:28</t>
  </si>
  <si>
    <t>147168</t>
  </si>
  <si>
    <t>01:14</t>
  </si>
  <si>
    <t>369670</t>
  </si>
  <si>
    <t>261719</t>
  </si>
  <si>
    <t>09:56</t>
  </si>
  <si>
    <t>203540</t>
  </si>
  <si>
    <t>726004</t>
  </si>
  <si>
    <t>526850</t>
  </si>
  <si>
    <t>10:51</t>
  </si>
  <si>
    <t>206440</t>
  </si>
  <si>
    <t>01:47</t>
  </si>
  <si>
    <t>624741</t>
  </si>
  <si>
    <t>22:54</t>
  </si>
  <si>
    <t>00:13</t>
  </si>
  <si>
    <t>682119</t>
  </si>
  <si>
    <t>386578</t>
  </si>
  <si>
    <t>660033</t>
  </si>
  <si>
    <t>552945</t>
  </si>
  <si>
    <t>437262</t>
  </si>
  <si>
    <t>738359</t>
  </si>
  <si>
    <t>11:05</t>
  </si>
  <si>
    <t>664271</t>
  </si>
  <si>
    <t>730520</t>
  </si>
  <si>
    <t>15:10</t>
  </si>
  <si>
    <t>332281</t>
  </si>
  <si>
    <t>22:16</t>
  </si>
  <si>
    <t>22:50</t>
  </si>
  <si>
    <t>345637</t>
  </si>
  <si>
    <t>13:55</t>
  </si>
  <si>
    <t>14:40</t>
  </si>
  <si>
    <t>769448</t>
  </si>
  <si>
    <t>804827</t>
  </si>
  <si>
    <t>339038</t>
  </si>
  <si>
    <t>805796</t>
  </si>
  <si>
    <t>00:18</t>
  </si>
  <si>
    <t>642383</t>
  </si>
  <si>
    <t>12:14</t>
  </si>
  <si>
    <t>450964</t>
  </si>
  <si>
    <t>165896</t>
  </si>
  <si>
    <t>20:18</t>
  </si>
  <si>
    <t>359159</t>
  </si>
  <si>
    <t>913432</t>
  </si>
  <si>
    <t>134963</t>
  </si>
  <si>
    <t>12:38</t>
  </si>
  <si>
    <t>168986</t>
  </si>
  <si>
    <t>09:19</t>
  </si>
  <si>
    <t>344435</t>
  </si>
  <si>
    <t>456113</t>
  </si>
  <si>
    <t>18:24</t>
  </si>
  <si>
    <t>721686</t>
  </si>
  <si>
    <t>294954</t>
  </si>
  <si>
    <t>05:49</t>
  </si>
  <si>
    <t>891018</t>
  </si>
  <si>
    <t>486746</t>
  </si>
  <si>
    <t>12:29</t>
  </si>
  <si>
    <t>157259</t>
  </si>
  <si>
    <t>825447</t>
  </si>
  <si>
    <t>06:23</t>
  </si>
  <si>
    <t>576370</t>
  </si>
  <si>
    <t>870269</t>
  </si>
  <si>
    <t>11:22</t>
  </si>
  <si>
    <t>681636</t>
  </si>
  <si>
    <t>307434</t>
  </si>
  <si>
    <t>02:08</t>
  </si>
  <si>
    <t>284630</t>
  </si>
  <si>
    <t>351815</t>
  </si>
  <si>
    <t>933511</t>
  </si>
  <si>
    <t>16:30</t>
  </si>
  <si>
    <t>148439</t>
  </si>
  <si>
    <t>21:07</t>
  </si>
  <si>
    <t>393678</t>
  </si>
  <si>
    <t>16:04</t>
  </si>
  <si>
    <t>17:16</t>
  </si>
  <si>
    <t>275566</t>
  </si>
  <si>
    <t>01:00</t>
  </si>
  <si>
    <t>492040</t>
  </si>
  <si>
    <t>781298</t>
  </si>
  <si>
    <t>12:50</t>
  </si>
  <si>
    <t>495400</t>
  </si>
  <si>
    <t>13:51</t>
  </si>
  <si>
    <t>14:33</t>
  </si>
  <si>
    <t>341358</t>
  </si>
  <si>
    <t>08:56</t>
  </si>
  <si>
    <t>943584</t>
  </si>
  <si>
    <t>01:27</t>
  </si>
  <si>
    <t>476536</t>
  </si>
  <si>
    <t>140140</t>
  </si>
  <si>
    <t>06:16</t>
  </si>
  <si>
    <t>986516</t>
  </si>
  <si>
    <t>523426</t>
  </si>
  <si>
    <t>858472</t>
  </si>
  <si>
    <t>12:54</t>
  </si>
  <si>
    <t>296971</t>
  </si>
  <si>
    <t>234580</t>
  </si>
  <si>
    <t>05:52</t>
  </si>
  <si>
    <t>899897</t>
  </si>
  <si>
    <t>06:33</t>
  </si>
  <si>
    <t>446292</t>
  </si>
  <si>
    <t>02:54</t>
  </si>
  <si>
    <t>505205</t>
  </si>
  <si>
    <t>286264</t>
  </si>
  <si>
    <t>12:24</t>
  </si>
  <si>
    <t>315893</t>
  </si>
  <si>
    <t>530819</t>
  </si>
  <si>
    <t>316509</t>
  </si>
  <si>
    <t>312832</t>
  </si>
  <si>
    <t>23:10</t>
  </si>
  <si>
    <t>946794</t>
  </si>
  <si>
    <t>401897</t>
  </si>
  <si>
    <t>553065</t>
  </si>
  <si>
    <t>11:38</t>
  </si>
  <si>
    <t>265603</t>
  </si>
  <si>
    <t>17:12</t>
  </si>
  <si>
    <t>486643</t>
  </si>
  <si>
    <t>18:36</t>
  </si>
  <si>
    <t>19:27</t>
  </si>
  <si>
    <t>584617</t>
  </si>
  <si>
    <t>139609</t>
  </si>
  <si>
    <t>788938</t>
  </si>
  <si>
    <t>22:33</t>
  </si>
  <si>
    <t>285846</t>
  </si>
  <si>
    <t>260952</t>
  </si>
  <si>
    <t>05:02</t>
  </si>
  <si>
    <t>765625</t>
  </si>
  <si>
    <t>09:39</t>
  </si>
  <si>
    <t>904377</t>
  </si>
  <si>
    <t>453492</t>
  </si>
  <si>
    <t>443032</t>
  </si>
  <si>
    <t>20:42</t>
  </si>
  <si>
    <t>324164</t>
  </si>
  <si>
    <t>04:32</t>
  </si>
  <si>
    <t>581061</t>
  </si>
  <si>
    <t>08:18</t>
  </si>
  <si>
    <t>904829</t>
  </si>
  <si>
    <t>830139</t>
  </si>
  <si>
    <t>713455</t>
  </si>
  <si>
    <t>423851</t>
  </si>
  <si>
    <t>04:01</t>
  </si>
  <si>
    <t>259038</t>
  </si>
  <si>
    <t>16:28</t>
  </si>
  <si>
    <t>16:42</t>
  </si>
  <si>
    <t>391636</t>
  </si>
  <si>
    <t>13:46</t>
  </si>
  <si>
    <t>354016</t>
  </si>
  <si>
    <t>760374</t>
  </si>
  <si>
    <t>231660</t>
  </si>
  <si>
    <t>08:46</t>
  </si>
  <si>
    <t>426592</t>
  </si>
  <si>
    <t>766478</t>
  </si>
  <si>
    <t>18:00</t>
  </si>
  <si>
    <t>629837</t>
  </si>
  <si>
    <t>02:58</t>
  </si>
  <si>
    <t>414815</t>
  </si>
  <si>
    <t>493370</t>
  </si>
  <si>
    <t>11:54</t>
  </si>
  <si>
    <t>298837</t>
  </si>
  <si>
    <t>22:40</t>
  </si>
  <si>
    <t>491270</t>
  </si>
  <si>
    <t>02:00</t>
  </si>
  <si>
    <t>693083</t>
  </si>
  <si>
    <t>830286</t>
  </si>
  <si>
    <t>840880</t>
  </si>
  <si>
    <t>794791</t>
  </si>
  <si>
    <t>16:01</t>
  </si>
  <si>
    <t>643725</t>
  </si>
  <si>
    <t>501382</t>
  </si>
  <si>
    <t>16:56</t>
  </si>
  <si>
    <t>17:17</t>
  </si>
  <si>
    <t>319703</t>
  </si>
  <si>
    <t>650462</t>
  </si>
  <si>
    <t>17:28</t>
  </si>
  <si>
    <t>17:59</t>
  </si>
  <si>
    <t>290824</t>
  </si>
  <si>
    <t>00:55</t>
  </si>
  <si>
    <t>896041</t>
  </si>
  <si>
    <t>390206</t>
  </si>
  <si>
    <t>01:01</t>
  </si>
  <si>
    <t>164022</t>
  </si>
  <si>
    <t>645337</t>
  </si>
  <si>
    <t>13:40</t>
  </si>
  <si>
    <t>430536</t>
  </si>
  <si>
    <t>832229</t>
  </si>
  <si>
    <t>360610</t>
  </si>
  <si>
    <t>06:54</t>
  </si>
  <si>
    <t>952092</t>
  </si>
  <si>
    <t>519603</t>
  </si>
  <si>
    <t>13:24</t>
  </si>
  <si>
    <t>846525</t>
  </si>
  <si>
    <t>805756</t>
  </si>
  <si>
    <t>12:43</t>
  </si>
  <si>
    <t>13:50</t>
  </si>
  <si>
    <t>278711</t>
  </si>
  <si>
    <t>370143</t>
  </si>
  <si>
    <t>11:58</t>
  </si>
  <si>
    <t>703950</t>
  </si>
  <si>
    <t>997728</t>
  </si>
  <si>
    <t>16:00</t>
  </si>
  <si>
    <t>720967</t>
  </si>
  <si>
    <t>23:26</t>
  </si>
  <si>
    <t>164891</t>
  </si>
  <si>
    <t>11:12</t>
  </si>
  <si>
    <t>12:11</t>
  </si>
  <si>
    <t>232442</t>
  </si>
  <si>
    <t>20:51</t>
  </si>
  <si>
    <t>251729</t>
  </si>
  <si>
    <t>06:41</t>
  </si>
  <si>
    <t>940215</t>
  </si>
  <si>
    <t>326183</t>
  </si>
  <si>
    <t>Row Labels</t>
  </si>
  <si>
    <t>Count of Order ID</t>
  </si>
  <si>
    <t>TOTAL Restaurant</t>
  </si>
  <si>
    <t>Total Orders</t>
  </si>
  <si>
    <t>FALSE</t>
  </si>
  <si>
    <t>TRUE</t>
  </si>
  <si>
    <t>No. of Orders by Taco Type</t>
  </si>
  <si>
    <t>% of orders by Taco size</t>
  </si>
  <si>
    <t>Order Trends</t>
  </si>
  <si>
    <t>ORDER BY LOCATION</t>
  </si>
  <si>
    <t>Avg Price</t>
  </si>
  <si>
    <t>Average of Price ($)</t>
  </si>
  <si>
    <t>ORDERS</t>
  </si>
  <si>
    <t>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</si>
</sst>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quot;$&quot;* #,##0.00_);_(&quot;$&quot;* \(#,##0.00\);_(&quot;$&quot;*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0" borderId="0" xfId="0" quotePrefix="1"/>
    <xf numFmtId="44" fontId="0" fillId="0" borderId="0" xfId="0" applyNumberFormat="1"/>
  </cellXfs>
  <cellStyles count="1">
    <cellStyle name="Normal" xfId="0" builtinId="0"/>
  </cellStyles>
  <dxfs count="4">
    <dxf>
      <numFmt numFmtId="34" formatCode="_(&quot;$&quot;* #,##0.00_);_(&quot;$&quot;* \(#,##0.00\);_(&quot;$&quot;* &quot;-&quot;??_);_(@_)"/>
    </dxf>
    <dxf>
      <numFmt numFmtId="19" formatCode="m/d/yyyy"/>
    </dxf>
    <dxf>
      <numFmt numFmtId="19" formatCode="m/d/yyyy"/>
    </dxf>
    <dxf>
      <font>
        <b/>
        <i val="0"/>
        <sz val="10"/>
        <color rgb="FFB186FE"/>
        <name val="Segoe UI"/>
        <family val="2"/>
        <scheme val="none"/>
      </font>
      <fill>
        <patternFill>
          <bgColor rgb="FFF4EFFA"/>
        </patternFill>
      </fill>
      <border diagonalUp="0" diagonalDown="0">
        <left/>
        <right/>
        <top/>
        <bottom/>
        <vertical/>
        <horizontal/>
      </border>
    </dxf>
  </dxfs>
  <tableStyles count="1" defaultTableStyle="TableStyleMedium2" defaultPivotStyle="PivotStyleLight16">
    <tableStyle name="Slicer Style 1" pivot="0" table="0" count="4" xr9:uid="{6EFDCFE4-0A01-4371-9B22-417A8D9B155E}">
      <tableStyleElement type="wholeTable" dxfId="3"/>
    </tableStyle>
  </tableStyles>
  <colors>
    <mruColors>
      <color rgb="FFB186FE"/>
      <color rgb="FFD92CFC"/>
      <color rgb="FF7209B7"/>
      <color rgb="FFF3BAFE"/>
      <color rgb="FFAD77AD"/>
      <color rgb="FFF7ECFD"/>
      <color rgb="FFF4EFFA"/>
      <color rgb="FFC1A0FE"/>
      <color rgb="FFCC9CC5"/>
      <color rgb="FFE6DFF1"/>
    </mruColors>
  </colors>
  <extLst>
    <ext xmlns:x14="http://schemas.microsoft.com/office/spreadsheetml/2009/9/main" uri="{46F421CA-312F-682f-3DD2-61675219B42D}">
      <x14:dxfs count="3">
        <dxf>
          <fill>
            <patternFill>
              <bgColor rgb="FFF3BAFE"/>
            </patternFill>
          </fill>
        </dxf>
        <dxf>
          <font>
            <b/>
            <i val="0"/>
            <sz val="10"/>
            <color rgb="FFB186FE"/>
            <name val="Segoe UI"/>
            <family val="2"/>
            <scheme val="none"/>
          </font>
          <fill>
            <patternFill>
              <bgColor theme="0"/>
            </patternFill>
          </fill>
          <border diagonalUp="0" diagonalDown="0">
            <left/>
            <right/>
            <top/>
            <bottom/>
            <vertical/>
            <horizontal/>
          </border>
        </dxf>
        <dxf>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hoveredUn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[Taco Sales Analysis.xlsx]Calculation!PivotTable6</c:name>
    <c:fmtId val="7"/>
  </c:pivotSource>
  <c:chart>
    <c:autoTitleDeleted val="1"/>
    <c:pivotFmts>
      <c:pivotFmt>
        <c:idx val="0"/>
        <c:spPr>
          <a:solidFill>
            <a:schemeClr val="accent1"/>
          </a:solidFill>
          <a:ln w="28575" cap="rnd">
            <a:solidFill>
              <a:srgbClr val="E6DFF1"/>
            </a:solidFill>
            <a:round/>
          </a:ln>
          <a:effectLst/>
        </c:spPr>
        <c:marker>
          <c:symbol val="circle"/>
          <c:size val="5"/>
          <c:spPr>
            <a:solidFill>
              <a:srgbClr val="C1A0FE"/>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E6DFF1"/>
            </a:solidFill>
            <a:round/>
          </a:ln>
          <a:effectLst/>
        </c:spPr>
        <c:marker>
          <c:symbol val="circle"/>
          <c:size val="5"/>
          <c:spPr>
            <a:solidFill>
              <a:srgbClr val="C1A0FE"/>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C77DFF"/>
            </a:solidFill>
            <a:prstDash val="sysDot"/>
            <a:round/>
          </a:ln>
          <a:effectLst/>
        </c:spPr>
        <c:marker>
          <c:symbol val="circle"/>
          <c:size val="5"/>
          <c:spPr>
            <a:solidFill>
              <a:srgbClr val="C1A0FE"/>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AD77A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3.9312585926759153E-2"/>
          <c:w val="1"/>
          <c:h val="0.8451428571428572"/>
        </c:manualLayout>
      </c:layout>
      <c:lineChart>
        <c:grouping val="standard"/>
        <c:varyColors val="0"/>
        <c:ser>
          <c:idx val="0"/>
          <c:order val="0"/>
          <c:tx>
            <c:strRef>
              <c:f>Calculation!$E$13</c:f>
              <c:strCache>
                <c:ptCount val="1"/>
                <c:pt idx="0">
                  <c:v>Total</c:v>
                </c:pt>
              </c:strCache>
            </c:strRef>
          </c:tx>
          <c:spPr>
            <a:ln w="28575" cap="rnd">
              <a:solidFill>
                <a:srgbClr val="C77DFF"/>
              </a:solidFill>
              <a:prstDash val="sysDot"/>
              <a:round/>
            </a:ln>
            <a:effectLst/>
          </c:spPr>
          <c:marker>
            <c:symbol val="circle"/>
            <c:size val="5"/>
            <c:spPr>
              <a:solidFill>
                <a:srgbClr val="C1A0FE"/>
              </a:solidFill>
              <a:ln w="9525">
                <a:solidFill>
                  <a:schemeClr val="accent1"/>
                </a:solidFill>
              </a:ln>
              <a:effectLst/>
            </c:spPr>
          </c:marker>
          <c:cat>
            <c:strRef>
              <c:f>Calculation!$D$14:$D$25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Calculation!$E$14:$E$25</c:f>
              <c:numCache>
                <c:formatCode>General</c:formatCode>
                <c:ptCount val="12"/>
                <c:pt idx="0">
                  <c:v>139</c:v>
                </c:pt>
                <c:pt idx="1">
                  <c:v>99</c:v>
                </c:pt>
                <c:pt idx="2">
                  <c:v>128</c:v>
                </c:pt>
                <c:pt idx="3">
                  <c:v>106</c:v>
                </c:pt>
                <c:pt idx="4">
                  <c:v>113</c:v>
                </c:pt>
                <c:pt idx="5">
                  <c:v>62</c:v>
                </c:pt>
                <c:pt idx="6">
                  <c:v>63</c:v>
                </c:pt>
                <c:pt idx="7">
                  <c:v>59</c:v>
                </c:pt>
                <c:pt idx="8">
                  <c:v>54</c:v>
                </c:pt>
                <c:pt idx="9">
                  <c:v>60</c:v>
                </c:pt>
                <c:pt idx="10">
                  <c:v>67</c:v>
                </c:pt>
                <c:pt idx="11">
                  <c:v>50</c:v>
                </c:pt>
              </c:numCache>
            </c:numRef>
          </c:val>
          <c:smooth val="1"/>
          <c:extLst>
            <c:ext xmlns:c16="http://schemas.microsoft.com/office/drawing/2014/chart" uri="{C3380CC4-5D6E-409C-BE32-E72D297353CC}">
              <c16:uniqueId val="{00000000-1004-4695-8577-D747A4D2A01A}"/>
            </c:ext>
          </c:extLst>
        </c:ser>
        <c:dLbls>
          <c:showLegendKey val="0"/>
          <c:showVal val="0"/>
          <c:showCatName val="0"/>
          <c:showSerName val="0"/>
          <c:showPercent val="0"/>
          <c:showBubbleSize val="0"/>
        </c:dLbls>
        <c:marker val="1"/>
        <c:smooth val="0"/>
        <c:axId val="29764575"/>
        <c:axId val="26350095"/>
      </c:lineChart>
      <c:catAx>
        <c:axId val="29764575"/>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rgbClr val="AD77AD"/>
                </a:solidFill>
                <a:latin typeface="+mn-lt"/>
                <a:ea typeface="+mn-ea"/>
                <a:cs typeface="+mn-cs"/>
              </a:defRPr>
            </a:pPr>
            <a:endParaRPr lang="en-US"/>
          </a:p>
        </c:txPr>
        <c:crossAx val="26350095"/>
        <c:crosses val="autoZero"/>
        <c:auto val="1"/>
        <c:lblAlgn val="ctr"/>
        <c:lblOffset val="100"/>
        <c:noMultiLvlLbl val="0"/>
      </c:catAx>
      <c:valAx>
        <c:axId val="26350095"/>
        <c:scaling>
          <c:orientation val="minMax"/>
        </c:scaling>
        <c:delete val="1"/>
        <c:axPos val="l"/>
        <c:numFmt formatCode="General" sourceLinked="1"/>
        <c:majorTickMark val="out"/>
        <c:minorTickMark val="none"/>
        <c:tickLblPos val="nextTo"/>
        <c:crossAx val="29764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rgbClr val="AD77AD"/>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[Taco Sales Analysis.xlsx]Calculation!PivotTable5</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014314797763097"/>
              <c:y val="0.2183236314251776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0.1374232951808067"/>
              <c:y val="-4.1585453604795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014314797763097"/>
              <c:y val="0.2183236314251776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374232951808067"/>
              <c:y val="-4.1585453604795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AD77AD"/>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77DFF">
              <a:alpha val="56000"/>
            </a:srgbClr>
          </a:solidFill>
          <a:ln w="19050">
            <a:solidFill>
              <a:schemeClr val="lt1"/>
            </a:solidFill>
          </a:ln>
          <a:effectLst/>
        </c:spPr>
        <c:dLbl>
          <c:idx val="0"/>
          <c:layout>
            <c:manualLayout>
              <c:x val="0.1014314797763097"/>
              <c:y val="0.21832363142517769"/>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AD77AD"/>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7209B7">
              <a:alpha val="67000"/>
            </a:srgbClr>
          </a:solidFill>
          <a:ln w="19050">
            <a:solidFill>
              <a:schemeClr val="lt1"/>
            </a:solidFill>
          </a:ln>
          <a:effectLst/>
        </c:spPr>
        <c:dLbl>
          <c:idx val="0"/>
          <c:layout>
            <c:manualLayout>
              <c:x val="-0.1374232951808067"/>
              <c:y val="-4.158545360479575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AD77AD"/>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077018861014467"/>
          <c:y val="0.15082683464566929"/>
          <c:w val="0.65162522126594624"/>
          <c:h val="0.67247722834645662"/>
        </c:manualLayout>
      </c:layout>
      <c:doughnutChart>
        <c:varyColors val="1"/>
        <c:ser>
          <c:idx val="0"/>
          <c:order val="0"/>
          <c:tx>
            <c:strRef>
              <c:f>Calculation!$I$3</c:f>
              <c:strCache>
                <c:ptCount val="1"/>
                <c:pt idx="0">
                  <c:v>Total</c:v>
                </c:pt>
              </c:strCache>
            </c:strRef>
          </c:tx>
          <c:dPt>
            <c:idx val="0"/>
            <c:bubble3D val="0"/>
            <c:spPr>
              <a:solidFill>
                <a:srgbClr val="C77DFF">
                  <a:alpha val="56000"/>
                </a:srgbClr>
              </a:solidFill>
              <a:ln w="19050">
                <a:solidFill>
                  <a:schemeClr val="lt1"/>
                </a:solidFill>
              </a:ln>
              <a:effectLst/>
            </c:spPr>
            <c:extLst>
              <c:ext xmlns:c16="http://schemas.microsoft.com/office/drawing/2014/chart" uri="{C3380CC4-5D6E-409C-BE32-E72D297353CC}">
                <c16:uniqueId val="{00000001-ABC2-4930-A03D-0EF02F232EA9}"/>
              </c:ext>
            </c:extLst>
          </c:dPt>
          <c:dPt>
            <c:idx val="1"/>
            <c:bubble3D val="0"/>
            <c:spPr>
              <a:solidFill>
                <a:srgbClr val="7209B7">
                  <a:alpha val="67000"/>
                </a:srgbClr>
              </a:solidFill>
              <a:ln w="19050">
                <a:solidFill>
                  <a:schemeClr val="lt1"/>
                </a:solidFill>
              </a:ln>
              <a:effectLst/>
            </c:spPr>
            <c:extLst>
              <c:ext xmlns:c16="http://schemas.microsoft.com/office/drawing/2014/chart" uri="{C3380CC4-5D6E-409C-BE32-E72D297353CC}">
                <c16:uniqueId val="{00000003-ABC2-4930-A03D-0EF02F232EA9}"/>
              </c:ext>
            </c:extLst>
          </c:dPt>
          <c:dLbls>
            <c:dLbl>
              <c:idx val="0"/>
              <c:layout>
                <c:manualLayout>
                  <c:x val="0.1014314797763097"/>
                  <c:y val="0.2183236314251776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BC2-4930-A03D-0EF02F232EA9}"/>
                </c:ext>
              </c:extLst>
            </c:dLbl>
            <c:dLbl>
              <c:idx val="1"/>
              <c:layout>
                <c:manualLayout>
                  <c:x val="-0.1374232951808067"/>
                  <c:y val="-4.1585453604795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BC2-4930-A03D-0EF02F232EA9}"/>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AD77AD"/>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Calculation!$H$4:$H$5</c:f>
              <c:strCache>
                <c:ptCount val="2"/>
                <c:pt idx="0">
                  <c:v>Large</c:v>
                </c:pt>
                <c:pt idx="1">
                  <c:v>Regular</c:v>
                </c:pt>
              </c:strCache>
            </c:strRef>
          </c:cat>
          <c:val>
            <c:numRef>
              <c:f>Calculation!$I$4:$I$5</c:f>
              <c:numCache>
                <c:formatCode>0.00%</c:formatCode>
                <c:ptCount val="2"/>
                <c:pt idx="0">
                  <c:v>0.498</c:v>
                </c:pt>
                <c:pt idx="1">
                  <c:v>0.502</c:v>
                </c:pt>
              </c:numCache>
            </c:numRef>
          </c:val>
          <c:extLst>
            <c:ext xmlns:c16="http://schemas.microsoft.com/office/drawing/2014/chart" uri="{C3380CC4-5D6E-409C-BE32-E72D297353CC}">
              <c16:uniqueId val="{00000004-ABC2-4930-A03D-0EF02F232EA9}"/>
            </c:ext>
          </c:extLst>
        </c:ser>
        <c:dLbls>
          <c:showLegendKey val="0"/>
          <c:showVal val="1"/>
          <c:showCatName val="0"/>
          <c:showSerName val="0"/>
          <c:showPercent val="0"/>
          <c:showBubbleSize val="0"/>
          <c:showLeaderLines val="1"/>
        </c:dLbls>
        <c:firstSliceAng val="0"/>
        <c:holeSize val="87"/>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rgbClr val="AD77AD"/>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[Taco Sales Analysis.xlsx]Calculation!PivotTable12</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9F9F9">
              <a:alpha val="50000"/>
            </a:srgbClr>
          </a:solidFill>
          <a:ln w="19050">
            <a:solidFill>
              <a:schemeClr val="lt1"/>
            </a:solidFill>
          </a:ln>
          <a:effectLst/>
        </c:spPr>
      </c:pivotFmt>
      <c:pivotFmt>
        <c:idx val="6"/>
        <c:spPr>
          <a:solidFill>
            <a:srgbClr val="C77DFF">
              <a:alpha val="59000"/>
            </a:srgbClr>
          </a:solidFill>
          <a:ln w="19050">
            <a:solidFill>
              <a:schemeClr val="lt1"/>
            </a:solidFill>
          </a:ln>
          <a:effectLst/>
        </c:spPr>
      </c:pivotFmt>
    </c:pivotFmts>
    <c:plotArea>
      <c:layout>
        <c:manualLayout>
          <c:layoutTarget val="inner"/>
          <c:xMode val="edge"/>
          <c:yMode val="edge"/>
          <c:x val="0.22222222222222221"/>
          <c:y val="0.17786577362705749"/>
          <c:w val="0.62887479424272041"/>
          <c:h val="0.66140175867403828"/>
        </c:manualLayout>
      </c:layout>
      <c:doughnutChart>
        <c:varyColors val="1"/>
        <c:ser>
          <c:idx val="0"/>
          <c:order val="0"/>
          <c:tx>
            <c:strRef>
              <c:f>Calculation!$K$31</c:f>
              <c:strCache>
                <c:ptCount val="1"/>
                <c:pt idx="0">
                  <c:v>Total</c:v>
                </c:pt>
              </c:strCache>
            </c:strRef>
          </c:tx>
          <c:dPt>
            <c:idx val="0"/>
            <c:bubble3D val="0"/>
            <c:spPr>
              <a:solidFill>
                <a:srgbClr val="F9F9F9">
                  <a:alpha val="50000"/>
                </a:srgbClr>
              </a:solidFill>
              <a:ln w="19050">
                <a:solidFill>
                  <a:schemeClr val="lt1"/>
                </a:solidFill>
              </a:ln>
              <a:effectLst/>
            </c:spPr>
            <c:extLst>
              <c:ext xmlns:c16="http://schemas.microsoft.com/office/drawing/2014/chart" uri="{C3380CC4-5D6E-409C-BE32-E72D297353CC}">
                <c16:uniqueId val="{00000001-CAD8-4464-BA09-A251406F13F6}"/>
              </c:ext>
            </c:extLst>
          </c:dPt>
          <c:dPt>
            <c:idx val="1"/>
            <c:bubble3D val="0"/>
            <c:spPr>
              <a:solidFill>
                <a:srgbClr val="C77DFF">
                  <a:alpha val="59000"/>
                </a:srgbClr>
              </a:solidFill>
              <a:ln w="19050">
                <a:solidFill>
                  <a:schemeClr val="lt1"/>
                </a:solidFill>
              </a:ln>
              <a:effectLst/>
            </c:spPr>
            <c:extLst>
              <c:ext xmlns:c16="http://schemas.microsoft.com/office/drawing/2014/chart" uri="{C3380CC4-5D6E-409C-BE32-E72D297353CC}">
                <c16:uniqueId val="{00000003-CAD8-4464-BA09-A251406F13F6}"/>
              </c:ext>
            </c:extLst>
          </c:dPt>
          <c:cat>
            <c:strRef>
              <c:f>Calculation!$J$32:$J$33</c:f>
              <c:strCache>
                <c:ptCount val="2"/>
                <c:pt idx="0">
                  <c:v>FALSE</c:v>
                </c:pt>
                <c:pt idx="1">
                  <c:v>TRUE</c:v>
                </c:pt>
              </c:strCache>
            </c:strRef>
          </c:cat>
          <c:val>
            <c:numRef>
              <c:f>Calculation!$K$32:$K$33</c:f>
              <c:numCache>
                <c:formatCode>General</c:formatCode>
                <c:ptCount val="2"/>
                <c:pt idx="0">
                  <c:v>725</c:v>
                </c:pt>
                <c:pt idx="1">
                  <c:v>275</c:v>
                </c:pt>
              </c:numCache>
            </c:numRef>
          </c:val>
          <c:extLst>
            <c:ext xmlns:c16="http://schemas.microsoft.com/office/drawing/2014/chart" uri="{C3380CC4-5D6E-409C-BE32-E72D297353CC}">
              <c16:uniqueId val="{00000004-CAD8-4464-BA09-A251406F13F6}"/>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[Taco Sales Analysis.xlsx]Calculation!PivotTable12</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7209B7">
              <a:alpha val="50000"/>
            </a:srgbClr>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7209B7">
              <a:alpha val="48000"/>
            </a:srgbClr>
          </a:solidFill>
          <a:ln w="19050">
            <a:solidFill>
              <a:schemeClr val="lt1"/>
            </a:solidFill>
          </a:ln>
          <a:effectLst/>
        </c:spPr>
        <c:dLbl>
          <c:idx val="0"/>
          <c:layout>
            <c:manualLayout>
              <c:x val="0.16458338733050765"/>
              <c:y val="2.7119177899372748E-2"/>
            </c:manualLayout>
          </c:layout>
          <c:spPr>
            <a:noFill/>
            <a:ln>
              <a:noFill/>
            </a:ln>
            <a:effectLst/>
          </c:spPr>
          <c:txPr>
            <a:bodyPr rot="0" spcFirstLastPara="1" vertOverflow="ellipsis" vert="horz" wrap="square" lIns="38100" tIns="19050" rIns="38100" bIns="19050" anchor="ctr" anchorCtr="1">
              <a:no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5283338347551953"/>
                  <c:h val="0.1761697584412118"/>
                </c:manualLayout>
              </c15:layout>
            </c:ext>
          </c:extLst>
        </c:dLbl>
      </c:pivotFmt>
      <c:pivotFmt>
        <c:idx val="9"/>
        <c:spPr>
          <a:solidFill>
            <a:srgbClr val="F9F9F9"/>
          </a:solidFill>
          <a:ln w="19050">
            <a:solidFill>
              <a:schemeClr val="lt1"/>
            </a:solidFill>
          </a:ln>
          <a:effectLst/>
        </c:spPr>
        <c:dLbl>
          <c:idx val="0"/>
          <c:layout>
            <c:manualLayout>
              <c:x val="-0.11250003690946098"/>
              <c:y val="-8.4745762711864403E-2"/>
            </c:manualLayout>
          </c:layout>
          <c:spPr>
            <a:noFill/>
            <a:ln>
              <a:noFill/>
            </a:ln>
            <a:effectLst/>
          </c:spPr>
          <c:txPr>
            <a:bodyPr rot="0" spcFirstLastPara="1" vertOverflow="ellipsis" vert="horz" wrap="square" lIns="38100" tIns="19050" rIns="38100" bIns="19050" anchor="ctr" anchorCtr="1">
              <a:no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1500030019694867E-2"/>
                  <c:h val="0.15471186440677967"/>
                </c:manualLayout>
              </c15:layout>
            </c:ext>
          </c:extLst>
        </c:dLbl>
      </c:pivotFmt>
    </c:pivotFmts>
    <c:plotArea>
      <c:layout>
        <c:manualLayout>
          <c:layoutTarget val="inner"/>
          <c:xMode val="edge"/>
          <c:yMode val="edge"/>
          <c:x val="0.28677159331142071"/>
          <c:y val="6.7175604820871468E-2"/>
          <c:w val="0.49091879623320084"/>
          <c:h val="0.79878286400640597"/>
        </c:manualLayout>
      </c:layout>
      <c:doughnutChart>
        <c:varyColors val="1"/>
        <c:ser>
          <c:idx val="0"/>
          <c:order val="0"/>
          <c:tx>
            <c:strRef>
              <c:f>Calculation!$K$31</c:f>
              <c:strCache>
                <c:ptCount val="1"/>
                <c:pt idx="0">
                  <c:v>Total</c:v>
                </c:pt>
              </c:strCache>
            </c:strRef>
          </c:tx>
          <c:dPt>
            <c:idx val="0"/>
            <c:bubble3D val="0"/>
            <c:spPr>
              <a:solidFill>
                <a:srgbClr val="7209B7">
                  <a:alpha val="48000"/>
                </a:srgbClr>
              </a:solidFill>
              <a:ln w="19050">
                <a:solidFill>
                  <a:schemeClr val="lt1"/>
                </a:solidFill>
              </a:ln>
              <a:effectLst/>
            </c:spPr>
            <c:extLst>
              <c:ext xmlns:c16="http://schemas.microsoft.com/office/drawing/2014/chart" uri="{C3380CC4-5D6E-409C-BE32-E72D297353CC}">
                <c16:uniqueId val="{00000001-CAD8-4464-BA09-A251406F13F6}"/>
              </c:ext>
            </c:extLst>
          </c:dPt>
          <c:dPt>
            <c:idx val="1"/>
            <c:bubble3D val="0"/>
            <c:spPr>
              <a:solidFill>
                <a:srgbClr val="F9F9F9"/>
              </a:solidFill>
              <a:ln w="19050">
                <a:solidFill>
                  <a:schemeClr val="lt1"/>
                </a:solidFill>
              </a:ln>
              <a:effectLst/>
            </c:spPr>
            <c:extLst>
              <c:ext xmlns:c16="http://schemas.microsoft.com/office/drawing/2014/chart" uri="{C3380CC4-5D6E-409C-BE32-E72D297353CC}">
                <c16:uniqueId val="{00000003-CAD8-4464-BA09-A251406F13F6}"/>
              </c:ext>
            </c:extLst>
          </c:dPt>
          <c:dLbls>
            <c:dLbl>
              <c:idx val="0"/>
              <c:layout>
                <c:manualLayout>
                  <c:x val="0.16458338733050765"/>
                  <c:y val="2.7119177899372748E-2"/>
                </c:manualLayout>
              </c:layout>
              <c:spPr>
                <a:noFill/>
                <a:ln>
                  <a:noFill/>
                </a:ln>
                <a:effectLst/>
              </c:spPr>
              <c:txPr>
                <a:bodyPr rot="0" spcFirstLastPara="1" vertOverflow="ellipsis" vert="horz" wrap="square" lIns="38100" tIns="19050" rIns="38100" bIns="19050" anchor="ctr" anchorCtr="1">
                  <a:no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5283338347551953"/>
                      <c:h val="0.1761697584412118"/>
                    </c:manualLayout>
                  </c15:layout>
                </c:ext>
                <c:ext xmlns:c16="http://schemas.microsoft.com/office/drawing/2014/chart" uri="{C3380CC4-5D6E-409C-BE32-E72D297353CC}">
                  <c16:uniqueId val="{00000001-CAD8-4464-BA09-A251406F13F6}"/>
                </c:ext>
              </c:extLst>
            </c:dLbl>
            <c:dLbl>
              <c:idx val="1"/>
              <c:layout>
                <c:manualLayout>
                  <c:x val="-0.11250003690946098"/>
                  <c:y val="-8.4745762711864403E-2"/>
                </c:manualLayout>
              </c:layout>
              <c:spPr>
                <a:noFill/>
                <a:ln>
                  <a:noFill/>
                </a:ln>
                <a:effectLst/>
              </c:spPr>
              <c:txPr>
                <a:bodyPr rot="0" spcFirstLastPara="1" vertOverflow="ellipsis" vert="horz" wrap="square" lIns="38100" tIns="19050" rIns="38100" bIns="19050" anchor="ctr" anchorCtr="1">
                  <a:no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1500030019694867E-2"/>
                      <c:h val="0.15471186440677967"/>
                    </c:manualLayout>
                  </c15:layout>
                </c:ext>
                <c:ext xmlns:c16="http://schemas.microsoft.com/office/drawing/2014/chart" uri="{C3380CC4-5D6E-409C-BE32-E72D297353CC}">
                  <c16:uniqueId val="{00000003-CAD8-4464-BA09-A251406F13F6}"/>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Calculation!$J$32:$J$33</c:f>
              <c:strCache>
                <c:ptCount val="2"/>
                <c:pt idx="0">
                  <c:v>FALSE</c:v>
                </c:pt>
                <c:pt idx="1">
                  <c:v>TRUE</c:v>
                </c:pt>
              </c:strCache>
            </c:strRef>
          </c:cat>
          <c:val>
            <c:numRef>
              <c:f>Calculation!$K$32:$K$33</c:f>
              <c:numCache>
                <c:formatCode>General</c:formatCode>
                <c:ptCount val="2"/>
                <c:pt idx="0">
                  <c:v>725</c:v>
                </c:pt>
                <c:pt idx="1">
                  <c:v>275</c:v>
                </c:pt>
              </c:numCache>
            </c:numRef>
          </c:val>
          <c:extLst>
            <c:ext xmlns:c16="http://schemas.microsoft.com/office/drawing/2014/chart" uri="{C3380CC4-5D6E-409C-BE32-E72D297353CC}">
              <c16:uniqueId val="{00000004-CAD8-4464-BA09-A251406F13F6}"/>
            </c:ext>
          </c:extLst>
        </c:ser>
        <c:dLbls>
          <c:showLegendKey val="0"/>
          <c:showVal val="1"/>
          <c:showCatName val="0"/>
          <c:showSerName val="0"/>
          <c:showPercent val="0"/>
          <c:showBubbleSize val="0"/>
          <c:showLeaderLines val="1"/>
        </c:dLbls>
        <c:firstSliceAng val="0"/>
        <c:holeSize val="8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[Taco Sales Analysis.xlsx]Calculation!PivotTable10</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77D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AD77AD"/>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3588567177134349"/>
          <c:y val="0"/>
          <c:w val="0.66952941905883812"/>
          <c:h val="0.99286869327092631"/>
        </c:manualLayout>
      </c:layout>
      <c:barChart>
        <c:barDir val="bar"/>
        <c:grouping val="clustered"/>
        <c:varyColors val="0"/>
        <c:ser>
          <c:idx val="0"/>
          <c:order val="0"/>
          <c:tx>
            <c:strRef>
              <c:f>Calculation!$D$33</c:f>
              <c:strCache>
                <c:ptCount val="1"/>
                <c:pt idx="0">
                  <c:v>Total</c:v>
                </c:pt>
              </c:strCache>
            </c:strRef>
          </c:tx>
          <c:spPr>
            <a:solidFill>
              <a:srgbClr val="C77D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AD77AD"/>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Calculation!$C$34:$C$43</c:f>
              <c:strCache>
                <c:ptCount val="10"/>
                <c:pt idx="0">
                  <c:v>Casa del Taco</c:v>
                </c:pt>
                <c:pt idx="1">
                  <c:v>El Taco Loco</c:v>
                </c:pt>
                <c:pt idx="2">
                  <c:v>Grande Tacos</c:v>
                </c:pt>
                <c:pt idx="3">
                  <c:v>La Vida Taco</c:v>
                </c:pt>
                <c:pt idx="4">
                  <c:v>Spicy Taco House</c:v>
                </c:pt>
                <c:pt idx="5">
                  <c:v>Taco Fiesta</c:v>
                </c:pt>
                <c:pt idx="6">
                  <c:v>Taco Haven</c:v>
                </c:pt>
                <c:pt idx="7">
                  <c:v>Taco Time Express</c:v>
                </c:pt>
                <c:pt idx="8">
                  <c:v>The Taco Stand</c:v>
                </c:pt>
                <c:pt idx="9">
                  <c:v>Urban Tacos</c:v>
                </c:pt>
              </c:strCache>
            </c:strRef>
          </c:cat>
          <c:val>
            <c:numRef>
              <c:f>Calculation!$D$34:$D$43</c:f>
              <c:numCache>
                <c:formatCode>General</c:formatCode>
                <c:ptCount val="10"/>
                <c:pt idx="0">
                  <c:v>104</c:v>
                </c:pt>
                <c:pt idx="1">
                  <c:v>85</c:v>
                </c:pt>
                <c:pt idx="2">
                  <c:v>106</c:v>
                </c:pt>
                <c:pt idx="3">
                  <c:v>98</c:v>
                </c:pt>
                <c:pt idx="4">
                  <c:v>100</c:v>
                </c:pt>
                <c:pt idx="5">
                  <c:v>99</c:v>
                </c:pt>
                <c:pt idx="6">
                  <c:v>95</c:v>
                </c:pt>
                <c:pt idx="7">
                  <c:v>91</c:v>
                </c:pt>
                <c:pt idx="8">
                  <c:v>105</c:v>
                </c:pt>
                <c:pt idx="9">
                  <c:v>117</c:v>
                </c:pt>
              </c:numCache>
            </c:numRef>
          </c:val>
          <c:extLst>
            <c:ext xmlns:c16="http://schemas.microsoft.com/office/drawing/2014/chart" uri="{C3380CC4-5D6E-409C-BE32-E72D297353CC}">
              <c16:uniqueId val="{00000000-F227-4093-B23C-FDC2067E7DBB}"/>
            </c:ext>
          </c:extLst>
        </c:ser>
        <c:dLbls>
          <c:dLblPos val="outEnd"/>
          <c:showLegendKey val="0"/>
          <c:showVal val="1"/>
          <c:showCatName val="0"/>
          <c:showSerName val="0"/>
          <c:showPercent val="0"/>
          <c:showBubbleSize val="0"/>
        </c:dLbls>
        <c:gapWidth val="136"/>
        <c:axId val="1136671328"/>
        <c:axId val="1136670368"/>
      </c:barChart>
      <c:catAx>
        <c:axId val="1136671328"/>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400" b="1" i="0" u="none" strike="noStrike" kern="1200" baseline="0">
                <a:solidFill>
                  <a:srgbClr val="AD77AD"/>
                </a:solidFill>
                <a:latin typeface="+mn-lt"/>
                <a:ea typeface="+mn-ea"/>
                <a:cs typeface="+mn-cs"/>
              </a:defRPr>
            </a:pPr>
            <a:endParaRPr lang="en-US"/>
          </a:p>
        </c:txPr>
        <c:crossAx val="1136670368"/>
        <c:crosses val="autoZero"/>
        <c:auto val="1"/>
        <c:lblAlgn val="ctr"/>
        <c:lblOffset val="100"/>
        <c:noMultiLvlLbl val="0"/>
      </c:catAx>
      <c:valAx>
        <c:axId val="1136670368"/>
        <c:scaling>
          <c:orientation val="minMax"/>
        </c:scaling>
        <c:delete val="1"/>
        <c:axPos val="b"/>
        <c:numFmt formatCode="General" sourceLinked="1"/>
        <c:majorTickMark val="out"/>
        <c:minorTickMark val="none"/>
        <c:tickLblPos val="nextTo"/>
        <c:crossAx val="1136671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[Taco Sales Analysis.xlsx]Calculation!PivotTable4</c:name>
    <c:fmtId val="3"/>
  </c:pivotSource>
  <c:chart>
    <c:autoTitleDeleted val="1"/>
    <c:pivotFmts>
      <c:pivotFmt>
        <c:idx val="0"/>
        <c:spPr>
          <a:solidFill>
            <a:schemeClr val="accent1"/>
          </a:solidFill>
          <a:ln w="28575" cap="rnd">
            <a:noFill/>
            <a:round/>
          </a:ln>
          <a:effectLst/>
        </c:spPr>
        <c:marker>
          <c:symbol val="circle"/>
          <c:size val="8"/>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8"/>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noFill/>
            <a:round/>
          </a:ln>
          <a:effectLst/>
        </c:spPr>
        <c:marker>
          <c:symbol val="circle"/>
          <c:size val="9"/>
          <c:spPr>
            <a:solidFill>
              <a:schemeClr val="accent1"/>
            </a:solidFill>
            <a:ln w="19050">
              <a:solidFill>
                <a:srgbClr val="7209B7"/>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AD77AD"/>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0114440214191193"/>
          <c:w val="0.92160266955478154"/>
          <c:h val="0.77978255644499084"/>
        </c:manualLayout>
      </c:layout>
      <c:lineChart>
        <c:grouping val="standard"/>
        <c:varyColors val="0"/>
        <c:ser>
          <c:idx val="0"/>
          <c:order val="0"/>
          <c:tx>
            <c:strRef>
              <c:f>Calculation!$E$3</c:f>
              <c:strCache>
                <c:ptCount val="1"/>
                <c:pt idx="0">
                  <c:v>Total</c:v>
                </c:pt>
              </c:strCache>
            </c:strRef>
          </c:tx>
          <c:spPr>
            <a:ln w="28575" cap="rnd">
              <a:noFill/>
              <a:round/>
            </a:ln>
            <a:effectLst/>
          </c:spPr>
          <c:marker>
            <c:symbol val="circle"/>
            <c:size val="9"/>
            <c:spPr>
              <a:solidFill>
                <a:schemeClr val="accent1"/>
              </a:solidFill>
              <a:ln w="19050">
                <a:solidFill>
                  <a:srgbClr val="7209B7"/>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AD77AD"/>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Calculation!$D$4:$D$8</c:f>
              <c:strCache>
                <c:ptCount val="5"/>
                <c:pt idx="0">
                  <c:v>Beef Taco</c:v>
                </c:pt>
                <c:pt idx="1">
                  <c:v>Chicken Taco</c:v>
                </c:pt>
                <c:pt idx="2">
                  <c:v>Fish Taco</c:v>
                </c:pt>
                <c:pt idx="3">
                  <c:v>Pork Taco</c:v>
                </c:pt>
                <c:pt idx="4">
                  <c:v>Veggie Taco</c:v>
                </c:pt>
              </c:strCache>
            </c:strRef>
          </c:cat>
          <c:val>
            <c:numRef>
              <c:f>Calculation!$E$4:$E$8</c:f>
              <c:numCache>
                <c:formatCode>General</c:formatCode>
                <c:ptCount val="5"/>
                <c:pt idx="0">
                  <c:v>182</c:v>
                </c:pt>
                <c:pt idx="1">
                  <c:v>218</c:v>
                </c:pt>
                <c:pt idx="2">
                  <c:v>211</c:v>
                </c:pt>
                <c:pt idx="3">
                  <c:v>192</c:v>
                </c:pt>
                <c:pt idx="4">
                  <c:v>197</c:v>
                </c:pt>
              </c:numCache>
            </c:numRef>
          </c:val>
          <c:smooth val="0"/>
          <c:extLst>
            <c:ext xmlns:c16="http://schemas.microsoft.com/office/drawing/2014/chart" uri="{C3380CC4-5D6E-409C-BE32-E72D297353CC}">
              <c16:uniqueId val="{00000000-5754-49C9-9F32-AA0474829A84}"/>
            </c:ext>
          </c:extLst>
        </c:ser>
        <c:dLbls>
          <c:dLblPos val="t"/>
          <c:showLegendKey val="0"/>
          <c:showVal val="1"/>
          <c:showCatName val="0"/>
          <c:showSerName val="0"/>
          <c:showPercent val="0"/>
          <c:showBubbleSize val="0"/>
        </c:dLbls>
        <c:dropLines>
          <c:spPr>
            <a:ln w="19050" cap="flat" cmpd="sng" algn="ctr">
              <a:solidFill>
                <a:srgbClr val="C77DFF"/>
              </a:solidFill>
              <a:prstDash val="sysDot"/>
              <a:round/>
            </a:ln>
            <a:effectLst/>
          </c:spPr>
        </c:dropLines>
        <c:marker val="1"/>
        <c:smooth val="0"/>
        <c:axId val="1136692800"/>
        <c:axId val="1136689440"/>
      </c:lineChart>
      <c:catAx>
        <c:axId val="1136692800"/>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rgbClr val="AD77AD"/>
                </a:solidFill>
                <a:latin typeface="+mn-lt"/>
                <a:ea typeface="+mn-ea"/>
                <a:cs typeface="+mn-cs"/>
              </a:defRPr>
            </a:pPr>
            <a:endParaRPr lang="en-US"/>
          </a:p>
        </c:txPr>
        <c:crossAx val="1136689440"/>
        <c:crosses val="autoZero"/>
        <c:auto val="1"/>
        <c:lblAlgn val="ctr"/>
        <c:lblOffset val="100"/>
        <c:noMultiLvlLbl val="0"/>
      </c:catAx>
      <c:valAx>
        <c:axId val="1136689440"/>
        <c:scaling>
          <c:orientation val="minMax"/>
        </c:scaling>
        <c:delete val="1"/>
        <c:axPos val="l"/>
        <c:numFmt formatCode="General" sourceLinked="1"/>
        <c:majorTickMark val="out"/>
        <c:minorTickMark val="none"/>
        <c:tickLblPos val="nextTo"/>
        <c:crossAx val="1136692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plotSurface>
          <cx:spPr>
            <a:noFill/>
          </cx:spPr>
        </cx:plotSurface>
        <cx:series layoutId="regionMap" uniqueId="{CCA69414-5E0D-4041-BC9F-3C11BA94C5BE}">
          <cx:tx>
            <cx:txData>
              <cx:f>_xlchart.v5.2</cx:f>
              <cx:v>ORDERS</cx:v>
            </cx:txData>
          </cx:tx>
          <cx:spPr>
            <a:solidFill>
              <a:schemeClr val="bg1">
                <a:lumMod val="95000"/>
              </a:schemeClr>
            </a:solidFill>
          </cx:spPr>
          <cx:dataId val="0"/>
          <cx:layoutPr>
            <cx:regionLabelLayout val="none"/>
            <cx:geography cultureLanguage="en-US" cultureRegion="US" attribution="Powered by Bing">
              <cx:geoCache provider="{E9337A44-BEBE-4D9F-B70C-5C5E7DAFC167}">
                <cx:binary>7HtrU93IsuVfcfjTTMSILtW7Tpw+EVfSfvAGg23sLwrAIJVUqpJUev/6yQ3GDdjt7p47c/vciCEI
Y9CjXrkyV67M/c/b6R+35u66fTNVxvp/3E6/vs27rv7HL7/42/yuuvZ7lb5tnXf33d6tq35x9/f6
9u6XL+31qG32C0Yh/eU2v267u+ntv/4Jb8vu3JG7ve60s+f9XTu/u/O96fxPrv3w0pvrL5W2ifZd
q2+78Ne3Z7m7s3p6++bOdrqbL+f67te3L256++aXf/3zl9+dwg+HeZzdDy99N4P/6H2n7X/hBG5d
b7vdDmawmb++jZ3vrt+807fXL+fw4raHTXi5B9/t/RsDx9P1X2AD1Z4SCuEQcfX16+0b42z29XIg
6V6oWIgVUejhiz2NfXJdwfN/bk4P+3v95Ut75z1s68PPl8++WMPLS9q7+HEjYrebcvzuRwf93cnD
qv8f2sKR82/+w2Z35s4/bcjfYJFxDsaQub9xBsm1Mdd/5xZsHaDS/Vei8oXPAcd0cje++eTa8o9O
4c+DkuI9wBumhOBH0JGXoBRsj8MVxkP6CFr+NPYjKP/MjH4Myd+efLFKWOSnt29eYfS91d3dlzcX
3XW3A8FrmL6/+DeA6cW1BZiCfeg/BMmfP56Q7wkaSqrkV5cpXx4Px3uhCJkgnDzeANcfg9bj8Vxc
a9u92dy5Nvu59/jxGb16/NVBvbr66syOne38Xdted98f2PG/y4El+u5v9Wk7ozlw/u7p1H7Psf95
i1F7HDGKnmIoQuKlxUiyp1QoJAm/WsyrKPtnZvR7xvK0ltd2cvAdoJ/H8tdo/luC7k+M9zkJfHHb
X+Q/j1gWiCr66Grxy5PZYVmFXFIR/hDLzwH1+3P68dk8f/bFGn59+/zS66P4W3D6an6vfP/vr3xH
yf88TojaY4gwQYn4YeBTag+FcudXvwY++oTRR8/6p6f14wN59fjP1/z6WP7vxLvfp6zfWHxy3V2v
HnKgH+VXP7z6dAavLv4slXo80v0vv76VUiEp0TNg7V7zKqI9eZkfPHZ37btf3wbg4ygJOWaEc8g3
FIGoON49XqJ7TNEQLu7+LsD5Wdd2+a9vQwToE+A3OYKAK1AI6PSu310CS+ChANgy8JpYSUm+pZ9n
zsyZs9827Ovvb2xfnTkIvf7XtwRuf1M/3rdbI2McFqkQkxi+peQULKu+vX4HOS7cHv4vnlkcjEKK
VWDCj1XV5LHrK7pv5lqtmgK7Fan6z06qdpV7rTYi5SgZc7Ftq8AlvPNnJKjL/TJgNh4o/WR9bZO6
UCoqmnJVaPKhGEu6JkVgIo7JipoiwtPIRYS5CD/atrB5FPqArT01/sj0slzZgpos4qV1KyapP/Qj
Lz4pLmzsndqyiZpLZpZu5XmRflpaVzWxti7PkmEQ6qYQKNjvXJfpuCpHFc2lsnFIFnNUdgYn3SBE
5IosX+Vtml9nni8nrGTZluq6v8BMjwepq8jKZc5AMpR3l2M+f2GE9Ge+Reh8EnV9kA3ldhqcWHE3
fmz1KJIq7+5b1d9a7NGWaJZfqkDgdS4qnhiPvhShH5Pa9W7VBZk9HpAp48WyMJo00xGls9vn9aA+
DCkzp/3UnPDxsKjcsMZav3edCPqoJCIeaWaOm3apPtG814ckn4qjzhT9xtmqiwdEV22/7MvQLSfl
GG7AHI5rOeXrBrkiJga5OCNmPyj4EFPZzlE7dGTNnG5iTqcU9pccYxGauCK0TgIYqI1Kyclpt9gg
8TNCR3pSW29pd5pNBd86bMMTA0vYVwMWcYNwl0jnlkSLWURCUPSBjUOWRSNuPxGV4kg045Fd/Ge7
4OOJ62GrqkWQGOlOHcqOhu9Ej8f1oBu0muoli4gZlshrz2+w12K/tDiP2wmj87LDZdS74pKOTRbV
YYBWGaX0ZMSjTxyvbjB2xT5RftQr1mTkKOhZCmtV9limie4nEaXlezewoxpvuO6ac7zILYymoiAN
yo1bAnPD+65c22nJ942ts7gzU37Whaxf5zz0STaz9oRlCkxaFXZlPUqjsajzc4X92RiSdN+w6cMs
p5sKperIyVpEg0JXfHb55dwXIu5ZTaIO1zxmQ19GVao+EMzGLQrHLlKm67dZPWZnI/P1Wg/tSU8B
LhMKmrigOUo87Q5lk7sIix7wJXmx32lcRG2QlpHE7WGW53rN2/IkX6phLXDjIl91V3VYf9R5l53j
MUOrIVCnhNV83w3Fu3yZmigom2nt7Pi+EpmPik4H8FjIorpVcxKI7n1ruY+GIu8Tm3cniPdVtEBo
S3yVnjGiy6TGOV05ZqsoU3k8TWB0TaMjXCxrqk+Xwn4ZiqZfd+GYX0g7NTGdsznOmnxYpymvYjmr
O43FcFDiRiRC9e1W8HE8VB0/QiUvNw0PLxYskz5gxcaN9fyhzrv0kld9c7kMYxbntenfjS2nUZnz
4lTNjB6USxnEomjHlZDzOVIXZGQ4CnV5LHDv86ha8GFj2o1tw6gxNjb9+MFzemEcuRqG5lhURRc5
ncdpT1YiL3mksuVz284mttTem2Y6rMjUrmwvm9jT4jYg/NxMbN4vJf7UG4oPcloMyeDLd5OVfdKR
biwj5dRVrWhzaaZSRzpo8GGdFWw1MlN+4nwYrivu+YkjZRFTw3xiq+pAFt1nrKpuo/swBFMOv1jW
9kfFPF9TPuf7Ae+mpE3bcJ3ni1ulKS3XfZF/mZeJnGgvsijVdh/8drfhXtHYY+X3uSjTMyur+VBN
Ieoi2nQ4GaqgPaqm0qxTWZ+UvT0YXbnBBQreNd1035vxvq2xAMPop6QY0zTOujrbLMZ3W1LM6LBx
PourcBJrTHmzti1zZ7vXpHXOoxaH6mhwy7CeyThcoFKJg6wYx/2lm6Y88jZz5wEZ6nhZmmpVj/la
zEMRI563SVeiD0q3+ZrnxG784lU8oq7aluBxs3bMo6Gav4hZ030r22PV2/xQSLShWVMfDFXOt2ke
oqOi0vp27ns8RNhRfs6WsnvX9ZIfOsGz1fN0/0UIvnX13Oos/yoCf/v1X8dPyvKDUvfb33eM8bff
Ll0F3z+95XdftKNT3970myK4IzDf5MFXpOilIvxXLr6gUy/I4xNL3VENEgoEes03XvwDMrWTB45B
Utf2zf9Yt9f29u5//uANX3kVZChKECEVDhmS8DP8xqs42QshIhPgWkxBeMJAuZ6YldwLMd1pv7v0
Bki3+sasQrmHKGcSeJ8QiCEh/wqzAvL2gldJzoSUmIOGzDgDnvWSV5VT6bsJIZLMS4i3rqlonJMF
rQho/dGzbfoBicPASb8bS8FIIeVYCspgJ55zOMIWFU6FIknhl3Er/KpqfZngMqcxcVOcjWKO7JAV
ccsVsLMuyufJrGULMwESSjfdvUYZ23blohJJuypCOk9oa49Eidj655N9IJTPCSdsjAwxfxAGBA7l
buOeEU4sO+EHOLzEO/EhA48cTYM0R1Lmx06N0VQPKGpq+Z4bFiSi2SI0200xpeCdvUQRA18Q130J
DprIm1I3l6LVIq67IK5Eg6KJ9STBsmiSYgmS0pVkPemh22S5OADvM0U0qM2KjVYmxQnuvI1tVq8y
2TbxuMCLWOX0OsTFgUTFYcuLhGj9JZfpO9KoaZOy4FI26QFLHfs/cAyn9Z296Nq7u+74uv4p8k+H
u7br2zvAS+3frHv75aHy9PqZf0M/gAUkM7/vBSJnr3V79xz3D088oR7wq5gEgAoG/4EU6DfUyz2K
ERRtJCUYcqQQoP2EerwHd4IDQlgCC2IYsqCv+VSI9xCmQigCGRcn8PBfQf0umXsBRc4J4SCQgogN
5SXJX0HRzRAWZ1mFSV114cecGxdPHZ18tBTtUsTlJJuVYkusWtN8UFigi5bSdN9rLg+ZauqIouUq
HWkft00p+xiFPr11HoV51OfLWK1GE1bRyEi+9kMwxoNe+tViUXdLccnf931Wm2hsJ/WpNFYeZxXl
d4HOChOljWz2pwkXLpqA0x+PM+frWQ5zNPdVvoaNwU00ujH9JHy4PGqmjwrHD1zUj7ZFQq4pVAg5
JkjIL0HfmmwJWYrDxA9NutKCuMTYoV4xT5pkyqzb90varqqAVZsH6/mqF3wd+jHlfR7wnse/Pxlv
/xtDKoT9/n1IPUrjR/2t/lZA3QVk8L2AskeRgqM9KRgES4UEBWwhAMhXkYKHewiOTXGFFYCEUzDp
J1hBkTREBCQrTpHkKgTx4AlWZE+AsCBAwQDZQ4KK8Z+ClcIE3kEpaBQIC75D/fOg0c6sS+vUm0TP
ZM3nQquVn4J6jVx+oJqJ3VacNRdjrrojE7Yji2bizaac3aFmwt5BhkpdJDoxn9ulkTRiFV2uO5nl
R9042qOFo8Iki2uaLsJp3p/iqT0ilaJnZYDVtU21PsvmdHkXaB3GmWR5c+znvIoa2XEdecLdEofV
jNZVMMx21bFm+LBIe65L1JcxMmm1nbos+f+mvav4v/D96KfR4gw6LTq36w34Vud6MO3dU0+mzfYw
DgkDlY0w+LFjYk+mLfYUBcrHicA7m9+Z1ZNpyz24lVEQ33ZMhUvAypNpiz0pgWQpBlEIc8LFXzFt
vBPYnvMhDp5VUAgbIPBKYG+vIobVQzaYwlcrl/JgVS/9mFBfCciVhdERpCwmaSQSBzMWFxL1F5qU
dlWTIj8wZkFRSbneCt02Ud5JCTl5II+4yW9m1/YHed6o2NvmMOzLCRLLQZ1moEUeNGbuHunL73p4
qOS8WAZ4d4lDjh5iX0joLgI8o3VjTUOdhrpaGZe2cTD3PqlSfcYq5OOgGaqoL8IxeubGfhBVdlTx
+dZJ0EAxDcEdAMumPHzFsTMWBJ2dbbZKa1QmRJl7LOxnharxEWm/u7jXZ/R6oN3iny2uV9OiZWqy
FaXmc1tkoE9U6vLni/nRGLAa4DU76wKl6uUYXU80aCk6WwV1IKN2BL0w6Nr6D44p3JnTqz1jO64j
gQtxLtirpfC8Rm6pqyBpZa+SzJhDV6mPqWYb0FiuhrZ/3/pwJcouXBdLeF7J6ezn69wdyncTANmb
CxlC/oZ2ycyzveRuCFVd6CBRpTsybiyPlw6YRzl0YTKMo4p/Plz4XXLEdkkgAF9xQjEWrxas2UL8
YtM0yftmjl2jb/IqAxksk0uUGnFqFfNRy+g564v7gTd/wHwgpfx+wQqyMxkCxEPIKl9xH2KngC40
1Sut6oOaNScmWPCK8uI+6+vlvOQMwsRoN9UAWmArzA0lxT3RBnTJrojyqvZJOWsVObTka5Iv9Kyn
8qTR7LwS1ZEM+MlSlPfI0xOrZZm42ZBoHoMpcn1TRGHJ0oNK+fysDMM6Apb8ZTCBjlsE/8wpOV9I
SSK76AsWNp/LlF96Sc9dy84lgpGpyN4XZDQxZ8WNqIWPmqX1yW60sUtttJuGVCAGZlZcjs6RqJ7C
c9pnN2kYkkj16JOcCxUNu0usxOwCpVO34ti0kcllu+V+wnFewFDG2xpkQFwmwYyWc9o6CW1y8Op6
qI50gc8LL+3jynBBj+ehmQ9ps/N5OoCiQTBOB0g05bEu/RXUDmBVopiWY7tU8TiNMglch4F785OG
jFW8MP4pEN5+7NSYJnMH0pELYeeCKi9iVg4EVuTVBqeuiGxT3XAjTiBRPWFF50BfcsuxKXu1npm8
5CmkleDDl2NZ0yEWeV7HjGR6bbUdEog8JyGzJMKzstEUiAmkUnJel9VNOZMPWGOcKOGv0io3q0rA
FEJt5/e7c02FPSo6ISMzmfy0V+nKFCKM+1r6mLkKJUNNgxXNWxJRv6h42m3ywzZO1BdRIRuZgMo7
vxcZwSvkYBNm4tTahlZt5hypWGpxonKjNqyd500zcxnVub6hVkO5oOyAYEHRCCTcEa98kC/r0ZNl
6xw7d4azQyfBFKZlYocjbEPOq2XdljBSsaj5OM3SKWoCUiasbHCcVvBraiHENY25l2N9hXOx/zB3
kwm7QVbs22oZYjct1+OA73kaXDZTX6/zAuCKFljk0OT3fM6WdZmNOM78rGLIA4e7HhL8lSzmZlsO
5rzi2m2km/BKE5h3qfSyVqm/AtEZJazgZaJDNUXGQJ0g9LBPKtcZVKjsvIHqFViN7a4WBgYQMH0f
ZNRu3NxedZMoV5PkNhoDU8eigsO0kGfFXuk6Nio8V2GNYz3AzIKigadTe7QDDRrgxWMPN6U1/HkH
9z4v22geCOiTAfURzVN4da9kNFflPRsAZGapbnTLT/IxPMbpeNogdVn1fRGVky+PGwIGv4Df3ugU
+6gf6fmSDipu/CQTKPKdWBuOK2u0iDqrTsKZnJsCgIR5dkMUbMzsQhgjba8YdkcgiFwFAezULPRH
4YM+QSMcWLjAMrHKg8tC8/k4F/kc0TLVUKnYQVQstwNkC/Ek5SValjJJq+ASuPsU7f5CMuir9ebG
ZgBZyDgufR4Gq53z7TpRJo1vr4oKn7e6BtBiAIfdGT5KoZQRtunKdsEUd3hkSeMCGxEKLmMR7XRQ
6246mKpaJhUPSLRkoFFDtTQ/IV2/pDHN4DiFh6NhHiaJgqA4RgvMaTQSIFqbGwZ8HTSefKgjvWRr
KEpApj246raCGk9JpY5VDYj3RXvVivxmIP1VW7VXxu32njocC96CUxZgJzKHeTuZ3xvdLOsHnAa1
uKwMWjZ9IXWUzb2KW9e6bS0HQEXGYN8GMBI5BJfTXIJxBepAlaZeSzeX7wZamA+DSGfIGNJi3hiV
3qERthZPJFgFFJ5KET43ZbWrGTXptS/YFLEd7UvVzjU2U3hEhAt0VFYMqn9+bFaYifE07OAsl6yf
ziQBJ1iMYblqFSH71GYK5AIw7bTp/BzBoQTbTLcyMW1wPU9ZfkZkheMC/Pe2x+DwS+auuLYUYAPq
xxFNoTIVZgt+Fy4aNLohmNvDQczgaUkZVFGXB8hBBYbBk2EfbCsKUw55P28yNMMk5gE8fUXO2xyD
X5z6Ie7KGuoqqS78x9bk+WkZWNDrWnYNnURlQsPKJ6PyMsE5QVcTpezQT029ThtUfwoDOW2kTefj
wFDJElTkNz4LyncaBddhU/Y61sXu/Apkqiitl2CFxxCvhrGhX+q6dFsdgrxYZrvqlhGA8Cwzq2nG
PknDUa5FM6CrsTA3UNA6qnfOqXZgwQQCtpzgvfXQXj2EReCt5/PYYqgJFnXs0S4ulml7WO3IRiXZ
CVnADq0AGNTgMMgywIIq1h7SEIRM78dTNnT6s7PgwR98RKn5CYLa+kVgi5vM1OlBneVh1Dms1+Di
dzHFXJrBmajgIkt2/nhaehyXTt/3NT6rSX/cOnFLc/PJivKwnIM8WhZgCX7KgVvYSq2LAeG41QA4
DC5u3etsBtJheMQ0lKVICVWhqUHl0TwJSFRS2SYOiTQC0O3jcrgo/FCtsUFQ1ZrYdIZHiCF+9NOB
rcGtA6O8kna3TIw8DAp4NGWzfO61gj60/EZnsH9lq+/rDO4Omx1odwTjgS7YsL2aeXnTFLCbUnsC
jQGD+wOmuMtQXhJTBT0HIN9BTzgFRXDH454RU1JBqrcr9a6MBF/FRXA5wkjgNIv7Ubc4BnVYxxgR
/QfjPmiCLwaGLg+ohDOEJLSBhK8J4jRb3/swA7VbDKe5FknX5QeEDudpaQRUtq0BLqJRhFqTAB85
5l3wIRTNFZSAN6K0NqooxPOFEqBsUCFEbQMFyGYNguNFNpZFlEHiFufe76cdumWyCyKSBh8h271g
dXvYhLJeg4RykAfZ+9D3XwpstmEG9cEdDx1Mel+3RRfnlT7gWQM0zQzTCQu68qCaAcs2BcdNBN8f
d9x91ACanc2xgp4QC16nIHOwqgx4SN+Vp7OsuYmg8KBiRgmwRqMAkqNf4lHOVVTV5RQH9UJWfYCh
ke+b5nX2uJ/PW12+S1A5tPtjDHwFKiRc7FTo58fralFzr2WQcAwkZDAVkLSQ7y8iuy9q8J4QWO//
YMTvLAqGFCH0sYAAASZFXqUeuCe2a1ITJHa3U3A4dB/a8ZZzkqts5f3yqZdivykgqlSGboZUnuzo
JLQhyKiCfoq46yABCBeIuTvOhEagQLtTboEMzKS8mXIIpRX4kMHK/VkPiS9Eu++wuW/q9orUwHT6
BfKagpxPEvy88mUda10DC4Kwj3NtVkNHzzEF6rijm8ECzKECEu4RoFNjCBLegA/IB9QBa4Ok5YHT
DW2tYii9X0oPEAkgPpVlG2zDEU7bW3ZSL3AnJFJXEzS9XDqQ9kAhGwubqAxiMsi808FjZIScKxsh
MIwzClZQ652hEu5bFeOxBsdaQSw2GKKCUnOwI3Y+gVTlpudjmezoFtHNVcmhDQjIcwoVY7Z8fji+
v6Qc/2dqsC8kaOh63rXq+f8GBRoGysM3YH1XpY2/+zDOQx8ZPPNVb5N4j3EKUhAPAfYKSjTf9DYp
9hD4WBaCZgZtbSDnPKlt4R48IAgKQ6jECMkAnF/VNrYH/eYElGQo7cAtoCs9NfV9xfzP2t0edOLn
rpYL6MNjUBuG8i4Cge8VIoNq6ZGZVbkeHahKAElIHEZn2oOgqyYXq2p2SZMbfNKCI1kFAc8T4yg4
zKpwN2Xr60/P9u4HTuk7OQb65YGfghwCNSuMgJO89EpLpjgtB2i/mycZXuZekv0W2jGSPKzHM9sP
ejNwDa1DmJm4mVH60ULN6Nzqdrn8+UzgMxSv4h98EgpEPNgaKaCvkKBXOgV3jfE59HusOsX6aJFV
EDFoctu3cxYegoP7krdmiqe2nbJY8jncTJPzhzIfxKofUnS0MBuesbSx8bwQcoXTgG2adqrWiw6h
xmTNuodP4IGEX1XquBPZtPZ8RlG7oHcN624hk8lWzgz9ES0LeZy2VX7ioOXsAHTYLvaEVDJyrW7P
fD8F70Tu7AmuBDtUPRS007Cei8goju/JRPmmKvv00LDSHu9iQex6kLnGzm9GtLhYB1W/GQm9rbrU
xIMrP8NEyDZg0Og3QKdbPPlgiWtPSQxh8B0FjWxSGf1gOmhe0aSarsuQ5uspPzFGdtD0Rm5FAI06
BToZ8/r9OHRi3YAcFGOrj0uXmytZ1G1s6jA/z9IujwQUqcHVheyoRRmkPWEzr0bf+uOlYUtCxnRa
A2P27+1oy1gq6/d96VjkTUj2FfTvRHqiM+RMuC5B3yGnanT0VnYDNLrVE++jubitGjnV0SwDdJr2
wXg+hiAMR46k+RJhNN/ZZdeUV6HcRG4oIdRo5nuQLnhLr83YaHPARHgUhLlOt60K43Jcjjh3Wyg6
ojgYPtQM2tgEHF+dNSqqcs+jAHrugP0fEA9ZOuafXZN3q9JAlquKDm2zziBIwVx7WCDPt3MvbTJx
c6tkWiQqZA20QY379TzNkRxYd2wp6TY903U0zJBtMDYeokLl7zGIXHFJuwAK/KZLhgW4jSM3hUrX
HnqW9nPMqkR3ARQzCTaXQmkO+UdzlJu83gb1/KWoMg59RAONpjFoN9D+iqAxIr8Li3rrZntV+iWE
RrW020JGMEa+LLptWrKLbHJ9RE2zFQFiwLdlFZtRnJIFIm4USKiuog6hVTnV79K+xWMElTPov2jR
WW3meVr3MlXrjHB6lqXZvJ2XXr0PoVS9rxrQ7JcaBLmo8ak+SDUKTx0vpzNNOrvrhRP1Ydh6fmah
aHpku7HdWXI70lUtSsbiHteBgU44vpQx9Dvmhw68SaKxHBMLbYsmwv18rREqz4OGbwK2s8GlpIE4
9pkj4WoUJU8PuRrq/NQNfCxiDen1rrBVWwwq6TiDXjLB5zxklNeQZJ4jx6ZlC6nt7NaCTTAdOtbQ
2Qvdu6djup5YVl7Zxe2zorpEumbQdQvtuF3ap/HcmTQql9GDArcguDWvgeuO7N1cLF2cLc6ucYMh
c4TuU5ADHb42UJ2EloGlPGtZblyUVgLtD1DHzOOsnNnniqbBHcpFf65kjy6DAfprSVp1fZSmovkS
uHSJHS6bdUCUiAyknFGL6vwYeg/bqIGK+FaMPl0VErn9NIXOF2G6ZQOaZ9XHbMr1Vqpi+ThXAKxx
Qv79rLnaSDVsMfT0biHNEfdlB+EjgaZN/8nZobnILXyiFnSFih+Oba2LaKnD8UQVQ74ZoGZaRgWt
h0QzC305yNnN1EDWyWYwtBa3I4okn8p3FiwMfBqY61k1se5DXnpool6GXNt1z4JiHzGRlh8WNXJ5
WZCwkpsplG23gDLB2vpukc2URnYuwvREU1qslfJAsYqu4CsCtmnAP9XsuLagA1aV7fgH4VB4uRMd
8ZzS01Kn9kyysW2jNiskiD80vJrx/2bvzHbjRrps/Sr9AiyQDEaQvGmgmaNGa3RZviEsy8V5nvn0
/YVkd0ny/9uoi3OAg9NVKGUpM5UkgxE79l57rZXrLmkqZ9q0ZTt8hY0wbBxw/pNUlNN2oq4OKGHH
Q1X7tWDHSqdtOstpl1LhbDwTJp6o3eSQlUNK97Sbq33jh/PpEIqVRLAarLsc+nUYNGO3dIHhRnKh
7pnnq0hGn8UcwuVuF28lTpTheZO5+b3njSTIQzLYYlNWafp1ceVt0sIXD9aJ7gWsyPmKKTNfuX3s
n5dVHddBU8ZGSwpeW3dQ7K07I+FNvpfLkyns2k0zEjDMCLKnE2XDLTj1dJSmX9xGS5HfUj9csd6n
k5jxvxicYSmDNTTbi0i60S7pDGsXEXM3AAX5MSngxuZpGX2R1ZAc5nZkgo9rcaN5nVvRCKcM0tz1
zv1UnNSTMHWlPdZ37dqIh4XG5rApZt/qb6GFOpveWqJ9BE8X6nPTq4zQ57VmIFqnvnBjR/1ZE4fm
QMGLvhgZ4o0R5REAtiu7u6YvonHbDEl4w/81h6mNC4jzmX8+VXV2Ta1igH2a9rDxoc1elyq2hiDv
Dbiwc1N6O0iT64dSNS4FgSMOFgBcvlOZyG8MWnC2V2f3gNIw6eVSEQbGub8rFvd8dkaxZxKalCge
UNA6Fjs/t0LWyzhV48aYhuFuadPsKqJivS5HsBJ/FeahUPl6Xli18bGri3xj2ObBCJ2eFRzKU2ta
J/jeWfOQ09DfLmElHuy+mjbmkPrHKoQhHWVxede1afMQNaa6iAuzvlq8fLxMjdbfq8gZDoRlnzFl
3UXApvuFbUP3XQW1l8O5B4s1XJRhKohaSfoJ9lx2M8TkhBW12C5a2/Bszbz+1rSzPN2owTTjoM4N
cRJXg1h2QzpMGz92uyagB1w/+KAe5+HU3JllWn9JnIF5OLt+wGLwvmSLzVZnpFV8NWYkqdvQ6Zr9
bCb5cZni6F5ZJUR46O/qWrTNMAVrvhR/putsxRuVF/JUxoaxHUMRbtbRrdj7VQ9Co7qV1eSNcXsq
O/iXW9GJ7qmfo2ib9WrXuG22d4w0vGpXx9tPtew29G3Ka9/M6wuqW/spznzD3D6vQXvNmSxxqbKg
cyjclj5ejynb1VkaDunWixbzaOdNvhGNNW+XeMxPZ5peD88BIkoS2Mm+j2QjpxGR9354WVtNIcjg
TFZamJXJyWIZkBaZWRCWzdlUQTo6ZnS6TmJwLswqt+/avvBgESX2XT50TpIEjOzsb/0UZPM2bPL+
KRlHQoFSE2HG6+crUMUuuY/rBVDPT2PXOY6GYq2JqIi3hdcy4ec+nA9w18nqVGnPV8/bcmN3gIRj
1/h/lXHkn/uV1z3B8feHKhCRY91lqcnYWlNljoHftla1Fa41hoHfAFxt1i5P530RRctV2/Xetvas
6ZOPDGdjjlF4FReq8INBJ/dS9PWDqNbuIvStsd84jTPDoudJMg0mZCoFP1VYC8FqmeqH2JftuK0G
SYlspJILqJyF+OY3ZAvxXKuvsaSToASAw5yX/Jmj0PR4RTRHu2m25ivTUPWDly31p24ymJ++S7N3
a/WKl9RYPyzraF7RuIgO9dxw8CSH0N4PjW8BjbMP3RZjMZ211bh2O8ckMFHR86xH4+/KT9vuZfgj
H8KBI5uXUuX/WmGuD/SaK/b9wLrU/T9Mjn6jRX1Nc/FgC/pa1u5pANJ1YCi/Kt9+KsLfiZ1fic/+
1ef8IMIg6XRcG1GZJxF8UXP+T2H+rPaEQ4223vegWUmwzx+lOaJvxGEKHrAnaV87f5fmWkNq8Rem
QN3mQHb+R7W5ozk69evinCIfAolj6385oPmOGeDZlaEQ08xbFW0iXS9B/t+24ycZfpjiCyMagtI5
N9Zbz7hsGrRPZ0xkonaUH4bkmMvj0Jwv91m+C6fdbG6HduN9TJ+Es0FhMT/l6GaeNP4FVxidSn5m
GducMjPaN9dhtGmvlktxXM+7fFc/9HfLfb4vt9PBOq5buZ9v16De9ycOWXBAPSOP9n39QFdk733h
Q4/RMTsmu+GwBvHG3Pl7CDnHci+21nm6z3bF0d+HfJYR8Fln1Ghn40lytI79VbKbDv5eHlv6Jh+c
3cSvn8W2OO1v2dtOR16ft/ZuPksfiiOpPUcm+1yDaDcTuT/bO+tYWsFk7niurQNxjDdpuak2yyXS
FdL2gzodLq2j3LN1nSyX87bYkcye+nuSnoD+39ZPgqLf13vIRm18kPtyTwYQ2KfhAtc6aK+myyUP
so82CaAdzHt16gewqU8SUx+nvo3ybc0+ukF+lZy1J9lRHp0dvOxNuV/joNyzlWyT3eExCpZL7sH4
wdxwhtvxin3s2Gzqp/ohCmAHBYzPQfLX/n46DDfRsdsUx+q0OCwX3fXUMahZILblXu7bp/SDfT+e
DNdzss2v6mQXcS7jpogCUOjqWp1ON0a/M+TO/Ivpk6bBEm2q5NjqO9ZkgXkx3atsxwl7FakRbYjN
8s3/c7iPmsBLg+abpChugvlP/09oKY/ZRX0WPlXf3Bu2wQ/NdXFvn7ghed3O6lFhgWoei+hkFsel
Oh8KWi/1MZRbOvS85g57P4JySCW5Q8ZGC9tmezc31k1xiC4WZ1vV50Id2nrbdxuIsAioLhcj4BeF
nIxWyCG7mK/NT9kdvRf1NIw7I96bUwA7vjj4N852jIJWncrrug16esvJFuldvsKqCVT6NTO+ddFp
RlFdJQBH0jxMdnaxpPnGOkv3697c3X11nGD6Io9wyOzppFcXnHq0bNN8CPpwn6Z7/seOT6tsNyhq
tQ/ku3myd83ODawRvDyT/U7UY72N19Q8I8N4XNtvSeLEwXIye3VMji2ig69WsKQYBHtd6dyMH9g8
JmSR64kv5Mk4M/WeA+E/2hz+v6DR/2p/wPojiYYv//GlfPqP4Ev7ODx9eb3bEHh/7AnWH8CurkCs
YgPMEsf/3hOsP9AFI0qnIcb25GlC2o89wf3DtT0KI6WZi/SsXpEjFY4OdDfBam0JoR625T/Aa+2f
yFtK0TbhhwXFEXhSbxmvenIAG6VXp+2yzcfCvU3I5E77xVuqjVut5qOofXsI5JiF+8nUqTqg5RL0
09Ig+huhl9iz31yDT4TUHqvzJ2JqaD5LP/dlkPQmC9wO80O4GgMkBfR4l6/G/F+Au+InqhuNNQiR
cJYdyYg8g7+vzt4wqQqXSk5Qz+TyZZqFfQv9A9Bs9tcqiH2//WiNsR1UeZhkkD/srUqG/WJOrH+2
XecE9JQYbcCkq5D+Wo4MBiMT93R+d1kBrwiUfbkaejF9Eq21SLhZwrgaZwgvLqgHPcy8HejpG+Wn
NdqW5ocoL9lrzBLxo0rT+Dy0ywxEsc2TzVQ4cxL0S9YcusQc7Zdl+W8ZlBrHfrO3MxRs7pbNXbSh
N76jalqDMxa5qmYa+DLc1H3sBgM6VtgWpvpNP/WnRh+HguqL/sMxsQvSurDXcyapChCIIiONcJd2
h27XPO1Q9MJlGT3IIaF7iIby+p9HnX8rxnudbv7n/7sqA+jQr+b/Tznpa+uOvxPS5z/6EWx0AspK
wOZCCmpH8SYB5ZbpiGLRfKcHQfPhR7BRf3i2LRyT5pD0lXoTa5TLnNJPSkBAEsp/EGusn+YN6Sd9
GA1jCkl4e9f/GL2pU7PNvBmU6O7TsV4f4mw+DE5ulpvCmazTyZjEddGo6hukN3WVGCvkBqwN4GJM
w4OKMvssS7LhzM6diIhj5zfK8oFF/3euvaf9s2b/fQvyv9rh8c1+xrt/TDH/D+RdDnJLZhkBUStO
v5P9XRPnDIFSVHPtYeHql35MMRtfMT3plGdaUKI9PvAH2d/+Q+89SLrwXnFdiV70H8wxrTN7EwZp
inq46tDrY+vU2+7b2GQg2l7oFbnbcrKKa2lOUJ3WNToi6JLxSWFNxQm4RXE3eEZ0ai3NsB5kgfFF
TZv9Lunq8dRMinwbteauoS+V0glqrA8gzPWwtVxfnrZVmFwqIyVlnbzydvQ6r9rbqg3/dxI+u02+
SZN0yvPvp+E715y/Y56t/+7HhCQf0iU9kwpd4OsJabk0ynFwQSVFR/pFYfJ9PrrWH0I6TA+Uy2gb
/p6MHv54aB1gusEroSX+j5Qn4u1k1Ee02B5p06OoIofTKunXG2VupS080Ux+86ywH/ydXTv0kTZm
jajwo5RDnX1xjFZ2+7JZOiqW3qZbAz+nCs3HqGyd0qCvMmfuqR/LZdiCE5bNcfKLvLvIZVEbsMey
WdaPMuvTudoaSuVAqRGuINY3d66W4SaPZzf/4nmyDr+KQjTqMlJJA7eysIDR841Ty7b4gEa/n0q0
CrLN6qCaZFGcWy6Lw99FRWEtZ3YhyvQvoxsr/ubVLf0XOdzbTcHBHQcpJ6Rwh02GUTe5s6/HyLWK
RCO+3rdwqsq0OfaFkzvH3Bm71j2uXdQnE8SwOk/+ys0wscP9rw//jrDA8YkSLrIQ9iTuFCfz9vhr
KrwOwlqCgUwmMnpoFXsrHVXfNpp0385T1PbbFgYgdZfhGGtdXk2OWDr4u86qJnHaK5pRWVBVDSni
JdLahtd+fZI6d/s7t0MuiFrbQf4nNIClp+Xbc6RFZthw0I0nZbRQCLcRnCq32edIyYUJSbpX6nMm
zbA/+fVx390bfVx8kChcpKkJC++PWw9LBdlVeE+6K0MDejTrvPsUO2S1lPFpMiQfyhDKAXr3uCIi
v4TAf5vS6nzg7WXDRrGQJGovJoQlelheZfeRRHdgzrF4MtzcbcRGTqaSX1hIRn9SQRbMLxPDqqwL
kTXLcIslBfqNoIN1xaD8eiB+PhOwO6W9C0zAONLet2cCNTvM8dlonxyFM8e8Xyy1WtlethMQ+Q7l
kqM+twND0AQdzDha8+Yytv5uTCqznn5zV95m+swGyd7mSck+rLg14t1sgF9tpktWhl9DH4Oj9lA1
dREuOyMsOn85LF47M0V+ff3Wu0jGMamGWCUsVKhCQpt2vbkV/ppKHwuAxzhp3cJAaxnrBQGlJ8Zk
d5hSBDj0tLsFDGaGkMZAyMSMh9uiVumyKQ2rLW/9Ii7actvIqrVvijEpu8dfn+ZbOqDj0jgxSS+R
DmrtOo3+t2c5TFBmzWadH+e2b5kESEPR0ezMeRLSCOZWjMZtTaNaL5p+qvRDUkfDb+7PT4NFHaZz
IJ3TOAL6y7vT8Ohr9EunqscShwVieEr0WgGWFrNf5JkIJXG/i4Y2+1KksiSitnXRWvLoGakxZkET
E2115F/Qo3OGaz6eOXNWV8VvworW679ZYJYeJBdOrgenST5n/q/v6iymsvbLVTx2IS3XYpf2HZ4+
V83aJ3W5mZql4eQMtxh5rVqaolq2XrYuxi38QST1SOxTbGfW1VzOirgpe5rhZIVhj+uSaZCbF5j3
FBsA85mQaBvpYpWn5urnfCq976lpfrNM35G9iFRkf+ioKVkEniBM1rcTgJlZNiOy98+urGQqAaJB
PBpoCgNQAIIL1yC0h8tL9MwHh9eG53BSW6HHS/PUCyhIwyR+v4aeK/DX4QwlK8mIBKZAa83afTct
tGFJgf6i/ly3rKJmJ7rMcy5sKxbLmeiGheHwwzFfPxbxvNAbHeJ2wi2OgD+pm6hZQwNPOCddP7bG
gFmRlyidIND9LZAXZQO+Gsu26oTPFFpGV4430Iqz9eOaqwxw2MxzvWkljD43qCr9mCcF9jrrR6+Y
6c8FQqYLD91qRrqbhnNAt1fuoO9dNkcJCQYeKxze9yJjmQB4Z5zngorkgTOH1K5zg76mL/Zl7lSJ
YsAfW2u8dWi89edtCzsfSVDR2rpnHhbzMXLYXB9K1ATOx9EcLSaZ60XkGWMDh0D8Zm68j5qMPrJ7
8BrhAJohnHk7NUSIjBVdZP55ReDQRgEOZ27dwYhIq/xEDM1EoPhn0UgXSDCi2bexjdHC/rdH7Fqz
i6dCTA9iHfRknAZHhz+7czM2bzU2Un2m9b0yCSd76LvoQlOdmae/Pg2dzr5Z5Rres10NPdoYcZAl
vz2PVYxDY/iq+AiLvehRttDXNL5BHmuIRnBeSmvXhm6VXI2dFxFx6lhWEYYtvT1Wgee6Uz6ihoma
szz01O0s2txbQOYtNd700N9AnuU6V2dMIrrzqYkQE5ONUFl6sccm87AaY7KLkzDNer3yR7pjH+CR
u/UCE6MV83j49RW/j2ueYIMi3eCqtaUnNcHbK4ZrFZdT07n341CaJLGybW2S2HHV8xaZs+McY2ua
mbZz5gseov45s6Vnq6e0GNLJDm/DWekpbTfJWrTHpLaFDpHN2pnWvsnHuksOq1wyVl04FTqntvAl
YXW6Fu3p38xemwL59U1EsEz7j9KE2htbSst8V0o0AulelZb2vdfHgrWF/5c+gd4Qg166z+sYZ++F
cwvjWS9xYqUOKW3dsNEYsUUab2GUxlNVk3XZl9xP6dQnU67HoVng616GUM+WsyQW+hKXCE+0fWa4
rdjXXjuKbrOwX3C5v75b1FTvL81Hzg6kCAwggRTeXVo/Z5abD9VyL3B9ZPj7tmFqrfmaVF9708ts
zYOomvWja5d6f8QX0+KGzKqAO79bC2X10d4XxoCbXt61DMfkwtYqT8W4Ek3KxPCZYg7seR3dBsLm
MbHribDWk5FwwKQPTX6jxrIYiiJyGIq+d2Oj38h8SFkSsW+n/PYyPjoUZsAn/1PYXr3sAq+1E+/W
qKchE0xyICdQdoLcvVujkG2wlFONcQcKXxEdXtJbO/bmkbakZ8dR+buwoD/y1XakDwlMaNpgNvxH
1vR2kZhpRdZaz+5dN1jMkH7peyYUez/j46S1g/9SOBkVzjoqFwsDno9hScpC0GOUcMDJ+ytXdZBL
92HveAQDFuR40/IlEOwAGM3wzFyyUX2/bVEzlQzlnHsla4VVpG9HlM36RhhpYvHgI2Qeb8yqqDgT
mWXsTZnqdZ3669F2fPHTxetNgCCBpRdZ0PvKhnSwMyJzXu7ieFHwJfshE/T4JmSBl8penXbZNXGr
ai/wbRtOS9C2TdKcmvkgZlwayXaMszYqDOcCVTHums1UzdFXuETmcQoHR20zt6zyJ/SGa3tTYJbJ
t56sVj59cEbLnNetl6KKrzcN+WM37CfUZONl28ThXAWqMAtUhmZr+ZBLNTU4nfsBfKmavWZFWleO
rYPn2JyNLIZxbSd6yDMmjZqAaNMHuFV5vzjRxpytYRoOtT/FVkj+Fkb9CW0BMrONC0NoXSlrmYr1
yZwt4QBXsE7VHvZkJLayMOb1blKI3z4Cz0bhVji9bW0W6tNqCVTUw6D3E3vKNpHMoyOkiB4lKVrK
MwiEpnmwJiu295HRebG5Q/ZXOPeLHKPMuPcrc57v5n4W/YXR9aVxw47hDk+yVaq9X13IpVVQV5UV
d9e4QuTZIUxAN/Zr5XhFFeBpIDAoddu1a7xHq0i98im262qct0yVpfnmDxjOmJsM8bGVHuEJNRIP
S2zWcnVAQZupS/zSjSyD9l/DP4q/xV4pekZ5toTXOherqEam9AodGJ9RWne9Mndl6dS1e4JAPInz
81LOWRPt0jHqp/F8kiHMq33oFNMgb8LSFs2JQjkWeXvmChQhRIurybaed14y+UFkOKrpt3GIXdVy
MkXIvpMDkCS7zSbzJ4cAO9bJID9VxqBkh+xLTgY9cUHaYl0ONVmXTxtJeLP6kOPGwEP/8iTeOTmv
0U50ONxadU7zuA6Nb4+nqWrryD5as2G47mZJZTa4h7lMLZrqEt0r+6IpjYTLiYRkU/kyhwt9yU0q
oUJFH5apnmr3Kg2NdMr3biYMuz7JhsX3xg8qFRLzhMb3NSbhtr2Ms49uFIbGeoabR8dIGUtDyL4g
ajexPDNEiAnDuZU0iZVfpemUeuFuSgkEyBOQh3LuhCx9Ssto5Ca6+ihekmZr1lmKbrbsTTw1P9mR
XXK8Is19/36IvKaBY+66jKztDQk7yMZSsf4Qzp+UJWhwl6MuduKOq9/UsVUKtU/jSY+YyPuMB21G
bNyWBVQt0oSxjzwXpmZfMQHWknzj0Pttwfvql0uNe7kyfE3q8g97SRdytDy2KDJLK9G3x6odyPJ/
Wvmsx7l0IG71W2MwWm6FUWZe7HxrGgqaZt8mCZkWGj1rcTFbhl88GNxBZ2iGj31aDknJeOEPUB1i
FGfWfOGlrj7lhDtdr7eKmcURBC81j6Ex6wmmWkPfebkYPJf7hR6acQQ7pxPae83EOYwlej3oOi/X
07ZCNI8AbjHPybmu1G0mndCH3Db5AEBB7cZ0IHffZ0+4dvDwtm5q6IsL++V5MAZmTbv5nuPiwyb1
b6KT2QXE29a4/T7Uxsvbfwzyy/tACuBQuDbKNHdjlUY8Yj+o6qQ9JKVYuOjGXmeOFdl4P5i3FOBR
5dOdfr5R+Jv2TDUq76GNTkrLX0KJdiMeF/XBL4aKURptZJIQaWswNrhLvkDSH2QmfgdTEBU0mFmj
bmQ2j/7LCFYoVLjC5uWaYjuhRtvUVakmS6srdHVuvtzal+mhkJMyPspJ+IuddHN98TNWsczTyGr1
YWInVjy5VI3pxverAUe1P+VKhR7el4m0DsvAWXKR+lOspMVyktrMFcyuro/1qb8MqLFOK79Uuagc
3MVNWWbpyYocfa7RfgMimbspGSrWtJ9GGvnoJu5vMmJS/GhhS8706SQZKxffjiS7H2Be6pOr7FE/
OGOEKfkmL029HIpV6vMvBxXF0/2Qw3rGfiNCaH8bN8KKxDHrFtfqz8TLXEFd7vfu4fuQQ8xvOZ0Z
ayU+hB2g4uBpjZEI8iurwR3snswt9cZt3eA4lGzMLgo5uEzjipIJcT3YJqoZjdxwm+LhxK0ivZwH
9leey5ZBpd4+I1mcl1MsqfO5OvZOZRZISHwnL8YgRKben1i+NfD+uG86HkgaZX5ZNAM/l2ICt6Nh
ZAEVNWD5+eWY9SGgwNQiVTmxYljhH1UZzlQB4bLquT9hwgNIPIvGJsJ4bYy7+i6HCs9bZqMM8fuF
wtGu84Op5pR4E+VVlWXQ0Z7h5LTP4zZFtJVT735dHPRQ4linMcNxEM9rpqm8nAHrwikL148i9tBY
3Tdiiid17F8uHeFUxxCJel4zrgjjjk7u1GpaRLm+dfTwWXOtZw14lZ7iL/ip12VQ4QNrsPX19kli
89AywXl/k4A+GlBSV3BlH9vD0oe+liyquBC11fIOtVi6hh2l5qR+B1nwH4Q4jpFm04b2SRQ2K5+x
vkBvIWU5qGEjnQyIMsQyR30uCmqnEsdvgAl5VmRKr6femZDCwyz3ekKlUOHCnodQwWeYqfX04A2J
0FCBjRQGLD7NS0zCzzCI5iofJtKz0DjVEoM2ufRFqkFKnCUIP/guC9VfO8BYS7ibw9RY4CLDx0b2
CnSBLV/gAgKpz06EjRkO3ezV3PwVayGuSpWF3jYKGerphoaEXvn2ZSSxqwGJFomZiPF0WmURutfZ
OkzGbUsyDaqw1o2vPhNvmV/GVGPdckgdU19DWJcGwZ/yUqNUeUK+SmbtF7htf1b+EjfWozPnKr9U
qqmXcO/YaEcNxPIWdq07djSRa9Ea+Lex8XLLbcFmnCnr78yoSaNoE8oFA/ubySW3aZ78MRkb+6EL
PaCJQ5sNY+FD+l87JC7OYOPfN7A7zBT7loXHEeby0h+sgVlepL69GXnScMfAnehMzdvvV/JyL5s6
BSDeoAtd9GU9hxtk7Dr++UukownZv168SVfod+CGxJiFqa2fgxRr8A7syfUbQwE6Ueyo3HVvI8nD
mqUckS2Gl2u/WPUuZaHqVekX+pXvU5ackkikDeV46QWC1+HUgHc6L62AUWe3pnc1xG40VTA6SwB7
Z1lD3z6ZmlKv8shYNRzY0SfiAcsFokWzmsxvx6T/cAluqc88w+iQRfFyINn6bGnQt7nZLxUbtj6r
iwSorAfnOnsJWNkL0IhgUYPRRo5lD+fYKnxJt0VUNFUYxI0ajNshkTXX3E908cbTxI50Ghc7M8dw
x1yf1vC84IwK42FwTDnoRV7bus1Ivxttnr11w9WGzyjjDgvzXZzmrEZkoLonAQ6sg57+ugE+1+ks
Iz2LbYE05jfA17uCHiyH+MAMfuanIVN+V9DHPT0E8Gr7Nq4qxVm7UTSzGqaKMNsYjl5B+QjwAik3
afS5/6a6e1vb6cPDZ8N62pf4C7Bw3xa27TBXxtS5QFUvoTEFA+YsqANYSb8+1DsAndWEyll7WgNZ
8fM922DyssbD4bz8MUfMDIeoTVOHjvMBGbae3T6GcDwMScodrpzW4ZZ9D46/Ppe3EILE2wJUCFdu
T1tsMM/tt5cdjsIGvk2jW5+umvqcSCwmmn3XQYjHyojU+Xfj/PMB8SsFOFAeknPu9TvMIotb08r5
3oWbZi7ZKKKMHf/EXTKm2veV/esLtN5xFblCsFs0d5ataX/OeyBzzlMnKvtc3XyPGFO8atB+UWKR
cMidzhv3aR2u7fUwiSXdFkOp47loCQ1GtzrsR785o7cznTGnlMIXndaoj6Eg3cG3Y774poH1t2hu
8pdFNZHXscbnAZs3lMzemHALYmdYWJm+YHMgtUB/w0NaC7gnm7Ghst/LQlRSO2sDAm0I9Q1vZ32E
1iVurNSTm+mln1W/hNlfX8T728iNg5GliahAspgGvL+NSkvSZ2O8jLtMR6b1ORGqO1kO14vhDc75
Pz+exI8F+QG2ttiUvx0zdyYbgdA5XH7f9rBAwkXPrIisVdB2SfSPoDVsCCAE8S1DLAx8dPGyfBcO
EHuDRI9Jynajs2CSZH03XJxfBOZBjd4wfn2B+gP/BtbAZ7G+Z6JqUgqdYn5/e4ET+nHEtDI7uqXR
ZnLjFoUrPquWBfO7JfjzoTSZjraX51Dpu++vrQjtYhkiFR1fUpFRgo4wj2xEX79rgX+nYry6MLBC
DoVFMRY8hBB8vt9emGnSl3GTuDu0q23GHc5Xs2YjDChOhuovPCDpoeNuEYGtolgPV6rFoJdRbxVn
7NbwwZAKZDXIz7ntgD2YV0Uoo6g6LuQGsroM5ySz5mUT2rScHrqmKSiD2tR2ygZ/m2G1+41Zmaor
tl4rgdrOxWxVQl35L/28TFGMiA9hWVjNfJFF8ehDmRlwd7DARFKoGkcKDTcptrmR1tyK7wmKa/Bn
MYZek54KZOgem4V6DmMvpUY2mYTuKS5sQjeloU4DphEFtcG383jUCaU98AZSLDW4l9gi62TOeMlt
sGoBVwlMtGkrpmFdX1hrUOLBUiZbVbt8sRD6gRfIA7Upx/+eyDxPVTprE+OL/FJv4lhjgSxRW2TK
3tVexSHh4OpMATpzmESbfC466inw/DzN7wVpry8u1dL7Tn2SKtPQYEA3tuCsy0sd5k9Lhzt4nA2Y
4dyAwLh0GYIUm9sq3BhDFU0mEmI8daV95Td+7SKaaZSD3Ewu/rhWd/QbdEeLHNC0+faUvqOJcJdA
OHaiLSQk6AT7uG0sK+W7SUg6/1ooPTvvVKp5sj9bcl567xLYLKyvS99PM3zTys5A4FwTOOZ+wzd5
0UvflVi3KW87zfbKFyqZBsjEiNrBtFD6Lc4STueZ3/UdEp08nRKqad9r6YsmsYlq3sz76VGZRbbE
CD5JuDFzcksM50qQF77zCTKhbrl9j0UN/fBInXsFcTvd4wyskP59z7MAvnWeuJS93nRepoa2vVaf
sdbLKNlaH0YMZgqtqQqLSBZVLqdhZ5kdTBnOwCgrcdy8rUvfyPdFIiMZxFE03colkel2SabwkCDl
PSamWE+Kdh6PIBnVjdsqezP7Mr50ExwewIzH9i5kUh+dSFZdwOqLH9O2zj9FZlJtkTKH1KI53g4U
u0BKdinPvNr8XGUsx3Kq1TkEyHrrOrG21zaNdp+6s7NLq2Tga4Py3tyRleP2uJgCbVKniq9xPdza
llOftY4RnRVj1+9kBwQN9yU6jhUut7E/edduHTf09evkKemacIsbBLokpyy3MvSbU2+1i/0SlnSB
EcU7fLS3lBsnLd39xEeeeNRjjy0OEAd4D+FTg2vfIZutfA0WP5V4VJrVbc3Xc6xBDkSDcl1U0f00
r96X3CglpfxQ3E2enexMuzdPHRPPyaAyDHHuANPtW76H4hvuTeE14GECX6kX/pNFq4d6xqqtm9FO
+R4nNO/GzuqK/qYbHQAHQsG2W+YBx40WYb8sJm8Tun4Ye5+S0faXExgIw9fOdlJrV+GSQpmT/Dd5
Z7Yct45s0S9iB+fhtSZKKo2W5WP7heHpcCZBkASHr7+L7o6+KqpCFT738fZTd7htFEEQSGTuvbKE
4qhAwPzyO8crd+jiJXRY5Ag72+iyp1FZOfeksj46bWc028hP6m961orbEYLZscWFzAqNFiqHHavh
ZiScvdO9XGEurbWbNLcSc4fNv/hpDIOFLX726VzQoSv8Mohm+NVogB3N1Ji/Ad6sTRQFAvngPLes
3KSgdQGKKdnvxDzk443bxzi1dEOk95PhsRFzpdqqwSqsG9vHn3wjx0YeTNGbR6coxw2Z3k/OMP3Q
+yi6tw0+H9X2HYSsBlN9PJbK22FNpwed11X3IrHll0mMxGRY3jvaXPU5Goh866Wxg1Ort+xvVKax
+poFBFASBXBTyu5pNKr8qU2mDghJ18UvTTI1n+UoShMzdz9uI0OKBb2qLyBXn5wbH96YzFt79IfH
wGwTWkXNKvuWlWLeUOQpP1W0X9sIoYyngCLCtTClv+2lHt3YYBa/tbAgbjHnSkXZgbYQJH3wSvf4
26e4j29dX6vTTWHkwTepEdTsfOIz3CNZ2zy6g5sf2OhddwsD1bvqDMzl6HTQdgyJfDHrSoSqH40w
E8r9Jq3oZeCe/EKbpdkPG2GDg2zK+NfEhIRJ5/U9Db306bmTgRNtpN1Qsc3jbqMnSl1jjRdhQxxq
bGKvDV6Cqgu+W6OwPmYyqr+rWc2/aHgW7fCmm3c2woKQNl7mrhmb7pn4EtbQANtEo3HN13lBYlgg
AlBmkU6+Tybd5iwb2ZH0DIIbp3buXnkUZrairbIwd3r5grbL4vcr88bQK+uQoeH/Ql6ueQyqRF4Z
UxE8l6WcjxBCm/3oseVyDS7T+8rWuxvZ29CW2kh+lMC5fywAhnhjNpO6t6eSj4ec1oMBYvQ4Sm+4
TnHy1ORt/CqkVZm943qMwpK0R3A9azK6jaJEPgFIS158UidfmtnvPnLgx1d8bN7dbGgdGiY3PcD3
dG6pcEMK6sqg2PnzBFFUR4t2mGONFlmk4B+hzogGm0yhH+QAy0B0vU3rLmeeb2Vg90eESjnZgbL+
GFtzULJnl+Pe8nL/yqDmt8XFYD/4KrbIzEvtpxaZaNBuJ8eeU5xQ5Uisu/N6Utr+be5YyuvABMu8
gLIQiOh20AR+7t4o7jV7qgAgyW/8HXyTXWp8aksimKz3svsxyJBfOsJIb4JamF97LYJ8UCSDDqXZ
619SU6kmTMwCM26QGN7RjmrpHwC1V8FNmfhiRx3XnunWlQw7P5hLbwMMJlCb0oqq+1qj3n+ctMZj
rl196ORtEygKPcYojeG6spvyAeiT9uRVC4rXHWVS75NAyA9ZnAKboOQ7JccyBUu402TlIEKMIkML
PQWC78PkwzHB/Erooe+CZqyLOmfW6iHO8U/6rsQy6RG5AI3tI3VHtiRrt1ZvxB8Hb64BigPIXJA8
kbEbDELEY8dFvPvkpNz+MOVqUnSOS+AUV8iKrlTnejeOOUKA+DhbU0TLsQmmZtDfmGx2+rVvUxEI
wfNXcpeo1umfAy0G4TiYkBKx4WpRTONIzQ5G+gCgmsGhaRdPNdiEORy4aEJ/9BpTvx2wUVdbU5LH
v/MKtlOw4M28q8ls3WQmbBq4yflNp01jmz0Uk+ZC3GD6K30sd+RpynxRaQlISg9dZ2d+t5vczC1M
EuxtzffgU97c9sZklnvb6IvkNk+ozm5gB47zdu7AhUBMmyj8eH2WX1Wp7dT7mELhXZ6SJt1lYzpe
LQgFf4cjI/FIiWXSuM5jCdBK9A7tqsyB6rfbmd295gSjty0zeBgbz84tUnHk7D7BBZE/VUBoYkkx
mWFdR4a1j7HTQT0lhEu0ekttHinasAFr9WHS7NojMOv9CUcsO2nH/6EGrzCmP9iEGt/dJwLPsBM3
xhhgr/MML9kLc6wd587QlNu/UMwto6us8e1vsVJf5xksR5yIr3EgHJzGzVA+D2g79pEfyVDn8NDZ
JFxJ+cubj8VkFvfSwt8HiyPYCmAqYuMh0xSbsnTKZ1kV7k5Kd9r0fmqzv6qu/NHF0WLlKyjjxWN0
R4XRx0E8tkOzg2ox2o9w3a1nDwGR3KWKXA/rgQWzQQ83/DQWqotoqtbft54X37Z1VT/3TdvF+36M
VXRN1jj2AJ6PwXVZ0zDLrJrikDeRwy1UN/ZBl9THnI5Xd5ii7KMpKFrWcUvxOuBatDPNSH2reg/b
+2hCwKKxQVHu9EA17V4Ybn2PfnDoroUcIGK0gz5um5wWZLbbwl4OjBJHXo0gsr9uXR4OJLVGQ8dI
pj8BwRVNmFFfw/wvsTzPUy7vOeU5/FM3ByCXEV/wE6IPnDrpoacJzbavRPIpS2PjK5m38YBoJwhr
iD0HT3jZo5bpcguNKfmsV+VLkaEEi7m4HTwzyr7UA+CYjWPV9RdLj+QNIKEFVS7HzN+mJEdpU2jy
0LFOhjsd1ZbLrvWQcS25UYOR/sgTy4ObHxufc8MabhWV250jmvraImX8ieQ70Ev2NGhsVqY3d24U
AQGnsj8si9D+YUNz1gnby+XUHs32e618Ld0XbkohlGRy7V5XTpXW21amY0etiS41m8YbMoN+ruwj
G1dLM+euEK35PUmSLt+YBb9hYQol/jbn392S/mJNJJNwroFY0aixSxBySmKtPL4pRd39Jbi14bIX
lqV/5eCFixVo/qCuoLy6u05k2lXaOObLohs4GDN8mk06aeLBccbse698wfHAzfNQ9xFqqDpyrFtK
d/Io6H0H7TUmpLkd217gt+3GdNuSZlSbVBXjj66b+Fb4KLmn9YIs5k9F1QqcSqYUfYCVdUOSOkYy
lY64pBbZ6C8bCWl0KL2kO9oT97eNRjiC9T1qsP1rTYnmV5+V8wn8ePHFE2rc5q0Ftpamqfp9P3jG
M9U1H+QAkiK88t2QFCGk4e6G3a+CHNEkCSQAjMP46+dWq+8tIOzaFkIVuqKp1B2xl0LhMECRwiLa
2gkdA2A4HmLlUkop822WE6TJ/XKNVdtoalKTmNqqovkzoN8qfzBrA/Q8t4ooZ0sL6B0kttLo42IK
Nd3MKvvB7a3IB5jdpNa3AtmoRnNl0NZZdKBglo/6XZ7Ubh1suW2Pttj0c1L+pvcNujOBjuTcKjY9
am572lVqisr8OPmRCY4OdiKY+sdCkR2yQN7GfdAfZC+a9HMcwzeHHM2nQhkFN45VyY0am9rtDjGx
WnXdJ71W/t1C7VLOPkH/VFZ7p6HW9gyWnNpLKBBKdSA7JlvTs8esFznvwdaQS0FP73tqAAqZO4//
q9QCT2ceW6j7u0Ako/MZxLeZPP87WauJpeDQFcGSGjVhRYkjXeqX0j16gaUOwnc4ez9jO9JHN0RX
PfO9NQYo/i+9GBLQ1pVPokvjZhtlg8sRwXbcfeoTEgr+bUdAOd4DE9Qne9vHbd/k4Ux1i7fFkZfV
2XfL7ytV7hwa8E7V0ep5vHlD5yLTBM/gtFYZPVudI1KXBtBNklo3ek9zkRodUtoR43B3iJuDECAl
TGR69S5HhXRnIuYidBcBO+aErRsokB2mnVdOE00ObKBFDUhwopECsF9cjTZ8XjGguAnIHVQ1iEBC
P38faYUbUQVTUSD6jWE3gb33ppk2jtT9yk/C74sXDXUN5Ika89nG7vl29qhNyp96lRNloX5PZL6v
3TZIdkqiUxk3s9lQfJzdfvqtsr8J0lg9QpFRV+SB09taj6xtbrr9XWZME11YrRKxFq2MQ0toxXMW
jAMgY0I4b2NVYoKsWA15FcoOoHg3+mKoMOeo/KeYdRoTR9KGm+Ryji4NcOfpQ5vSvIMAQQNI7C3o
/ygTjhPSu7cr6Svgj9+1ORonupfEQ2N88DHZOrshraofUqeADZJIcTWoZk1xG5GZkewJJ2R71Sc0
8vgZa+OScSGiNsGi5El8wKelIu1Q9oaPOMdsgMpFul3Xe3vS2yuDxpRfClXYRrv1IjOutyQU6ei9
mbypvS99F8K5qTt99xnpA7KJjRSo7LZoOhpFgGSY6IpIbt3H3LzLjd0Qh9+NFNwAmlu5R2sdt7jR
4pYWNAivMVegrRMl0g1z6ZnkV3QB3Hhal4T4Fngx3hiDn0Vbd9WIosm2PQmz7zOCBdZGFDz14PV5
zhkQiyHGx4mXvbODyA8g7tXDLw3xEsnDTMS3Gttw+5XL5ZA8eVkpl6jLMtMrIhj3Rtqek35ni7Sm
0KIPwYd6sKI7ZJIxfXQNZt4f5hG5WkSb6XyeaRwqUn148QGZPg5g+nkEbGxUh72yZjf1SswKuRN8
MEgfesC5IHsaJC3S3YA25q/BsvEROnlrX9FIIEOeKJ3nJorrQ2dW+meXDkQQqdAhQpydUei3M60n
fGe6x1NpAjrpW4WpC2c/QK9UBeo6diXqtLaakYPG0QBrewgA/gyS2/BWVLQjOFAhos6qWxgLd7Gy
FFuvht8B5IHwkBdacdsQFFRTe2f1or+NTQNWve7EwqO1QyE+DqPXoTruKp4SNYD31ZaJH29KAvCH
Rlsi3ta3waIQU08AW/IoQI6SN+AkOdAzlFekSx7nkgzAZnaFcPe5QmC3s/Qy3c/NyN+JHeR0yEZK
sVOW+Htok2pvRiBqhs6ZvnjsFuoIuQJiTNEo/0Pr0CCU4Ryn4UKQkgUqzfrOKiITJm+Re8iEIpDq
0oiCo6Yl5vepSPObURPtI1q9bIsGzPyGK6ZfGpd7wbSFAJvJrTfY6bTrhymDECT9Ltr3SeoX7L/S
Ko6ZYU7OoXMH55MWJWK8J3NFox2EHIA3ClEaX9IAxQMgd0Pe1yhM9L03OBOXgsDE1dBEulPuSyNL
PuZgOYYt5yZRHfH5LoFq5y/z5j4M1kAa2jLr6N4vSutzg8oi3qi++GK1Zf1ZdjXwjLQi94iiEqEU
VEM7KOSXGJJrTGw1avQfm4072WPvgbk3fK3iXruWGR/1Tqa599D1XX3TOQ1eD3pf3JIX8K60SPc/
kTFOPZZB7H4XJhh6oKftByUn85qWP93SB8MHzzlVeol0piLF47Wtf9VaMPF2c6AROJUpbWIrx1TF
B9yy6U6S3NpJlrq9bSyn3xO+GMeKBvBoAwfjcxJN4+cg6oyNaHsd66QDMMoHuo+sWN8B0uhefML9
0LAj43uNAv2zzl9xNtrIxCH5pzuJ7d+NFPlDoTq+Or//hkC5exS9PgH+60B68h3Mj0Gs5UQ0hl2G
nAey4prRWjsg3UeyaNrt0Jjyr4xkx84fuag0dVrNmzEx6k+aX9jPWWLZJTRWplGIyqAUhtIytyza
ZpP9l/tckA+S3zmg8lLtqIHjYvrMjbYuxQdpt7XtPHRZ0rDLt7RfRpskG/zPiATGKSsbag0UHOsH
e0JKQ7McE6+GubNqfeySa71Pymy+Rsg9dS9ROg7OD6ey6/wqq/2ys7eRLXVgwL5y7EGyeeWoWahp
oY/IAiN1aZLUNcZM2OjrE0zW3JX6eN1PI1nMjWuOzsG2q8H/6lZVx6bSiJxmS+xjTqI7O+I8dAo7
bXLjGEGLjcYKOTJhPKqqCS80Hw0ydrAsk0pE/UtvtMlrdxQ0EertWzFMeULFMo1z1EIijhYROWuw
oQwSZ/GsN0/K8juuMKk1ulJ+qv0hUtmOQqzPvQ/LUDpm91lWt329a6G8usZeF1bfNt97MJrGtOFf
Eem0Bf9MSAZkNmFnuIqwSWYL0X9ansR2Yz0owiQeldf81WvxbDqbNPJz/gwtvOeOR61ruTAfs6mN
Chr6QLTx1OH9ouPK+kbxDwN1gFeWIicyPYQPp8U5GtQmUTaK4Iee4SL5T9XbdKEXo+uyyhi15+Ar
8IV6aUvT23iywIhEHySdU7ijh5r3kv0udL3/u06ry/wsWCQudlUw9RQPqRWd/qzUoauiE6fez5z+
EISX5b+FH2UeFCxEraZcdqH8elqTX0bExs1sLN5hSr4LKuC1qZGkod/p+CV+lf8eUf1bVWM5laQ0
3wJxBVzXKX3UsHzAdRjaf7+KPwJk/b9sa8CS+6/n5Q29ZrtCiizezP8gHDz7Xwb2ODJRhMsUlxeP
/n+YIr79LzLauJxRBPBevcXq9R+Gg2n9C8WcCVT/v6yG/zJFgJTgkTYDy6W7qGNbf4IUWdXYHUqX
hD7WYhMxcYqsOxrUTddRt4W4zEE0HSRa112amPPu1WRcNAA5v0ehss7hRHndAAR5umqFVnticAsV
akJxb2zIkeIMzXYpTO39/20oZvv1B5JlwYBoolQhTIYfTofNhHwagFGZ6xc6wpzKo34/FLISYJg6
uSnOpNVIvj8UNh1GenKHWrwzake7LdXQ0ouyS6iMBIEIy1ZvMW8Z7ZeB+OeC9OPMq3OgFiyz6hng
Z5at4hVAwDBlhN0VDwxJGZfKcUDvsojO2H88n6jdWMBIPhZAwDILr0bBJtIaUd70IRlT7ThnTXoT
0+VrI7vpEnnr3AOh9GAdOs5i2V5pZ4yh9LVZr/qQDIEfelbk7aMkuGSVPTOK+9uPRj+mwKH/6+kD
VcTnWB+iLjT1KHgo7M57NgP3kgHt3Cie6yECwI4CX2K1OHpvwK4i7C4Ufmcfp3qMniYAzhesXsv5
cqpZoQcrSlXwe8wXH/LpsxBS+rRcN7sQu4gkg2F3G+RV/nXRFd5NzEG87b0k2JWpHl8Y+dzzLVxX
DA+U4F1jNbKeaV7ZEfKEPYJ+mC62QI7vTn/8MXtMHlunBRUQIdBqRXiU8tKmNEVYRSDs6iXSpEji
0t9rlg9/us5BgLEZYlOEFYZx8HQqowCwXiswFzRG6d3MZu+R1XblfeM51fWfDwV9BDgMVER8/Ku5
6yqV2HOZCpa4DsqpleW21szsoM2m9sevCSHmq6FWcZPFzZAkSMFQXWtd1XbuHMe4vPRAbxfD6Sir
nUgprRdCajXMdccmOW8bd2kd51f/YNoABmN8xpZIDHT6htKS+0UTxzzLTP8LJ6FFRoDcYZdxB969
P9TZB/rfodY7kQL7sjgq6pB7iH9NF4E5dFPz1/uDLK/59ONl1l4NstqISNI2op6DOhQZvReSqIeM
P2jGriU9sXl/qOU1vxmKKBXtHp8rgfTp1MHGiybup3WYce0P46500OF0JRrO8ge7YXHhTZ2dvsDi
yzXgb9oLDvr1mZGgNs8636vDwku1A8moaovTOv/jlwRwmnsX+mbkqYx1OkqjNKROyJ3CPCE3i5V4
LwJ7OLw/c29ekmVw24Cu4MLqASiyGqTuMjOl710Rdr5SlD2T7qeFv+YQCemWF97Sm2n7PRYEbZz9
MD+91bRxWkU1kWLBVdwdv9EsjTx64KT1hWHekAo5zYElQM0n8HQXLt3pxNWO4ZcJUuMQ+3lyT/E2
vSVxBT46d8pb7vb9A+ne8U6zhua2KXLzIQet+hcJ+Jm0j0YTBhIW853Xkyf3ojE7cgK0z5U1ieP7
c/9m1S6/k0mnMzy6b0NfzUdkYhlIuxQ+N3WGr1jfnXsKg01IU12P3pzqj+MP+povVBsmRXcMZ73B
2GaKZTD2itA0tE9gVC2qPt74p6uWQTA7LmYzYJH2cht4/W3k9BJ3cr1B/hUV8uCVjdpHjuovTN0b
8i3veDkyda6JOjHiWr5eNBjB8GLmYctr+iYKMCw7+iJU1OBtX5AtQrSzFYPUkROV42eLnoIhyA79
Izu5uUnMVjz7RmzeAsP1bkuLiUDbrdCKUHdaygFmTbeH2qCz8qjE0/vv/e13AB8DJCdgEX1RAK/O
R9Oa5ppDBIR1MdHKkGTbldQm/8KX/SZ2gqJoccFCVRcgvl8f+Foc6CSfehzYJOCRclERrQfao0xo
ao9UjiW9NqZf3px0z+8/3u/Y6GQ3XkbGwMGXjivNWseGlkA67btdFtLqO4MJj8z12Zkn51stJDmm
ofeooCG5H5+mTM8B04ipydEq5fF8K/yAzy7q2uBrTlb/a5y4EyVKp8VGfGGfePv5cbcgvrMxQMAQ
WCc3QO4YA0oAilsgEnbYdr46S8viqiunpUVbf2G4c+8DDIhOsKdz21hnNooAu6vUZ/RY1Eq3ZQUf
3FmuHlu3S2HR58L+isTODWnEUb28/0bOLTgWAqEYsbrLLn/6TSamJHmV9Fk4Rm6977D4bIE05uH7
o/z+tFfvnTuw5xHJgm5h/z0dhio82lRkvCG2IDKohU4KzlXl+KFtR/vGS6V1M00Gxtkkibb1HNu4
t1QEqr3qxmskqsGfHtO4K2By4CRa9gpnfbal9YwVTrgprUv0nMVPzyEJrvDCez0zuQD+dNMhV8Fx
ba42PDlPdBIunDTsE40qnVmKvZFR0H1/ci+NsnqFRhpNveC4CIfJw8fGeb4BTq1d2DPOfbp8uViC
ELYFbOCrrSmq7cbvJxrnTqp88Cvdeqb5uyxxpDlNQV/vpofG30y2uxE0QPtY1Hq/NCEjXe8jUr9O
qdZX/NfA/GnyUf0NoCT1d38+Ew5EnSVvRPDlr+a7q8EGxghvw4wqzBVazPnRLqxs//4oy4Ou1zI4
MpayzV2d6Thdy7ReNuIsndMwxVpwQ9FxEVL0yZ7IXV14tctnsR4qgGRqkPpdNofVUEAMaMbuU9Ek
u/L3mHkPbUpDv6LzXuC0HTLf/P7+o62SzSR2oNUQmVPRM6HsQfw9fbbEN+COjFUSah2l/bJPJzpU
wBfZNVzhHwxjphmHdLvjiGp7g3O8oo23lTzyKp2/3v8pb2eZL4cPxwRjA9jLX7boV8kXw4S0iEYp
ISIs5o+unxk7oDndxkrd8sJm8Ha3Px1qtTnVs9UlmWIopBgomxCiXDkGfdbpwIRMuG/s/+N4y3Hw
+tHsVukNwJFQn6r84IJE+5mioN7iyKMBWWBaFz7dN9k6NiFzie2AfcMlIWt6Mh6ZcNkFep2EVhIZ
V02uI9KnI3ecILFRxp1WyXw7eAK/R9T5X4osMv5+/12eW1ZM8dLohiDTddfNCBIr15rWYB3Hjdk8
AdesP3k0YkAaFFnHgbdMO62yCIvJzm+CuKFy6ifBwlf50/QDMwHI2kI+vuSn3NU9OhlrL4gLOraM
CJMo6en6tle93MQuJcP3n/nc+iX/tXxSJEpJuJ1OejQqSq91nIRSOvl2ntCk5dPk05gZOtr7Q51b
v5j8bEIrvhcSiKdDdXVG7ZK6WdjoSXKDMXzYo56mL+OUaos5ILuwnt4eOKRcF8cdBkmMhesgLlcA
SNBXxWE+o3OspDL+1r2qupCVerv3MQoxA1lmuhrBEDt9qmbMRNc2ehzqdaT+ojmcuelx8B9MTyVb
8G6QDGV2KeV79tFYoQQHzgJ3Xm0FMblGQs0qDkHNiue57oenBG3ihQ3gTDiESkzHbUfSjWj29/fy
agfQUKSNmNXicC7sEqhAPv2IDbu9mTIrujeHxruBuZHsbfrUkh+jZZBCavToWX658VAiX1g/xrIB
nB4z/BzCOuy3ZKnIzJ1OddLMbCB0ywxJRtYPORHcpyqZNU5QxMr4t6wPOuoauYE60PyqM9TCejnZ
VyjEsjthxvG1VcFjufCrzr0K1/K5qsOeWfKtpz+q1I1Bo3NjHEoRWL90vaJZkYt4/cIwa/PxcuRR
yMTiHRAMkhxYjTPhKG5dqLdhz3r4Xpsi2BdSIpuDjHIUvVtfT4BJrrGca3tRCvE0j9N4KVI8/yuA
j9AuxqRIs07NsxaCPvI07YASHbXjIO1tVleovJKiRXrd+aSAg3zXzVl2D2MBK1Ea1J/f30fOzDgp
B1qMkxjxuQ+sZkJ5bFnC9pF34Ut60nzd2ftBLi8s/uVfWS02Cnhsrfh3eVhv9V0vn13iVoN2iOfu
k9aN7V2alIDSnZH9K3h+/5HODcbnRY8CfTkCl95wr49aKxXWnKtOO4xZ3h+4knp74gnn0Skq/8iu
n394f7xzU7igtbFb2ziUrdVRm9BM0emLnoezghlbQz5stdTL7/7BKFROHXuZQ9IEp0+FHJTACVPK
wetrTJUu6tYsGi+la85swDadHag98B+HguvpKBQ5klk2jKKkkz3GMDD3Qbt8+3rcbvu6WboYtumF
R1t++np1vB50lXREySv7bub2knWzfdeJoTs23RSECiXMdw/P9xUyGBVGIvIOfzypDmcnkbbjk2Vf
V/vyCiS5SmON5mOJjQmBXX/GAxS+P8qZsIDFGJCDpHUBn/vy5692/jR3jYG2unSSK92ClvBzvHXq
gEZGoF+27w91Zi1yjpHB9bh0L3v76VAqknAJcUwckkT5L/7QzEcsNZeg5Ssm6+8rA2ElilaSbVwN
1yUdHAC6nGVBX1hpYR9w66TcG1FWA7ge9R+WMeDJyvT0JxynYt6OwAJ/IN837s1Zz0PPzdVu4sx9
bHsLqT0kZ5rmCjbCbatmcZdUQP6mvh8usAp+q2ZW68xHTAM0i9Y5xIKrydG51ERelNJDMC/EvQ1U
MApnw5I+bVHpO1xeZVqP4ZNs5vQBXtIirNeT9EcOouWDmTt0IcXzjATS0Gfox7xysXHt2qpAqWIu
fHz/TZ5ZNEvovGSjSPdTyzh9k00e9K5m9P5BUzB9A4EEelokvx7w5QvH4YWh1mVHfcAmLREeH/w2
HR84Jtpr0xyHu2acowvv4NJQq099UgNdxuvOPyS5336scqlfedRObpukH/7JU1kUU4GMLJWg1bbc
1/hnAqrDh16XmGQtWFz4QS0ZfIj80t2//7bOfHc456lJU1DlMF1nfTQyPgo2kX/onG7eaok/7wMc
bxce6fwoNPygwxvk8WB1BhQMP2WSNUHmvt8E+OvhO6MCe/9ZzsUlPMz/DrNaerlPq/mxaEBeqqb5
tHhOwz7S7FtD6H9nXWx8g3rfkxNIna3eu2W/cXF0/vnODJRCp9rFxolbYTnkX+2Zg4ehFTUpy1+W
IBdgUYF6H5wLj3p2Quk0QL9Ww2aZrCZ0noPcSHPByjdSI+R/0SsEm9fV+xN6fhTyrS5ZZfLvq0Xv
T9kU4Rb0DyTJ/07GJj4YkO0vlEDOfllctJcKCBe1NSa7J4nDfZPlnjY9JuBEKz4Nmu+ErYgupdwu
DbV6nlrSBjqmX/ahybvyaBBlh6DeZtC2oty9P3XnhkKnsByeXJ34tk6XgelCG0f04x+UvrBFuqy9
GSdwG5A8vX/wCVOdIA5YmqPBlz8dajH3kNvkE651muxpaS33RB2XOvudCbB8ajAeXS3QUJLnOh0l
qtourxR4w3RQzk0zpekN1gnjCpC5tUmxGx9VlYi/3p/Fs4MS4SNr0sG2rKlAqje0SqHCP2RqEPDa
8DwHkT0c666jR32udZQarPTCVn8mDId2SlsmPisDWv/q2xIy8BRUCP8gMji9JYCDg+lr9G4tely2
iVX8+Y5BL7wlvU92f5Gpns6syp1Z6B3fcrdgEvsUI5FTD5e6UpyZSvLgkLlQDy5w79WCtC0DLLti
FEPP1X6IdRi23Cl2BtZR5NJd89IE/aUD+lzugHoNmWcs1GRg1mszQxguFTONytnOAH1oZvtkxoj6
Dy5YrC99wR5pC6t6jFvhHkS6VNQG0PjHKo/Na4245cJJdOa7REymOySNqdP7643T0nvU56blHQI6
qO3gFkGk1KPmYAfBP3mvsN8WUr5FV6d11GYj0pQ5MKODyGX6pAasRcA0/AtZwjN7NHk7YnPKHQYh
9PLeX503rlYPessGdOg81mivZ+Uu7dvkz88baIKkmQjoSEmui7BxP7dZlDGKQF4NqqX/NktVhe9/
7ecehSZXEMxI6tMbfPXh5d7S2ak0vEPaZvPemgp/Ix37j6VWy8swEY6hRFnu0KsJw6NrpkUxeAf4
g4AhzdrfDD4s1/ef5dw6Q40CFN/2sCyuOyVYhlZIN2k90HeTfzVosXETaUn5RGN3+edHDTs/54yx
VO/4xE9XwBxjUBnA+x6khz3Fjd10r3ELARyk2xfe0Lmn8nXyE5SHbEB/q0MgTwzlzWPsHVAsiN1c
dOWVAJuww5JzMZhbNqTVpYcyEtEcVU90NutEMbwmWF3IPA6GdK7TXMPxXGt7ktSfsc3FMFW8lyrw
+21T6ewZrfl16Jrvf/4SucpYLBQb/eRauRQNaYT9NXDZvfrqUDs+Wb3crvayCYYLL3EJTd88LdEx
qQu2aBo3nb5EZ8QgUuqTe2iFqR3j2jFxkoCYB3dg3DkpfutxgEAGjEo9+U0b/4MziPPVCagRcjz8
jqxf7SJx0OUan55LN7cCBK1ddVvFXnlh831bWgFFR7J6OQjgCDnmKkCvtaCawL+6B60OaEtepRF+
OqoBP6GDQ/eZDXsn2sjdS/rhvPSDrQ4pKIpH+v2Y44Xf8maz4aewaSKVQb1E8W7581dPPDeGOeZj
7x46Xy+PtpsWN67S/3p/Aa263rAnk12j2w15Sq7vnDar1zqIUbMANtgH260x3c5NbyxdK0rklzpM
noNfGdPPiI5/6Q0QLAO/pTck91MwC7wxVoJ7H5+eMe7oE1aOoergLoTKaau/68HL4U2NWDw3MhLq
qPcFne8HbNrqGfO1/uKBv0r3ysA1tKkcQ1XQ4PT8wja3bJavly2NABem5NKJNUC3uA5z4ykYhN8o
FXp+U9+13BawNgO2YLXO+hVWteYFJ5D26/1pXW9Dv0clSUT3cfQulOpO351w4rw0DcwQroRCkeVF
vHPx0tCDsG337w+1/FOrB2QX4jAiq//72DgdCsdF5PicdWhByuCgoJw9zrPtbcfY1B4TYeuHPLb9
b93s5xdsC+upJStKzOQRgrLdciouf/5qgQbY2x0ThhT6AHv6m7zsz1kXYlfKuLmCRBdfjXM7fnv/
adcT+3tMMs+EiMvA3ur7TDyANEB86FNTSJB/8QgSM6l9aDN44N4faln5ryeWDBzYWkSNbK5s8DTc
PXk8x8+02KrcBrYS0Vhh8Gh9rfP9o3jcaC7EoPfHW/699Xik8lmq8Muxp62m00zrqVSqb+g3YbWA
vsz5WsVZM8LEzce9kQzZhhK6ez1ybh8psSf2hQdebzjLAy9JFpPdhi1hneFsgqzwIxfkydQtljeH
A25TAuJJL2xsb9cNpweFCXCwi2xuLQfze4ObhompJfBT+vWIylQ/RlctloO6Sq990PO7Eh1p+P78
vl06DEvefXFDcWyvXTZ04+T2SEkmzFXxtfD9DMt783E2vEsepTPzSLoIwxUpMrJj6xdpCX/QGmOq
w/F/ODuT5jiRbg3/oUsE87CFKpBkWZY8tntDeIRknhP49ffBqy6qwoS+RffCDiuVSebJk+e8Ayn1
/WbT7S9Ywd29ejqbnDJlV65/ni67R/WK6qTdTF0dUeuRMNlj5Z7cuzqpFbbOB1/sekbQyjwaey55
HNZ829L+56Tj4dl58ZJVUaqUvW86vQadUy9Of5/R9YEDs4c+Ky8O8osrPo1aL6qgiFBGbTJmJ0+D
U0tzLZKmlgS9Eh8Zvt2a1OYRhgY2dRCcUy8nNaMFmVe89GBXTl4AaCgJi3w+ggLfmBQPV3TOYfVv
BL39Z9LybC1xiotGO/9il6uBKot5h8ApWlpIjR4s4Y058ZExB9M3aBmErss5Dah4IKGo1xHmpuuL
MdRLKD31tbDa7YGFjjfQJgvGGDjny1HMGNMqDTmJCCUI8xHduPkzHOn2IBxdn1dGoSKgalwwFjH4
chSkx5auwJwiyhDrCGFAUabXJjOaS6N//f4GRQnUjfBLfWqfamWq1eY5AhbR1HSjr4L/o08/ruHf
9/etj8PuBsCi8yC296mIQiHbggkNTUNKLdCbdYBwoBw13m5tOJcnHd1ZwJhXqvLeXBMFGq+KZN66
/6RLr50xIELmAcPLoHPa+CDBujWrP7w0bg3q83ssajFqZY7hTBWNWAyFrqOkQZkq/8NhZSOA7WBP
U0b8k8b+JwLNY4NAq9wEMMEWoRNRgNu3a+f1W46GEIQJiALchd5uyxmmisiIMHAPklN5xyOjPK8s
G4DTwTsY6qoVwCHaDHgpu4B+pJqwi6lNMYgSq9c6okI7+G7mAlI2vtCr/Y4/yu8SM9t0rD7Ui/cG
Z5+DtvCNb7ZdHSB2GXwjZF4eLdnFhaS4UEfemCxBpiGEliJaeDDFGweYHw86GXQnxEJ7F2B1wmIf
o2YTeXUPIHggwGZ98SIwSTz9/WRdp04U/zcvBbirWBnsIVTe2toKZIg6AoaehnE7Wj6iEmMUF332
ZKyJHtTgO+6AfSbv28LsD67iW8tJT59uByRNKNrb3/9nc0LpdRrUierIqZEv6RTdCmmGDgfLeeNg
04HgCgaLq20SBpejkGig+TXBUkoHq3/OVgWQt1hNzDllbpRovKjTwYjXiRpKMZSYoUvClOMZdTli
rpUYSRKHo6Jf2je8D3n9JbX5ttMyHMQRadJ9AAZtdxCNbx4Nj+BF2Lc24slue1pz0leouhDCZgR3
4lEonxLkxh7cTjd/zLUp0PBKjedBVN2DTqb4eQTlc/BL3Ji7BUqO64Bkkf7j9jX+800FetvaiG5f
pA2e8pDNWfHWVKl599YAfzTTp7cgAl6LMSAmgNHbbgfkogjfu5gA4X3oZEMG1IEcu0O0w0OBKRle
v10tcvyNnMRR4T7aTY1o7VqlXkZquyQva9pgtkZl4fz3M7l/l25z4SO6217dvuPu+ZQ6TjVWhSyj
uB3EO6Tl9HfwVavTjDnXCSVDiahvqmCyOiYH0eBG3LF4tm3Qa/xSrT1WdChHPUPEp4zKBoU2lYeS
nxtLHaLGLw/ebFdYvz+z5OHE6YdvQjJ0uZb8KeAh2ZSRYts/tKZ6tJTh7SC8U1Z0z/ow3dmyRFZ/
dO9xCT/lSnZujeSua+ovf1/tGyGIsjQ5M4VICoL78jeKmVh+cGlF49gRAUsE6oc8Xw92zo2VhQPM
a397SQF/3oUg5PyqRkvWIlKk3d3FkkhayemLopRHbrc3gh0LyqtjwzlTBN+t67CgVo5mZMFjWEOh
zhlRB1aA34o5LKtXt8T5ihuRjs1KgkEes0vSkdnURuS38kh0jYqqVdV9NSe5Hrjg3Agp2yMK4gqX
rkch/HKvlHgqCUPDUtPy8vnfdNb787JOHYalmfeAYI72gFWmdsQF/XP7XNYVaLwSyIFOcBRJOC6H
TVcvQ6HfyCIgqbVEUBzF+BLGzp1T2EOUZYk8x+Wiv2D4rZ3gJNByVroilL1JrxYBxyBpViOy4tY5
yEKuem8sO7cZPd/t5b21Oi5/s0UpuLRT8qsaM1E/U2LHz1MELYHuPLomTiQxhqG6mrxz0vIxqyQW
dK7uZ9b889WHB8wHdUISTBLnPeYKyx9zslr4aYo9aA8jLmrhsozTQUC8cUS3d6ZNa489wHV6OVtK
jfNoVUoWma3sQUTb3UM8WD/+PpUbJxRC4/apQUNvYjGXg/RV4TYmGslRDNruNKcIvnv9JnrpjQcj
3TihtHTYyHQpOTx70DVKgLqLcFwW2TjqIehPiOsdBMt8kv/1y5rkR+/Bq9o82wW6lAYEY0MUMsv9
3GReTALWm4uS1YNlzDjglokiPsgBYfjGm4uTgqXMqS9cz5+XJcXurs4CFM7Lg51761OimrPxia2t
p7U7yVuyNGtxmUWaiv7hinxwoACuPIDs3/qWVOaRZ6Lt4YHVuZyv66RJkdZqBvO2TsKxnNoT4vYA
+MxKPQhN1xP6U8ClcoBPISXIXQBUl9SUTlyWERws5d6M5++9NNX7g725b5iR1ai0cCARA+XdXBQv
J1S1seGNVVpGTYXCRyCXRrQvJrnccoZnFvdBJWt0/vJ0RtBQTk3f+lyp+rsNUQ9GNpbrd8q/xRT0
IMd1akI0xE4pxm8vap/3M8Gjbr5btZP8RAa8hoWLsOLwZrX7EW1X0lU7QF5a+zkPhvgoy26+X1AL
POPN073LM9kZCBEbvRnS1KjKSKJlmsCPKqb6TiECflYHfFui3lq6gIG904LO97+tAeAERQIDLVK7
Vb+hgl/8UhZTXU7OgDx/4Hae+j1Fj007D8UY35mKtbZnnJhLZOZzB/Smjpqbb1adIw4Czo08mvXm
6UUo2KC4+0LrgjxcNuBcF6G7uX6ZOs/+2mYWHoia0r1gzq1hNWy6IRBF/cGp1PikuflrG7J/vjlh
HrQK7GjqdZffnCdooWMJyZVjr0k46xNqfo3VY8WBCPrf99etTbxtLBpaDKjvVQ9GmY9q76F6oLd2
uhl55yfe4K9/7HnUyembI24ACUzfTchrUEhrvQ4lO5wy76xSTk8F1LqDs39rLuST0Go3RSaa9JfL
ZiY5S7pKSFwN/kETfIoYV+6D7PU6wCAc859BdlNJ9UWk+cIguchoc2ZuHiElnAb0zo9ITjeH4iFJ
x4jq7hX/sErWsXa6qYimREUa1W7jMAaw6o+YGx3M6vpiYlagdf7UdGlS7KLMClpnUe2CD9Q11UPf
DGjCp3WpBsXYNSlqrQgO/n3jXSd2jMidTkFne1Lt08cMsXgPUc8istreeOtQ9Q+sRTqnzq11NJjb
Jpwy4/W1Kgal/rrxnoC77NO6PM82IWo0w+1JyIepNgT9WNFwCSPh+vf53diMEEzY8Lzn6BDv2TTu
LKe1qrw8WkQp3xalbn/LW0d5fRWWLvTWg6JtSuHS2F1CDpqqqtoZDGPp8knv6/7rUCXlwS1042Nx
osgieFtAndzDkfoSmXsVKkmU1UUSpE2r3bdC1eYAWrX2VqLsf5o6xz2A7N0c1eIy59EEsH+f+8OK
HO2lXfIogZ0WtiZmhdqAqCa+PGpYJ2b22V49K3r9d2OONIBMRI6gGF4GEduG2U1hKo+GRpvuhDfE
CPaL1wqUEeE12lAUTYGFcKnvoghLiUB1PeSRXNvkcW7iovRra6oPIuJ2bC+fMZfDbJv0PwWZZUht
c0Z8L7IGN7u3yXMdf8aaAl2ZPPREb0dF5kF0WPBxecAG1zw4BDe+oMFNik4OiR+Yn63e8Z/x+0pf
4rSNs2itzOFpQuQrmFFXD+Zp1E8TVgL3Slkmn//+BW88kegiUjulIoSaGAn95aiiX8qsadvNWwgT
2DMXjfckms4J07g3fkvX7X5Mneq8Ia2a8IXK5rtUUfTIhuX4Fmuh+GBH3QjjNAEBx+CkSDa+R/6X
xE48MJssgtqOsY6SFedq0dRTmxrpwTm9EXTQJNyUTdi8QHR30aB0Y4xK8LGJyCoG3PbaHB+G8ShH
ujUhpFepHZOQbgDCy/U1hYrBFczLKEYhNzJW9MsxcnffGpY86gTenNDWsCX/5fGyf5o5aNdrrcVQ
aev9m9hu9aCK9IjwdWuXAoyAUMwdCFZrdxjHOYX04upZZLixADbezuemWpJHM12UIE1s+x7I59HL
7NbMqBKTcVGGpxO9S1ayuMTcjmVDXCCWvubq8v081e2nv5+FG/c67UAu2T9FUm//6ELaLDbx8UTs
xhLyXZ4k3XOVxeibjJU3BFjQWwcR59a0cKZDAoN8jzrmbgdmS9sMU9JRONFqN7IUsw+VRT1SJryV
pfOSRNyMpQONu68+FIpaTsiPZ5FXYGSnpnK+l6UmHo1mzJ+TBMo2iUxxD6JcfMMoygqTtFzr4O+L
e+McsLRorKGQRRlkL7TWZxiCuGtCnHFX87OHf4bfqghXdPF0RKe4sawcNgwfN/EEk616eeRGOcrZ
LRcRVbVaffOEye7svVdavv4BtpGN0Twz4Ly77u7uy3QJhnvJEYtRtH9bPAHPRotSwetXDajHRkvi
YqBUeTkVKsvUOapURHOeKAFlvQn3BZyTSt0YTv/DUOR72GxSDLji05SrrOyucdJIS5WvmwnTSUj9
WVGy+H/YCSA8eKezaFul5XJO3H7NtOB6GdWOjRHtgnK+gUmor8Wv5oWQOUDd+VN6ox9+pceCn5eO
sIKOBo6JYwX0qyrEOfPIZv1G4oD4FOVWh777Bl+9nFDWWVOpA/mL6AMiGwF7Iha4MeV2f+abzme5
2A5uugBgVl/i8m7zGFesAw7RVfDi7UPlY+vsbJzY/dt0g5Bi7cj5QkSzficmvNsmwLs+maJzKssq
PqjUXx2ybTzA9ltpdeNg7UKyN2A7osV4Ek6OU4aeKrFwNYfkYP/fGIV+AEPRJ6OE7u32v2mjqsuD
W0SaJ3+0yjidVK2LDxKvPwy/i8yPNJWaH+8C6oygj3aZlzp3lJBFKzAlQu6DHkAPJkRB7q5Ie+O9
K7z8yZZZfNLNDjO9TBuFX3Z6+dbRkRlM+j4vA0+bxnDtMdcsWlRfOwMDgBkwYVhYioIVQ2oFKT7j
SoB3yPKsLMI+SOSu4us2B/TmadHwXqMvdbkJS5QlO31gpcx06PtT21ZYstSuXQh/JqE9/T1Y6NuS
XC4ZVGUOFC1xh6bxntViCjPPEkWizKLraDwkS5udXRx/5geV2kn80Dsb6LboZqgF8dz+7NYlefJq
WaNcgwGa78aa+wBpu/qZ2oYS1Ys+l36Pj+5bUTlYoOcm3m1jLN7Wq3RAtY746iAeGFTGat4PQ+ZG
1aR2d6U0jfs2Vr6Bqj7i01/vPaaItAN0SqhXRPnLFRWaWmHISkgv68J6WvI+83OzEQfn6A/raL+S
6GKDBXEgZMCZvBzGzoxEw346jWJdeBhc6aHa6O/TdgD47n3usXw1nfgZJT4cDkoz5FV875nF5MdV
F6TV8jxX00dMfhxfqlL1O9mFbTEa/oJcT23MB6WP6zXZKlIbN4UEE+Dh7qTA/vYUk2ZjaOK2hQdQ
bZZYhY2jcrC/rqMZ42wPAAAksDv3KUuSI5mBgIEb4l5ufBBOVn2vKfuX9OqL8v1KFfdgwFsT22gd
NDdBg/Hf5VfIe2fusIxwwxgnrnsv491lzGnx2oQP3NyGdti4dVv3eLelLE/ASqTZAcWhk/c4M4rT
prT3v8wFrAgJ+lYN2HPCbaMe1qZkLtmwpG8TtZV+U+bi4Pl0HXBIstCg2Z6NZNx7YmLq6vWUS5gh
Q9vga4Kn0OTWvyoAKgfTubEXtmwOgB4iZ5QrdwdkMJKhTnvXDqskWd7ItuAJbji8PSZLfmoX++jc
3x6Pu2bDH4IA391swrSGsiXLCkvYPf/KEaFNu0QEakB48yxrzTqI3De23kbEA5DKvQ08enem1rwa
NHS97NDVB/1NnFrZmZrRHP49Yt/8XKRC4EQhryEdfrnBIe97yJdtszJAD6VgUu56A9sta7GPCPW3
FpC7iMC5Id2AK10OZSwu0oPGCsWF6u/DurbGu2mm37E+Wl3WHGzD69Xb5AORAaKzThDdI7MGYdW1
EQsj7PTF9tMOZ/pBKsb5tau3teFoqVIM5bL7cx3+pzZTZ9Y6M4weuq33fbVzLbCo04YdlJODOt6t
+QCAMMmOeRSCkr9cvKGdCiKCrocd7vQA5a3xVCZF/OpAxHwAv9KT5jNxvV2OshiJKpPE0GlDZ5kv
8lH7pPTa+PHVqwYeGYQ6tUGMJ/awNUy+27SOpR42C/KHaNGIMGss9UOvW/HBUDeWjbtzI9mCP9C0
Pbd3NRFDrt1ZJ+9u7/vJtN6MpXMkBHhzED4OIH+NnGC/12ZMvZAoZhC7qBaq/Y77IKRy1GW6Lslt
WQc7mtRjg1Xsq6rVVKDxWpZauOLY/LFLhwKhFRVZyRfcz6bsWYtl3/u52uTw1OKqUf0GbnVyX6/9
itDUiuznebWt6SgwXk+fLOgPPBBA58Y/uNw0alIOUsCtCM3Ezn8VgC7p/6vtQaf4OnpQNlepZG/0
V9r+u6KIVy5lX1iVyiLTX3PdBZn5pHicUgzurLLoDk72zeGgc9KZ3rTM90raULNgupSJGnJg1vuq
MfVQ2GgzJVh0+1jUHemyXi0iK7clAOQ23J/g9S8XcYoFnrCViRnXZHs+kP7qrK7mkZrh1awYBZgo
tzJPM9iGuyjSqCsCdKNrhf0ifprT4ARdv5jIBww/FMUqD96et+ZEkYKngG1sZZddwJ8bkfVtp1rh
3JhFgAp9c048oziI9LfmBO6MpBPoNAWK7bf4TwxuYSqKRjHN0EvtJJo9ugDmtMr7vsHWszHTIxnO
K/H5P8Rbl+gFCoU31b7rJkbaNiN6qWHWxnQSm3UaYvxD+qIL1tYEDmCaTZNSmtbRd+/XAruxtkvk
Z8w4MOtGeq5uAmPS9TFwUzlo56LWFIOLo60Hf5Q4fvuFbJajJtcWui/eE7QOeLiAZYcQQnN+d0rH
jEwq01oz7JJi/lIBujgvlYIzbAOVDd0k93EGNnDwhL6OWX9GRWWYCshGJt1dKOPsrqqT8D5J1rR4
qpfJe+Mh9vHGLdzpLm2xj/Bzu5YnbCax+N1IeCGFwPrJrLP4+2TY493fr54bW5LCBng0iNObmPPu
mCXoPGDuCVHfq1LzaUFFyFeLpX/tNcqsESRE5IS66uZdcrklKZcN2MsMqGMM5vJoysamiuXorz9e
QCy4D7RNiZsq7m4UvEsR/8jNcMGEI7AmFLBHkx329xW7tW9QUQCkqJEfopV8OQp2pLljSNcIMXao
4wBrxvmkeRClfKzauzueROY9Fb1Xt3630jcEM0gxDjSpPcF8zp1FKwzyN4VGIsaaNYTdwesOlvDG
5FydHjYRnmhI4L2cnKzMUW1HVQ/NTdnb0xjnjNiadool97kvCIr4vNrD57+v6RZmd2cR9QN2CKgk
Muq98J+9FCZ6m3iy2tqc+FgxFh8zOTtnrVlcSlrxeK7dWH2J3eX33wfePtb1wFuzBPbHpsp5Od9W
c9AtJ/aQFY/9eZjK8SlHm/5+GW3t4KRdV88oAKENsL1giDmoV1yOlXejaMZx0cJKqPCsu7QpAhTY
emY9Y7d+iim5/UjNzDqB2HbPNKnHs505GYbiaz2ckZTDib6GJJktTRcuhNyHIkmxfXEGlH4VGmbe
WIs3LQcEa3e9DEahNf1BUfpGvKDnCkCXmEHzfs848xDnUvk0WuhZnX2nYH2J3SZad3//LDdHQUFE
Z4SNR7Jbqr40VQoouOsqdveu62PneYgz7WDTbT9k9+25HbfIzwhcA7u7v+6pZc7qqIVCWQm4Yvru
NaWO2th0v2zWv//DlEgHHRqCFAL2uPBKGOkY940WDnig+OpgOPf5ijfV30f54xC3nxTVdS5jwiCl
/N2kKmyBumJu1FCtrMoKIEd3X/EUoyJIIcT9ruRl+rlO9UwEs4GMG6XEGT/JYqJGiXfoqMKKdLX+
d2vMceN3KH7+Mpx+/Sbjbsr9GZ9t8wwbohPY5JpWEXRArEWEjh/3VmGOa4PWtmd/s8rG806msSBp
xv/g3daGNgny79iofJGZ1b+ljN2fHk29XxrP34+T6cpP86AIE8SOYX7FtSGffQje1hcz6WEPwIDB
EleFsAewVXdBrxVmos5Bicot/t+T6ga4mdAZgdpZfyiEzL8mXTsnATa1+hRMar12gda4c7XxZQq8
0G2xWOf/c2vHSd2+0sIpLjLbtxPwwb5au9X3g09ztd1gsVMoRQ8Lqhmd4cvjb2OyMrl6sYQLlSZu
+WFEWrF2eyon1hHh6/r8bGnGxkY26dtf3YQjzy+pZc0SinrqgmQ0vXepTIufr50RQGBuCypoZA5Q
xS9n5LlFs4LkUkPemc5Zn4vGnxXR4HY1H0lSXdM7eBZT+IWCsEkn4yVyORbm6jgmr+0aprzs2oBH
7HpPDaIikShL0d3PXTYpSB+m2XgqxsT+jJNK812vZflmFFU8BkshKfmaeVX/ePUqbIpVdJPQbeLo
7U7cPLdNVsPDAnza6oEHwxMLb0Pz9aY96iZc31YkHpurCYAhvu1e/otonnidla5hF2vyjPSvGSqq
KwFATkcLfp0IMNRWjeBa3tDVu9fliIHy4NbWgo5ozCNaa+PmRVvNBYCsmSjPKJHhKZQsBqJcf1/O
661LmQUZPDqfiGiAPrv80NZgFWlszhwT6a0PeR3/9iypHqQ57Bp+zGWcZBi666g1wzOBPn05TLNW
QzdrXh/Gtcy9u9YbFuVcmtqan3Gqnv81rRYwtFonRu3bg2d/noSbqayDtIESt30cn9J6LrTTZJWZ
7qPiq5i+GIxW+JomtfQ8e42ln8lkZvOcWnP7cfbWOg0kftUZgGtEJu7wQaQA15be3IZJ0UOutxBV
PldFvBh3q0ybPJh7asc+VxjyLhggZEkgYqp4T01Z4uqyrIWTBaWlJziiT64SNO6UuievatxHMHWJ
eWcnLdBYp6s9v8ml/lEdxxbjdFkqpFRxlkznye7K/BwnpXixgUSXtI8Sdwj+qNSf4lFNtkl3Mg82
LdmtaavFxcnQFrvx9Vgv/xHLEH+AeFC8TG5i/2zjUfkAxE7NUXBrtA9Oq2lfRmN0FX/u3GLEm6qm
YND2tWWDctblW7PQdODP1uy9q8aujn0vdzIrWJbamcM+bQuUmR1lrR9LZI9oEq81zJxJKGNCC9Hl
ddk2rieeeEyWaogH9vBMIb6HwLKm6qd2cgsR5A0m4Gh4rGWJ97ZVxr4w0A2JWrtJSyhpepydaG5q
7/ELF8ZZFnrf3JVpN342rNT4Rmd3QG1kg7CLzp6ebEVJC99NODXYjzf9G5Gu+npuTU+mG8utNqKh
bqoqcNXcPmXuXLq+aSXmb6+LbQs1H2sBKGemiYHl2aK9myQh1s+FVD9jLGN2IVlV4p3ZKt1LUStT
jUGAhheUtuoDRR479QbfWTLlrm9pp/ooVCox99a6fM37vGXRMPqu/XRUFqzBmp7H5eQ1nGEh6I15
sTH+cGPL/K6M9oDSR+mIh5V//X1K2oUv07lkoHLN+0fKPasRNv1kfJwmrxjJKtV04NQn0gtsfdZt
XMPG9Hdl1OajbknxTCMUWQqlcMVzQW793k3agiTXc6rpNLQuLQg105of3SoxZRqdQjI1pY/rgGAn
0UkfjemhTnPrew7GgU4dlUxmVnqrecbYfPnddLn1QZeT7aATr2u01AZ7kSfp8GwJcIClhIqfT0qQ
qt1xvQM01JdBPCTq82QrkO5t8AfcHTIR5xp+/n3puti943rT/NZrK/4X6aL2a+VCl/R7nngvPdV7
I9A93sWwE7TubW+/c6bksRVN/FE2rfKb11+fB+009lWAiqzzS8KC+Jplo65FnVeYS6hPRlm+KWyT
xZYi635AtbIqXPdSNw31Mc2F37lT9lQBF84Cx1zcb03bTr8E5aIXFieG+8AemgMVIddftZeOTgBj
Xql8iRXoN4T0x4/LItUmqlF/5k8dbxpORqkZdTAiSx37a5NnH6mFiiJQadZpfoVKwPfeo3BzxrNe
t07jErNB8sKK/+GfCUBqo7T9PJFZGgirdc6gGG0eGZbivB+UBQk8K8td39D64bkwGtTGsAl12JV9
uinRC49P0FdO2vgG2No3ntTj9j5GW30KOVHeOzsxXSzP5oVGv6nVXeL3tk6HVKDk5/jU+eRHkru1
8/mCMiMj1Iw3bm0v740yUwOZGbCMpbqYD+3qaexZLXXlQ6/LBpou77khQCU2KX0mKHG+c+z+jWLZ
4iW2h7k65VVh4Q4zqeaHOI3LFztte5tPWGsYk9mDdmfRwXiuPRsak0PXh4QRHZ723JsYJyjeUIHm
G8XjiqLrx9bUtTW0ncZqHyq889qgF/i3B0vvrV4gpjx93Lxo2BumtOew5rRN4ToPdRVNY9ZUVOYq
t7rLm24CAyNKAKxz3f9T0JLog5QWaeTGiUnAbSrE6cteWo/u2MEvL/RWe1KBbNmBLLPxrdb2CJSV
uDhG+HISRSvsAcUDBs/JgGtKKrXIsidiZgvt5WOXZ8WPVFdkElnCnZNwmLJKRAVKXLzsyNSNSFjS
I+tuUkJTlojmXwaYqcGmpCdwaT3tA3YeOe31TiET6MjEKmC4ypIHiMvrX9YS89OoGydHvcOtVk99
i6+Y82EEhKHZK2fLN8bYrX2ImsM/pStUdBcyFaZP5ZjrP/htY9m2loP+4up5cW+MoBd8Idt69g0D
OYFz5iSiv4sJxupJT0ZHQR6udj4kyJnbvsed9bbj0DkPjtMoKoLnZlH4elYVvwoxdqiOIXn0lfZ9
96ZGjDYGOKZ11GQbh5fFsjbLc+ytyoS3TVUSw7vYmn0ny+CBZ4pZ8ZkR2L4v5tjya9430dg6arAm
wyMcqv55korFXUQul/k67mV9aDXNxBIgX4GJWbIZbtLhHp9NMSeZD3Qt+dpbSjkGVjeB5qe/lj2o
o9X8rKkX8iS1RivzM1MlwyYPVppTkVVkwfGytJqfNHYtTsviKI9jiVYpFSIr/WqYg/12XVopIgKl
MZ8aRec+S7VM8R0vw/FxLM2WeNlm87M1Zv3Xso6LOjBqRyzEUiuH+SW1Jj6tgE5yv5bSmk4cmMI7
J+U0fFvppUToYy/ug0xFftd2XB2nzCFJ/ZZbub2eRS4T7T6tlPRfR53M5tTISRsDumzirraz8TzM
og570UAkM4281YJqacpH1jLjZSnqvg7EqiRNoCO897QWcGe/m8tMtXjMB/tj01nGr9SzoevafSHV
czG4CNxXTHb0M43r2lfdjvAw1Hb/Lu+69tfQctFFKCMCPzP6eOG5StjtfyVydLmVVIrMVawuXzRj
Ln9Nq6aTHbTdYn7MJ0X+GLqfaRFqWbn+xFXa/ToXa0VG11DKnuMBqIkOJsL1lcmx2xPfzaKXi8vl
Szu6w49hLKYvNQLdhd9CQP4sZmf6yfuE9K6xtUb6i96T3plIHhYftvTkJR0XJY2mIkXP0sPKa/Kh
J0Au6axhlAGKHnMarPMKYUj1xPSx63TnS+Nawz+5K/rxCb2C6gc05twO3F5zOr+Mle7JmXvx2xoq
/R/dMBvehmYc/yawcTX3ukkhCUvYMvH5OdX70ay0T7laOh+mdlFB9ZQK8vLAGIr2NBPmlBOnsfDu
yaLs+ZzX2nxvr2wnIMHb7snhPCCdkkJ/dZPBecEKLC/8OW1SqKAofr2odWEkJ6kM1dcmzq1fOeRC
kuhs8j4plp4aSBJY5a8+9pR3VbdUbzOpzWcxaflyrrSu3JwYxPitLOv2x9IO8MvKOG7WjxJ6HVtC
zOmHWnok7U6Saw7ui7Ae/SlGHZE55Avs5qrOP7Fg+fQwIfPyOa0VUcDOqJXmaW07TTlNKtXWk0O8
b3yKcFxIWS4sJ2o0jSIsIhGJdSqSQRc8VPoye6dKe6k/9YKgEfSdYa6nfFbBbRIJhhdU0bsmqDxn
GfySrfpUdZ36Ar/exiZDlYQ3Mq9q8RvKuqWvpRi++u6YeYufe6gY+nQUreRO9/Cow7tu7oRPd7oZ
z/ngJp9xv/V+1jTMgAA6c7r6A0C+D3lrY+kz2Kryb4mdykomXaTvpc4t6gtBbW3uzHj19RTIjz/X
SV37Sszn5DhWSfVgDdqcYnoxGU8lar961Nuj+D0P1cjLWs/jk5fNpQNfbd7eHpmhDQGWF80YdAiE
Kg8SMy2BwoSbfsycYjKJf4syf8aOeJnuPHcdlnPJKxBvR9Vu6a5jmMo14+mKRTnWHpvQjldR3bWQ
Ex71bhiWU25k1L7XwsvDWOh1jyqeYf3eLKNJRWXlWvf1WM8/QY06zUNpGknn94oTU2zSkzLI4Uz8
Yxg1JykfHC6Suhvn/p2OAXF5l3Rj4QWdtER+0uZ1/lwZw/gtBk+ZBPk4pX2gy6H5JjzRJQFwS+dH
la14uI5Vtdq+W/D9AoEnt+WbytB9GVQ6feC+SvdbUY9oB0KMpYJWllbyiIZ8q5zVwdays9E3KS51
3MyGP4NxT06FnanJSVmTieVZxSY2mORrGU16Cf1Cd6ZMYLKCLklkOwXaGtIeKSEnWW3IJ0QwKvk8
9Y79SXHQwQk0ORC1VVU4d9NgjL2vxi51OIRwUd+D7LIAfqWyF1jJ1Kp3bV8Y+tcC55PxSen7xg3Q
XKrepkvS1vdevqRPJXmC7Y95ZVY+79DhKxpCw3On4afuz2ttZYGnkIwGnGy4d6ulj3FQ8cyoSVjo
ivtuu2Rk7VmRf0A+qjD8cao8HD77sZe+jWp0RUPF62U08LndSHjYdgRukk7pG70yvOUNmRG2EE6j
ufdF26hA6yoEYoMic7oPhZaPv6uciHiS+dK+l7S7XsoxJ+fPEp6Hb7K4L4gdUCTwG2vqIX1UGqWb
fXfpmgmzyzJH4lvMnLg5lXXnIyVkfoPX3qen3Lb+n7LzWpIbS9L0q7TV9aAHWoxNt9lGpGQysyiK
rGnewJgsElqrAzz9fh44tc0IjiW3zLoZFZEQR7v6/ff2jVIUTLkzUANui4Jw6HUzm/GntWCkr3pU
u+IYjp35tp06lEZnMZv8ep5mo5ehCaa3eNSb6GospnE4hFvUOYe8dhi40bGTFn3SbCZ0GMVCwsdD
TB8kn2c9FBkHz6t07scGDSRpfw8Mc8zuC7KQ/hWaUCZcbVvSb1dVVFNdvFxWSBvRoMbbccKfCwty
TKXQcQ3U1wrihVfD7GG8zhsFwA4kusEkZLZdFXNchdV8IE8/eRxIQH0Tpq3/1jZCjmyrSyrzeg27
2D7MPtozjuG8CHCUZGnEu6aiPUZpGOER2BbzSzj3cMXZrRr/6HKCaHeku8U3jdqi+Mqvh/rLNDi9
efUfTjo3LbXQlptCDOKmsFEeO0OZ3vE/Wh+TvatAFRBwCFDZx8X5LWjxPCUeDHFHaHGpFQY3RJQe
cKsnLvPmlO9pc/SXyTgDvENE0UOA1bgeL0NiVjavjbPW6qaf3UeoNH2k8YDH+C/7vYIALB1Uxz4J
+TgUzx1S+ToZc2uZy41JOingX7KeanP9Gcv+jzEPahVTU5H0OUKlLLjzt3DmDmkCDzzFoKb8scrT
6k1fReUrK/acm64JnZ/wM/wv8W4B+4OFFe4E+NUu/Ihb1jmb5yXLzeJS5M9jH1f9jHRz1EcD7pND
WHfusYPD+eBtKO9V/jb30aL7v1oA0SNvyJHUPUeiV6D7zjvejzMSPbFHuIfy5W5pKdlUQ3LwlyeR
t0CWA0yZHluXvAqFTU5N4izjDTmapFT3wYB6QPGYl12kP7iBIcskaAUM3xQAwyVuFb9YmTXJDM14
vMyPeUkFGbyx3i3qdHl8+VU/eGMpag2YlNjQiTHl8lWjGttkm8vqphuD4dindfZmUNnyk0CCuMjP
nbEk04CTggQPjyz8COeTQ+PdamBemJySuM6MqufnX1Q8428z/kWyGdDun+HJfxhEaL3MUBLlSBjC
gXqx38qJUo+j6TFVdV4crSo3rgKgcEco+v9yVh5pBqwLVBG2AArNxR6wt8HbYm9cb1wK1RwyTJXb
DXbun6yKH6bq9BayPMjNIJZ9WZ6pzKt6mdwOj31rbNfoz9ths5q/TOklb+H/UledCNMlhCmpgiWw
xnol8KD8g4cX6yYbKe+4DYamff7PL+q/kq/Nm30BDP/8b75/adq1pzDvePH1n7/OX/tx6r/+7fFz
O/ztZqr/+DxmTf3f8pD/d9P5I/75mH2hQF/zbby86uwm3qRbcvV5/Hz25ZoSveP6dvrar+++khA0
nl5Am+XK/98//u3r6Sm/re3Xf/zypeFLzS+/6J/v//jHL4BhBG/wn98/Xf/56XPFXU8Nlujf/k/1
tc++fP5f7vz6eRj/8YthWX8X9DCE/ICKiJgIu8jydf9TYP2dSGNgm6fsIPZALc/8xy+h83cyeQOH
fHHAb2TBsJqokSB/Cv4uVOlUySS/DTg52O5f/mzh2Zz9ew7/Vk/Vmyarx4FOne8zl9YQ6wbzQBto
oRNeQH9KCw3FWrDu5hZM3F06z0ljHOsJK3O99rypLT67Ru8N5N4nXT8/Gk1sPvdkGeCJwj/ILeE6
uEaF58n05ndeMeaqgV5oHcvoNsvTciPUl+bbx6ky1sE+UtOia50DeZuDUR7TzO0Gcn36OqqNoxWs
3STui8paH1Cn6/ybMcwN1303TXoQvu/0BUESJxlDKlwQwQlY9kMS55Y74UD4KfsjtwoY+49jQ0Y7
dbewbbr8pldL0o9XAFYTNz0YLtCN+g0JOtJ8KLhzGmzNcMYRkQ/cOAre/qR150oAa4UJRj4BPRds
M/Gv8+M27OxhJGrePKPKGQxLjUq1fewiBwaGdiIunz1Q/YyJoV5UX3yusEoZoq7pU5oU53NRAQVA
thVU1AistFmvmsHBUsAe32BLJbOjM9+pOWC6Xm75Ker4b0EhLY/Iu7SBlhO9c0nfPm+5chYh1N2c
5xFFOP9mwzgwVzfmVE01yQd5l4/h1QK/H80tnSBal0MXBayNZiXxdL3aQIhtH73UpHLYsdrw9zxU
aVfDxlDD3xOPR8pK5PSROtAFT3cixYz0ZVMXn3OXlZo9FdAKdT+LtZ6ydL7vFgSQwAHZu0BeobO5
rOZa5Rj8MZRJn4bF8ud3A52HqsS2cOE+2OPG5sCg9t07TxX8dxRTOf6jmfWkH92VrJYFjRTY6fqQ
nhY2hXFM2thX1ML42BvT4D+FmU8qJf5Z/BzRbTF5Mhp60tbTRFFzmjWwlX7B02CVHtknASkX+TcV
m73/5BAMnt85nOLbx7BSijFzvJzY32HYzIRhh0rIGW4A+8tGG5x4owlqWxIeV6gkY88WZCkyxtPp
HOj3K4rY4rUhxHtc16SWNDw+9a91kkCaPPj1aSwi1uOGije/oyYg/Z+GkGbthwpukKb43JoGHZ7N
2eK0CMKEtpNovE5X+MioRf8TcXtaa99PmgNm2A5IGyLYgop0OWmbM0+dEfnVxwp24tHByzh5xtem
S7vVe0gLECXXPXUgM8zxMGFRtXCPJ9fEVm0CeojYBYfhaCcdtFhmTZYOngWXnMp9yGbLpXekrMGs
5rYqxNjJo5JOZlVmMIh14bP+9U+dQ8WCK1UUBSdHGeXg+RevbfJvBfh+51fAPwFpOc5qG+xRxujn
B94PKxjwPTlU2BTQPYGCCC+OFDMimO7Ucfb7mjlycFl+Ui/EnLdh9s3rxYVqK7kOFEFa8xqFFo/U
9VT2BSGCLmzd4hG3S9iNlHWAQc6+K0Yr4257gcy0P3awbvAtTwkuEnYdp5AfizB2uNKvioFOx9Uk
J2oxDtBvXpfJ1PGRp0vJfUR97bW56mrSxos3uT/nXOks5H0Fx9Rs/OLRtWJ5OYVy5Ta/b0yerFKQ
7eVh9ceSCxvih0l/HIoynlOCXarmrRWHQZu+3ZytpiM4/fMgfFZWSZSGRoeR3900+zM5PeIgOHY4
X3g0hofM1Na2jvJ/nbdCeqmSGCfmlZs3Oe/rPFfe0GER0ggIy20u8c0y4hKfoDyXZNMkg0TwBwLp
nwmwc40cdBI8CBRNAV7MeWQGJ5jZdxhyZ82jtAfa8s71FyzxV3aCPW8wkWpJh8eYrPTBeqJLBWs9
Ili7bR+oQtJPyR3JbSZl9wpzmEL1hgwWhyanG4IQyFnlEeW4Duv6NFtlGtnzK7wlHkKx7vKNh/lL
Ix1/WW6cg1nAzboUEfJ5FRF5IQu7WJ04563JWpfxo16dxKMmq//c183MAV9mNbH/JzyHW7u9dzpQ
7D8VuYIj/f6wgPiAXBuMKClsjUJ00QLyTWYiMY7/QRYH0j7x+ogSiThSQIDWlO6J8e0i/QPoe+ZX
hNryob4mF9GY3IU4WbPE41unQyk338T1BP/FywOEaXrZQEiO8V0gm+GC4J+LBla95U7p5iQf/Mon
GvzbNFdF0N2Mgy/6U+yUHasgAHvFyjPsinjbrd42hE6Gof/Y2ptiqaZZIptoni1RFqahsU5r20hF
4YnyRfbsvozjDXpPWc217OdlpngMge0BR2QCDWqBk/RdW0P+z84KEyMuD4yQwtUKabK8yClHsioP
Q5vH7LOV8D2PJnXdGINb0Ii2f7uqVTYWNAoTx80690BfrqshlF1jZJhh0SE2lE8bzIhidv2xnxUn
yDELwrQPji04aHmPHaz8LdyfItEZBsIc84zuKXeQna9AkfCjXta9qqXrnOde90wwt+PlMfkxGQCh
QUUjjWj82uyeOb9qhrhmcfDbZg6pTTyqhLOWyo52UmZ/qAbyluS69hv40t4akVUxF3mbyenRW74M
A1V/5IlsrImW1AuIhf6oTx143XrjvefOBoqQ7Qxe8Yg2OrDIKXcLSBSQ5bLwDEUJCZqz1mTh/N4u
mTW0N4ldkhR7ve1juBnFxjjpl+E9kU6FbixHA4D32XjvzqMcStXemQ6vnvEe7InLXX3RikhoZoze
HrWLEvXBMcdr7iAgzLrD88swud1zOyxO9+zno8GM6gcmYqr5v3r7sejElVnPB6/0qCd3oOqrHKe6
HaALZCXEblhaxocZKFOYXfl+RvI81R1qWZVQW8ZzdMj6WA4laI0aWV2WDZ6FuJ+dMBsv76tTEsnZ
vkdJoGwRugI5udB5yrnw3Tkae2u+bFk/fIz6QjFmTI/PIBhdL9/8Gcd+SXEzopXloam7hUbqS9Cz
ey7BVSiC1Gnsnkmn2GjFNy06I3C8DGXbgxa8JeOsWebXeMZNZnY1LL+oyuM6jbKNSXGSNZlZdeP4
r1vfB3VzVwcJ8KP70B88muSBVwymB2eXhftqaUhVYYT2L+R9ykaAJly2hTWvFodmHuZyXOs15mXV
zIrQW9MMqtrJv2TERPsoPGqxZSl75X6nIo38PZg6uV1ZY0nPp7Dt+eh3ea/nU+0CGBb4kJ0dWUtF
l00P6AIyeuuc1roK13RQJSivWU6LhBqddGRrGtmUcZAEy0hi0Qrp4FVhxXIWaD3h5bk+0R59N9eI
FQi/4ZQmJ5WIFF7c87nunBrkcV7bH8hAdNBZDeUuiJcQKC4fHvHZ9WFXoEneWjFv41SJLrcbtukw
oBkfDPAW64OlvBVNuOkAdH3eNbpsKRU/devS+E9xp7gqiVr+zdrQmd9l0A6iQq9J5Q83yg3AuKEC
d/5TNptYdvcv91W68n1XYVVFQ+A0hbYTU+wSPbkapKjUxVq+1/YtsJ0F+V7FM0Q/R7uuTHqce4Es
kWQaoD+9cUJlIvsjx0sQ8y8351S38vv2AN+HLAl2Tuxt0iEvK9Qs+Zim6IX9B0MNK+fbRHKCKBog
z4viLiT6uH0sQ3hJs2OydbIuRgJ0avkSVCiqUXjovDwjXHMw+2qpowebaN32EZLuKC/u4iKYLO/Y
bgRLop8cED/oWZgPnk1CNhUryNh3LvzxTuvC8TMn6/uVBFWaStUVFSLrxmSz0UL6LaZSzW3pNu5W
3PsW4E/KPYBxZnhfHkKR72cjiPGJOwhmB9IGwuDSTYPIN9N2C7f3VLI0SMI7FgTRmTYjd5HSH9K1
b2ZUkZdfeqGX4ZlC1UA1gy0/ErDvRe+3temLptja96mR+WhFa90GHMwzEX8+9KFCvI+o1L2BCc+8
vdwAHB+X/caRTlgAOiAK37KkL/SepQwbaGmi9n2TTqIFOqO9cEKwydyElhAeLMOjEw8Z+ktYNHIk
q+SkzVTVCuX+a/2j505yTltFKkcyJYyc4jGbMuRZOnpyyLutd+rU/vx8CjcOKXOw8Jwd192C0JqD
b4Gsmh702aiFXAn+0fBIZgiMxrkOd93JrmcZkyV2/e7ZM0JRJ3qhjelBRHXj9mi562SpxyQKRXNY
114UIty1zawIASrP+lymeY8Q0MZVtptMAkCgM8auHugTP58Du3se+k0UoHa3gJagEuvITwtRowoq
d3EAV4Unyluttp5uWDWVUZ61pAM7ntFGbZlRXk+svXI/lM11FsEAOq/iEkD1HQ9BwrEJD/rJ8FrI
e5wErXkBXzLK66J9LOLdRsIxxGDceM6YMzno4/KxBaNYnLpFWgs4F12Gl4iFRn0cpiwoPIRTYLci
azAVOQAeiGKltKvZdRqtMQKTkP6Ay20YX5h8xFBtd0Wnb1XEaPek9iPUimYUzxKOFVGT/LBPeaan
1pQb7N0YNYiOcIO+3ap8UbJqBDLtCoNWNLXYWRNeRKKgrEd4o9G8tP5oRu3En1AGRJvUiqBug72v
yqH2RR8blV+iTpatJzqI5cUnobsbnJYyDF6XZb27tP8yl37BXwtWDVcUZolhyK/VPgS4p0R90sPf
NUzzeIXpdDK9T+ufogGiZOvuzUh6uh7sm2gbYaG278atcNrRPGzYG7RpTHKgth+XAA8pboDJT0IF
HizF7Xczw1zGBu2BBDDkaz5FJbSxyVQNXBo5hij+ZjrLHqAC9WR2V8uaz+MKz7ApQ5/Ey7qxP3zQ
cb9lLsDBZDm4EMcBDLqqYhyt6a1Z+tLGdA7EUYHbWbQTa99l5r6IljkXq5Vas2IYaYMySHpZmNoG
0hNp+ako3vWuRIH8kjW4zY2cL8ZkRDPrM1gNaf1JhX75aDux952d6LASm8SsEYuEukilP1dHjNDr
CPgX3rusbgmZ380DNuj4IXcGMV0ApcDo/iZvhhhsthXEaoq/RCrNhuAVx5a40ABOeFl6B05C+MTq
Afy4+1Ub9ODkvbx6dJK4COtj6U8gvG7D0hYr31wtWQpeYYgo3s3VuJ9sURcXjNCUwhG7ZjCniuvz
JBVDcAAzi8Axk1KxyLRvwcwDmYJEZRtXzqUh69BeFifrfjeyuqJfQeeM/fih73CZF3cvD+IP0gGJ
QNAa/2xI9MK79JQrBeRq9Oz8HZyWkeGA3V9V0TFsY5n2+c0SWsBZOPgcklbSd7a/rIzby0041X7/
fh6F7Yb0Iih2QAV4VAY+n0fL75Yl8cvpndpskiLuwyIVf0mFB5Cx0CEFTAzRCZzGEg3BChc5C+oM
4CZeF04emjWqxOUb2pw4X6xdw1lGm2fp0zwLJocL8/1ZTRdJ2AW4bz4l11EzNmOHKaDESRJ3s0W/
WSgRq8CPI2jNbqp5ENfnWFOaEp2+rB1xXjQxwso++irxaVk3GlvO1DW5zHWfwY7V3M+Du26WsPC7
8n6tdhWFL6OpVbmibcXXZCmzNLmUohLytR1jWRcUnF9ox8sDfyLQOBt4m9AIwWhyD/CXkHx7PvD+
TLa1O6nkrR7xRq1DUx2MhSyh8iqfqXrQHetkVfkXCHcm0VF2C33ZxUGQJTiTfqIwnkjTz1tFGJlU
H5g/8D3blwgOYltFsXQ25Rp2z5y2Gqfdi6hltQ0dDlLAdSsRf1oE6bM9GRyxfscI/OtyWHaL0rOy
TYy73V1Z9EvKMajNfW0t/XnU7U7cl8f6Im2VEmpOiCMFRYzcHHTCSz2YtOJ08+Z8fqv9R9rTNALZ
7J6j3V9YqxRSsN+1+ygZlg7hYiSRKFxao9BGc4fOSRf/VBd2TxHwaln4TUHUDgtyd/mEBSTK2/um
z0Vy7+5g7XbO3FRM9R6DkQ89eE1QZrgj9N2FlYrzJdrlnNZXswKgWn8sd190TcyGS6ZuHo33pHGX
7visZyCzeokLBGTr+rfbtMqM2VDrcnOLT9Cfb1HCTPObNtDn3ZeGsQ8F6Z/ur1KlVPW6SvZH6Qlz
glIUidJppAMjCG1zuk3KJQ/L1wJ3JUt3siAVxcliNiLDCWSK/qJdLi9P7Yke+mzBghRwKMpHQUqT
+oOX51c6unlubd38JvFPKlZe4icObretEN2H7FzqY9/p4dX6ip4/G9eoyMqoaxDqWi8y7EVM+IlN
yY9xa4g0q3evnpa4axMx2PmQiKMCAL2sc63f6aGv3FKcZ1ZdoOdp/cTb/SBpW4m20JaTjdRriojY
NTB0uyocMKKWSLGXB+jEc//9AGG2su59G7IkfHsM0vk5UwAmrZduCD4kSW5X/d1iVgQBqc8h2oML
+5F7NwFnJNQGrLoKnVc4EojpLTFuzhUlEEWEpKbMWMuvsfIluJMWJHXbx6VJc2LtGJEeboa82wac
DsHJGM5OEbP+FG5ccH/7T5PlymqMjSXEm7A7G3w/Id5YLRPGsHWKQ9YUqci/vTwAP6wQcj2xBMnq
PZWbJix9PgAjqRdBOTXrBych27E4jH3HAMS98syPkz80M9NBhjl/IZRGUyMyI/ynyiARsL9TflWC
JNgq3xqTG/TAaflQlUPPcC0BkOT6lUPNhPxbnRmRolr5UiI0gFkSEb3L7FbGaYyqlIer0zhYJB7k
31KSVfC2VImLt8VIsJG+jSv45AevnGR5zC41xIqDDlxKeLP4/JNREeP3+2Xh+pzypG+T7QvzOoyl
56Ni5g1mXauC3wZiFcVnqyP/4p2Q5fpPWxjJOHUo0e7dijeQYO0eJ46rQVYIQTWJpJYzToXPFW4c
vqw+eFJC3GY9MgDx6DLPIyHO+d0e4VYVYd93JEjxgsCm3mRxSLqlprOqpNqcc2D5yNDtXifImHNW
3x6Lrk4xxzmCPRfrJ08JB69jA3RjzCZmcg8NF/4oiIyXR+kk7s5HCcOdjBEpvMHBfUngQU2f0sNv
4f8WumVB94xTdKRvetkhYxex8CvlWrjj8lOoOd+nPIKSpl7JknNwkUVlxHqCOZFeHydji/l4uZmX
KBi8ZJDak7YD6TFIHfuSIzVtVOWQnZb+thoOQf1tjCLy5pusTUzv1dhDTvCxiAtxALI+ZTqhMYvV
23ZJO9u8IthgJe7BWsqt/ZdFsjmHdegaXfjQDv4wArT219p/6t1h4VZOG4o3HeoZlvE7I1npW5yj
CEjKS1OjptidnfOmfRvlAMST9lcM5bQGwPxyv2FiO1vFqE8A0UjXd7BEYNqiDsr5KnZRWsPG7YM3
adP40DgUSEnHPKRe24JcrrEa/U8qgcGkvqqgdfQMrjDj8T5JWoss4Nib5KMt44YrYkI3KJGO2Svj
/W40zRaxSq47WVBerBa+QEFkIPgS7DD/k29PDr+RPCU2TUaAOLZxd+SmaV8BVx76+AZsseLbNEfy
KATqRjNCv0eIWEMS8yj9mxb7c761OevKcEExHLK9paTGSP8CZcvdcUKmxVNaZnFk31dLj+Zz1QI4
4U8eCcL0xVSLw7cETwsvnQzbL5/q2Wtpj0GVV9qqgB3wxBG6YEas3kdnCXxTrb9XKoIW8biEwTKQ
Xx62jWru8qGS+1LCCNwQj2mk2oeiIhXPvvdJheRK/bra7Tq++T1UHvVVtt8XFGHKlfuckO8jWkyT
bZQtee2ai0VjqV8gL3ATUGP90fHUTLdScju5hLNC3rpknUDS9esmN5WXg7GDKOBuJnONt47hJl4r
sytnnkk5MJu2xzhe/E9xSWo99GteRRzjkLmD57U3BSgfRH25xmLbFGQm856tdbs6fqdnZBT1sjss
/WTyATxLmtK2+cbQxkw9re2HYeEGJQzDtL2gvOJ6a/SJdKEJYmiY7/TD6p5j8ZMPxIy+okfLuNlO
bfuf0qEwaALhU/GjNV5DkGtfhkZSygBJzXde2WWNhEvzvakt9I4MiR56WMfkGXpIiniloO6VUfT+
kDz2W9dI3whES/vjie5cEQpd+UgmI+CSdnQ2vk2uMnlRsWbzFDyRJLEyvrr9YdjIisemksVn+wVB
d0ibtpFngunsuR2VZ0CNBWodOtc92UnlUwkrORfMzgqCfsza0XqtI1GVBw0fG2LsRnu8Voanglvu
KLNrKrOTrXUz90AdDakiW9CXKfOk9T85SE4M/v8+6DlIcGJYPn5+6pDwv0tfsR1bY9aFKntD9rHF
+oBJ3KsUivPAwkOgl85GkkKDu5w8oYUswbi+apJ26a1r7ZtVe5hNO5Cwaoia/ekb2h2k2o2ThUZJ
VJDjshPlUtsWkZmCFVEedEePQW5IxG4jPwfjg+x58f16piHSMg1iD9Uao0ti0Hv0qjUwkZfDMLaO
RNziVfyXlTGLJ0sbCs12CuRCxiCoGD2VuGZLM72tt6kO7LumJygjAeOTJybeFWH9FGf3xum4dj6V
4gX80zW6K8mJ0+Jku1GOV+H+bYzoFAHf/5bahWh/u7NWR8y1LeJtfdz/Sg458E3oyIsWdECN+Z6S
X+nsjsVmSLOmeuhdkpfT4+qvopprDX3YktigBPe5+TURpB3WeySG8tV92kQ2HdNu2skm6RvLbvfI
6tCtnU8rfEYTs7/0V1a0bd5Grhq+Xtwv6yCeZrtbxcPu7t7hc69jXsUrjnAdntZD19XKQZ3XDnqN
JLBbQl/9UV+S7zYUNVzk1BgxPrCnKfAtJqReLRFwnNU5lJBWbRZwf0dkz0iaGBNgElL3Kd2xO0VP
iAANHQh3EM/LuwTU2aW4jWR/wLBHOMdGAlzYEnDa+12pxuTXbnXkgMAtB1z2LgrwN/ZH1zSQSkPg
ihOumXI5xbYSd/Cfu78XkWYSZDzd3JWjyOo9mD8XFHZJoS1rXI7YCP8pZ+Qub/cvQ9hgTKHKygun
pBg5X9PY88onPy0NjqfVSlo5yEjPECYeZxtKFnO92YCghlqNo/c/CwwKnCR+OyF4H60+Bb9XH2LM
eRlTED68uqhyUQmiahE5oIWkspWIcFMpPOJASGvxJxk+Zczsq63q5T5qwNG+pelMznMs7w0EUBEA
pVK/E88JaOCkcrGbwT24Kv1NC4xkrBdl3ZNoG5ftq5EQrz3dU2lBQEI9GbJ01oZFgNO0SatBWt2g
Tvi/lktXIxajefPpWLIOYtPDreiEi/kEZIHhg7IIatxvIUH5UlkH+jrmUHRCFo/WnIOWSsXXMEIy
639abcJf5kHABoP9vM1zxxbzmglL52O/Ky5eTb4yz2mLVlSdlFMCIQRHVkkD2hUen+gRIZXw42wl
U5nWB+InZTgeDJwiRQa/Q7+s43Tt+tVktl+MGWalDrRBpkJWSBE2ZUuCGhGWghz5kUTU2oLzfxqX
9W51ijFdPiV56W+KXNlkBXj6NXNsSLU+6AZBTidS0Uix7Jo7hfhmPZEWLapB0QHQRZClVTrVV1qD
0UpEZrn5GD1OWbQwvFm5Oag1RFMXUnkPbe3ExaOTBxUjmRaJy4ih1HThej+XfZR+8PqRA+wm9jlX
l3tvGqYluk/LhbDKW1KCQM08xb4tMa0K/BbzPlejLA01sIb6z20+4aP+Y6HGfNQZZMRvHl935bAy
zNS27o3Zx++UH6FqIRT1KC5OHro5Nnj4e5DJof8p2LaaVacKwE3Zp9VsiIN9ign1M5fIXbe3n23k
MotVt4Xs8YZWmxD606GgSWR12ybcat2NT1rceM+qKbmib/Jkuld2EM+9d4j9lHzH13p1O8uWen16
0LfXQyRHQu+hLbh3ZcZ5GV1PYy8udeLCEp3PV1AavKgPRYnVIfvOWVvASPA25j7k9ekwm2QPU3mg
J1oXGvVqvoaPQZSlArQO3BTAA2ur+h1VS4I59TCKDqjmheJCj3O6yeFTrannzEdSVkJiEbtmp9fm
BqJxhc0bdNTCHPkJG7H/OJTBlPbvwikFzw3/ybAF6vcAs2htH3I1swPIOKyMwfsf3ZZqyE30bvh4
qAT9aWiykacYhiW7AEpcUfuIl5o8ZcUsQm8pSEJEQezxrfoKDgZOSbaoPhCVm7Pfsg5zBrOa0reM
WRLODeNShObAWvfGVnE7tULFDNCqk0uNdsd/U6LCMeG7qpiG+Szb2xlMiGe2I4EXOTHZeRnD5MLo
xhxPo9+z2AEOyzciBGngXm15C+faQ72kKTeERSC9XvaTD4IWUb6ik90BKQPlBW5xrHFy+GYorXUC
POn9x3iGh7J4bTrtQMOgWpJnxBUMVx0RtkLUz8gybLoA0oi79/W77eedVVPxLr7RqiIzIPaSmU8u
O9jwooklMLGNaXiXDC5vgw9GVAGoqskHb49gkHIfa2poKfkCLfDeV8pHAP+6NvZTfulHEUGLj0ig
k+4w0MDGTJmMP/VRFcx0gZVkyIIyKQJt35OelrIUwDvLQmyNVFTWefE74z3u8pM9hG+ERwknE311
qlpa1m5GaMf3eTg4iXvjQnl22nWnjhW7PjuOEMfFN6jK8rfW9RUvGGNTPoYul6N2LFtMVm0xpOgK
mApUS4clp6ZMGkMESh/Rg3mPeKlnx+Y3JjipvKcESiLfYIZPWzsPJ+7608QBP8cq1Zr7LruXffvs
FvDmp7xpPw7soWO2XFWKMN/307AbjgtucwZ0clJEDnyKYoMm7iQ2xW417wYfeTxiW9tTyWG/0cnx
Pstmkbt2Ao7m07CbWFqYzrvhqfbJclG2OaG17ZfVDkl+V71XykdEZT8rPowDtaw/Q8MV+Z+WrZMR
1cfLbn7sq60vEdiYvLsgnnrGipaf5I+TDDQJlJvYjtrEGTYlMJ/dYFMMOx3wt1QOGG2qJbsx3/at
SPYpy8TDMCJ9ueRl3esC/gWIB25eEmvlVJdCdZeejhwYj7lua/WkA91dTWQRnKYzJQqIR5xkeDVR
DE/QinTMJMISuDjIzOu5bQQjEEk07jmFD0XU3z1iqpVwwrKTPz0URCS5EP6sEBVj63tRePNTsB2Y
myAEOIHlwUNeecSXiz0WoWEdXZcJ3uLlfvsXGifoGeJjJKQSbCaL8hIKZkM+McEJND3CXefSGmtK
bYGW7nbFnJGh7X7V8YmX33zpWrKJJjgUMQ6AKwFbuhxwfGFJVqhoeK2xUxTDEaCdDsKVOnyIDinR
SIro8DfAIXIWvtyOU3mG701Tj5OJlpC+jeUv9e7OfVwQDgR2KVXac2xjoknThDu4ANugBKVh7nAt
GC5EZRxLaOyKu8xKMomOEjidWcEgPxIu7azW5huY/xOMjqAZAxrvsdKX2+xJzun3bfYxyYlp8o9Q
oAONP29zppxsjTc1P1YEmBmSpTAEfAq5F2jmt9seHdNJFpnvyNJqPY5060mDSSDVki3Vc2Rhe7W9
MvmwejfEPHRXQwI3DRKSY2/H12Ij4k9z99BUmisXEEVXKXmps4eftNmJrgONa3uoMZaJ/YGJwdbS
UTi9N7rNFVQQydaCavW2Fpiz6Z3wOdmOtkoKCiIQzdhXoV+SXf8+CSPwDMfWmQPYtlqggrTRAynb
PZuxsmr7WgUUfYSko8gFrj4XMDtgis8QGWLK7ZBvW8OokwG4LJrACazk7DiefA8HvjxTJ67js5ki
PTkAykEREo7gH3AcQPVSUDdr9qiN7XbvvJ+mbjCjDhckFz55PQgJhmIHmehtr5HyxZ4hYu4Bt80d
Bca790N3MfI2mcvSniVg+JP2i8l51n7cv1SrJrJFujDstxcmqdPmLQAvs3/tQxyEyDUw19mR+gR0
yWvrnjW+XCN/t9rImd4SfHL3vIeANSLnJ027PLtg/o+IOEONQy4h/iWBf3yHzjZjs5wNFtNruCJD
Wfb4Fkz12MWFa7wHgCarwE5NxRpVO+wncU6pD8UwnRSmrBawmW72UjYe+3UgMZK0ztCq4exc+lm8
CWNoFJzKLzf/svWBCRDAI3Mwiijpw9Set94uu86acq96rR2kzq61d7usI+MoQyHs0IBQj15+8zks
hrrZMKdK7WXy5j3TIqPl/M0FWRDAgpf2dZbmAQdWdfKY/vn+MhDVMogGUUhjaxbX9Mvv/6Hn0KcL
F77NCQin+uXhRQ0t1weGMrwiDU5OAMMdRQ3TAiAxRkm29RPADD+DX/wg5UnjYbAR8b5JXDu8dEOm
Rm7EMebfQ14nnGcDfEdz8DRPtThP3Rzz9T5zT6GG3cZnMEWtIg0k4AMNP+ewBS0jZlaTWaIQ7uFq
ECwdv+mQROSn4kTVDnokvOzPfZh3gwZJZqLN7grfrnJibVeoVS8P9aWQhd+ZuQbaThKYJczv51NN
5LhVjW3lD2MEjyX5PQqnMVl7Aw5X0PV7QsV+iHqQfrGxF/hckQEvN4PkXF70/TFCSQKSqqlgBU6Z
LMPLvQpx3woNaNq+ggBWcKJrRJbIc1NhDhIl38VKQ4oAO9BHwUzq5LDCGG1vD1q7CnaPW1mGImqX
PgzQhcDjCwpB59lp12Eyb3P7uzPhbrCO0JHyHrX7NLWnUafeZeMo2ENrglGQLKBgEZdf3poxog0Z
I/ZF3wO2ee7KrKCVi58VqYV4B6tGSHtNZO2a8NTxkM0zBUm7X9/HjYx1EikBPtgT4E+QEtoxuYu0
8oQtjlvMDPtOy1ttH+mZWsNywNmsgafBnmoy2zniLgEExnoCCiApVFqorvu4ajmKH1O0UA3K1egi
fSUOHHgKjw5aNUy0zS413C4mn/PaMmAmux93ybx7DgtYiRkY/CBkfl4ThRVPs4ZDQiwpr9EDqvEb
w5jKoemVnNioFjvgczulCM2EMbl7n5QO3Znr9rQhtfvinZM8aTtHtGDd3s0tSX3adrDHnn4SE8lm
lnQ716mR5DOtuGtPtTVhPpKAs4OPtAKi89rAmibcsPiFwKs1BCuHyosfw5MWry/UI21KXJ6kZNhp
EueYRJP4XIh2CCJ0oXgqQ+CTl8aci4ZZPGo4zNyEAmHBl9rQTyPNqU1xq1382kuugVL/l7Dz2o3c
2tLwExFgDreqUu6WO7idbgjbYzPnzKefb9VeGpzpA9g3NqRWscjNHVb4g6YJGi2BXZD4y2ws+gCg
b8D3vUZTIk+lQbIOkIZJ+jEFjw2mE6Fl/AXuLS9RUVcdgNzzJdn2NjwuWoVP50Nw7nOH/g5Zrn9K
mr1sw+o/NTsYlO6iTQ1diFnZEh3SzLzlmKYhVRvgGbWEzEO+JHVxSAeiJCkf5GGSI90ylcF1mphM
n1Bx+UoVo+gl65zRlE1J+zBIUyXFnyd0gxOb47byuMUmOHpZxT5ezv3LmVmcLs8Ibm+MlgYpOj7o
IAgWuzF4YsWa6frSv6Q71vOttWv17JKQ6iWQUSahbcD+uhKVCmgeazHRt/IJFZOnr8rM6OZMbQvZ
0ciG/vhCXVggsxrSUY+Fath5k2CaGgPoVw7W+ygYgH5nOG7abokON3esV6udjxZ5j9tZFFcjaqY6
2c38GQ0yXIMcpUMqOas3aHPU1iRSVj6arlSDMKsMCstcqo6Dky0pXTPhYAbZOfIa9gJLOhR76dbz
SIVh6uFcJUOtX6MTRyH+78vHQNWJUjpen1sjXAg8nzYyKbSB7gXmVNCUWMF6zS2tyKo64QVpF4by
puwqmssg58Y1FHGvEEqlDlQphw6v12yOZntLk0C6eVmfyFZsjiVdLXMeTZJBzFgGUXKCuwV+URP7
jIuwTuYd+DGi13Mt56lV21QofkaGoWH2LQ399uBTVvjduD40RZOOxSP2EnLMzHYupyDNFhd9zbU4
/ZLzolx7CP4BJcjLQBlE1qE5EvNqE6q6UkvQHxXmX33Ql3SZn3ta0daqbRC+RLravttgu60v9b5E
nOZTsMgntHpxJgDM1g8+FfwQacOoCpMsCe50wqIrvaze82nvhRtfTfwepyer69coojW4vO7k83Lz
wKdQbK4TDwU7BL5lP0hQCmJLNT8oZ1dpiEo71SNDsY49tJRqwm3scF3a+lsio6IcQyWdaJ9OgYDv
B/N+Y+kqz16fqzXRhE4YPQ70NDIITghA0lhFnVz2f03F0ComdkH++1Yk1n8zxV49wvFDjpmWGwj8
P7AKkA0yi2sLLqruDbq64OoJ/UJbn0rPrauCGvbPmoBSJBJugtegX7O+ICwoD+yZo0SlBMaz6aPg
KcJV9Eiu/RgLcF9lDYbDlZeM+r58e2rYpaNnCUhVR8isELNiFQmMq5agU/N5PqnmtFYi3UTVS9Cz
2ywGSKGcgp/nA7K18xQvdOg5+Q0DQuOA7EgEc6pzUEJ8VlR/Fjm/1O63Ei/eRRDwe2VK+IbfVCIU
wUws9qrnA3WNTjx8lTWbmZD2kZV9/7rjr7ZX/+Z+/h1FnkTLAYBPAo7JB1UTOqz/PxQGZG4xlov1
uA3UNRCdpnDdTMAnblIN7eo7RfIylgyt95lG+sBb0umihTezsehTrW5UeM3xL1VIAQX+R5QMzIpY
ndwIB6CIatz3YNu68pDZ78785SyyioNo7atoIdpCVrFpIUC14b/i5L835gZ5FxOP+zAg+M9/s/jA
H5Jb97CsNf40W6CiLRRZbcd7X1sPy+n3NHAw8xnGNL1UQTyMzZXEQuDH87EsPVELGj1RihjhcMQJ
esg3wtSQNzX63X5RW2jzb3PTo6+3plAT0mvTlVJFMhWN4Fbq+efkgx71d8OKOg9SI+Dl0HdEM877
rlqWdm4O1qfyHnKzawM8paCksRf9UEnuaWrIYb9H4Baor5g4M0T/nlNhTCsh1JmCmB6Tijew9vnY
vItX7G2dXzSfyXwAntbD7iZt/FGPj/fT9QZAySbozNN1LBYXzKWeR5pRLCJq8IeS0fQon/0blUnr
FqoZkkBGYg2ZlR77owRKCfEzy6sM+rD6A4Gbo50ukIh42jlLZRty+A8LVnVUZs+XJrM7E6oSGW2d
oNEVAHKsKFwcz3YMn+8P3ec0WuqRtZVzbi4Rdr5iNUUH6iPVITQgPxVxULN0tiOeT4IEVILrDNXn
iQ7KjERY/8eKClQ8Ymstv9K45cwcqcTM0QY6Z3GWJr8iCBL6xbNT7NHUX0eDF1c9A61obsFuIf7X
9iP12pce+eUaAZN2RK0aiwdHGr8YsEmOpNRM5d+HE4YNpFZBKiG7VkJbU5s3++BsaJJKdusJz9ml
NHYyN1nEOVnH/Vily0Ezy1DfDf5G51Ui73EGG3arl5lzdDX7/WwkFQ4J/KA0mM3cLABzcuJ5IPGr
+dV5+HKq/MuikDn/n1sNx78rGpRJBLTzv/WPmC2tnzZFfK/kLEOeiMD6w8jBpgLU3lNe7wJ2S6mR
8D+EK2YqMvTBZKYN5gTem0ooSHqRDOgmT/TPt/pfOxRMOFYtsFuaW5StvgcJZ24GuWsO8wfLnYQK
tcR2v96nddUdv6xomFtfBxuZ//keeEdat0+AHbd2vKbRXEcIec9BsIUPiUm86fJKh3GHUue8RC1U
ZftZozfOHiElafk4MQ+d5HbaFzy8fSIQ9NlO6jD+N4FJCiD//2VQ66EwDFZcQPSOAy2If/+PSmZK
BDb4cwSDcaKhORBbu4KOwY1FKrrayCsNBNcUpvY5F/W5AtF/YtPEoGmaOA9pkJXbKX0yAw9E7VEa
anpFM713MBW0bNvFCmn9TjNxS/Zbcnq9PT4ovGgbPcK5OKHC+tV849kPNP8UQKQ3YfqHiuwp6Ffz
TQDrF+69BNpAOSu+AUPfYT43sNJpoCMK7xkAsdBxhp8u8S4cn4Tnx4BRIKozSsQUIV1vEIBi1SbS
LmTi0Qm1wX/yw9SWG2W3Isp3vkzb/az/mo95vTPyv7g/ZVBGd4Q+f1WUQkhsC2Q0wjCDZu7UsPkH
l81qpbs60ntidMz3BHijyRjdUDylszYdWQraUq11d+Twd5t7D3n5AHxSMNT2gMA3cg33lndr0E6m
9+z4rWADVgx5OFr0RtClkofqvTOW63euwDwdYkNustyCeEsvY7cc0YmLxg0ApdBrHRptEo9xK696
jNxowkhgI8hBnd8AUNFF2XgRGKVIKYv3cAOhbLagS2PAJXwuaQ4ZZ8rbAqR2+vPgNCBEEYzYYj7Q
dL1k+B37utxgjAgoOOSwa1bAyZuDpNWDA/cr2D+dbthU27fO4FQs92DX/BwM8bbWT42HgU7xPgT6
RMCrBVkL6VFmKPhzdyzvO49K1EsXYfAFtNuJ+mi+T/IyayNUvUfP2V5hE8CqgUE5scehDnfrRqNY
I4XaRJ+LPOz4nJ6RNXbPPeewIGnPVLDjimbCX0WKOL3vC4xpMi9jNxNA5zOqYoQ5D0EKZI4ChkEl
a2+7mtuTceidcOJ9KYJ22AsZOB2xzGDktTHvYF7DZOnLImutJ4VsM+UFl1idjsxXe3WEOo82exPc
b1l9wv3MqBSAuOCIzdprhD0LXijbssmryDxb8NHYuQlWYqsrucZoVgzCJC2vPlhWoQX2N/gFnkcC
sQhS0JnHI7iq5LOPasQI5AlMIg+j20xMGxQAVFANQM8/rKVLmPcwGDC2To3N3LcC7gDhCEpi9izg
VMgFxcPpXcFpCPB6RZ1xYAV3m/zU25Ngx2bTx9dWfzd7sqypfQtGx2xQXTElPTD0KinD3/rSn/iD
sA5WXgdZqVzK3mAWhJc+on6JvW2TNzy9rjC46bKvlYEjAN33V9yl8ifxEgpJdRkd6XJAhtmT4Gsy
2o8diqAo7utnT7Sa5HXZgVxJQdjJju4LCMjJFZR71lgj99P1uNJY+CHcUNsQmEBMlufoARjSvRJj
EiIdLC9CRilcB/BMgIhka5qLksisMNB7RUMoZUInH7x06f8sBtqzA5DjGrxqWby1gfO/w81vcHbd
aAuUGri+nhhZdQMXKdpDCQ9Yesv6fF/Q60E54XWxUUoHzKSgpD2UvsyJaxiTiUCwnX6rO3/vOoTg
b8iY4YY9114VcjU8jd7cuHSCQtIC6iZOrr/huAw4RS+eldhAQQ0xgPgGCZgMX9WsJ7+9W7pZvlFb
YfpdSo9QEEh04H/wG96ioEq0SZObbT+eKtn29GRsnFk2EnfGrQH9jRMnHsHd33By0cDyAHhmIPah
OQsUjYbAG11pIOR8i91mAvnR7fFIR8HhDQY8qjOPU1bQTINpnul+yuG9M8nmo5Fej55KYMBal87P
iYzpj2AwBd34Tj+wF9n9I2q2QBeboRWcWA6BjuXY26Q25b3TQWcf7us2ERpBa9pS7Q2kqD9g/wBI
GLVf2Z/0yERtVw6gY3Zlm/eCVk7/kbuyKa32lNnOT6DFhPihr1Kxhr3hmYzmUd+h6uEhgDf9S8EY
gbo8jjQC1vl/yLwbuBGLpnltcbhabDa/P8Z9QAmHWPy2S/ZbKxTW9iQ1i1ANNRg2U3YZqCYArWSz
kz6Hc0ChzT6GmNyCDwQIm1nRZ2uu4VfgR2gAyDbyfII1hgooq1xvzsdxRxb70oBpLB9dIN63P/LS
XoCVngH+bmUU5MDb7DaXDdJDx5P/TdDh2D0gEQvvxAQDitv1gKZa0TUYY8/CPsW1C+xdgESuzvJx
WoFRpc9Vn6RN/FqPsRw9GL24bCOrN4i+Vjthy0oXEUckfspybBWrD1bjjqikowe59dFZX/w0l1em
oFQPGagWT0OUA+LmqnSqKXUF/jqlnpBBdP+M2go2zOfIR4i5/jZ2G8pI50WjHhqqqOo+IuQ38kzK
wWn6IwBGqeC5It+lkjmap4dAIeSgGMuuOXqDpCVcn7k/IxfwYdze4KmK6B3qVkCLmPjJy9K5klYY
NKH2QU4IfHNa52BiPwkA2Eaf9ryV4d6mQuK/aV0FKquIxropBHAbA/ZIl1/O0EMO7ctgYh0d08yi
NsLuThuLZ1FAX2GQk/jfCbiWeE4wO3ovfRTtM5wrwOKzd1W8Y5jAi8Db0ukoR7313SKbFql0kjB4
JijoDGQQ4xJnjl96qj6R+5sWC7EWFCSXHk36S7MpTlRjBanpbAKeR10VYPWr4jatATDI/hjV4eAv
P2l4q0sINm3I6+ia1BaUpOFjtT5bA2C8DaG04n+oWIuGCV2Wc6+eOveI5vbHPU06BjCg+Mj7W+dc
QNcn4od8bW6GxfSZFZ6Y77yM5KMCSieD9kOw2iIsBskuRy3BrrwaHb/BDaRk2S+BwKT1l0B25a2n
dH1ZzEEuFJKndYxH9gRdhLtCQU1AMPVTz5NUgOu4sQy9UL6oWIKUQYpW/GsG6tkS4OPwKlGhRjJE
nRKoUnGQBNBKF6nBzk0FR+7D3rfxuX0d9jhOB3TCwh3oqsK43WUWRPXR7UnrvFWxc8zNq9OT3o+f
yzwVKE2sTLG5l2je5Ct61sAeky6YTqc9c2Y2fsV6KvVL6YBpNQkPUAHYioxV2LgSwSyDy9UPKFcM
2Da7tXKu1nyVaPJIAqFPaHwxGBjoO2MszgVV7SCMwwgj2C1zzKkbHCZ/9uJcGmIV+pe8p2Il8mab
BuFXn48duLWOF+u4O9NdweceZXBWYGL3EiXqS0dIVMJdLikHpq4rXS16wioTJM9uHE/fxvf7qy6W
qqgELxIqjdK8Jzx6GxfkFhinuEfT8AaYPpYq5W471LiwiD2ivhp/Z+uQ8EOjYz1oM5tp3j2d1Zkw
77w18caPQbIlTfSOfh83d2EyHfGahvHfkcEco5aysIWchqd5QqJY0o9oKoyFe1XoqkLbNRIpdrwq
sX40zEl9haOb71wFUsgtfgVJwemy7Cifgc0xDYNsgdt9DXC+pCQaRWhqQeWzXUG9u+akfW/sbwAO
/HtN9TR1AJMe8M41/dUcTxMC1+RqrTnsc2ua5vS6+jsKSA+NOUTM/AlDX057BcZqGqKIX3Oias7g
mmJA2DSETZxRBsncSFAOykvWG/LKEWvQRWKXKzaGLqT5mr3lN85Hf9xiY0NJVDzLLeowK1cv0ZvB
mqm1MVhZO9Ry9CyHpHxlskjuooD8BjgjgzY6GXvlfWfIwpX55dFhkA51dd4E245DZ8a9aiSrQOTu
3JZierUPkJrxg7JH0cY/wQJmc3IWf49oj7AkGsPpqY7txlI1l6QwIzuLxqvh7DisKI2D9cVp2tLQ
peBVOYsrd6RrVjN2M8olAumM2hY4wstFZlpA9IqBz5HG5dPKE4BuILuNIvJpyEWQfFzfkxlYhFXJ
0b9MhyRqOmJePkmSZeH9xzdok88wt7YGeqL7TGS4yIZueMOaFivl97QHSRk1VVC2FVilijHVmY6U
WcCW0hQL0MifkyqzOjSuHbfi695JFSUlIEmykYaWq1EDDn/TU7mB18z9KfCJwIg0SOnDMQ7BPIiT
tbK49cMNCg7MMx2qEGKxbEEGdV86o1zKqbj8GLvkDM142M7VW+wUG+OoCSTjBcQgZw5Su/JRSq03
gaLzRtKmXlQu80U4n1Dp42mO+YDOGphHMdvrkKPQAabD4NzmaJS1oJNHSxj6OQOzp/rZ8lJzM3MV
kT4FeNCASJ+9Lh4fadFu9U+14dueIVi04U5ns1YIlNNM/IVowMUjnbeSizKE9d909aACKyAaReEj
SyrTX2tGRTEIcwWbPEHbr6jM8CADzmMVLrE7+buNYjcwLnh+ZmvHxduu1vv8wGIjhPZ6qycpS7Ck
U9GkX/65ZPtdPRMMNURf+HyUxIGV/5cmCkDywDlzJwVAEopcsJTPqAsDsE8ovCfb1tDxUW28zHBX
VX75n+/jO6Qj94EEh+NHol1A++d73QbpsJVDPUbvCrqmuqDwIoUInMdNuLAXDbZ/Q89+J4wUBEHs
iXOVG8B6doFrfwfydFbao4Vt1Tib34TjeoPT0KPDXwE1S32mXeuNPMcLcJbWlBlkW7H3X4psQYpS
9fgXMrh4fiiDYLTnrwRNzhRfOd7JJJ5wzOaggPYDnR+PlLXcqVoros5vCXtaODBJModPJ8BKESlV
InJV2RJ5W/PRS5vWCPVaBpax9dRy6tcaSCVWn7RlpF+RBKWPZZyb4JnZ3oUHHWRUKxrrDMuPQ8hJ
CRoks9vYenD9jIP5i2mc7gGloL+6ajsjjpkkFd1KhZEZ2Eq6HRNdYNP/ysujZcuuhpi67ZtCOwoD
0VKVxwKVNP9uCIusSO7RiZCvGotCevkJhwx9bAVRiILa3P+bsZzzXQclwAkKZxxEQXCQsOmlfNdQ
9hq7ALLTVQ/zTR0qoHIxnF99oyn5DuchTGHItjzwYRZQipJGfWQ00yGj3AQGG+Ip9ykbHIHZmU7Z
P6+C2538R68H8LaLghPJMj1lG6z0d3dqT9ncDae93bfE5/SVDCbJ7GuK4FJYhp542qxUuXHyjZWO
T57ftLqSCIgS4nEGNZFtcX1DTJFdQWm5QfWcvpYm5B43N4CcgbqY78xqzKfCH2KjQqaNF4M/1RYj
BQPM0H4OTI9OO2A2KYF9r/eofTvzT0brc3TKkucqTHtXgRfJSiLnIr40WFv/q28g9qJrxzIp7K2q
fixcDwwipzDil3/oC6CdMjLjFDL5rpJpIE8qevXPb4cu+3dsjkAg9phZur6Psx1snO/606e9cK84
qN2Xc98TdbVd60Z3Jz683jPqiFb96kZ7gRc2Vj/zX6giuS+5dx7bK/DxY/w6dDa6H84RjuGd3/ZW
+VCjzVoUl7aLK3x/23j3f0aEMJ/ugB1SNZv9yv/ztILN/RuJz6y4nu0Kq/R3eoXLmT8h1bsd/afJ
G6R6YtHuSA+wlr5dua8oCBRCjuEcBIrAkpXpTeNcYsfECEhGIZYgxeV0pqQ93jq7snzvsnbpCoJo
iMseCRsy/7pqPp4hTWCQAx4qmsLVzTNsKSYkbSyMUKawCIqHJfJ8+ot4GwpK6+hq+Smlo9K5n5qs
52lxqL2JiCljaCxzD5zx/WEoQzUaAXwhpSgR89sqX6q/4wJiCAOMpoj4ZQ2CicWJ1EOZ9o+LBa89
+GM5x9LP3/RZEOGBYX1JfceDhkSHNI46sHrQBiO64KO/Rx/QQPBdVlgQkwR+8kE2bHV76WEv5NfG
H+ogesHipc+Wr81WWwttHaa0x5OtLfYIv++ehCdX97gpcXf1iqXDWx+ObZO/ZFmCLPbFsUmdcMp1
S4yL7c8n82JrvhG/QK7CvKnETb5+8W1/KMaPU1+XDPeMZkTfP46H5TbhRyTS0qN6TisrAMuRjaiG
vvhVRQcNuH16zOy3U90V/ubfQVtw+uTZDv0laT5n41HX7v2Mz3C0oihqgXx5oDXXh/GlJL4tvKeh
LEDCveVUDMf8L1ifoz0+eucMTOmZPo3AHccBCWsUYEhBnfw5DztkjH4NqxAI1ONoN+wWn+wYVdsJ
seU1w6EWKaU1/GXACqpd/gfMcFrbn3KncY7kLrbcPd5e+mBjzqEt12IifKVHPFfO616VFLoetFZQ
5pFIXu5dKXKmiqvpM45O9+KEZCycRkfQLrH3O95rS9+87EUajNtf3Qhq4NfWH61zfNihvadhwSg7
AOPu4EvW/X5/Fn2xzI8pXntlcpmK5sCLF9EsYvXrUZerlz1tpQPqAamNvg2xqsWvZjn2F2vGJGp/
LY8prcOL3Y+QO3/krKu9/anrxoFrwDnI+m3CISYlkgrvDjDBa3S/Tq3thH+hsZScx0d7BQgZvAbU
s+fhx6hPau94SeioFNujHeFxP1yyAlPt/DcWzL5O12ioedPXogpRx3ylZebTbDvC1GIwYX375fkG
BT+JwVYiXj90X/IirufyWjPoaf6Gk3JYOAlaYutuLZcSgfB6urZGIxQyg0gbujEhaPMxM54x2VZI
d2c7xoqVvu7IJJYPXXz0/LQbsyHKvIQ4ewuBGy1QaGlMkry9id76x7HznlD7k33ioEGTbX+z6LrI
eQyPOfH75xJ3bCmGTevIX6rKZbpZW3AS6fhlff6G6l8PsRPx0el0LoiZpxFU63gZcHy4G6Iji/CT
j8akCymxqmlLHtbrOH9z62lvh+aOhhdwpod8HBynvAB0wUP2LgYS1yz3TGFQKzXDm3k/tgma8y5l
pGMvlktH/L0Hdy5kIsyBy6pei/wa7NnuYohn7X23XjiXIWcCXi/ywX4o93mximuQlN5GxrIv1C0e
vHOcA2oElr105SWf6RCWn2KzeeHgOPHcweIOUX9NgKlP5w8upKgifwAj2LTtsxs39hiBLF6cortj
W0B79eF0AjGyARDVULABdTpMbJPrseGJ9Kt6lITxLuyM+tjbbP0KaBmfgIeoTiRzPRPqr9XTSOe9
sT9NwyKlp9b15SXEPQVOwI2U1d3yw5q1cOIfunUVcBGEO8lW6M/uZAl3EDsxkn5id53DBE3zFqm1
31GzKbfyRbcN/YSFDwWVL9UQo93SMCNwNp657d2lJwhmNjwcZt7hLi7/i4el55eFsfDT/rCa9q30
mOPoc9+B2ykf4GlJQT49bY+LnYMldIMUVbzqCVs2OTfQkZfKR2HwwwsBDuNi05PFm85Mfp2iBkWD
ikOQTy9ndXCkvbQo+NX+F4iZMnCgk6WpBl88Y4POJvq8+GofG1X416aLkXr7aJ0z8+ZrlSCwRWKH
RkfhfIqayV+7N4QUABX8ObX11M8ftozOuJveAW6REe/3reODmz0iEfvNLvAmr55KGz0VPBJcr8qw
TFj6dGccjyUcKcTeLXkw2bDeCktOtiPMZBo48Ck4fvZgxa9he1Fp53TB5qP9pBZIvRnssQWnXz7E
NXkH7OGitvk84jCicQzkX15ZBAVPVjaoTrv/GPjs4PtbH0T4BzyjGzPx4FVRCG7IZY/hpzEOZDR0
ZKE3CdeD1qc0JhB+kbME4oJ8bWt07EtI/tx9msF5IDYxStT6AdVcb5N14+PUwcBkv6JQwuM+7qlb
A81enUPAlvjLc+lv4ziI4nFJlsEN4mE5cc2F3YZ3kVXGTiFOi2x9AWzkReWDezbynsbVEvlsxRkh
aSLK1zawX75Wo5DThBFAJOu0fOxnf109emY32W30E2SHjAlZuVhUrkGTPw4OEdhy1dmukxd4rUSo
Xl4s3BkUqELUB2/WHcOMXtxPOnH0ThwKetyXnoq5d4NQoYwvG6uLXoDMG2RN2Qx0jei1VOZKR5Oz
UdBsntHItpa2PH9So5DWCUQGutpX4WinqHowiiUoAJqYipbfoBcJiorzUSZ/sGzU8y8e4AuuuaRU
eBHSrRPpLxToL/DLyoggZMvNfcTf2F3ZWNr0Rj7yO3mi8OjlFNHwL+lnm1FJz6VmzlnbTXGcEOym
Yl0iGsHCYueX+eXWsXxwyuLK3a4DN99b90jIZe36ZSOXnqKnFEQZV+vr2XHTb+ngj0X1spvo0zds
79lMCT3ERlPhgJOFV0lQIoSHlJX5Qzdv3Q1xLm/eyvY+zEOGrjs72QY7m1iBbcznKsgiWIwPCwUb
Gsajs53bYghWEttfx+X0ouI+DpEfwcgusP1z+DyYPdUDAiVf57YSpM7JsMVItPRjnQMI9aAaAuGr
E5HR7Rw4KgSwdcqcqSFjwd+6Ys0hGxNQlIXXeCDjzC2x2/eU6+7W1Zbf6sTPwBWwBfRr5xcAhWqn
zyhAlP3oBlA/UPbOnzIKh2CV6xQ/z+Zjj3hHCwjSKGu75g51mR/AlYj3exMMrAWc7PPr/1/R2bFI
vE8fijbho302OVmDbmRgVkTX1mxVPkwNppvZkkmWRlTKyxaYavOxiEPRfI+QBObd777xaTW7dmNt
QoD1vIkt/7CtdCovHciQ84OO22Akzv3wZqOHhoZcY9idQ6bawK13zxraqN66phar0S1wStiK5YOx
9WkMqFJJKAESY+D6HbN5UGcYeDGOWY/TDQd7lKWPTn5lRbcjqEZImQzmREPXQsjLbrLguW2F+nG3
mjPF71uXi+gmrucmJU25Sz03g7oUkffArKC5GlzW/bDcLPwooIjuwYLVN18UnqQG1RMiKnLOWzXY
N+etKfJ83P6cx2PgmvBVBSW6zv5i2Y9hBF3qxPXuxulFkFH2v9344pR1I/Mmm/Yw396svCfauINC
UPLxUvXqoRkye88B44zyIfc4ts/LvI2ne6f2g+8s8zOMpoiWI3ruv+rupOdzHt0U8Dn9JHHFUUQK
FZY/+OwIi9vL9VHYkR68Wp4oKUMXnu45uiHHB7pJAKs6d+ofedXyaUjo8hIC+5QjIsxs+Z6tZk8l
0HBLjrFHPYsqE+foMOjXIRoj6NpsmwUzW060GbrnApAJd6Q3pscVCYjsqWyNHf+mV9GH5UasJPqs
h2xxlDE3Qcohh72+X8B36B2/qqlCVnfyYt08R2DqMw3saTmeAZiymV41PTrPYZZ80YRV2PFKIKUo
YDsCyhy89ktSdXge2vhV8KNrDjh9ltCoh7wH8eYI1U1YjQViy5JDWvfL2eSEVQ+jjIDDRkCQOsI5
yC71fpKgOMbDB0YRBkcRkUjQv/SPaeCpwXpbLuDc2U4DArg9JAlGreQGQnbNUXXUvvhG6QvUb/cp
mm8B8Qb+D+d7HpIwdaXzaSoGejRWcy3BZImtItNZ70XrVu1or+G3pp9Pf2c2L5L96OpRDySHBISP
vVcfTBVQqyVNQomivd9Z5VjJ+mZFogd6MEgquLIbm4QpD3tmsMZDdD3WJv7sLuARpt/5cjvyXyF0
SiEmRVkGkpk6Y9rhJqceKGcROzrMn4TmbHKMAVxGgbwBoFG0WCk9tisKk+fXxjyztd6maWyvN7NB
E/1NHt2/4tHkbEZUfIhScX+yj0mabJEfTkzu3SR8dPtl80KsMIterCBFWggdtNvLzisrid1nhJST
z5mxErHzafzV6Ys1fFy8ZAbJKgJNEDVKGzH3ZV0Su6J6uooES78va54/uQeSp8e3BuaV3/wMGBx+
1X1LqWQovpwOlI74c9CAWsk+RiayQglGFoMuDXXV0MVn9UDxKC8NaKASf4+VzfBpVFmkPkYnH6lL
rJDA8X+SYAXMoGQOerzpWkjdYu72V4qn7tJ8KS2pzPyFFouENbE9iJ6NXlp9SPTprWWX8jpkzHNw
Xzhie7d6diOHIOnRxBVsFbIGqiQUby/dIzT8yi1bCmxsLFaT/c0cHovt2pojR13J96CR3DqoG3nL
55ROopCXVlIgw0lXTsK2DFwJ1HRrU7sk3YD1+TYnkq1Gt0lvnGd537QGuXnqGvIVut9pnKffmxmX
sAYRjvMn9Q55d5Y1Kv861DpIq/mlbtym6B/E8IqWuzk62MMQgXGLdX/JVsRctq9IK9nYM1gTW3bw
c59ttNbfdhpVo//x9Lo1pSZk+G3KtyuM4IuytcEqQbZ8VMeH0lDS4jRDwPEZWGfU9W/Y/khFWblR
6mhQG/MCkatmACDXC0e2DGtBjiihm8RA4tZgraTFEllsO3TBboK0KppaGNuCxZCQlH2trHDhZ1Fb
R6BOCErKH1dOrSHrnpQymIaIs92o0IZZS7tYWL16s+puQbeyEK5oA08YX8kwwA3qOcQIzc2edFer
g+kGeonOPfXuM0+E014wRmspsE9tFJflY1h6QYHsgqH2Kxl3Ny6Q+pf2raaupXrsdcR5Tek0fhvL
JqUcu2icjR76zfpVpYF6v7Cdn8fY8qGLmfaAMoW0acLh3Fk7+vWlvV/sLD+K4Wr3VTnG13a2raD9
hShUoujFcPCbsk6Sb0sGpPuioTqRY1GOL0gRnieQGDeRZozVbsJfVSUDbeKogvBuzGCVZarMNjXJ
Mm2b86YXS21Z2GIqfABAEuK7ygOAvxO+o5q31EIgABhcCIbM6f2caesgJQopiZLJLXYxE85q0fb2
/1JTau1x6QzQuRV38cSfwMhaivaDU1j52T3mEPZ4GgwUhQRV0Cdn3eutePzT8Ic66IYjKGOO2pua
EnmYnCVIIPCn2DnEg7h5KZ1Wn8oIXSjTNqCQFX4Fu5Im3sU3HF5Wg2A3gVeHRNZmKqplcGTUl1Vw
QFUg3CkSOJ9KGZnejmcXgsFV/xejT6DDrn8XllgkfYyM09tkyGzo18krVPWkjir3uoKju0n9BIaO
WNole+UXXfGhsUXG8VcmaZYcwl+Diy0/rUY3wTXiHejJiAFtBVGVqYX+nyBHjM6Rsr10w9SHsutZ
5OeLxBOz88O4uNrmDZu5EqaVfBtMN2lEBYbxrugODQKUDX+gfBvl304CrWV+aXHSYpr0Zj6dxn0m
M+0s/R7XyF8r/9mM6NEMMrtU90XvWUXD0OYTB1qDZDGiHGbuavN5CmIJcLJxJc76QRuFoO+la27U
skPcFvkLgRz+qsrczYlMAAYvS5jl27elhjZfPLQ3YTFVV6ACPRf+XT33eXtcKmsQMqZnJlFRTkLz
15egr0RDuM7eu9ukzoZu+gXr56TK7ywABkzdvZxqTlmdnqRgsjNTmZJbCZHw5Zq6eho0grb+i0IB
xljM7A3BT7dbdyfKoLafleke3yWQt+PpPj+TIv20jbkziMwFNbCInsUt+dIw0B6L2xQx5b3U3NZm
Mit9AM3P4JykyYRiRTSe+692uJde+KARuxZ8NEyo/Sr36j+zLBp8GDztJEmoSV21PZZYBKPg5+nI
puf5rHmdxjjvRXRzUEfGg7AwnbvIWJOCnZZkH4FPqYfRAUiL6JeGHuiQ/cBBKtmK3ktiYnNNPJcp
TqwcrUS0RKhmmPLd6dodOQjKCDX/07Rw9jekZy/ou818g0cvgmfQ+qJGZlogpQ+H2M1jV2FO593l
w+avf+az25zrA90ohym2Ld6eWthnTsQ6b5qwE2mSyu9L6QTuU19SEQHhREPzSO/3tLQOquJbDxr5
unm1dKPwtpZmZUb/gBmTmjScNZPRytdAHU6VzJ/AcSJuNlpRieyeG2NHC+tw4eMo1cfe/Cm1kCCu
cTOnauC+ieHvMnwBiFQF499Ai6cq+0B3zfOOH6at39z5sV43yy7WS5BOXY+BRLOO9YyQdUGCfgeW
0Hb6hyhCmtVZriAesS68YI7T0LK4IPmUB8Wr1vM0KNZyxVy48jRZlsobWABPncUr5a4pOB8IYCKi
WtrFeA6gIO2BNf0QmD5LsIwFFRmtbG1AM3lJtkn0lK1jdR0GEG9R0VV1gUdDQSFJ318QIm/K8jft
N1xZJJej8yC1utHUtPCslpTfxhuNLKdLBmkbMxDCH9fse6KbKRmDqbjnLq8pvo8CmEOA/Wcpzb7l
6A5a0ZuJiQe8JrlLrQLKS7KXazqX7tLfIYkxxuvVwsNra1+KuZLvgfwtVQstzk02x+D/lerwG+KW
7iCHYcH3NIY5lqsP4IrduLqit9w7zn2zL8mWX8Bage35QF9GUnlzKxDeQO182Zy8LwIC+GT368+U
xbJh/FCt7dbsD3mDlVJ28WxEAM6f6Sq62fSAJV1ct495lKd1gyUgszR6yhbREb8EToV29c9pdBRN
9wNt2CPqoMnkaxpdq4GMPHvwUsTJ7v3V84r50XaiqUB8XBk8RtiZuqLYtYhnBjH+mB43GCd4Pbbu
2dADFQSrx7ZPSjcmlyUottS+qHdJakwy0FX2dv+6jU2S5ZdwcPK2uhpouerXFvhlYeNhOKxDv4mc
W1GC9UGsmVKvW/5Q21FktRdaOnuZPmSo+gxlCbwNK6jt6m2U7dq7hQqGf1yxGEybCnBvisb1BaC3
Ew+fMHOMB+8usOi5Hw99THV0g9wz2el5Z0/zTm6w7kMXzg/B6pfOeFdbmERGz/Zx5Ml8HwyHU31N
bdeK1kfwEsUMcw6WtV1+KpceVvZP8QaXsfrTw86S/n1QILrhPK3JHvvhZffWVsqLVeL28X2+4ANO
fcEL14LUrPDsCs8TB4DAed2qtNzCa3C2RQUZBzPm2i9ALG3OPNKAn5ahejwZrWqlZ+Yg+Pfc9dR+
YU3WM34Jr97Qumlzl55FMBf31jrR2vppSLsg2N5GEAKd/VyUdRa1n4rRTsr2McSxm2AWyqrP148b
alvVpcY8YP5f6s6rOW4k2/NfZaLf0RcuYTZu3wegqsiiE50oqV8QlGl47/Hp95cF9IxYmpV29m0j
ZkZDsVQwmXny5Dl/Y/mDuQijunHg9SvVa27Z6eBqHnJqSRZcs6wQIb/n+EvC9BSOec4/VOj7NcHt
gAFyuRyklxbfPaVtrhgvpQMIkbZlTzf6iJ4I7mPXQYbdxfiaTvXSm4DtmzAygYKB+ZgZ6wSBNetd
lQPwsbwAuxhzvlbBgIp2p3RVnX9Oq8HpBt8lsizhZ0dMjdkfIJO0WJXgB0KPuBcw8MT11m+OdKfg
ZD0OkZiG12LKrUVLEGmw8IM5uKQk86WQO0x3G7CA9fEAt55Bvcxqs9Czx6pEyil4R+95nJbLqOAf
TNdu34H4OlS9o1BxsURHDuyjYNBk1g10Zgxq9lVNNQKlP2PRhm+RNTaDep1ALAriC/qjdl5/1I1G
6MpDjtWBvkfKzjJS3yVPLzvWOCE9fB/DJWstnyZD5HQXmp0QrnZmD08QZmaupmwUSQHjYThi5DW7
Fv1ZqsCdDydAd51dk0EF1fdtai+OelU4gy3Mo0upKrcGby5IycpvsADMuvyEfKMV5o+lEpdK6CO4
lo6x4ekohQ/GbZW2WdHtqce4hrZ3HeAd4a7lFLkgOuImCRyHz3M713ZJ2y5QC+M4Ss8Y3fEcdQT4
u6db6+rqNyrFtEnuYUIlg3MpnDAU07ec42gb72GiLCpda2py4FKm0U6z8s4Iq0QMT7iR1k35qdJi
Co73ztqAaIxyMqyPahlBRfhzNHNGeeaCCDSMR9xfZI+2X5sFtYGpQ3UDbFhr54+bMVFGHZ/6pEAi
l8Gm5KEH0W5eAIw0/laz2OooxKJE01G4jVFb8RVlQvrIK+s0r63rOta1jlJ/WvIavFwDj1buXMWM
lpcoGkQIxpEctSK56CboAMcNt2Bs/WIwvWxKbYv5dHq5rHU4mB6TAEJCxx3ty86sZVe0WG1ak7V/
t91YZ010kbaNiiqf3Ia3fQ7FQglbjmJT+hcnW109NOTORr1Pxvet1F/m+cTWtPW/B7VT+CkPJ9kj
StamuLv204g8stW5+c2CaZGNyC1rnPUgdss9lfVEbXahuchz4vambfneKXznmBKTmKx7e83OwRrF
0AHE1fHnUDmJU/wex4jEICKWNqLRAjgvDam3MgmiCF0UBIWyW8GEmzFQnuJM0aneeqJd5Y/WU8x2
Ep+jAPmsTz+/lzOIMzhKBzlfcJXgScGBumfIXoNy4hLYgYu52BgBacQrQbawpb8ro4XcDdXH260s
sAp4cBSUZ73TbfzXl+l/hd/K+/Xp2//5b37+gnYWxwaoTm9//J/b+EtTtuVf3X/Lf/bPj5196uJb
efeaf2vPP/Tm3/DV26V3r93rmx/2RRd380P/rZkfv+Fv1Z2+n5uUn/y//eU/vp2+5Xmuvv3x2+tX
aHzYk3VN/KX7bfvV8esfv6HRKnWG/+v7K2y/lo/wx29338Z/fCqb9N/8o2+vbffHb4qt/e6gzeCA
vtZscN42Ukvjt/VX7u+2peqmhX2CI4QprbUL+tfRH7+Z4neJthEqmAiJYLf13/7RYoEif6X+jrCX
VEkySE9dgy/8+/bejNK/Ru0fRZ8jvFd07R+/nQk9mQ4qUgihIqkMKtfBH/rtTNYGq8aGIwRxA1c4
9tMiFO+MZqzulmx0fqGfcia3e7oWCk8q78I1kfuVM/k7cRE4ZcoCxb842sao3S0U/u+kpPTLzBu4
AbLsrlPyzYz8/tnOVoa8HihDHei/beou7qhvr9cosAIq4vXRzql7eqNa5QGwo4WDBd3XI4oAlrE3
Jkd7RlFVf/5uHmwv+vuLnyH+5cWFauM84TB6jnYyNPzuYWtFbanTNcURzFT3NUfhy/IybXBuZm2Z
HqdgcV8CvCh/8cj/5hUL3paBRYGca3LafP+KO1x1mtGx82MDtuU+zaLu61Dk8eLR5J3uMRb4jy9o
aUxSLsfshVYg5A1995iJBI9B5nYvIyUor22nwrIz6tw97qHKnxSprF9Eu5M+73eh12QBYUuFdJrr
8nJ1x3x7wbnVVJzApuGyL6c69XoraPV3dA3VwXNGFCug9cXaHccY8wg1X3usB1G8FFVljz6+awte
RTRtHztk/nqvGRCm4OwYtTfa5E4fZ935xSwQ9g/zwOaop7P2TUaTxX52vwWFnTDJu/4ScFdoPkOv
FgFH4EytD2FZOzsIKNp4pZUAkUNMkYT2zBqcH3FVay51KvPWVdw6xjGfK/EaGi3IahCBzCVI1+V1
vjigo2Lcjq7gdGWyDymb4zoqRH6dCnzEOOyHCSYQse6Ns744B3Ct2p3SIEiy7221vK5Q6n/U2Ojv
2V8hYyzNUIrPzkB7bUeXeBr2Ds355LrBpvHeIkpYu5gWtAuca1A+JFnkQkpHSoYpFyS1UaDeOCth
6emARbVvzFJ0OT0Sm2S67UzQ5Q/oHo03hYqnpW+JBAtc1zR17xQImjlnnYKwme6VsZuwlakbx5/A
N3zqMVz9tDSqcUSNsat9rHqqTw6tr3u1bcscooVsaGNm6O45ZolXBwH2x7KBfOTlQ1B9MqJuelRq
RXsWXe/sYk4yr9AU9OJYUCb8ZJWd3vuWqZUtb1ZMjz1wW2tXpXgrUOjggi7SOS901tNm1zujeM16
3qOzDLy3xtSee5dBW5zafRmx/Xy1FGuCMtO6+9rg2HmY8Q1yfJdzduW11C0f17kKaM7o/QiUbH+L
B0X7NUtIkBE15mFpKFbtBUSUbPGVZk6jK9cO4vwIi6DOOw8BPaffd6YefYhoIr84FfF019Fpmfb5
bDJPON+Yr2XrVJ8gyLL469y9wUnJfang1IYA9GNmxpRWCtItU3ndqDPDb+AAet/3czXuBksWTFjd
1adpSvLcD0sagoehbxgkN9KMYx8lceWNlXzW0XRRHQ7L5vL0/k1Y3b7RO5iKprYNyBV4qF8XLp5l
8jNdEBR+DsWVuAFWR9YFHiK7G3YjjPdDjxN17kdyeQCkHqvLFtHE4FrDMaryh3bsqThMjvuI4YPW
GDQGDJVWXIax1F1XW20lPAc1sOmpsgq1Cb2gnILhkCXq7AWGwj8oslhTjxx+bQwMOcoU0VXbdrFy
Mat9AhArVObgsaoKgU45Z1w8JKK+C250yhafYGmOXwccAgcf1NAS35Pq6uOHltcfXbRFMVy04KxG
b1FT0KwIPIK9TWNcCAcpkdM+V0YQ7ad4BgpVuDNG0xkSq/V0HMGKUEBI8GBwyt4fhvEycOfpugvL
6RkjtdKPqiBm2JX5zhSphYRvpH2Epl3vKtI+Dx629k6xou4Rr9829LpgEH92ZooLJ6U5lAFDN56u
B1sZLtFLDXMPHj/UARyD76hahF/J4rU7CyzvFQBgC5mPwg082jbzjUbBiAGfYNhDtQzjCzSbu68u
MOFxh2MVrA0mt3tF+XwCzWwOQMVhlwQvBrRmaj2K+Z4qpuLHTf1acMK8SzJVmJcAHwnZms3JyQO+
wJSaU9F+jTR+8IjL0yPbHHNZD4oovrSUgF16oVs3t131SWid+4LQRZ94CKjmgo7mMD0umNi/TBG5
RWVq1ae5BUjp4QT+OpVO+JIIi4AJYO85ob7yIYF6v/juDLMlUDlmxMg1Hp2KZqjnunh+so2Wz7Ql
wdYnxa7lMcKDZuSOuEKmV3U/LG2l/Zk3irIc0TLtnaORN4sBea5qpwN2kE16hXeK8XkJB2HtmyK9
wh06uBnxALlv2iQ6wrh7tqMIoYCueZ1xryf6x9pLm7v9Lul5T5ObEOcFh1KQ9JX+Z4/awOhn0aje
Vu5oP+kW1l27eMCNzuiVgXJVrfmsS/vaxOXYObiFXryben3qD4upv+SRU+1KSOSLN+BTvjNnkNqe
kpli8HIjKO4KWzE/Z5rB5yt2rOa9iDiyfnadEUu/uq6C8rA4ZZx5epj2pp+2qXKTI1nPq8uDyls6
EX6cbQfaPI3Vd3YEwiLhkS5sZA5Sn/Nb+6mcHHKRitLGjTHGik/tkmGlfdvs46w1CRYmJY67BtT6
cTYS5w5JBPelQZkz3ymZ1X7FAcu9EdAiLC+14CV5NWCxR7ShnV2IQgNTqQ+LaBdGJR0JOqmyyKUT
0xOX7xl07saCMXTTjgyND9+GOJj3CJN4YNNGL65M/iJKC6bgZITujZVVcY6DXEq8b4bmEmkV4iCn
7ra9wKrEuXFBZsE8QeLEA7BA0IKFOd1XBpe3xFhnF/bMPk7OT00mWMzXZU4I+KcQaFOwa/a2Esqp
P6pZdN+hR0m5sRrNm7HvVWQ5BLrW2Ee3Xwt0OiqQmw0zQl9q8YrU9XTfAg8Zd7mIs2Y3Q8WNdqD0
bTKGmXPNxXpbWiGa7KKOEjKJQMEgeGfDsr+GjNpcDnM/3XcDuW/ujO5eW7JivtJH3SogaM3ApOk/
08vzVSgJn0a9rqJ3uqAKvI/zimcdBzCqu6KJZ/vRxJSlZbewOhM3xYy2RYq+KpAduszhZFpXfdom
NUR7MT8FSik+WZFGYJ0bJbkZcf2JvTTrk5YtQwufRxt5SuImtS5zMZyWuGhrT0jQqKh+RMpfXVO7
9JRHd/K4Z7KcGJroiz5R1/NgAbKT126nPRtNzfYUwp5JD41tpgt3IgXbmxo7ai8TM9t6X1HfQ16A
UPUUyBFFDYph6nNmXNYyjNj6cGro9EVt1J1ooXjtkR8P1BdNmdGn4z2RWj7BYlH6p4FyiVVRkIkQ
03nE6dK12KoqKWjI1ljP8QFmiRJqgJLJlsMLMEKoXWukGzQIxD5WzSD1Kb3Hu27MAnweZv0ip6QJ
Jhn7mKvUbKI7I6c0SVd93vPfejeZwr3KMBK/Zfjrx9IhsqRDpHycFDeG3hMib9tGbD2zk1+GuqV5
82Qrh6wfBc9RW7tCDSIPZN01SLbAxxz0IXQI6UYT9gdNDdFRQ4IMraSpPpY0rREyyLTHAsB06ZGG
NB7t6djTUjKSjkr1X3SFxQFDw+DSXco89qCklqiutaNPVPiL2uZfSja/oyExHpnXJAZ9rb5zu0p9
B4Nw2A1q7lvtnF9KKcM9uXHwNFn9fEjYRHcY6Yz7yTTfmWpn3k4Azx4YbfblYsoAUnb5hZmnmGcr
FCid3KKDnt32qdl6CMLN71Tk+d9XitV/akrduCuHPCl9BJFIIKf6InMzZN6GeyPXHsn8ir2ujOpf
wgrElWEMZowgku4mauEVQGID51JJlm+ithgQMKdhehDCGOHX9WpWkmgrQ+Ur7MCtN/eDjCCId2I1
EvVEwy4pr/taV46wWOrqtqV9VcGJIdrEVsOMXLA6DbxgAv59P6djEvvYPP7qKC5PHW9OUQ7nKKRM
KSxgD6GfH/sX/DtcdrzqshKnpH9AktFrZOL7H56CHcfRKFRoknducnB7e1oD5t71SdlVl1kBMtPr
wa0+1y2EQc9E6ujawtc9ujqFw59f94ejP9elGiYsi5MprJ6zUxdH8sxIUIW/nJLMeu2UvLnMkSya
DiO9rWYPMHx+tKyIWFwPMsv9+dVl+e/s7TqUm02LBc5NnKy4vjsUz21C9USz0K+DGa97i9PozygR
ldcJnk6kZmHF/0K241giM2/ddAjup1v4j8pxz2XOf87LbG8qc/+/Vuy+lDghyfpfGJfF98U36WT9
fy7X+a/F69fX889vlTqh/24ZVIkcjeIavUOdSbVV6jRpgL2V5hzjd81UHcQUYOXx/6zvSnPa7xgn
G4acd/IX/1Fl7mwS0QhaHZNQJITjivTw26Xzg2MSp/A4tTmQOE1a7/uC7iAI0e+Nk4D1cEJCSJ6E
3vrw3Xv6N+Wsszohd8MixqpW3hUVyfMFNWYdVirdnFBPl5I9MSSo6WEswnR6sE5/859eDp83yvYu
jHTVoM7z9uGTmFMXltfiKpRg4c9ZglhKtAOfnDfe1rD4xQXPC0s69XyHaqshNMqueJGdXbJtg6l2
w66+Kqw+jgQVCWnfgQdAtbz07Si4vrQ9GbJrBKpioflNYbVmdaf33VJlh9w0ArW5Bn0jPTBIiGtK
7FoxSHSuWPH5gLQiPJZPnJeVnzeXAc0b3yxxrr1HjQ4tQc/iW60SsCEwNOr3wTzzEwRcKYCN76DE
imDrMVgCiOcJD7JCpNbOfzbRBuUf90M4IV0e5wVACI5fDR/HckByl8pitGm3J5qUuoLbluXTQ6zR
RAAdldYlKIohlwjEfNDp/WyAHCaUtEiKGhxCVD8L6hbDnhQcP1NhyeUlaeZKKbTFLuSNoj+phIIC
W2dxEaHwUUFHtADkfTtUvXwkaIhceX0PbYLzB6e4FXserDaCG8y8YTvkdrreZd5lEt7/eaWxQD8x
ww5rPKoj1gXnJid0j8DoIQsZqQDrqKrjyHMn1jguxkGERRLdry9r05audTs8jbQtsRObkvEwFvJe
6P1BqtzwT7AYHcafcwBfGw0Gs37FO0VID3GhQqhzchHMQpk1f8UVb+jMDc6Jwqd0dYm1AtS3V5qj
lFuJT1+0voENjDyd3ETMwozNh8xhJpFNKE5nYgQA86z6C59LJ/EgbyTTKxAmCFzI7GVx54W8bkje
5BFFwqEoPk1XjNwZcKXXJQMmL8OmOFQsK9e6yvVqdK+xG2v7581vahEwld3NZ8W1LOQpDm/9ppIG
/ugdXWszf+16NQY/Sg5n1XvKMnJ8kcUAUI02DEhBD1dyJXwosCWuB48icl8ZKGqlNBnIpOpg/NYB
zxEXDQZrcuZNo0X9qNWsSXyUbGluOLOUzngXptaYzbuIHj6XcGhw8wL1AIYPRjtFKWd0gFCc/jnP
TGiqnl2grXDXoMOZRnCa+3R5P1JXXF4Min/jt7wMUDX1ogRL85eJ74Gl2EZ9/wU+oGa+9FAI+3dp
bOWVflAUiqMvtrlgYvzO6EcpHiVWNlIq4D/l8mu0Ntu1jSNpduNYSyCLDmSH28fCVIaR0YllL9SG
mMxkJSmzNArPVVKOgWfT4F4O0EolXIloSCy4WHLXaoYH20k7JfU2Ch6RV9IVmzUKROhdch0X2kb8
IafvlDys07o/tWvT08KFAynqcLcMjt6WNL9VuaaNqKFvHCh1sFyCWVdQCRgkAoIAYw9M7dSK5cSE
es0MT3SUqBC/tYeyW3ZVHUiettoEOh/fmrIWok1hs1frHN43iEbOPb4BPGG4s1MD3LvXAnyQ4WDV
PduedLPymSnHv6gAiRhCczKW+jPvuOOHdalzenKUD4NoBmPvrqELy3FJfpLqRDL8QRX4GySpwldj
Ta6viRqoXM8NeBIW7Ua/XQ2ydAG6+1gzOXkICoaAxuoRr8AGuHAqAXSgMkP1ZQIpZ6j7iISc+zkJ
JzxVuW5HqIILDg67ENVcfqOfqH8bPb2HsskA1pyn+fJl0sJowpZPUBre1aLHg3RDIkLikwOe171E
qbpOZ/H5fEyIJLq2yADfUSbiCRt06JhXlE6YpjZ4YkINdVf+CrCTiG5FDBIG34aVQxgDRyFw5VMp
mHdpGalp4hf4CoBqXQED0s2QK47r942Cp28grTjvUxrInMaDZAbTg7y5jregvyHZ1qH5e26fCIot
b4G7/Nuj4RQpdU1wexpYG7rObLJyF0BLOZFL4BTpGwvCju5XJ1ykCamVhyb7ZY8Zeuu0ua27hNMj
tiG2zvoWHlTBZP4MllIuQZNMiHHFWlyST5ouH5iXRY2CRRb6KxDQxf6ISg7CxU0HWk9ppK6kNqTS
nWsN4ijQmeOMBX2J0v0+ckBd6vjKg0eI/ZVN9M/JBgky2o0r/XooUvl5Y8VH61khuw6b4DE9HebW
NkDqqhSkUyFZ4scEzbyo8LZtzrQ7cppxZZVsjMHN0KRdpUlmxK641cFE7zm/NUgz4H6kiS4JQ90a
VyotkxShXiImlT1yeEItLzW9k3xIegNLX31E71OCkKFtzPyx/aSB6OenzaNpzd02TGwY5yqDkpIq
MY9SAioPF5wY1htOw1YlM31nsQNot4nizOpNjZoPmMmqq5w/G3qE0YdwsTkn96lRKt+yxHI88E3E
liwbZNTaTLbRUl/YEGH3SfDJiGLM9KCTLU0PRQIgDYUOfSBUGeL09t0cob0EoeORmh/0ehfLvYNi
SW1A34xmSeeDjC53ObMa5RTHTdzMQIWhQoZevRVlQ9/ue1VNUAgDnSSTo3WDB8Ujr7ZlAtt2XwQ6
EeAY13qvOP6Ialfh+sC7izLy9Tg3lOWQNaVUgmKEuPEtIG+J4zbRR8UN+6OWUmZFt8FU5aQuGjbu
h5HZI+ceFQ/+wFBGahS4Siu/cENvbzluvyZVxd8k+ZPHlYtyAA+8WfysBp4C9wUSrQLpIvJNI+l6
JgzIrmh66tos6UpY0ZAiIkrtrsTJB7qQQQpwcsfTV0aI0Q0YYDmbNzA+0LTTN5If8o0b9j+POikG
mA2ZBP1U9QBzw1llA1S2AjkMK+9q3Y8QtCymB4XWJFnTGp3W5EnixphiG5Row+uG6xavd4toD401
//NogSOnDCodLYP01loR4iuNoF0zW8hQuFL68OFyHWamuUjGBEFeCPuY5DzXfIgR7ZCilKfZ3Iew
DoGQl4zsSG1YxZrVEwE4WipdLTIq9tHpCqqEh1gNLPMzAEc5NqUVE4e7JKfbcONGtdxxrJP3pjGE
YTs8409TiNKfCoWdDRvWlmjFEUCS2teYAsJTApXEqiKQOG2eTWhtge/53DYm2TTgyCJhcs7oIA9g
poLSciO/b005RfKik28t6SAZEKVIL7j7us1EXd6roOk008tjTY6rlUL1iLz1JW1rDHj10vQ7hwp8
Zh03fRoFKl2q+SF93cjy6mQ4oarYJdPC7waC0YgOrSE3XcxpT2EZC1RCOtdBM8cD/41zGnHqdNOb
uVEqzSvTa22lkG8v2dEmOXPYocva9CstZ2retYOQwmz4EaKxvOcQMpXVDm+usE1+ARs4w0XQC9Vt
Kl667ghO7rTi354nF0SOSgwvsqs8q+wUzc10zecXmZ1sYhDDmr79/Fx5duF/GqnhfCwMjUu/vfC/
jNTolNfO55mTgt34/w92auZbLTdAYQ5lL0cFEubYuHqfHKi/K0LhNqMqyBWET7bhLsv8uY0IU+YO
3aYBWQwaWVBhPJslSMkUUSCNTTSBWCo3jCRk/R4GLHxRsu/0IaEwjwdHO5pHXD5CW73AncJIXiFE
SbjfEo9dVb6juS9JiYZaafBIxiaWhz0jDFKnAC5tK5n+YIFAiJ/UWZMUVJEqUgkrKHqzPYBolfqK
fzMdBI1d7W7jo263taH7JYzayHYZiqVN8+TQfdVTf4LgUGY7rWhll7cp3NbUCi9ASjix98niLKwN
JaYbHNz+YnylI9K/an2mhHUZtqZZuIe70pv+rGyA7F1cFaYTftjYSeBpB+a0KudjAZ6qDsPCU/ox
qD+DBl0mgMgRecN0SKuqj1+GGOVxsBkilieILteCIt/1HV3Pch8yOPAzB6r4buM1aNnkpucAX2Ah
QeOVVC5K7lKQCohZbcPCyvLRqHyIOZCScHPra4QcN9JgqBLxYZUpox65SI7A7ik9l94GMMocW5e0
3DscQewHg24vzKd01gb7K4ZmWvne5D1yd5tR4+YAOWE+BIVrc8QVIg87/VJpSSWfFCO1W6nxFXSq
dr0YSwH/E7mJUvYGsKCvUOViq6q+gufQ+hGFtLGc7F2CUDvtojpwBh4Ns0OFOOsglMhLSDvK6ViF
JmXCzW3eh3WlqdwCppeTqVxkU6xhbWut/tyIgQKM5YQmD+g/H/O3lTk55LZm6SC7kEkUaLmeDXmT
dsJCs6R5WYxmCu2jASZ5Ga/UZJQRso6A+0d7PUR1aTyWPR5Iy5MCjKFLLrWcHlN6+fPbeVvr5nYE
ECOIKgYhxsLS/Ox2YgEbyZ2m4P1GhZsSVeY32grCBZwh86JhjHKESBU9q6zhBkmwgg3z5/dxVkGT
N0LxFMcjpLIo2QFlfxvrFhrFsBZa+71dpqXI7xBCw7nvomk4T5sPLgMSWBB90CbOFtLwBYi/B45C
0l7i2ZHpOKI58g82bKgtdFMqcO/vkCCaDeVdPmWDgztx14fwqk4wfFAemvXw86d4G7B5CApZUHNY
zqD36Nae7RRCc4lNyD69n8jb2OmsYZFKjeZ6/AdKcdLIINeUamU/v7SmvlVy5eK2hkClhO6Ymq4a
5zEbqUWzjxYjfG8h84Bdbj/kkozaUWRhDAMjkxffbP2QPQTW76tKO7j1bUHSVBh3lb5I8+YIsgNL
H+asTBF6+piEjM3XGrKgnbjvyj7XdXFhrRKwcBek8aLV1LOtIxN3OoWW+Ne7nyC9INX2WBUuqIQL
M2qyIvdcnBxN97BRYjcLylkvcXe7rNtWajnNqyM3kpaSUbpZ8OYrR33jjm+k340C2ZDWdK0fQxho
8MSte7m2gXCevBHWbxlqzufD1aaWgoSQDCyykMhfbrrNWxICiZZ1DwJTlmHNUtPM6EsQ0/acr1vY
emOFAmLBkZwgKo1BinaRfrwYJEV6tQsyGqU79B9QjC08LEgScp0OKk0VH+eQzo79sCnTUZ0Oh+Ch
Snv6W680qOVrh4hbM3hT3Um9imGloxsznGzcdyEcJtoNBW15lkNevUymxtsUZTYv4s2gGGu7iuda
EeQb3RhRPXmfq3x0gVg5a6cUVDETX58B4WkHdDvVVvOg8WbCRZ0n6FuoIgCA4H4nHQXjw/ZVkFI7
4OKbzfkkcUaPea62I0yRtB3CC2AFU6c/b97ZMeK+SfahG0aH+llqj1oSXEHGlw88dr1r4RKJ8gYx
htMTzNDDz9eG+CHogqVl7bEFsdWyOM4SqcgCpbMsTvdS9iaSWj68Urcu/C3mKXUzMdCbU/OIOiZz
pyygEYX77SPo0LZ1vTOAtigPAEsLdgej1KUKRjfazfiE04iatzscW6RcgYtkICuiaiygFALAXFsD
loNQYz4lGvQJaRLltlUpnjoE77vlEdn5NnwcIbNN1k2NqBwqVB5Avhq5AmPdQNd8fLOh3pJzyKys
zXKd7RxLZN6TOJBuEHkxB1m0E3E+MA8gM9Stcl9pZaZWFqLZlOWiD9tutzlVK9BZetfHqgtajK9U
SK1ED2yPpFVeY8chBwyMu0JVPVAL73X7Juydpv2CGINk1muQCNljDY3igQLepqPKfyVSMwzA8+ba
UkwXuZAVbGhlgVzUolIg0f0yCr7NqGjCuGyqKvHPMOj+nKfMFZ2UwnFF+mQj/VSqh3ylpGwib8ma
GgbSUB2NscnN6sRztAQ4ybUxGyNReYGhHv9SZfstkJdMmnafJHsA4nX1HxM9JFZ1Ec8xsKhOH3n4
TUg9a2t5sMRGQVQg0HJ0QQ5dB6Zg/ALz1K7mi4mCcKR8mdVOqri42tQb1oU+lvii+EWAryWec1PR
JZOHy19i2reKk1jmsQlR/ouvf76Mzh9CwwkBS2cHFXpaawC3327RkxiVvtJr/QnhMGCOtCCmJYyR
Zia35YRZBBQhjSPYh26Uar3gmX+Fiz/LVhzOn2D/LVDqqioX83mSgGIgtfN6fApLHKLEh1GdJjEf
NuWa1DbSYQbivBZeHVOOrm3nxjz9Ain/4324OFla3AAoHfOHN0EN0cwtUG1Pa2zURSsD8lY63txm
0PR15YJg1ZOOdAiMskp+PiBn6Qa9ZtqbDhwQwd2YP8DDk7Tv0Nw1WgakRSmkQRkPTmnvTTTAdecv
i2pDm0Lrm2w7/MXR5Yc3wIXJdGxTdll5C2d5I+TxJgXRWz1Fqx7Opsu0KUZtwccoYG2XRyMahvkl
CDSRlb94A6TOZwteg8siWFVgUXQy2fMFj+BT2aa5Wz2VUT8R/ox1gUWQ5i3nMus6wvmFk5ayqrMl
MXk+oxVzE5XwWlWExQXH0QOKLzJkr5JQ8al9G3VwRgGbVEIW0reVa5BIRpxQafi1IT5cEwZqEPsr
pZueY0WBuf+uwwauVPaqnVqufnTMyEyta1mfJBCPAQI7n8VqI9/Y6L801FjNMG4eQ9eRarDY1/bJ
fMUJCZ1dr1ICks5DEuG9lnkx6S/ReGOEKfQm5U61hv/kJNHSgkzlMq1Lfbe9wdDUiIOLFCwWu5Km
ox9u0TNQLeEeINcv5ftiWhr2mFU8ftsBS7WZO7vyRJ12/C4tEHlg5y8FR63rZZHHxIOqBaBqPyhC
ZOldEZQdPLEArTq2ow6tRjIFYXScaW4a2nqAvDqUMNX4b8jBiPXCUO9Mp5gSqBeZFCb1l8RSqvck
VCU7LRB7BvvAeTLlFhYhpPvrpksCaVunWYdzjx3R/16tCpaVf785jm+qRvEqHQPmTsoZWU4DAxBO
JS4xrqevR9WNK779A0pLMufbTD02QY1NzY7sP5akuEjq3SAXKAsJUEXNKb9ko5eZVTGSLqAjgl4M
f+jrjKIyKxOtbgIPGj1kFTs8vX0REEJBW5hyr960m0x6J01zWGLeVXQwgBmFAkn03ERx+eOEAsEc
XvdIVtCV0LPEDuo9YifkI2qHkEx6aLEpHf/CK+6UvWsQzxUYtyXG9HQ+00AFxV3QUjcflBBE6C2o
Q2qI/iZntFCUIT51S2pUsBCDKKeqd5MvYRNbGBBBn1UHkJKJE/2Vcx7QB093oRG1D2bWLZN9BaVV
5m0Jok92eAnbNSvbznOHmNjxopjqMtRXSsK2BFm7UE/916kFeX8I2hzStVWGqHjeAViY3PmJFUOL
pQa/gBhPdAGUE6l6P9fNeol3CvIWIj9u6AjV7k5VwLCisLpLBqPkOUnTDN3abWVKGwADA7Cdbrbx
3rSRCrjC8mAibPkt266MQJaM3K4NF0W/XFPonwfuH6Kngzycqhnspqou0NR/u5PWWa1BNyqjx3X/
oGKA3Idx6mBs5d2tzWdu4IdTE+Tn9/DD5iFLmth/kJlQ7DPOCXV1bJfAL5XhYW1/bpiSU/VZQW+W
k/Smu/bzy56e7buaFyUaC2sHG8FjA2SSdV5NTaycepXbNYiyB6AuULJwYzeh5KFX9KJGcxqj9lar
IwyYfQ3RFrtE1daWnuZuGnTL8t6N0OMFrlAtjDYwT6Q1qgOuWySuly1uPoz13724YkFDw1e0rB4e
UUxuKFrCe4+S8UKvzCbVDmFk01P0wZjWWnYRE7oqY5cZKEuovziDmG9BUGzTFFOhSEr+OaUB83yj
0qx6xL0i6x/dYkHh4DXBV4s8L16FQwF9SzkLbW3/byTmpDQXrdnFrDfneeuaU8WR/YxVN7bizMUH
ygpGerKDg4N0Mmfgk37opkhqKlGCQFjXI5o77l2locBKiR/qRn1tuxqkjX3UheQvRwvKiGwUDK0U
V91ENDUD0AWiXTacJHGtSdr8c1hVU9Sgtk2JZbyaqnFOM4TgU0ALnkZDvA78ii7wVOVeHahuHz9M
lUHh7pITPrLrB1AWA8jGukURxgk9wX7Tp4U3zUi6o9CJ6g8tA0r/8GxQ1aCaUfzilHCeyJ7QlaRL
OELDBfyh7Jq0E2y1uXcf0NqCCvZxhSwskSEBPTJnIXpHySDbJpNuyn7Jz9fA+dKjEoq+KKUuABvU
2M8T6bIm1s4p8pcUmKXQ8trSn1ctH51+I1ckgScm/MfXNYSOzZFtu6ZQz4t94P0tqFaL+YDiK9c1
q1bWcUe9lPGxnQxK6XQXZW/959fVzkpTji7L3K58YsmkRd75bbxDwrmYaL8uDwOUaTxr6TTnBoJD
a7pKgIr08oqepG0r+5nTeCXu64wzW+xhhDLnLUdcM7ERFommWps9vSUP+kiJwRnH/hepvSZj7/fx
SQefQDFb5ayhcrPn8Ql77LyPTSN6mAIHdoe/tVghxbXOn+QASejuaKwHzXskpqnZ+DAup+QL5z+p
OrUdRQIQUkvlRzF2LMXOMKr/Tdl5LVmRbFv2i8IstHiNrVIniciieAkjgQodHlp9/R2+3bndFG2F
9XkpgwPk3iHcl68155gGfqe+JeptPP73tf1XawNJJecgz3S4umSV0cn99dIOnUlqJlnr7+Qsn/Gg
r1R+mhCtlDk5LhkG4PZk19tFQ71K25ECl//+ML892Ag8sSxzSpT/+81BLMuEUdBrR7p1lUGaEw4D
BndqED+AG11fhgaq+et//1zr96vgBi6nITBSvFq/HfujdGU+2busNEGHjgInq2y/EtXXYYqwSc2k
2NqFmOYwpvbMRPmia650cOSGoVmGS7hJ6KFn5VLzoTtyNWpMaJ16CGnPWzrlT+hzdoRNCIOkpMMV
S+nl//z3l/J+exIxqbFRcm8JnZGNg19vLWEd2e4BMn/RHdmoFZH/PFndFmanPNj9tr2Z8R/tzbFh
CF2mNzn0trE9+EppkQ5LJ08LPfIaI545t1Ti7Pa0q2RqcpAYB7qyBMkfzHFA9RQ77hrZ5bnzVxNk
dEBOWjndBqPrl87FHQ2K308zXCvTOKliwV48KQbN3UyqArTKs584DA9/Z3voe/Qmg6FI11OwmW3l
XFDxux4+SubhM3D1MrPD6G7qZpJXd7idYE/17dBpdrsiAg5DQ679BZ01hDJ41ZVV9edZ9aXpsEme
n+4lV5j4uJsTQyIRcnZq2VMeiEuVn6+LfG9bLpzzIACOINNCtzFu09pshUUVvFINH4LZyrP+D6vf
b7sNam58BDR2GSH//mz6XpbublCOL3PjyDdU0U4rJamgFSyvYWBVqGGHvMRn+P/94+VLgQbck0dl
zuq/PkXUWnlBm7990a1MDdgvp1COr/PriAtPqMOnqNKCm/6Hn2//9v09Vn3f9+ToC4DDvwufbHQL
8oa6+R06CzmiKyrqN3qkTjoVE3KGZF+jIx9n52zW0XLgBtq7KzUTsOIFhwp9NsMpK/uGKDDlWVAL
zBo1E9Dl/CYinqVk8HoziEfyXvB4onGVP1U/WTXSc87MGJTG2rvZAgAHMwGTGE3844iq2UDIRgAz
+WBxlTdZbfxhhfxtofLpBToODROp8rf+PfHF4lXiiW6nd3qJ4jgiBdt6WK3gL+WWsYZJES1Py+Zn
yGCWukcG84f15V8bnSvREizX9EkhIaBu+PXBSKy18tKtWj9qaYgSOaJkxJc3RCHP43//POvfogI3
kBVAAKuEKVlEC+/XH7gYnp+ioE0/Zm6SY6G0TKZzTmxtdK8oGUUWzV8XFz9oDIoi6RhCs9ZV66E0
6VH0cdYysPnTy/mb0oG5GZcAtw3bqPv7loWvB1WJqLOPaZTKlWRzSsn6LhUqXRVoSoPYGhPXpFYi
+f26z6iIA0+JyHjRpfTNB1BWPuoomv9bnx0UsCDbyw7swX7fLQnj58Og5GSqAO2UmBR1POolPdfS
LCUltavQ+hQIhwcESHFUkxlJznhgJsFDFwEM3g6pEbTe8aduNsgnzq+gdCW+SQtU2j666n/Q4PFw
aVX/qqDq/327/10L8NIzVGYgD6vFj7x/W1Cm0crNiDnBB32yrPtgnM8iN+fkzNGUXAjsybzefyqI
6Af/8mB7WHMtnwrbwjhGpiUcl1+fM3MRFU/7bJ9HL9uNEKkp4U0MfaLI6pjDjBx9OlqlOVrpw44P
NElPeHoy8Qw9bmNx8B3OWujtg94y3qyJTgOd1SvtVc919MgSKllLbkUdjHWfHZn+8doeMpDF/WOf
BstmQpPKMrdgfzXlJBY6/RSgl6FdgxJ+AdjDjI1D04ZwTI1ZSH6U/T13Jle5BZNQ9jZiSGOlZagb
W6Jqm844YDMA3HaBrQ7HnrPK4OHhRDZb1hcYyIP9lQk5eQmnjbT74LXcE8JW48A1pqE8JfOO2ua+
s4lkMy/7xFnoieyVrUbwXWVtC7fZK3NRXKoNtNajJXcIjgdeZCz9kVidNtqeth6uSEvZlO88RrQz
97S8gck302YzB96RFUd5khvlSWtTvWEIV+Mv0ii8VRwGh9Q9cuQoSIyP7oINDr+viECinksaOHZw
yUNPYqaWLRx3CrJ9hHCiY0VDGTzxVkvoB1pEkxSJb/SLsuKSItnGlY4Fm5f4SP7cAux2V5Pk3KeV
yA/xVqOgIjQ2StjjvA5Blx5GZ8P5cKCkzwpgKfTdpv5jisy6cO7MLuLQ+wL4s5Bw7kIE5nDwMCSU
X6dsXcw31MJ2eDu1vWWlh3Il2pmMeJkYBf9XjZ9HTJ8lAS7ZxA3py2Tayoc5bGX/T7Vd9UxeaycN
bqkcK3YJU9cZLzMfeyS+hLVpntioBuqaxZvqmMZSP39Xk0CggDQls8Bf2ET9jbZ9DxtWzMxhsAsX
fyq3OS7++o6xkyN0QAqH242TJAePX98xXm0AiFbr3c4iy505rtooFcVHK0gCBrt1kyU3Adoxz8dw
JJoKZjfnezsJbpaqn3AeW2uOf2hkFTy20qq9LGNLL1cauKurlzty63R5hAE5DIdMesAhUlIk4HTw
3LS8CzvU3wIsZDQO5nHq+f+yS22XhnguSiRnd0ZL2/ZCYkObHzORz1+TgSCzM8j3hVAV2+rfc1zK
xamj3VlBdg0pTFvh28ut35rgb4WTRO2xS9IASN64Bql7tMZyte6jqIGhH1A6xKaX8rwRKLwcF9Tz
O6gPMAlYTUR0l3rzEJ7dogkeOFw00WmhbRLyZcvgQ9VM1uPUk99xYPZgf7F87NZg9fDn46opnoCS
Tkds/9brKtEOJYwHX8IeDILMnyrXWC2ACW4+DtAUcNnM9KszJusP2HvY6o+r5+55RK5hXw/mAz04
43s0p86FAV193PCLnNqWhzWABnjDd7Xo3XDIjgXzgI8+zZd4iNyJTnO0P4w7gRFEogbbJ7Ny9/OI
f0ccZqsanue8a98lTts/AiHYz+U2eu/H0HDItDHFSRQwTWJEtM09xVRzgc+6gW5tK9mCCh5R5aU3
LRP5j2breX/DTso+JcPYv2wQcx9S+ue31dCPIJq6wQURIiwad8t+AiwNUzjai/XWdMbpXhT5+izs
wTrtS1+cysLFV1HOLYSawNq+t+FSfuiQBb2rsX3fGUaQPS2BWZdAjYruRIDAfm9uVfSBtnF1Z6WJ
9y60982NC+QIcZlW4b05Fe6nypv6TxFzmQtQQeMwe31y4/VTy26CSemAvcZwY7R17o07+82HFhiD
ONB3ZoCxzcZXQl/EAxgOHCKI7D9YJLQc4RY4lyUQ9qPtpMZx2ef9R9kn4i31c3p4W2IcxVz2mHgS
681iBHATiK28cXJve95tY3wk5K69WIzWbrOlIJoz2bd7iBNhASxFuO+Q2oTrCaFOw0+xkpNBf+C+
bd0tLgguCMi6K5N/wnJ9jXwxvVlsb5d6K8DCcyCMQUmxHual+RHr/3gCPRw+e2kQ3Dh7LuivD3yB
tPa9jyHnTkrsxbfMowhF8xX2AXRIKijxwKOJrDpqwSdDtzh09Gd5ZcLSeiAS1P+65q5x19kwmhLO
j7cey8kLYQZdzJ7ZvNKL2mOxz8XXrCnz6rDg03/XeUuDsySxKH6YZcTLMuPWJ4m2eWNBrSGC8p8i
ZuMp8eIgeos32+g+b0Ywnb29LW7LqZ1YM7K9fGHGNr4sbDbxjhLoMiEBjUPMKB/8Bel+nNTCKsFp
5nOGowC/4QoEKK2Hv61gbJ7w4jsnY6nn4JjMgZnHKVamE+2N16VgoLVO4q+MgdQtksxv8+C8+vgk
Ea+V69mYgvIAfrI7IxRvjVtr7ErISm5S3/DFKufAuKZ9oqLIIjT+SzIfO9KtEGUZ+GHiMGlZXhuc
jsisCvMrBJn1sEQeTmS3Nf42UFECAyeRC5KWmVff/b3xborMcO/FvnVfoloYdyUScF4u+Byp6yx3
Uz4UMIqA1Rw5AXd/L+wd99bm+Z8kRvyFQETTPTZZOZ79bfFfbWuo+2OSGP1dMHoBclOKwB8GTvyN
zmk70gewEdmeCGTMH7vVmWh+JUMLDMsLmjgKMPWHn2U8+wHw28Z0iyt8h1LNPppiGW+z3R/ei60x
TpNdZPl59iLzfYpzco6bsE74QoK1BBXAe8p248ViiPFDOBvLT5Q7D+ghijzmwpt3C1rhU+hM9Uca
/biS1j38mjgi/VSmZjdgokRNHHMV2g9WVHgkllrICvME2kkKFPiLS1DSTQDC+s0dnOEWPFFA5wRi
9uTvdhWvSZPwapJcfGZC1d3lsNKPNOMZL7hlcgRslX8P26wj8zUMX3qcR0in3fSmCvcVA8QwnujT
phDY5hZG6/bEB/9WDH79jbjBhg4HYy5ROqzdnTOe+nDP+Vt4moF4jNFTHqzuacu9/uyQaVHH3pK3
x8IzvAe3Xf04aM0v9OBcEoTX4ADKYLwskQVBwuDdPeZ9W33eAX8hXvNg29TlGN207tx/9OlVMnEp
y/zJII/qAFBFvG/6db7xIzhFJqvZZdm25MblZxfHYHaN91k4z7hd8YlV57Uo8+ZSpmFW/DAowTHH
DYmPPmUnfBcnHSQQegu5CsdSabPtTqGW/0Sv2lGap9OzlterE6hyiej2hD4LDUszts77KRyk36pk
QUEZo45o4VjKUB/45Ez4T2NWESx8WKt02fPXQIV7FoiY+SOe6n1TXMkuiPI/7/SVpga2wlSXW4zp
Aj/zmo9p91fiRfUK7O+qhIvIGQevXgdhV9xGjde437RXbTVGZtmHAbQJLoxpnvdHdCJpf9Mn2EHp
Yqft1sa8dX7zVNTTOE9xGnljcZoQumcnY+id/miQk4IzN2m28IeJZiC5Q3Np1YAeSko8A4Hucu4C
rD4v7tIlxWfISTAyaHMMIn/PNDqxLIxsZWWb9zRoV8+/0JNKO/gZaCJQ6ywEhWyncSYtmdYYaOCY
A2LaZudkKdi4Yg7pWGjA6DF+0I7wAr5JdgTfj9FHOWyIm+CM2u17S4w1R5B6/IFippwAueBt9L7/
HFbBFi8fF89r07vN9HnFIIq3FyJLyP04ABjb/a8UZERCgk6bjEvXWWXzTstK6x2UAJj4a0CtOiFH
LQxQziAZlzHIZmv4p1DRD+a2yOPCCiiZ21m2uUAKokrj3CTPgHmOUgXVJQQWFlK5CrzoUZPWUUWJ
S9zRKXHY/Ponaike4YWDFmd6SxlNnYmUVPK8QmPYUvKDUpJQOZRIR7exM2q8VX4qaRqlz30t+5vK
kWpkshvYKM8ghmX0FRMmPMXawokqWP6etq9q9bJYbCmqy8xFTgXNiq3jRZ0jyPqWlmCp81h/dhR1
YAKnIGn1M1Vblkhj2QPXnlv1aUon5N42qvWv3VbqeD7O1pWqn9ZJU8nFJ1yt2yyYvdm4xRvt5HTJ
Ai6NuHD63nr7OZlFD8w38oO+uOdcTPpmPOOYN9u7PUVDPuNvZfMnKhghJe+pEl03aA0HpCXZGkqd
RSjACJQ3NA3lR01o/nGntsQy0LOhMRC2dSAIw8IJhYdPummh+vG0QaRasMdpy/hw9Tf5ZsgFKZUJ
hYSNDBV7anM6GE9hzqj3BwrEVNDWTsLGC3h6ZIAp0lM6bZLckIW3HNZllLZA8j4gz192GjQXS/Qw
7H860zrXXlcgGYDwbMZn16wUrZOebaCV7g9DlNjd4sahJjJPRTcS8XSrTXeO8q02opWe3YGBDvfW
U7fpp40Ncz+T9zoRO26AOYvkDU0oWCrvoShdklx/urQCp+YSFH4n5fqcLOTM0F8zwuIu9YIKidpH
ZqJRDTI+5qO4NvlVPMlNKPkJeMFROOOUkI9eJ2kRb5uadE5keQXiYPLUpvWR165zPzEylPPlkWGO
mR3ygpPD45p6azgx4L26obVv3yLrkx8CFnjmjLK6UWaSX8H8ZX1dmR8Mb0JhzUWUcySuFIlisIMg
51MszJ2Hg+Y3RPkWbbQhyZn/UrAsmB8JwzNbVucoK+rzhMFk/sKpLf/aSJnMcij6yCrfQwad0MwQ
HMfheei7wn3NdrIBwCOhTjz3nMf8F7WWjABKuWaim/EhjoAc869wFnduHn73/3UeqpdO27InZbCd
K7RToMLnXF5RuxpZKPTwtlT2OpK5+fmAYHgkG6hj/DEEMljEgEvUPs27MPfs8rGnj+d9WQLcbd9E
Rin9VnqjPOj3ii2hX9prsrzqAg2JKY1RfgfgiR5B69rj+xoQSP21tRllTMScT+tmxpuLIignNEFi
SHTLsrj+Ag2O/DiVQVf9stUhBBGC5N2W8+AKW+ENOiCQDHWJ+rJsa2luDEmvoOjDb/tZOcmtQaRc
KVeJG/frOFn1KNWOXQKm4eFuVlfiNwBcy33eoaHCbxLGcTWSX/kvao3W2/wWYHBto3JzfgwenIv6
YKLWX1808L5prhZGZZu1t0AqYisUHPZ6THtReR/VUoayRrogdRdU+fQH1UCRY1RwDAuBKCw09TjI
PzhdraEJrhNc4rbKV9VI+XWTb2o7Mz6cnjWRvq8ZdggYWxQBWUzjByzbQT0mtM3k9iO6Vn55qlg2
ciS7cvvZF47rrF+NvQrMo4RBrXii1ELsg1fgbd/BYPEnLQxwsvs4JzkfLoo2ebvU8zIqm3KRLxL2
4OAe2199leSzbtiDUQ2UkeXW1POiLPyA8NirS7hbC3xAt7NfyZWA1qCseZTjfANaybdppmUUHfuc
yFnpa9+XD7ia1/7UY2xQpzEfqvQnDaZQ901Ho+ub7SPv2V+FFBNDeetTudz4SyK357wepKUkEMHV
QHnVO2GMuGqNGAYS7cAxOIkofq8+//66x7l7CTX2JsmbwZlOGaaHqrqj/Rl2/cUazDTEvw8oeGWy
DemU/9DlL03ACwHdHBLX62xGVTIjQUB+N0FwWImRL50q94sb7SHefTrKgF/cXvpfMd3Jp9UntDZr
D1VTteO3obKIPvrg9G7t5kfPnLdgOVsqJsFkhMyVUTR/MUeS7fCTOUQBz+7vE0YH6ui65RgqzEY1
+VMOoHw4UgZwkwxKHqAHEEwt5QVcu0ZWAO3VPZyUs8fuoKfqavPCVew7aezQwaVLq4d7s9ibgCAx
hrWivYF/wdDp7pfYbHc0d8PBi4tRvzrOBkdKiSDBRPSEqJuj6TF1sjUoj1rYy8hOWiyjkBhd+1NB
dkIVnWf1JuvHWAGdmmweneQxzY11h6GCLkp0XwYL9sxJ4GaYtyO4AZdvoSsdR93/vJbRIG9I9mWd
pKr5NBWC3VMHwZOXnHOtTJdEcI9hkJFQmK2+O/MqtETmAiJSxAgT2AgXXV/Asi+kGNNbKrkziamX
b2iRZNKInK8M0b1jq9QCgwrzBSoJGYSJNdhghFJ9xuOSXcU4kxst5KlorIT27WusCkZxqXSwFSAB
t/PKP6wHQ8aAPgHWpdJEaI5Ja2KLpB/pmnzZl7LsugGuIEUf7s6mMCTTwmIL5u+lot6L8VAW1USL
nvhMaRSczSRF5zsCmOISNf6WktCNEVqa+8PVRol82AnlM+g4Q3GqCcC6ltF6SN/0COnC29lw8mA4
/px84ebivlgjkgK2Y4oWPhhMSHY3tSPO0SwzSQyP/o93HEPEPNCihlpO1zfMLPi2i80t7f5rWXpS
DKPLXZowPSWrIliJfht4kPQz07e2HPQCP4F6+zQmPfLPSxglzBguOfPE8jGbQQH3r1Rlsj5V0J2w
MuVLpq8rEkH5pgBjkK/hmozy7TUXlhMvjobAn8zj2reEAR3U3qbD0jaakcspcMy9EWCenAL9hH5m
9MkDter1ADIwLYaJf132czU211AqnX6nj0kbcp/BOgKI7pl/6GdYDJLnMxbZyDVTm7x+pzE0qu/O
mbg4d2owt1kB/glM8Qkb0VmYOdAvvWAb1SJFqnx5GX6q7W+1gjZoukmgcBDh5shVV4/83A1fSn8Y
1NamRszNKOSWo5dsyC1ybZ/MbOI3C4VyqIpC8Cs1fwYA4bYXIDWEL9y21+pb05SM1sH6c5/lFivf
aeqQ00CsuBYR6pGLIDpx59Rv2QqjEnAJOEqatdw7f95NRZpK+0HefNNd6TfFSMkpofbBkBgVZ6K8
p5ICo+JtdPEmw4+3PYJ0FZtO5jfgWpls0can5WSmsX7W1X1wxlACSRQLpg9TCYJSNLpUldx6I4+Q
tPCjonKVe7H+Fe0DeYu05IADodygrcHLQjTDoZt6SBXUS9EN16Ton1JCRbwoV3hK9oHoH9mwAFIt
yx+dimjRa+HnaeuI/sikNlI5aECVwi5lCbI+qaS6snEU8gSZrnzU1T7gq4YGPcqrKW3fJeBlcDp5
7c1tLQmulxeTNYOjnSl/Ux1JpUKX653aQp7EtAtz1uHI29Ky5O49hmVkGLQ3kBrN0ypvxqaMk4IO
Nj9IixZrxRrRh97dgy7Bh1Ca3AmIl3zIUMrzb8rjmvws1xpGV4tztKCEPErxDyChMVkQMMX63WL8
SHGKI0Iu/grmoZo2qRPSwTx4dAcDkARsN9wbDqPX3pB6kmuDx5ZD0nV+v6y2VJ+rYldv3ZjLqTJd
QMJy4cswQFGGKSWuUkp2dDV4YPxra0RxmxgTyCJPVVHDlaZWq0o/dVuprCvUSlEW09zSG6W8IebR
ajBJMqKoB84/miTyUysHcJXbop91fe0ISF3l2nZtt+g3TtWaa+7Ik8KmRKvauOoohpUqn5IEl/Qb
WD6O/AELmby9qt1l5u21Tab2UK0XJnh4bijwysHYB4QJ2VQ+BVNl7gsJX2tkUfXI44woeqlyUKU2
MwWJKfHUlXP2sCXHTmYsgalT/KBgWWQZa4EDlDuT6s95TiFr4jKxeMz583Sa2Mg3qf+SMQGvTlTI
xVtLIGjcyPVdHQVCtcrrS43cSm7nGV0s7nrgD1JLE6xJZpMXTDvRdw++smBbNrW8d6Rnt7LHaYKU
RmrpBQhJtKxLVP9LHYDIjuM+YdKwPHrEk7MQFqcWsnqw865ktnU9/v4iygbyc33pFMQJLou8RINT
ukHVMN8D89WcooHfJnRK9X40eIWzmKz19a90vORPLory/PKackpUj4NuYeJH3vr+FTkx8t36ygjS
LZc2LcbARsK8mufMN+Ql1bwj9SAr0dlM352L16i1in4lxz+XdxZhn2OAKldvSr+Gy/BYs3wLmJ1z
vT1XHQrQEBSvhK8hvpQeKWT0AfdD747K0KCF1AMeUBaDvOOYYp3gPu39fGe1NbXKGYl2P2PpMNKB
h1Sve8EipDdmDWu563WKgdT7igN2rdEkkJv1T/dTBIc6WVaSZMdDoI9Kjr/IskGoBHm9WAVNsvKb
mg3ZqMpNeKG06uvwWBtJJL/CWAZBnI00iYyWKvNKQyjtTlr5SGDKxvUA5bmkx6Q/7YCXgQOmxosx
WZZfKPW31ewvaIBDazvSo5PhZZUVOLyXKOP4hU6ap2kuKyt8Yzx19Ma41c4OeHA78xJLbb6CEaq2
gBbVqpcoKGj9cyjtXFlm9KYvi2Opc+amBHXDeAcq+BUL13UsZWzUwxVKiutG6oDol8o8No+4Ib6Z
Lkxm1WDfVSWlheFUjtd/00Q6RBdSlTUaVwlCn1aOjC1F23RQGM1k9yWPY/HGgNJRnyU1g0/VB9b1
iD9N4JfSU9ZZ7lh+YLmThTnaLPkIhCYKS4FOjMEIzVBc8GGCygOfE3KAa9Miqwy/4w+OV02jKzmf
JP9eeyzCJaCExb/ERili8EBycddKK/1SBGlNCyiip8vb5ypAHBpVWfsNKt+ub7It4M0snYF+uW5A
qA1AG3WidUgngotICRuYO11LUd1y1pRCH40mtzBTVV+4Bg1DDIwQ8kTcKEjVKkg+okEC7dE1D2Jp
hm1+NTJko5wow8ay1rvdwv5BzeTX1bQ/trheVu8JvG40RLJXuidtlf1Ye5Ma6hyUjV28H0vUNf4l
s/3ZIzEosdIJBE+A9Iravd+n6VD449b9wH8j5pUUSzpHTxy1rerotzAypr8GHBRueMQwlxV0g/bd
CU5tQnPoss9B6x9lN8p6HEjY7e7nDlFUdolIuNnekXgwEZW1NaJ6bXiM/vEMxrqvlT9F89knAIW5
ZlGTPxKmSKfuxNJNn82WMMWnwHKS+pLMfD5UVA4EPHEp7dDYvNOw2+6Fnl82vVt7nq1zbSebeWmF
uez39l7MR9IObZRBwg6oC1KWX+QmbiS2eCS0ZzqaC5HGsTNky13vzb6gU8P5znpo9qZZji3iLv88
Mtab4sjeF3Ef5mR29GeXFO+RYQnIfz8/u9Vi4AIlj3J6NFAPVxt1rA0BMc4ZAa5G7DXJUjoY9czG
CZjWGsJnerj3yyajDYphxlWHsMxdDyLHEVSQH7HjWI0z1gf/aPIaOMcOKrr3kBSZYxMHk5VzEN1Z
fZ6PfuzMlrnux5mZ1fJcCb/uvwqvQdUSESS63FtWMInz5m52g5WyMm/yoiAUh1TD+bmF0NPednQ8
3ceImALj3hPz1H4LWZTbb63p+wU9UMMdty/1jt6pJB12nd05HsDytXSGyWh78ysoGAZCxb/AdjK+
+tnHVjQ4HhGJIPTYuLORXqO/5zzVgSO+eDvlFSS5aZWEDdVyVo3DAFKm8YAyxvbfIZLhysS9G23C
ObIrUCEgCebMkG81+S8po5dmI32D1NlHoZZlAxELS6mG5elCWZX49hW9m4O6nP8K6bRzOFAlkkgl
QvlCpguSTVtZsJR+U9HnVgdB/KPCr6l/pFDzS1Y/2SFT/4qliCd4r5jq6FkGDsQl5A3jPUi2o4K6
6Q1HtTzViDRx7O66NjuozQ5IqOWLPwla2fkhqAsDQ4m9796nZO56M3xe3b0xwlM5Wgwv8jyQR6Sd
FAvxY8BNJsCuXQvR/z2zyeJotTpWN4I/hfg4tmHSvBEh7SffFxBHAKVNUhNexorkjX/UeFN92033
nQbJ/lA0wnxbcjrMXmWONsOgoXrF3VRuJ0F3cQrP+EXT1Tk6Gblt3rFUc6/8WpWkfEkbDQd84rx5
8KaiDS/bOiLNJL0Yy+hzZ01ptV0A1oy4ZiaP4wTBC8JaBkoKaOXPvtMk++eJwgNel4+Qcj6UZUm/
4OSMJUSsr3ZlF5ZxEcTspmJ+Hwz880F3g9THiub7jO6VT5oSMOhMEEV3zPMU1/Wha+eGzLDa9NrT
1Hd9FyOasg3Qv/jpn9o16hA/bQtRV/PiheU5pyw6e+OSVZdo3JAnIfIOIkB/mf2hNI3OfBog0h5x
jq2MjKrq7xLY9+sYtuWNsMPpG5vP2B6D3dxOSeQlsE63jB9aBdl4TxMRZWw/t8uPOacHd8O5TrzP
6GI+1cik78Jink/TEvEijvSX3e8t+A3ChXBW95dsrtZvvYukLA53ewGKOUztW5e2dv+woQE6BjRT
PvTA3e8Xs3AfMKyQtrYvuKvOtld3T763Fm/g9bpnVreKu1y42Tmva+dT1vbGTZCwznuu2OYbu7IW
kjs4ZJtf8HyxqlWtGP+ilk/vBm5+1ZOZNTnBMUXreWvT/f4OqXK9c1JyTQ52H8H3ZATBxSvbwX5j
BFF6jzbHvAYt81JYh4yBdhf3fU6H3PJn/5IGVHpxzljLv/W8PS+BgpKLhxjMHt72pkaBRDiJQ4ot
8zt0FKQckRgEuNYuzO4RiTXT4iaobEJAOCAxt+sEqY65cywsZ3koktT6HJoi+DKRofstz8rpDuWj
87ysFk9Z5BPD3Nom+qXKJd9mKMPDSN9+jW0z6e+I7xN/s7exM8z7UP5tWG5zzlLeO456nyZIhZ8T
zkPgVJbiXWNG9Xm0x+jieSZBT85qfrFrO3tNco+Q9KjMz4uxJ+9JRqu+B4tdMYmd7PVgNH731LgO
SyrhLfMRhV3dXZw6yL+vwrA+DOGQradyNvtvaF+BoaFspAHoZkSJxMRFsLIkrbUeuh5uNB6tTbLQ
y/YpHNd+OJmTXdfHOWochKZmPl8CP1i+FhFnsWOTDubBdpMZYcjq3heJZzx67PH3ezqhG8w27wNh
89V5KhLIR/Ua3XpNnaKJHJcluUW7OaUn1iXxIZy29EF02DVOLRXcy5Lmy3e7HVNOb3PIRN4p2qE/
8kWcD4607b8zV+xLTKKL0Dy06UqCN5C+eEiT/YxjqP5WGc7mfSzCGWQNf+McyvnAPzl75ldYc01y
YxqzP32KNsRM3mO4rAEEZo7fe+R/JNyZ7nYJ/2pGRH+p3AxBL6QHBqhAYY0psyf6NSKxnNO+0QrG
UT7W6zP82HJ8tBdk+LfIc1qLGFAYd2/bNkZrcQijJfReU7iUxRQHFm8ba4tNyxhiLvyX+tkE4lCy
8fNCmmt9LDfDj3YHZLJRD8VzTsw5SqKREw314B1yZfb3qidLvm6SKXgkn9BkEi1w3j0sW8pot5mB
pFzsLd/fibFfgtgkBe1dXkRkAhyAhGWQ/9YGSVpcmAzYbza8auLQVsyKjngiRgCjU9qZtzwGlUNo
PJFRf7Q9/6oTBrbkOp5DeyFApAKz5V9a/M4npN5DyXXjXBHP+oA4ssP9yc7yL0WyxDu5HjpDH0CN
yWpm/6pIttstR3VNAOFmmNHa/mCEN3TVK1CkuiTV439zP/4feRZwVn79WjaKZ5vXgCQsvK2SA/Pr
D3PX3Q4FVrp3GQhou4tLiCcsQJnXtqzJXubOq7ip7dHGeFd6JtKQNG2twmO8Pcn/tBUpa81RjxQd
s1+NDwo0MFvOJv9ckaL28RIgjt6BwSC8Stwdru9/8e3J4fcK3EWcwHTuwDS6KOvuXUyoiNbHhZXF
Pk6MRviTWOJ2PkZIH8X4AMiVBOeDVUzT/Mp6V+zraS7QRqKjNEBaJHGuPqhBL5gvFqy2/MtJagbV
E7GbCY9+vfQe/zz4eVN+PQ4wq4nCzhkifqYgOhurA0CjPjl7PYmM1adGXYiFemHd/mKVCAP3YFvj
ZDrPENvmfLurkb/505n3yHO7e38dgJW9pL0Emx8al+GIe/L7MuOa5UMtj/RZRJHQxFY3o467IQxS
nutmfLt+feOtQ+tmJ4+xEIwWlylYlaO4ow1rHzM76abyIe2Wjhu2Y+jNzdsM+9+evKtcP7eKs5jd
KtkPOh88I42HqU9CJeR/SYi94qPkTuPBbSqrUvo69D3g9R3kP9m61E7vdfNK4oHl9YBvnLUnuuO7
4zwh4w/b9RBx4gV26pQW2ZAXOMTy8+3QOeBvWhHiwuRWHre55STZ8ZXBdSwcwAZz3ilhsqGUQyIs
XnKWLTyx/HyEDByS3Bi7sUDfn5KRY0B9FECx+uzUCrfjIhJxSMLwDQHZTm3clAnjo+aowUWcHi0z
uctN0wnWGwB+kJyO6WQEQ/poznZDxdQnKfLaS7nl8xQQ99ita/aR0WzNpMb2S4+f3oJn4Wq0wcTI
ksgXzlPFbd4y/MMREHK6MePZ2QiYHPN2tB4GhZaG9IdV8nEdi867MYpoTU+p7Q5+/kx+V8lnJJyi
5a/+4X2+Ws/+j+nbw5CPVYm32nFxNfhgeX59n/np4CnXSrybcQC6PbN42zGcuK9R+Deg4MWKZdQZ
fZrqB0UHpGshu8WhAoZu2WR5NYwSYUvQoe23OANeDXCJYfp5SXh06F84vhHhAleklJJRkX/pUJ/X
yQHtSjOII85mowlitiNKsNu1HUyu7gyIitkY7Ej58zSQFR0OQ8rVS2gUoTmQNNfdTyWVzuOf4M9l
uA98N7YQEVjdKXNRCtdxC6EtvZALAPv8QPOX0hapd+tg2gmTTZ7YamOWGJdqHCTPRhPluqKpoL/F
aOoinuWCSXoSnKCmLe14X1kEW0Y//+JmVx3U82TkiSVFuJuhxx+x8Lj8h5p1hJG9W8HS/KVnKanT
znV7Xh2vJk1VEFzMV9D/X2bjK4DI3ex0JDUJEmONy9NOoyrpn/e2hJ6KKLpsISY2RdTRbEVhcwU5
iSHLRX1PRbwCXt/8TZpGtXd0IATayMf/4ezMluM2snX9Kh2+R2/MSJxo90WNnEWKEtXWDYKyKcxz
Ynz682UB2kcsOch9doTDDpqsApDIXLlyrX/Yanl30ga3AUaHH1wXHhezE5MTiZrRyhtdVQoTp7Xn
+h7heceoL6DoKNUks8bKFYsFvbKaYIdJK/26I9IAEx9fxRYD80RaxcNCNThXRamVP2ZW0CRpzNGw
9qotByfUYsnAajf5ozXUCXdvtg6Hu8sihbgIljc8Cdn4TLnJ2lRUBoPu6u2V8JqrizaEbmFdxXWQ
0fMM89xyrVGM0DT057tVzL46Cc8s+MO1/bDqY6ygj7cv/5ody+VNSklMV8o72Cf/sof39JfL3Bbj
3dpHXwFXK0l26fKvRgPwj9SiWkuP/xNRAVMt+p+DAgsSuTnHsGwL+r11zmCczNRTDceE12bjaHmb
4RYBjmEXEw10bdvlrZUM+74qS9aKPyhWWhTTVPZhl5zQEutsRfop8JL7iHQix4Gbz7FcfbozrLul
9ABbULHTOlpE8XNXijDvP6Zpoba0VfIrZgN2831I4CZ7f3vUET45e1I2I7RQiOfIqOkUcM6YuTbN
aYi2MvxQhCVaZnvSEVGUWNZOTPv9ilSk2KF2GnCnLvTFJYT7ZVTlAgQwO1h+aQp8w5NNpXdddyM5
KxSHAJtu1hTLBa362eoxslgamms/YOn+rPrwKy5rwbZ6NjKkqHL6ubrqipowFu8eDpw0WbatBmV4
2lO8UiO1en+4XYUiwSZtI4NGhikV0hZrR9VDWJyNVkOEBJEDZMuRNjZYw8CQVC+1HhLV3NQGXeFD
Vmgn4CDqT4lOiP9AeETtb1MgijDdmIBhqGoLTWvYwFdjg2AMrQkQOEeWuNvQ+4VPfVhxZUv7WR8i
lB0eLCTh0kcYpEBQFzjQiPG06pEsRk8F5eZmPnRNmJf5HsqmEkhP5Um/f+q0Fu26kddQXS8k5bXw
BcFRiTGKvHHj8qof2O/KHd0VEI2llopowFZmRryiuw7nXAE42sRXyJUFkW/r1QmvlYHdBYixwAlW
bGNT0/1JL1ojCwGlrshTOZqqmbw09JPSzvyLwqdXPV0lS597vWGvNhTcRS5mR+0kVBjnIKh6Y5nZ
Bh72A0WG/SqNqHIK7K3DOVwzN2VC3aD74OgFiuFHQfEiMw9mHdn0kPFqUi0b+BDhqbd5GryuoIzi
PaRxOobdFvTHFGsHM6Ysg/d06Sk4rgRNzVAmIdWU8AEP5CpsLk3QDtFlhD46iV1FWZwLrDAeXTtZ
SrHj17SsJ59ew7deuRBwmIr1UKP7tval1ixGWH1Bc3B1KzFKNlXzYh1MU0OBp9kLNPNneSCkCwJ8
M2sqBVw/bupdSwfVUgSyeAsXISw/BF6DwKC/2GVYnlup9sjSGpOjEhTajhLU1scpzkfqxwvoYW10
sUkyxdYf1h4T2gbqrUt7BDi1AuBX1azU0IDHXximmOW4AWlbQQ4A7Cj0xwrllJQc2jExn3oMXFPp
KJYa53rr2gkNeojbFYG9LkY9Lrze21R1aGgYSC/o33B5YbR81SRbOjh+hQgYvb8uoxoxbdplrnXg
cS+HKWlzAf9BtZImKgLhKRtZs4TVeGSpWvZY4UbVAVWf2Km3LXTe4BHapTHoVzVyQpO7pwc2DNQ1
YNwwdZyhqQoJX2tEg/muLAvVooT5n0pqu27XFd+yUxgZWJbEA/b+aoSGFs8enfENe/QcCEh3ZC3j
0YtC/AQ2sZ5H6VVlanZd7bJSD3v/TnIIZU7KxbEiES5myPgfntRAtAmwAsvbYS7i57v0p5fisC5n
qILRdhXm6nv9BKpaNGxX/AEbl+rHGQQUNMUKv1bV9WnoVB9xRditXkRaiqEDnXiekVi4jt6MBxuP
HFa13l3OVSvu0YN0wu3qY7fiuXEiJc9cbQmB4nQGCSbdHhNbEyMDqoRKeNCDQsy1Ji7gj9qmSKpH
OLMzl0rJM2h5p10Xet0VkIGRyrmSguG+A1o6CuIXNAposipRrU11q8gMvFdyd/SfbZjw6a1t4kiP
W7071WG/SdoWtvGDMUa92yfbdZkN2hAoYGM8NJjSBZsxaWIju6f8FaE/sMGKXdnD9QL4Z34bl6ma
wRbSTuBj44WUgIi3jvR2Y3J0038IQHszSn5mSvU7UhjaqvcVCKtMdHaigxejbRD6mwWutdh1Qa1U
CKIU5gehIORpuezS6WhiiBHptUseDion8MG8eg+1UYGvBlbvq9+t6fiq0KVRZ+/zbYnxbiaeJrwo
Ycot4I31flbgzQJNGQPNrqyP6/vqFrS6AY+VczFlAE0F7Aj5OWXekCCaLw909hABuV0la+mRKiOo
9TjYV5GaoENBU9H6WPrwOB3a+Ehov4QKdPotiJVSGTg9OCrjSadk9dsDT6piTLvgPdnbToNM6Keh
LRLK9MNNntMSSy6qkXMuhkieC19j62A6NAxHd2FGVIslWqh8P75l1AOgKmAPLRSj7UQzWx9wxSNa
C6iMnoBqrC+woTXELNCuFVyybpfBAqpzTN9m9NeInXeDguLomNBAKVkUeuqFYgGyUlcoAxeZ6+J+
9a7pl74trTl1YMmW1sdK1OmWDXIFNUCxVuijFRIVN9AE5A8/uLViUKeVKuw4Ra+g86Ej1U+l2yoR
htWNZ6W+0clSzeN0QTnNJ6GY5iQesqKCZhv6NLPO8yZ04uuOJpM4mFhCEhwcEN+swzWbT8zw5MQ1
2gCVlVskv8oXvNrKYcmQhmDb99xMwalXOs6C9Y7HoA2cy5aoqY9XJlqjqGeuz71OonUwfsBlQBur
l7MAntdW+Pr4axD2PZahtZEkYi6OeQOiTaQxBtLp3jYykbO9NHtwlsFhWJK/onNmNu7JMZO8vB5l
pXnZjdNA96KN6yjLSKR3CJa7LAB5Y3Oyqj33q83/JJdFb5WoWfeBZbX7tKGv5G0K6ajqVkjmz6eo
aqtSGn7Vqn7BvBB8LOjUqzFDQWGotQStvM2cN7h8bnrhDVyEWd1QrLDLoJD+LbziRNWvQO3xjY2T
qf/4doyULoI3djA+45Xku18HBK55sBWmRxWZW0SWjNuVVscBe4doZwZF2U3MtPoMxUPV6axGqDpd
O49q5i5lIxKIlh/WQlG4lAGrBtduYHgxvSwNmEyguABvnyfOTxPgShBeQVyIQxOnudNp4yfzoChr
GqgapXU3xGwzWCVm3pjQ6zp1Ye1l3rXmMJcxmr99YiXX9BaYd2/fxS9nSeQdfdTxXOpfvJVzFRhP
jzTX1lrzVpyYUuvSSSNmAwDV07k2GXuVgaxwxXxhY0RLZvT2zZxJ0pgG4nxoDIGsMXAFQX3mdX0p
CUpZt5iE3UYOZqUQFXuyLCLMyZpw5YaAPkBd4Pj2hX95Fw79esMiy6csblDjen1hEy+7LvLt7tZZ
NlwPejaa4Kt0W2fX6BiuuUAfdz4MtnDJ29++jfPnp7CgortnMAgcpM9VCums9W0IUf8WO4ylahkp
nD8lbIWi49ivCCHrWf7tKxuvPZaQXFNCjjptCCRXqZKcn22hboWITAfaTbSwTzIv4NyzF0ldNdBV
T0ytFQY1LrygTtQKpLmicWxwpcEnowJA8Z741PkUNQ2PsXAoVPgGYknnLQsXKAvSbYF+84MLuKj9
0vglX1+m6EKq+IETXHg5TqS/r0l6mgk/VztMJOIQqTThF8Ez4p5ez5TGhcjv2PSL6VDZM2LRCzQM
5Fyvf5xCWdsdFGDp6c9Z6qpytGE1hfFcd0jxh1u/xpmBMnTo+fBqnD4Ds/KeMud5ccr1gVuYmOu4
YJ3pEZzdoR7oJO31bN8MuRBz9MVyGlmlGLKmtvYoiOcENKwBvfw/JiNETWbsk5MlXTiCYLgbPXQH
hn1BccXDRXdRXBoyaF+4limVsK/kapD9VzYQra1Ak4e3Z+P5ckTfw3aE6ZrosDj2L+KiRM0eFXzf
u11hneshefXxXMgWYsGt0UdoD8acOwz12zfhvJZjdbi8xcsWHuEINddf5FjZ2XpVkZ5uE2hzbDV9
3WIMf+v3fhY8heOoodojtQkg18NMfFdp7OIYFi8qSinqZfad9JypSo9QsnWwI4EM0+dIM7AIsTZu
a/TIRIqOjBODsYkGNkeFUNDSGgwzpEJGeZZuFJBYtRmtyWidU10L93grKWO4teJbhmMPWo39GGT9
N991ELf9oTW5VtuYEiVf2Q3YHw0bTUCSStmqURcqgVDVJnCAVFeCD8xpIUiq1oDnQpbUHkPh44y+
razea/o9dXKrFQVQvyRCZrlPJ6D5R72vtSrkCTB7zo+YkypAcihOvq+ZGUWRvvcczEirnQ4PQMqr
po5Q2t1zqI/0p7ffnvHLHMJ/g7ihO6DVYPOd7yWeIEqDy49v10p3tTw+mQznuyvKhDCLMFcaMp9O
5ILMdhZ987WkWC8+TyDTVdlMn1Mlhz/TDuanBZy0PjbemWP5WR9RGRp2oC3d4L1G6nkf1aWJikSc
6rsYCJyei+1a+LhRxNabG842lVP8Cfcuwjp8QSGvxkbrSgX5BNkfrIziyi1hO+pBx+jvrY6zWqiH
QqWLz4jru4ZHAfisY90DE288Wm033qzRVKe2GeRWuNPGE9/zf5UdeDoIZ8eim+wp/7CToN1PCRM9
EwBQiZPfrA3FNZmrl1QNY7uYvJFWOtJu75R+z0MqIcAhqgqa75Tef0nV0r5Wgo1DdRNHiUegyTmH
uV9/XD/zEIi+9/xWdd4CA7279/w7frm+RRkJLJ4qstsgBc5CepFNkZyEEV2vWv2ru+1rG5HccGCE
XNYLKfrt1fTLDfCaAQW7aOyS/hOeX+96LpVEF4+99goF3VP0sE/nrXXzC0HDkh6zReTAix2wvd6X
t6+vHvDnXVeAxCQvUXqgHDF/2RDScbDxRgqn64TgMn8SokM1LGrdgPM+N91o7cE1ca96Z5Kb51kR
mSBx1EeBlMyQOXf23DiU99acl801VhdR3d15dlVOT37eJPPl2kwvUqO0vkijUV1tujXq5LPiN+LA
TFQptE46zjCth0DvvMW7gerPoTFzVfhYu/X0N1SEpzeZM4dgICmyUW+xtYAhAwxcfqarqhARbw/r
eTbD/kYVRNgkvqQtqECedTQ0TWCviAzdRTFMlbAviSrSDa98XEvowXJc7TxxBEncGNRE5i5qs2Jr
x5OFPwptwL4xb9ITXV7quQB/COugG6r7t2/yvMFEVwlKqYFfFeQl/VcTnYnKhedVvfWj8LuUlsfV
gKxJVLzTxVhl2gFEVBV5CbRz4YnHUfZVVR3LDNuweGPmDftYU8ZaGW4pgNIs3OQ2EDacB3sJ2ndb
R3mWgW+KM62gzeQ06BJtooaaXbTPUZxi110Cv3PaEk+P+V9/jv8nfClXuEz773/x859lBWErjOTZ
j/8+vpR3z/lL+y/1qf/+q9ef+fenMuefN//kNv6zKVt0Rc7/6tX3cvX17nbP8vnVD/tCOdM9dC/N
9PEFeIM83QPPof7yf/rLf7ycvuXTVL38/tufmClJ9W1hXBa/rb+6/Ov333zSrv9GFamvX3+nBuL3
347Ny0uRPRd/nX/k5bmVv/+mGcY/QWjZuDmCPfB04uRv/0DGS/3KM/8JLVU3sMvkzGC6KmoWZSOj
338T1j/ZStBJAa7gsHnp/KotURL9/TfH/ydHcsRYfddmYXjObz8e/dUr/H+v9B9Fl9+XcSFbnuUs
bLEzsqbU9wAzAgF1tkliUoqAppMMSHx1dQfsR4wKPye7GOa42YYW4kJTDjoeNEM7iOBygD5bPwHA
zqu7n4ZtvbWfb+VMsJ+mMbLC1Ly5DZ1kFirC6xDuOU6CYKFn3NZm6JrJnrpKRAYm40H7LHMICiRK
ZRvGO0xUKdsfQyruyRf8CcUnpR6NS43MU4DWwtemI441lnhotSKe39lqfxkyEHWkFUR5dF0cnKRf
32Y/6l4wOlZ2q5l6Fm4UNme8HUFdDl9KG8OPXW7EYXIcGjNsNlCrlcNG24jynQ3n724DLB5vDjQJ
A3Y2WtZUl9Mosuw2Z48rvjVW30cHQkWSblAwKL0D9ZnRbXZNEVb+daL3mbwKaTGJb++8tvPUj83O
xefVoW9kO9zL2XgEiUxglQz+Vc7hIjKu3FKmkuDb5b5+XVFJNT/JGNjUBgghjUDA/2l1mZhuAMW7
0Keb///bAXWGQ6s6HVm/eGOMPjLhQ2J5V1VuesVDF1oo2pU9unbseiMKnvaB4m4ajhsfpQIxAveg
ukRDAanc9KFsE2u6ePuW2AlerzL2QjZmMlDDMFjNv2xigdmM1kDF5DhVSHj4H8a0naGu+IOmGCwJ
DeFS246AivrxKyKsttdfIi+DNS606KT4gOOMK/8YpFenz1Dx6+Q7uMRBBhuji5ROQBdn5Si2mj6G
enKhA8Ydu6Pu6J1WXZgpuvpPYzGWyXfLq7TsUwg/0vkjqaELBhumjfuIop2LaP6ICcYktkbeJWbw
iKYdFdbtwu2yJq5QwqZGtBS22Jz4yg0yKRskV92UIm22Te0mQTYZFXxVUxjyUq9xF8u6OvOPepek
fHyaKMmKXTJjgxxsEAiK+UkUWCfCZ/J8lbYZUnSdv499NGGfE5oZ4bSvIhHyh2Nih+W0s4CDcqoM
E62irkxIK1wsS+k4DOOuAlI3fQWXMckveAxMRnFlY57Hh9GH5+f9iCpFgLJpr6FMteXEaALkyLLC
tnGAM2seI6cFiq6tjLS0Rdg6DRg5BcBUv6tSt3XvGk6Z6v+5BjiCC5HnfjtfIuiHX9YBfbd5zD5o
CK8M1oOGND643rXwXrk2yjv1RrOdylHvJ04n93rQTK1o7nWjR1P9br3buGYiGYd5Hr3MQ9OwwzZt
45Yt1Kvt3LnIsgRT49gejuqRoTmbBBQjgTpoSoNHZhpl0J3AXTNfsA3A3QS4qtlW6QGlfmhjV2ig
WEy8CPQOQz9aQCL8/dodh3I7dzufkjdP3EcSgko9w9x5JrGuku9+mKjGR2XSqETIuBwgfG3TNs8Z
kgAfWN7J+lM5zdRILjyYPiT91Lb98glzqMz5KFpYRU99RXX7Dlh++N0lVrafEVUcque4BzZ5Q5sv
7yhrN3UX6LvaQJKroxXoR7zLLtXURcfI5yxGU7Xwnu3aqVGRBMbIY431pN6W8iJKnw1cypzPLvKk
zqGKp37YdXAAuyd4LAm3nC13HtnFVD571PenBKuatB2qh8qkr+cfpaYbbbBJupmcaWeMHoL6W1nq
HVPYluHAAwsR1u6d7yPWi20mttWFtkVHlJr6lW4XvsygJPmBtYEd0LSwncjhyutJAtqIN7QMh/a+
dxL0ZvdxDKBUR0uwn8cb2skSfmSLnG+dILbiaP0xbByLqBCRi/p0MQrDcz4NU96UTzjGAryLZUkE
2rQwg8Zx45lzaX2dS03dcsJasuLdWLpzOm9R9R3y7so0wZL4B6+OUWjZ6Rzs+o96BhsRQU9cAyF1
C/yjJHI+GfMAOyb1Z3bN5KkOke2URnUv8FhhCiJTSDf8YNjAjq197EJN0u4yz0fLcIZjyCjFhevZ
mB2HlEWpsqQnc9ugV/9Je6xPeVTNT5PvyyqzZK8+hEhMyro1Zz/p48fZGgzN33hNoWS7kcXjPp0o
nlgrhBj10mM7aFRYKxvmatLQk/iPoQVNfeHPtt1/RU/HQZoxot/oXyRgJoKPRU/aDTr2dGrMKiHM
F516o8M8CkO1LkbU7ZPvIcryUF3iVLo9PNscTY56M4QCkCSWE6n1ACe0iZ8qs9PTo1E3+Guh+54Z
CFDaVjklj0TA3v+I0hCI842XoqGVbJBNN8uboMb2s8ZO5PSeZjQWWVmr1gRqlR4sqNMDw2jxUN51
YmPwbxFqq0mIMrvq/vRQaey+NGkYe7D7rYFMCfpSAZhb1GU1F3tjqLpqb6NRqf0F+LPWbg1aO2lx
II8SzQPMyiy5cGEeR0Dfta6E9NTN2nWKy3of7USWWPlFD/Ddv2u63mBzR5IAtcsm07QBhmQVB+GT
HTYmexG974S3siwJK3B4UbKrVPxm/ApTAwZqhuNnkBdwHTdz1DRlujOnRq2jQXZoH9d+TYkQ7lGI
3NEGrIHaKkUP5fpa0qBPn3HjU9NwLLraucSl2pn6A0K2uf+R2ja6HZsIIyfeaZY4BVMCAosSWMgd
LJqzbYB0Zt4RWDBKPMwuJpU3VtfH8Q0TtqgvmxH9941hZN4M7ASZAHEFNkywoCHkkQYjP4lcNqDN
VppscxZ7kabtCt9uM7FdN7YyplzaH6PKasN2J53GiO6zGnr/t3lu1X5d6KaaPbYRqHC97uVplqg+
cYHeoFpcE273tIvbWXVw1+03iUqVKKybhBk4lDW2jWGP/OWEjHMLpc1V+1VfWDUfwwtRBfG848wR
gBYz1F6cIDLJisLiUu2fkCtiXlcmg0QNle2ppb/ueqVlxkG3JeENYvOyc9uMUXexoeMKnjs2voY0
2mB6W51Rn8eN0zSS62TFcPpmJIwZdh9WIV8ZOpPybCiE0BjLJNNJYmQ+hHyVU2S8p23jJixZeKYR
BtqTHsxZ8znRglpzt/SO8VOOjDJFFLqx24FVWcNSJNragU0f/IYDgwKjNFSkC9QGWYPCukoCfi6v
pawBwh9GpLH4gAdVgsmoS8fgojrerzzUCiZJvVzNG/Ia1TaKwQZqkCqw/1QRaLkCimSFDbN/ojWo
7/M4UxuoE2LMoVPoHqswOIC7U9tTXjsAej6joqRV2VPTdCpY+Vgp6MlXuAtq1OvZ4xAOT3KERUJT
ypmnAXBxl5uioUrVSzXNYU8qoEtbUFOvULOn/mLcTWvbEZU4nqKKh4yBBIfm2gjBUxAy7s0aUfTk
GaN48MofQpwgGArk84GVG5AgUUiU8AalTu4HJc/oTyNVRJ66fpQhi/w11lzFu1nTAiNOY/mtAvDX
fZ40y2Ixor8qoaViA4RjiZ1LFYYxLYvVTVe2ygktdWSUqCLYYDLv4iRi21dWpwyynNyU17HmHrHZ
lPw9ogHqIdHMJiN+HJra7T82oqYxf9X7kKcgY2fqC4MGZEd57WCiyiLieKWNpFaIRLWmyxGDgIFa
APZyFmx+XC30Qs3LGHYZt7Z+hZeT7ALYqyB+xXcOxX7+coranCWi1VHJ1xhlTDN2V1pJ3fS35TKf
gferVxfCflSzYjkhI6HjcltWbpEHILF6uhzHQ74y5fBE+8KpyyL53rSwRM0dGX44wzGoodWUj0nW
yHbeDUmXmtdZFrYxJTUdzfZ8r1maF9Kfqcv4yeu1pviPH6E29uLhGRNsO6PQbXmEwVsV/0FSFBbf
pk5SGJVoK+RN1V9g3ZjxxHnmtFiT2GSeuwQ+UvoFG+K6Qdgzj2cO/dEivBW3yHTeo9syT19gSuBb
u+uaaG6Q7G5Sape7vubNWLdQPjl24BbulFA4MbbQ+m7PhMaW7PMYTtB5PmMVnNfuFrkieNPoYASj
54Nb6fNxX4/hwA8TJ2i4BGnGhLrne53G3EQSr8C/UH/rkR+vI3MOoI/KNvWMG9kLnAg+CqoUenbw
aSA68oONupPojlUPwY9gF4fOA+YdopAXqd+q6+uhK8ZkX2ul+snOjMq+COgE5do+N80u/1C1fayL
i7GWop2vhDfJwtqSyEUWRgQtCifBtkY0tTYOKCkFE3tkkZTJxQh5j3uL6sJBJ2Ljj3i4NJvcigoN
y5gRevSwGZjeKuLhNNJ/DJaseQ3ZVWwii7ojt9EyIvHaDO5pLqN1LZIpeW7bygFhnQctgMu95DiU
PyKwUOlosqQZ+MLIARH1BeCI4M0OXea5coPPg5FPtxIlARfpFk/PlKNB5VT6ViDMKsUXMRvMGxd5
9Nbc2KERQ9h1OpWuUkFWxzZr2eQSpbCbbc1kmngEa/mTQg9tASYwp52SYUqSqU2dA0hLyFjOpk5T
qO+yWx2LgqZwWL0JfIl5vA+CUYnaAIBkS2eikEzOp+NJ4ienfSHjM9cggNReb00VkhowuNVJF0tt
tXvj5dF38c7HeqQcDzSXgyS+W8MFXJ6CHaFDLJtAQeIXUAzelrgKRc0N/DOYmB85Jwa9gQwgwrF0
QQ3QtcCQvF6F9qmFRzPByoLwgaCUCFmpxCuPyB4NjhnIr8HkupncIb10ykmDXA3LHNbqtIGiCccs
KxQq4AnEEdgz2h5n5Ce/6hTgziwq5FI2SQ5KvT+knZ006YXrVtEkjj5lNmXuoBf1gyWt2uRddwwb
UYNZA98wNdlXAasa6Y9tvHCTkRiJsP9pXJZjDPo+oVHDYnfbYte0oo+2IVhhIhs0WWbZdo78mU9Z
JVWtC3MJyzF5KwekJXEG9gi9stEstckXaIkSz/Il5CG/7pPPrJvr2nNNActn8YYm/CyQ4Q/ETLCr
lswnltTmSzjxukoVTFgQBFW5pOthgGt7eVnq2ulAMZkcEfPIUqUGY1RV8KPo4o4NQrSGSrR0mpxN
uc9izY+u6ZYGk/l10vxxmI8OAzwOO2aI8B91G8fKcFfQKglfcHqQwSOUgjq9mONIgwTYJ1qPvY3P
/Mlt5JNqG5ctShRGc2EKkYoXygT6p7rEruxrNFiqMARQXU+ONvLAFSC1MJieqiDNh+3sztZ8DCtp
zZ9IreZaO7aw8sb4CmijUce7Ji3n9Gms6Zn8YQJSgf/TRwAOd1hEoIW2CQ1w4RVCyWlXfozzenZR
DcmsWFxgZqUh7e7PWOjuZTnazwj+j+alVsg6+ZZI09jBXCq9I5hjvy6uUCzu3ctZ9lr/mFtGF8Br
iNW6bAvEkv2jUigMvwfYb2B2Cji2SHd2iNAjZ5YsrRSRmIiFJ1ReoW6yY5vE0O1WHc2Co26Msiiu
NcnIkTwCymhpRgNyA44X1e38bT1xrVk2aYDKepYiwXJe0SwQpYS5LuJUGfoVCbyH9J+GiEHZUVHc
YgTnMSmRI1EH9ZDnLXfL/EcDSX0bkDy1qsZpRitkoHrE9IipRqfPy/kiDWaVaq557rokPKdXaXWt
5yoL1yxZ639QNkBFoZ9ipOUmW733w2yJapiQ6ujyChcOuH09QdtEIXnaRbJf0xGVWscJgIZy16Zz
k9xISmTJB0QgYJoDk9bL/MrrZ0gXuykcVchY1cQ1Dghc3rerkcWflnmgDjOBzlGyqlMD9XtoKCgk
I+TDGy6VyELAmkljnJO+E5cyQhei/Ia/T2ug/TFiIuOQfWJJIT+7ofbb6MBPnaaUlwG00OGOF1gN
d2Faihn3Id2C2QTAup7xqAc41b5Yvt+1L+QSXfItEoBmnuCX60zDtplk8k0m6FOhG+DZwAzZL9zG
7pC50dV5CsGQtIIQi7DO9LUCY8z9jkqt6yVJLfLpI97vPX9nQ6DjdSEar+J3WfW6wSw/FY88+qYl
ThsFJd9kk2LqxHAU9agTQRsyBnKjOnb4oW9F496hPKt2gtEwC17VGsNYcYLyRNT2FhlOjBwKqrap
E/jJxnAaLcvv6xBPtRyC8Wkf6nQ4sRkSvqd0vtEtddoIJk/RLzEDIxd1NJNFsatYEva8+7FJq6IT
w16mag6khkMZxB3Mzm2Ok6NPMZKPTB3zpnBKNfliUDOEvrwjow42ZovKKbr2btXCAw1cAwmM7ehZ
GFjukOYImJgj9A41JSgCZz41D7Qz3V2J/o/vA0j108rfTUsNINcLKibgvDhEa/XI+gkKBVDc+gai
JZdCwiT4MlcxBz/fMir3zosrk2FD3i8cPkEx6/pP656qF9WpeDpQ+UazBBmQ6RuOUMAV9lbUDmrQ
wqljrId8UINGyq2GKYhGjcis6azyEh+lqa22bIFq12wMc5LsmpZNMXjraWbOYOhxY7Ry06Kj1BX7
0bcCreUDHUzW67UMkK6gs4YoOREql1oedVgyByk9tezXw2LYBy1Hirxz0c1Vx0oxOru47hE4YYHC
BD168HgEaTJuJoSTpnWAh20Ay1IRu4jNauC9GNJyHbmhNCpCE4h1ov5TiJJ7ophXIwnIHIpyXkgD
cp5HCDW8tVPE+5R7ByZJ6gekuxyOADEGb7mst9NSqYnRcbJuGPeyussk9b4XFJpCndzLGOc7OzIH
2AxgNlCqfKf3c44cclyDvo8L4oL3qtO6e92Cyixm4QjL9MehvAzrJjwmMnRwrmnDhKQCrwmoUubW
75ycY7UEa5xu3u5rmOfwM9qZAE58cGcwHoH0nbWgpKXNkCuM+TKY/IgTo9cgg9jcOHoLNhe5Ai3G
v8vU0dGKUaBM5jLYRrZfRfZmWtdAR+72XbdHR99SgE2SaTtoWlma214LT6fukXd7HUpPc5+jcRQt
JjqAUCak/VUzJAe8oJ7Rx63hOeht/r3Osref9MzxVOleIGtBTdU1EXQB83f2pJqTgKiIh+Cwek96
yESTxVhOq5ZT3nIKJ8daEkIP/iCaPF0ta4r3dtyonNhcaiNv39bZNADxARRXh9yrKL6kFmfYD8SD
4qkrzf6Qk7ykB82UdXWlGXOIJUsUundjRD+QPD/SxLEWXRG+12tzXve1uAEs6HX9hM21VIPr9TyE
loPxGR3tg6HVhrwdERM3N/k0OX/Z5qBnt5GVtPKeWij/G201+RSFaiNpC8LJpcyNbrgh9MbVETxN
NiW7TB/nP+Y2G+d3YCRn6BwLj2oYwDZteLBRLBnVTP0JmOUJ5NHaYJIQpDRXHIw2xV8L9mHb3ha5
zB4L0BvjO22/XyaNcHk5wqCT7TFzfsFEycwaldxxd+jKWRd3vT7HmHElqeZ8YJMd5gMDUIaPvejs
+oKUKchua7o67QbXE8pa76zWM2t12rPA1gHD2Ri5ug5gITVGP40BSJ8h5dTWUvXU/Q8CD3Vj37F7
55dzjmvWEXXF/sGt5oYKWFQbWxdT8Yc8aVp3Gwlv/mPI08B98VHsvDVbOLd726W8vUUmwrI3SAhY
45ZDMn5zVhhL7Z2Id9btVjePrIMwTR+0rcKGvr55Y6rtwS/b5oDtpugf0mFMvADJidE6OvMozad5
cufxQ1/hjfV96EmLEIAUzsvbC+4XNBK3wepnxoP9F0Sas9uwpY04GOv8ECN3ejWS/Tx0A0T8LVUV
hPjQXBk8Y59x9Kxuslgm4bVDc7ehnRaM4zGvtcD+ngGMIdN7587OlyJ3hm4v+ENTp/EH+f/1AClq
QGL6LpVj0+m7KyTgBryyM4BdOzSgq3ynOXKyjlkdFR2CvZHqcTqwcA5ZYmfeJ9wg4Ttvc9LQx6zM
UufDCOI9/cDMztt3tAlO9/ITVk69TAIWGGkALB5wubN77bCHnTwavYeq9fLP0usQdJqyhhJKZNCl
vMoNo4NRCK6z28zB4GwtdzLCC7PqauOLN1mo4OeBhelyBA78MKHfffAGoxv3YWDkW9uu50LVJdF1
lMHsPdNmjcerMa/6j3hG1tSOY9GpknTvXsXAZjCi7NHETm59gIlts2nGsH70LHT1KDvYXMErSj5l
JNYs38HNqvlyNhLwBmAzQA/gn3OGTQgioqkEJ6vRmKf4QceJjkyHBNS5t3h59WU8O/GNB9Hv89vz
5W8vDH3DBYQPjF1BnH4OBlKUoOd7C6Ee2OnDznfamvO0G0YHPS/q7go2E7y8rDWk/PD2lf9mJQvY
GwLQouMg9KQm8k9hyENDKMBhqaPKOzvjIzaT3he6zfnLTP7l/4Efa2ju5Filxi5nK56xkaIH+M5y
+ZvHJ10BLOsiUaEDzXp9EyXFK1sTgzxwoK3bQ92NRrfVHCNBVcsxwuGhAm26S600DN/Zif7uyg5I
MLUT6Yz92ZZp1GM1CFHJA1yfzkUBLciD7y1rehu3AxCAjRR48uwr4Tfv7UdnUFG17ICMQRJ32AF1
Ln720Cnc6HHyESt2ulzfhW47KkSV4VMzAw3vU5IxdjNMrPIQUu3Mjm2vucWWzTJor1ErY3Dengp/
NxZYOvhAvdDqMc7fAr6EFcjOoSUOlIVzkwq/eslE7t/UJjZ7L30zulezGKPunbd/njcJ11fiGKZ5
Ik/8wj+Z/y9157VcN5Jm3VfpF0AHTMLdAgfH04gUSUk3CBkK3iRMwjz9LEgV85dY3aXpiP9iJqKj
uqOqSzw8ABKf2XvtttZbbHusy6C/ertlrr33XWv276dWapLVvWyRD4DoXsn6dLQ8+vtf+60ciAux
6XWpC3gATOrJ7fP96RHIViPrTEzae7J2S/C0dK0qUoWbuTvBDjE09EL3S7JrW+IRpGdrd82M1wvB
zjqdLc6hOzVALw/iQnZ9wPJYOfu//4h/vTLb1yP4D3YZ/uvNJxw7b8SWnPIJs2yZd/Rs3vJhnQ3t
5AOF6D8QvYiWwPNU95tL86++G8R/EOZczgc0kW+eTFGl7ugva7dvrUm+Hwl0Wxh54egLHUAN5a4W
9fxS+IPVE/ZYOpfRd+orbbb5TkcxNTLeMRo7vdrEt302RxV7v3l5/Yuqzt9KOj4Z9S6KtzcvL0zU
6yqmWO4HoOVfEd7mLO4WuGDRgmDaCTH95B8zLvyDtRj5qWQfoUKAMav8zVf114PU33oRXAZoSjnC
33wQcyg27XDV7RPfSTXu5Yp8PEK6Te1UmwwSd8tk6zMxSDlqlnNixmkEay6xHv7+VjG2V8Wv7zAq
SqRt9KHb3fL2WPHbfLGlrwFlcpq1YsY5WmuUq5KFHJo3hfYKpsCXRk6VG2i6ij+SZKCxJkV2dVMQ
3JMfuOfrp6kCdfy7I2/7Dt58NjBgOmmIiMjdv2CQ0qYaZWWvck814lhRqrzyyraSVEhdTy6UFqA9
h7x+0hpvaXc2PhEzSJANEBc4Va9dJpfsN2feW9cPMUicPQbKJCpxgcD3zSkMp7chg5ivCw6/1QVT
32Dc9HvCm2zDSpxgnT1xGEsn++Kx1b2Bu16hsXP0bV6GxNujhBv4+hSHswyb2c3o8OotCLRoUqA+
VaXvx9FkJPOby/yXtwcvSsf9caUdHNNv9abmsvY574NyLyYH0tjOZVCUPf3MEuUsXdyHYZ7b+dtg
JUxzuyn30ntGknP3keDHAYpdZWmsV/7jT0Udjr/H1jfFsPVWjMuwtdUsp8r2PZoQVwvmvtyEWZop
vezOhPLnnMcRiQZv94W68LlsVhYr6zTCM4rcqiGQaT8LAdj07z/YD8PTL3ceEm3etDioudrgat+c
YzVyIuUKPY6AJ21LI+unUMFi+8pAaXYVE+3mDxEdWAPkdT9FIT91HGNr87dyvd1UkIVe3PLvzfax
JaFnuLLun8SZZEBBIDLxQfl8FH6f698cx9tWJrL3trH13/9Cf3kjeIbFjAG3oYWZiqfp13cW8TwZ
y27dJyeHP36PxkVvWA4QnxwV3tRlZBbEwHTD0SXZ+fLjZ/9HxoP/gafgf+RN+L9kPDAcDod/7zy4
eZ2zr82fbQc//oU/fAee80/X3MhnKNYosKh1/tt3gHngn/gGBDZ226D/EFzsP3wHFpYEA7vB1pFg
QGHP99++A0P8E2sbEwT6X1xevHn+E+PBdr/86fnQ4cPhwdE3Uzv1BaaZX+8ndMdGhhRc3uBZpO6R
PAvGXSFkYX7VuthElasxfkLxBd1gH5fYmZ7/9F3d//xRv9gN3hxoWCvok3GSOxh5wQq8fW9lExFE
SJeBv/QSUYapOsd/FAll+Wmx/bQ9zwsV3H3cdXOvBXkO5uhcViTnVuEf1nqnpw39HXTh7fuUrBWw
fZvtA0/fv/hcpm6BCplK42pOQ9nvvAaycdhl3gTEmmwzRdTCyoqkny1W6gUQVhR6VrVkdGsqy+8J
gS0mmuBUc88Eg0N3/s33tjVof75yPn3bNvHD/IDNjpvl1ytH4qIwW4sBR4YQmRSGRkcMZLWad6/N
etV+xz27DhcDpCPp0yZT02AWbu19Ycw+dmTU2WQbgJBRl2Rjuu1LGwTP/VSrzL7/zSfdztg/fVJQ
BXR2Hjetb1AkMYP79ZMaDftYbTaNywoSdD4p5vvxSW7Z7UEiGRpFMGbr16ZJR3L7OnZxGKh6+yjF
PGQ/j7BfrFN/vtu2H/XLR4HLt3lFPN5UGFneHp81uWsgSozpYsauGhA6VX15MxHDBoyqgKP/MUMs
lia/uVZvSkRKMibzPsWBywvb9N66cuu1oYHLl4HuDevlDkSPBCzqFDpZHMNqy/er3eV6oNUimw8N
5aseLhok7t+UiG/uGD4G/S5rAosn3qLlf3PHVNTsCrCjRJKem9qZpY0znkSVz2sg2yZrfjOW3v64
X79rLjtbAOgC9Pi+t30rf2qvkI+UKfBDktbRlhZLOG6sXBlIv07nw9/fYm/eigwQxPYM4BPgwm5H
468/SsYIjBJhzuci15Zx1/78Co3UscgCZbX31NVsFk8L0lPxm9r2Lz9aYDf16Jy5snwMsX3pf/ot
YaKAJ0I3fHY0I58PnlMhhSha07lrspVfVCMMsIvIu9W639xVby+nTbcO2FNskzvMtm9bNOpnpmRW
3Z579ofw9IeKJ/3ncZQ6pIT95js27LeLJhpCqilwFsyrqEBw2v76u/ZZO8cNQcfoLLSliRKtX76j
viDEwEp8YUc812RmsKNZIfDmTpSXSlwqACE2fDS53FnugBWrEP5paZdy50rgY8gIvEvMbiKaoN+F
HWapAJCIOpeisl6k70xHqWvOw+Q7hJ5DyIiscbiF1Js+bpr9VgSlH9P37CXb+UKcdY05tPaqypLQ
NTbI331SLb60Y6/2iWaUGFdX+5bb4UtFa32wdQD0xtwSQ2aTKoAsxTiWq1cRQy1N79JRMh88IhHf
w6X07rLGr5nNNiKYifvZ68xzrx20wB1qUpKUwPoWfClmzQA+e4K60RE3AeNsIYdj34x2fnZwvxzq
uHqaCGR6pyZzjpy16XYKychh8HvnmPRN+rkdh+/uwH4gmIhPCv2pWIOYJINdhZ7/4PszSRssQtGV
2NgZ6lS0twgroBMzOYK32xrHAbFkMNl6+xwbE9onZy68ADZf97krRvMQL7a7r+24eZ9QpUarHoOw
huhMr0MtHCyyQ46FUedG2MV9D4z+ne0NqLWdwXjnYRx7UI2uvqPOn0Mvt328Lli4gmKxp/odKzwB
NiQ38HIlpL6GNrAKgp1pWT/ZpCU1JAH78mo2i32e22GFTBkPB5tQzcPotMjrauvcpA5yLCG3bGPJ
tjLl/1aP/SAjkM+WdsGmsl4ByIzvYzCQH3NVlzHIUT+/KxC0PhrQNe7YXCpIpcYaNKli2Izi5SIh
GAVz5i1+CCrbgOFVecYB+VgaoVsgc6LbwBY7FEv51wISqWn0Ze/s6CWTHHuGJoEKPMpE4+a6nVmX
jucmXr4iDLPD2emNoMyXHpFQMl8UTecH9L3ZjC+4yo8pvU8SDJk7HBsdqHeil9+gwRL+6fXTIbdk
EaSgwG6lq2UB2RZ7QpcRm5C3QWL7kHBR7fppEWu22xgYgRKruy/NDMED0n6i9NwiMM1ehd20rDcC
cRV6LENFTCxiONV2+oii+JqbKO8Xt/nmILAKwHSejHapHhHovSxGgZTUow1jewykwZj1j0bmHZRd
WeGQjO11SYiOgiF7FwOaOzCUmyOrLBBhAhSJMrNgXqbFC3cdJkRkmggO2LuvmyTRP5hmjgWuahta
0aV/dNa4us1kltzjWFiueWLJqMP5eoEmSYvY05VZ4Tp1owwG4Dpd+AO0HdluFXeBu5StCuM0nV8t
FJx22IyFj3R6Lm8MbFKw/tKpLD+kRVxqHzO1VNDAWP7bZbD4bp7etD7i0W+Ab43vkivHyqq2ugdC
tWwwn7UchlsPV6Tz4iMKj59ZC5g6C6U1y7OzcshH+u41StHHmkvvPNKp699AjqIaT/OxW++V8JL5
YGZer+9wJRjl/mdhVmvOiFXcQSwiTnMq+FSEcFnRjKhez0INbgEpZL3qsv2m402pMWHKIqFHlL73
88ZMT1Nfxl7YLBV/grI01MnakgEKBBHj4g5oR+8K6n4F4zvXWXG2F76COmxw/HVXFotC3bqcxEJE
svE2NrnRca48j7D6kVnEpqsHNT6bNbTKKukjwTnqhI3bTOJqtyVEQoxjcr0XuuQNC3V1jV/Xhefj
pmoL8dnsKBzP2PrXp9rnFktCUDyUx38kI8ostj/M0uC7ITlJV6CG8cGuZtOCArFiB5EYAG5UBE0V
IDMrV3htxsCIoKpkUpzHlIXo/VDPnvO+crymjNBBTP4YcncqGwWf13oBFzbG0yN509ev9VqmDMGg
BzUXEzVEetJ9RYAjqQxeNmE50blCaeTWmd91e5Kf6htnmExrX/fSesAlyvW+Sr1ehBNqbICAGRpl
jwkKtXtF6j1k41lxdnHKI+tdLNbsAVdYwloh/7U+ZHqjep59ICd6VHsoMJFtF0XLYCldexPRCwzy
b3hRvbQKGmNxc7JN1LBokUuWmXuAk1/S3aeJm++EEsV4APoyeQGwL6+52mx8gS9AYBLPPqyv7rWC
yzDuNE9vVb+j7sp5W078ZT7QfuaejBLAmvmVtIFi/DRMU82MUjZ6iZJ4UXEjXkWlb7Iba41tktLY
Buno3wyra98ht9PXE4ek6B+QjXoGeSqU7UfIsEn21A4mZkzVLyvfVGpIi8Fit9QcWfFY4euS2MwX
EfQAsYUbTDRVog7AlCA4wV6pdzXuq1pJpM+xkM0Webls2ilsU2P+XpN++uImuRFpGQlBpedLdWAG
L09JV8Z9OMqNm0QSxScbreSTsSj/3NYpVpXMaDFMGc4zZfmLxK1+4ter91NNDxT4FspstqsXR8RT
ydpJX+KgrZrh3h/nz1JhpyhBBR9iL/dutIFAgUks3Gdm258caKCPOg5FaBct7xZywkKEIQ0/ctbf
Qd/JdxCPXXI4FBL2zHd2uINttP3SCDrSMRgV+e4YyVU1eyQI/pk07zFq/QREmAPcOvSauditSh/K
BwJvyp2n4Q0gep4pJO7DvDynHlG/QCdkc+PaSVmc8NTpJxOf8DEjnutoGYoRc4VKBtb5swE2wA0c
P+lDEO8y0CthX9TcLWeBue5isrolV06UF1VzV9sD33XaNgTn1XVrfzGTtjxYxBQF5TyuiM7H+jTU
nnyHUG4OPBx1sJZJaKz7/FUAa3yQiV0HPSNkpHSYlgzCAh6anD+uNxL3yS5HwyN/xGuvnV7XVrCk
rXuXT51PlWDByR1xR4V+N5AUZWujesKJ2qH8RJLKO48h/xJaiL/0qBsm4zvwEe9KQrr1zIQRoUZJ
LmLYt8SGBb6eZ/sx6yHU0lt1JDaksf0MOXex966fVN5H0WGhvQXpm8Nw5fCl67T7nBKwTyHn2V5t
Bm3tdRRD5oi3YKU8wCJeju1jxsv6nCSZ+cVKmvhSWJNJLFfZqFD5MLWtFo5iwM53AS6eLNqua1Bw
BLnqxvOcDNAJhq65x45GQcVv7+GWY0sQtI5bvK/xPM0oWJX5kjFlfcrcfD6nXd88DFlsndKtsd8J
gL8nXc6MGjqyqaMV22YRZuw69rrTtk6Eu3bAliKK+NswLv6zbZDiFMJxH/RgRMiVBQx4/DrosL0T
xuGlICXHfDjyB5OwJJWelbt+QHc6z+5g7MduTM4Et/pBa1m8t1SOzCw0sy4bQzG243XJuu4TBODi
0SgxAAW+HNcXMjQcXihtme8JEfItwrE0nS0ZSVtTiPYiR9/MY38GINY/DTT87zjQS2K+0DjedXNc
HodxanfzjCJp309qyqIklyhONXRdIRJX0m38aplvEstJ+mPup9PE94t7Ah9IAbkuXvLyYi6JFhEJ
On/Gmu4CEM2MRzX2fog5qw7Twk72fTfbBwJYmj1gqux9AWQEhxvq/Iw0yxCti/XCVytJbmdVuDOb
zHB3KGEddF4pOd9pX18kfdPBcsZkJ5GwoZftylTdEr2DpSbTpycnI6KD4zienma4OUTPyQIeTlHd
tHV1o5Ef9nWSQ3zjlNK7Q6M+7PV5sY9oQfBmWpOL4jVLzp7v5cyYCoHSrsi766rn3GK9iVSC00I7
toRW3tkEz372aFTmsNTW9SsPq1ntdMupP5bZ0n5GaDkdxOh9M2sKTH6d0Rsj8ryBEVrJRHMFNvwo
gJmCrvI0uUO0/Cq93DmTqp4CsciMA4Fw62FRBiTiru5vzKHsIoQ2X8ahmLz9jFwFkYsyHh264J2q
qvRIT95G9WK/AtOHmN1Xl8Qdkz3UO/+dHpv6+4Ee4KxTxSLQ86dbRJwiXL3GDGJnHaJM5e4Hu4/7
Wy3HXO1pQ3poRIGWTbTuydZVe6hEb0dGlem70kMZCiz8usE7qX5w9BJR3WMVx8LhFU5JLGrMMyJr
4yNeUn3fokM/gR7QkTGVWUhK7zEG4ko1plrf2ls2FdXKB9p7WRXvVr342lluindS8yOFsYRCZ1iO
tROXu8UZaUdxsUSVnwzyMBvW9HWZxFMruuJc9ACTbLhUm0PowSkt9zs9VvOo6CNvMaMApUJMW9TR
5GnTQywokHdeP7Z3yLxq92apeLrYqCTeJa1mPcvwX3v2GCAosq1AaxbnPqtt7b1Ne+UdPBVn+TGv
3VwFmMfjT9Q+Bskx/spq1qkedEs3Pyyd7A9N1mJa8pKCpswwimdvLi00SWW3K+rYfiACjUzMwi9P
WWN+HCfVPkwp4WyVjNV93crpzE4CXmXnGpfYWTAFUic8xrqnwrzBukZeDiUdsrgX6XRe2Fuldpfl
5nM+GObRSReGgHqZOnhdypsR/cXe6wb3AkaMD6Ha6itHGU6NVJtfmrFVBf5ftzytG9+FpT26N2xb
WlR6ar6dO3e58myXgaWEf51l6uA9Lb7QGufvCtoQyBrSfFdD1dnBuRqPc206+0RPKMq4T1IGELI4
VRhlWSGX2WPut+pWUP63R6UvZggAsvokpNZ+aKWUt4IVTUjgtjyWmdQ+MzjlEF/Les8d7RZHz9TW
PSPrFX+LFRvfu0kMIZz7MmpJUI5K5lhR73eZA/GkszA5Fm5Pl8fJGImGVfWQpSiriuYlHbri3izK
7sFxrCJMgRpjDl+Id6y14sbPqM10XMTHtlXfMrjuQwh+0mlwqmb4o92i/bS6uQjgXNCgwhUzuP+w
70VUw58xsXVVmC2ZEeS6cY/ipTlj7CIUWpr9xRLSu5mVKW4ZK1rvenDpeFUr1zyqNL7AMRBsPtfS
DelqUmL3iH88DJk2zRGL+OGR2KD6bsSY8Nkn/4hfaNW/pww0qOxj2tUJl+6OQV38KPRBv20cZcKI
pSa81sIc9l3WKj3EQeKc21h3gZ340wG10EnprREkmF0RkfZ2ReCSsRJa5OrD68isfOsm1a6eVXMo
G7HCYcyhSRe6+XllFoNaYeQco97nC/N6d0+ilIz4Al5L4b+0SQExohL+g1iNFru+mwVLXJVHY0KI
aciiP0yyy0+J6GSYAPZcgq43lqtGjIRBHW3bL7oph3cbLICRiG3zEdwLLa39pHXL/Nnp+3rPBLgC
ZU0UCV2U236skmm59+Riq4BMKRseTk9C7Y5x4xgQiVp+Ktdy6j+i5kXXv5K+ujdqgLKYQRvx1a+S
+ZWXpQpRsyRXltE5TmW2h4E9LeJxFGBssNLpzbVEA8uJiRaDaCQvmUjdUUV2YWQUJ9fY8bDvFkyO
vuhT0rpHi8MOPG3q2C9sVqensrC6KTVoXnyt9oPccAZ5hekTj8PL7BhqkphdhDItmYWD4Q1tZe3m
jBTNmdJwnm4WIzVecmXCX2vFS8eb9kbviuqVWQklRwtiQNwXgyHnJsaohuWjDZFbaPlZ/ehhupTJ
wC2CBSacuFJLcWACQ2qzs84+rwaXMukiyajo9yZajPpGFl6HM3CJ+TsLIaoov1nErZInTHc7VQKm
0P3bdcSDskP0I9T7xB8EgUSAVW/aqdOdT2NtmYQkT9MSR7FTeu7OzfShBm7tbRL+lVxM9X6RJUPE
FOayf/Vx79oPi2nBOQYtQMYsEB5y5FeSqK1UHNof7TMHdzx/JWenGHBDxJDUnzpwNtb+Z+CGB8qi
es38flgfiLUtGeq1KzKdEOjL0h1WHHnpxVuTNb8QBqHce0sbyObG8grFhtmAmfJfwoC8QqWfeJLD
cK50Nzl5Szbmx02dcVvCLlnv19yOM6AklcVIM15pHsfF6l3gTGbvemd8SOZ8Z1o9jX8BTs284NHb
mGQW/rLKhOLZMJ5oJWAdcjpRgd5Pq9bq+8YFQnivyM3MT3Isl4o0n4TRt+5PeGgIj+F3oeFM5hc7
yWtPhAbkkSZiTRCLg2cM5nCgNGVYkBSzbpzIoKRhYCtEJHsg7KU664wXxp1wfRI0ph84JS3roBb7
igr91JKeCrBn1JGLBcyYh+X7anjd2mBHWT3nu2tbGIfDeey5nwwj3VZmTcNdYmkdf8UXi+vT1kuT
vnRwVjZ7Tiz67Fpi1M4vFQFOI95GStsPHMa5eU8tlHdUyIZ8Zzal8blIsbnIoKJb6+jhYSZGWUJr
zJPTsiGJt1pGdxakr4PaBrudPcaBRQLOd9lrhnr/h1u5VN7myEK0t90sNhoDUjpso6F4qtyYbqSN
UTmnMSXm+96IE8bD8+K1gbtO+dnsU1fsuzjnkDK6YbWAb61Ns5dxa5Klyx2dR2I2azvQEmet7/Mc
cCSMzKZgsLiaeVqfCX02yNl1h2XGxzLZKXUcW7LQ4dY48gqc/OtKqatF2+JL3NRrL2TAi38136Wi
19JgyrCrpzFuIsZcnr9H81gNe6mv/NYMO/yL0Y0gE0WptslZkXAx0cfi0CRdcZ33meVMFcuxvI53
U28UaYgWkNqKg2+W51oJ/i3hKtej5mPndsZIu3pnO4YpdKLiUWoFfbNtRcWPy9pZ4EQezXL0ydAD
USVPcWfrGIgKTa1XrS8dFTRVO6g92c6eGZEgMtW3Uy/7cgf1SbtwcwG8HjvRnPB2u92DyI2i/ez3
BtSRxXWgNg9r3p5pNc3lwg5uBBfVeU59LLG36w8pHiuipefJXnc+4qv8FrOp7TNWMPr6Zha1vwMN
0Mb7lWKfGrb2Hf9KYySzwNOLuYK9BSnrbA9mxnAXgPTLTw7DTzsoY5rBD4t5bfqvIi+QMBlCkeqB
Fe4+qbhEx8U0uv6bD3u6oChtuNwE9VXwISzbfHFJTLQ/YKKjmTLXpP1mcak/MyMqrCP5oc2yJzHG
w0BM4Lu1WzgY4mh7wjiiPZr6I44wbo0hL5cvPx/OoSMmkQ/e+QSGw+NKi6DD67wea2XAQUgdk8Eg
NJS1J9yisqd9SaHo7IeOSSJLobY2oyLv8ws0jBralGUN9S7FzbicncXskjtLjxt5yUFvgsmZ801o
1KdNTl85ZIanjF09rcwfge9lCOBIeti7g1+MIWb6/KIWQshPrm60392e5LDvVmMbK5NnMyYYwxCC
yY7UTMB1LEWq6oPoRp75zATsT5RFtZm9k6ZkNReuFr/cvWkqDo7WFWVxMNcqOUwmFK1dXyryTgOg
gLI82IPbLGc6dtbDmwALY3vObKc48xogdtJWXo4Hz9a5Tfesf5msa3br1Ps295dnudQkoy0FS3EW
ER3n50+T4VzU1N15B2yUVG3Xqc72muvoIUW2CbyGtjHj58xNbXnwNdvTDAblVNqc01U83ZWCmdid
P2dpQ3YM3Jy9OQyZdZhLxT4rtWfkWmFJJCq/Q1tpRRXA5SvLM8lRmrubdC8/rtAT7KORlkN+ot3w
nzAvEBTHEwygK/H0gecVNF26q9ZeftFVRts99Jlh7/EVpB866cXTThQEkIU/3xE/V6VzhQ01arLc
eLQzp0lu+JLs5l0jlpiRBcvU4bmFcuzc/jwxXWkWxpPqcPSi3tczO4ToZVorfDfS8Q5aP3LhCNdg
8StSKCWcwGSfHUF2r/nJ5FKeWpWKPFxGa+i/QUAjRR4N8Laad8rOOSzUYU9A9Tyx0+uy/9garo5K
ePFWDBxu007mEKbz6FApc5F1arYEw/mxdgduC2Mh8vqg4S9q7yfB+oLJ5zBrB73OZv9OY/IJD6VJ
Ru9TSVhAeSPmwvnKmEEu114bhNgRfkmZQUVkY92m8l3vYxP//Hs3GSWP79yok8g1R13LOtHXBxyx
/EO2xs7IGIQ7KTvFhKYS4l47y4aFgUUxXCzIIvKV90lZ8ELRcXKXAfPrVbtFAG+0hwkukH7EAbUN
hLXRFLa/o4WO5ylMVSKdr3HVJbClcLQ1V6+zqybdjilj3Wm616zprplNDU6J4bNQmC41LukWXpbX
TIBRKqtSkQO9yvzUVZDldzFyex4qlgM+K4LMR4cSGIzNqYc7N63VY9+Vqn1HM7FkB/axtnd1y3ES
YZ6bVXVs4yr/WHRofLlFoWhtM+yZLceRHHvPuGX+VMmITm+wzglLU4btcOXW5z9qJFsfrX7vLQnE
nj4ral5dqDLcgae4qkjtJCfqm5EtnACaY2yeWI+isv3U2eYgmAVA+LvZCIjzo9eC2Nxlych9Vns1
F00nB7A5Mbpo26OmaUkXljaxaI+rTk1z1Eu6nqNaXe2ZRVN/nCZ9aUOBCDa/xmrjc4eJo5YZ6Y6W
vLouu8/P9Kxa/YHARP0LPt9cftXxpdMHTnPquEMwyXSmBmBnmepFMBCG/AXm4JR+mPxZxp/tJebe
iBlv+t9ZsMzyuAxprE7dkmc7a2PDM8NOWUVcrBrHxU2fUMhHsXJ6/XFhntUGyfbFHvGWasOV/B5Z
38ZoMbDwV4NZvNjs+TnoC5AwZPOmKZwqMnfwArI+pOj6lqaZozwQFQ3O6XqRrBTLvKej6o004Xut
7i2J5In95Oqrw8JHnrJgtIp8fYcln9dqkw1O/6WqRyLcQ5FMGZodtlDjBc9A2xw7NHbGtmTJ1uva
DaZ5C7CS5AGCi9QCenSiPYuDVWuG5QMEMpkxHant6aaSQy0eFJE34gjTibNZ0qEXN7k/OetZqZKk
xKjVB8+dQ42g2uyU9XHj3+dkLLq3ZPrFJqsWKhaHoUhrbE89jtzlQs8wjhHE2GV4cW0t8yPGwNXY
R38Y4cfJ7pgVlkkVy904MHrpmJw2TlJGFZoKrb2zNDUY/o2G+TndyBQUumO08mOz+jf63TcqwK19
txHwumhVUbCjaPlV2GFTU3cOPo8DyVuO9TgI7CkvdS4wvM+pzdLON9i4368lV+iDX/oUzz8EPP+/
paX/VjX6CwX73wlQ/xcyrc1N2PnvpaWPn/G9/eM+e+2613/Atv7HTSbH1/JXLvaPP+MPtant/BMN
p9hMLSwhkdz/P7Up/wjLpuegWzQYHqAm+kNrKtx/GniqXfDTOBk4ZXEW9M0PxrVAvIpQDpMqGlXk
qI75n2hNWXRyH/1JEoZdgyeYlBSOJdRDyLV+vc+ERmRaVvNaTlerP7pT9sLP3Mu+uroZ6xUBLSPI
14XxmDGkoZs+wM+8rDX5G57KD2nJP+HpT492XpGoYiAomRigoZKIRO2NgZlVF1GtZ4Bz29r9cWzK
T1NXfhetCFG8XEZHOwPFgKDFiDTI5vwbZs3T5ItndiDIVeJ5iMyxge61PvtG64fb/8gTBtp9nnI6
z8mXCsL1MXNXxdLPmwNluV9Wo3+tCp9k+I1TJ5WnRYXO4g6zxjt+4VtL1J8y3TyS6qfv8jimOGQW
F6QWQS2CmohkPaLKzWK9WZd1PUKEgV1FIcWWkk+Q5d89OJjYaJkSJrb8ULbVJ58A29qIzwNvr4C9
wnlR7p730xxVQ/FFtzv/gCQ2iZRRtz8/VtabTD0kEylVt2GTJ0++dje31v26ekUE1evTtDi3aQKs
sh+yb+DNAFfwSZBsku7psC3KBv254jVwT8YVe2iB036eYA6Z7PpGN/+GbzVn3v6lq5KK6bCA4tKO
t6IxXqpegz02fVLO8tz3XLmscOZgqdIv0+qeVqItQ9DMLd7TrA37GE3tWkVbXExU1eW95q8v68T3
ZNpcI9zAgT2O78ahvS902Yf5wu9T+CvNFBJUSvANx2sgyxqHMyzIRU5yX7neByzDYVOOal8qBxcE
UcKxturhLD5SzwXuxJsfRm0aWE32Je7nhblF2UbJaGqRvwhK9YaGnLjnhLGSeOfoWZA7bGszQ4N1
1c+Mx8Hw0Rdawx7WFtBH25rPZQwHjCEu3ptO7IpN1bSwJQ3qmY+gVQquNNwECvkl1PxxiChH+vdQ
rmaYLETndUNHDqfNKh+oHNncIj7nnQ6YdhYHMgJ5Jwiqy1IREFQNt4vLSMnG7xCWcAWDdOVmd1gQ
uK0RTZYRWrl/2hazwqg/rXBn2XI6+1QaZ0MUD4wx7l2dq5/K4b6CbJjke8bhn/50et3/fNL/Rn6L
A9tHa74x220ki/bbYBan1huRjG5y8MqW8UZjH5bcOUJgps4U5W/0p3+xiP34abj8tpcaWvm3umM1
GrTnaZwcXLKLAifxD507HrSm/gDVfo2L28mmZYQxxA3Zf/j73/RtTNrPX5VD1UE2Z1MivznqamZF
DJbM5ID29Ytl6w3IziU0Gajk68RZ8+NCVCzl4/Lq1dVVQ9D19x/hjTL1xyfAYMqRvhkI2FO8OWxx
oII2NBKwvoqo1+qapM5JyipcRBk1cfGbr9vlNfHr4e5x+5u8LyAEMOp8C+eoLb3vkGQmh5gKIxj+
i70zW24cybLtr9QPIA2zA2Zt/UCQBKl5CikULzApQoF5nvH1vRCZVSmBLLEy6+U+XOtus86KynAC
cDjcz9l77Qo5yPhYxdcUg4NVRVgAlW37AUGj7QRG/xjp5mVTvKolhFg6/zHZyJYXbo0mw6yPrCWX
1ml7Xkbdo5Vb21aNd1pRXqV26U4/IN9lTgkKToyU6QkNXmWtdpuNlsWWUOwRM79EPUo8vz730Pax
Gm1kK3gzywEkV5t8GxIJvZCmXEDvrxx+OOSErtlEpYLfHWFVEPQvpWY/pHCyORBoFRrmSSLFV/8h
yuprNCdakelWu0WrUPHSa0SooEITHzAqvO1HtWT5tNTHeLQegkl+HAE7r8LKusJwQJnWCs6ysN3m
xdy0lf/Iavn/e6kT+SDzhPv3W6nVWxJOb+9dOvN//58mHfEbgubZEIw8H7PNvDv6IxzEsn9TVUNg
FWbZApjw574J985sHSRxRsVGOG+q/rVvUozf2E1jdSBQzBZk6/2VbRMjvH+v2JzzFxCggOCDvwtf
ysf3uFUpxprMURDowd4KLBJPK86y019bLn4fRmHHSL4Pzohffph3QvZxKm2bEOzabSXpPG/kLfU8
T/uhDVCT9fiED2NJQfl9NAPfLkPNFsx5MXk3WswlKfAHateqxJVPNIsTlv3XUBKVI0D5O5VebAY+
8Ct9VNYVHkZMj98ULwURExInH+wHirBmEG+JIXiVbfuhqaXHd/PjyMdqaRH9/Tda+q8wL3WO/Pz4
G5Ve89QBdC0L2kAjUAGAUSBzLjjTrWn/39M6fCjpYsN/vitiQmPpgJArEA03sLguZHXYQ9Wi5WQk
M9s1p1U/pCce2q9F/N2O+tdvZI79cl6yuzcWkvwZ/j7FJm18TehsacpxpbTVtos4MLK3PQO2/BUb
zcqiU0M4LGqZQG9WWincAZZ4FbSGI0vtc1CV3/osu5/8bJej7F0Jmtibz2/nYu//+y/lmEEqpkyi
jjn7wN49cWnO2SG4tnZ9VU/dIh1rOPuev9LQRce5LXa6qSBBrjIkW728/nzw+VEd3CZT5jTBoYgM
kIUXRW6twoy9onYTlmm0GrxH0vPnQyxfU4MtBjZT5jMeNmwZiyHwToT6DFpyU9k6b8d6FxoQ6HPz
xGd2uavh/MQ4OAk16DdkvSwde0jwiU7Ogtqt7OrNz6zisoYOsIGlQTxhKhIXFTeVqDHx11NImQ4e
/t3nV2qysH24m/NPUOios/zhvud/Pj5KI81EksRS5WLlQMgURv2G2n2He2Actw0MW3aeTT8+hUUo
rTrJU5792EADmiBRlo24CBzM1OFbVwC/pDabW7OOd9hPI2YPEIJpsSV6tP42VN4l1o6rohTppQFS
1FXibj9FU7GmkjtD7kAYdoXiQvC4bgupdTWiAta9L667ON8O0eR9yfNGWQEAurABeO34GfjOiaWk
82NsPWXwH/RG1p0BZRXNmJbIJS+/hiooNnqII8uIo8jpK9QKiIUv+lhKNpC29g21VBiVMqBX4Ttw
mKUnAPzxVrb9bOPrw6ueQlxTTPQ7HrGdJv4YtVc3WtfYF1gaT7xY2sJB+WtGgGOyMVJisONF+/g4
8rS16KPVFZZ04AI08GK4on3gsDTcCVatrA/vmsAGhzhYQ7YuiqB1RVYR4lZq8lsbGo9tq/XXfYvE
L2dmOyg5hVun+Tj3kCX6tf5l3Rkrv/JZkLlk6Wmo+MOi8qFGIur+Rit3XIVRu+MjYqyR80PskK2f
n0+7Yy+YwbGJHgwTUNUW+9nRlwcDKFnFAlJLXxLoVpf+VD/QZX77fKBlNWye3nMWKBIo/k/XFmtq
j5Gkoj5SuYWcxLusnPAkoIqSRioNrFoUn5tNVyfPEfPgRCHu2DWSl6QDYcF+yuv98VHKGrEQRVNU
bg1d9Q1vziVnRuXZQ/B0YqTF6WCeNCjRsQRarKvawUjeVBtNInuFO2XixmhLfEOJfu+zzdAnHV9G
8eMv31Rz9sxCnIJWaM87rPfLvyJ1HnnccuXKTYjyif4adMZVaJjN2iuUSz1WnCZJT1zkkdvJoDRr
hML5h6f5cVCJGKlkCPvKTX0tXpOkfKH30NlVfThVQT22LJtwWuZl0cCKqC02C0YvIU4HBOOqonjz
R1DUAjaybRDcAEV/bfTDvsfWVcp15tRp/P3zu3v0QnEfspMSkNGWU9YsLdJ2beYN6EciNoxLExFp
XQ4n7ueRSWNidZypazawl2Wd2IaH0XheVrn5BO5QnbLHsErWtHcwPyTKA+oL2/n8wpYgmnmeku4M
T83kJC1MYzlvyHCZhkoqXbWxjSeq486swg9Cm9V3TO7GcQjWoCeKvdn76sZSq+jZqotN35j51jD7
aR+M/6xW/1sX8fGHbaucFAxyOg92ryaJXlbmBzxsT94CTgOqb40vhf0d6HyCCmOAyie3N8RUUp6D
aX9i13f0MQBKmalFHO6pyn54l4SnRUbVcxI2+uiuQRcHCf1CNbOrkZ4PfXj/xO7pYHZpYGV0dsDy
zGuCRPRxvAhpSxxEY+oiMHLIZLgwTXVVttmJrc3817zfpLG0KyzwdCGoQYuDJQLrkkQPzkpdv5Zh
8Vo0XR6QHiPQ/3xOHbscA2ImkaZzfUZe7ET9rIMJaLMJTXP9nhSwtdIbN0SBnAhSPHY5VNtVja03
78xyz6lMcaIlQkvdKIorxzJqCp+Scf/5tRxMBYCoMwIAEC0mZGo+Hx8NMQUw85opdVV73BikGBEW
ewFwfaNygMLw/frfDbfYasij3MO7lVO37MdtpFbXoCJXnjzn1cNbz+sTe+qjV8dxgcO3xq53aXHO
glxWUWQxXEGZxrJdwurcAN9IElrU0eoTi8386xcTcC7V0apjfzsDOj/eTJpeAdq/NHXRSKwGBX3s
VOI8ohNhXNEERr4mdnMj9/N7erCb5hG+H3XxNrcmXmAA8KmLWhx0/0T3mzIx9GqyBzefD3UwJVlM
NUR+HB3YXBzgBkdT8tn6oAhJJvtMLfMnymsnrubgkc1D8O7OWMnZl76YISQYtok39SUZaYG+1Zsu
c1TEr9teGb+itT5vpRMDHpQS5i/EuxHFYs/kwzzGFz4yYl54m8iTuuuC9Il1mnUvtVHgsa5ERoBA
bhEYhFDa4EzWmvEzyOKrxCx2NjZm1xP1S5eql/4MLq+ENuwiEb59fvcP1h1+qA5PEAguvltIFIvp
BZ5Yzrq2dGMpehRApXqtvDKi4Pa/G2Yxn+IW2a7ZdqVr1qW8Jn0C/iiWMg+x04mF9GDmLi5I+3hB
eVLZ4YSW3A1xmqA03qSddJ205mOTDqee8vwUP7yb81jzhpXSsg1IZPGUIYaqgZ6Ax4y0PKEVgn/G
NpEbKFe1ZVzKVrKX4mQnh3ru4oq7+/yWHntvYEQC8JipjfzvxwvthzDs5YIplqoZdk7T6l7rdChO
9AxOjTL/+bsKCQbNQQ04Yrkj5gmKfoSJneqJHDnaWDLrDeVEYDvcs49DDKASyLLRChf55SWpkc9k
5twpdXQjAu9eLlPoZzZBVJ/fvaPbJULDuXOMahxgnzOzJcyyEIXrwS50pWzwN9N4B7h/2g+CXQxW
FUc2awVFRqLtPUV/OPED5jdrOXnYmHPd0LPYZswT+d2djYbRG9Qh5fkVyre8TJ4kNKckpvaO4qdf
hjJ+1ovwZ6Mm2aYhqHWV4p///CfYR15+Nhu2zseFn8EX5uNPyEOmVwwmzc2NynOnKnlDsX/XZYNY
VYQErTqi5kjBSG7LvtLOUmiwbtOBxgl1bGsUnNZURePbevQCVyFxxK+Rm+R1l2zRZpLzZWIOHeJ4
n5CnUmU0q6t8ukJL5W8JJUFCFdTn8FQf4dwSIwXZYBjs2G0awhFKJYpdQUaIo2idvG56aZ+U2fS1
DUOKMz7RS5lUk4HEEzOlaU6eU2gGs12isRjTxtXi+z5IElJ59JuiEnvS8QKEjSi72OkpTtCnl0Qf
Nxe6jHpcncJN2/gPQ4dloYi1s6EaLnwL4WGMQxZktYWIZkKOi+RQXusUCRERTjXd4DDZQtq7N8NR
xSHvm3tv0q6DAXAPSWDZJoj77FmZbHWFN/e8TKverSe8gLVlXXTIfbYjEBHHLJBbqwoWGMRtylmM
xW2uOP5MDfEa1uDdsnEfSlGy9mu4nkpeGedzE3GfY//6fD4c+UyCAUeRBByMHbW8eNe9KNPsFMmX
2/RZhL8MW1bgB7dyHd74dnTHv3XiJTw2IJWTGT2rkhWwrNkJ5EtSFJSFS0bT6BSJhdk2kDeeEp9Z
U4eCqclOXOJBbZoPswXtCBExu3kk6ou3Tq8QbGB6yzktAvYqDbJ0qGBH9zniyFWXhS9tyR+aXWzj
fzZu0zR9K/Lmgp+WXfoq1gevCJK9Ykfq2giH8ZrWYPaqo83dtopZryIrAWr1+WNZtm3n4ybaGZYJ
VikwbspigRytNB5t2y/cGraLJYqzdpAAFaTBtaUVZGhYwA29aMLkXao/O8m616v+FBf3yFJhQSzk
FE8tYRbKfFwq9B5pfdOKnK9N6hgJwpi+MZxgEtaJq50n2WJZRA80r4fA5CgdLtYkjehJ8vuG3FXj
9JsZGVsqBycOQQdbau4nCx5VA0ufIUWL+0nZkaCbCjNW3KuPdV/VTpBl4B8DTKZRuJp3P6av3Yra
OHXKO/apM+dPjmzgLtSWWQMZwmKSIOUcv2p4FsOgTwrvAZX9zRhkN0YO0jeLusvPp888ow9uqMEk
nusCFH8XTw7XkTXJjcLVxkYFMXu6L410I0KyfSENnBjs2K2lI8jpcm5bHpQp25G0ygFWs5sY5o1E
bCFu7NSJNfO8EDAhdXGvleY9EYMnRBzHbixtyJlXrgg2RItZY/QmJQAdnXBHkJtSb1DOA0uHRIkd
SMH6NwuN4vjp8zv7q7S0uLV0G0AEwlGk1i3PL827T3jckSBn8GFzu8mO91QKMKtSd9Fr41WLBx/k
/2iurCF9Dc1mR514ncXxuTKanSMhJ3KI7C03dEfSrd+Pk+NXmmGRsqQZGylnua+i77peUNSXaghO
2IUzUzNAblf3IjZeMWs9C/AkRHsqX7S4NVZkRl1NIiZxjDy0lTUzmzQVr3ZU+zQNrHMKrt0KB36w
juw42FR1SdiwqNTtLBRbd2F5//ntUef36OD2UBOnGmQTdKEv3jMj0c2CdIMcOkbKZkpI+kqdD2BF
La+wPxln+ognBSfl2TjvDgLIrN/IJt4SfjTdy4G+btqg3og83RtTHm0UAeSql0pU1qH+bFpRuo78
0N7mczTx5z/9yIcJJh3qU6CWCBf1xYMlLIdA5argK2GSfAA4dlqRU6Tg+xn8C6vgqbb460+8O0cO
jXM5gaIJ/A8Tmc7iLJYkg4Gkw8jd2Ze7bSEdOGpCKbHgu0wtEydbOKWpQ1Kzty2SUMFUx8kiijLY
Ep72BbX+69A3j5Ct0bnJ021UgKUcyqTcyDkwss9v0ZGv0rxJ0DRwQgKK4vKVK+rGL0WrZy7krFXV
RA9a5jU4BxCvlBhj5v+Ynwm2RIGNREe1THe92iun9rAHc4yqCHsVjGpkYNLH/fgKDhEWQM/qM1ca
4/NklK9kGU5RDfM4wHMz2hd9yBbWos514vLnFeXD5Nb4iiBDpRCk23xD5hXp3btvVENoeF2Io7ct
QlAotlsEE+CaxiLk7LUCBccsxWTe4uA8cc0H3+LF0ItrLvGrBKmc8InE5E9+6n7MaQQW3YknfGKY
ZW/L6tQkIEmJl8DuLrOkpUtSw9g6VTg++ODPVwPoVbCOzlDT+c/f3UgfNnurkZ/t9oNe7T0wYOeJ
op9iFB+e9+ZhVAvJHVVcdoCLjZ86WfhhCHGg4RjjK9LvA1O/MsPgtbPtm9ZHDkZ3+rwkDl5trc3f
mSyzABokO/tObbGeFBivOAz4DF5IZ7MsrPWiH2Pc4MwpXsoGdBD5x45VPZB0tT8x9sE5c77wd2Mv
LjySKBYGPmP7yLsMO9lU5iy54NA3QjjouodSj74OlvQw1MUFnMUTL8rBUjoPrysCAQKtEtqXi8eb
iWHCQZq5nfUajCpRav55X16TTbojQurEYPO1HLyU7wZb1EQmbL0coEXmpiS5dpa6Qg677g2Cp0Ct
fX5fTw21mLYeIb82R8PMBYSBkQPwL6uf0t2pdNf+zkgGpPAZiAy0+eMdBINSlKbCC9KSwLgpTPyr
9HwHjrLTeEWKS/d3rgzNCIUlS8WFtvgMpUgL0PxyZaNdtVsoev4Ke3qx9apUXbeDlpyYoUfv5Lvx
FjNE9HHXqikPjbzzG6H0lyAy96XVOLLa7P7GrWSdIemEHfFBQxRIkKokEW5KANMzg0S/suvcqZKU
4Mb4lCrmYE86z/xfUls0ZfRaFs+tBrpJJNx8XSNiTNOEGYXHtLWbTV1O+yhBWCRpXz6/wMOvMhIc
6oHmLy0MZofFG6BXsiQ33vzw2nD23kvr2gtemzLdKH6xl/T0ogxw8PpzuHQj7pOuOnG4OvLV+PAD
Fu9Fi6+hlwfe9zJEP5eYO51WY2L1d59f6JGvBlOGExwla5oHSyFxUpoTIDlubo1j/oy9ebny4/bU
1EQ5ebiiUCTEaTJHWNAKXKyeMA9YtmP2sKYqfQtJPkJOn5pbdgQ4UbNN3cvB7VgMJHxo4/exiFBh
UPJbx2qoUfyS72Op/GnlRbkKLbVD9B1V+6alvpaUxT0AEHMrpgordH1e5tplNKi3WAfyVRSaMKmV
oNviKJPQAUMdbbtBdtjjSxgTii/Up+qLMUc/DsNk2PpVpp97pCTN2jVIjSaRD5nTesxzVC92hbA4
Dt26S62feSf7O2BQxkXehbsuk266VkvPY0Za5yaeBbuXz5RWswC+aeRgxM22m8Pfp0za9J0d7zri
Pd1McPVxOv0omli/Ann31ae+tR4Qb+Bo9FcibTrX0qUvWpQkFzykb0ZiDvcNp2MnByy3UrVigtNJ
TAHuRUF6ep6tQIGW+76TcDZKTe6o4A3aadjlRZKs7BR5NCbL8jaIdMttM+Fd63qqEE2loIc2EUvp
BqcmU2nWfmCEq9CTn4u6feglT1ppmXotPGUfAxctaNKrxraqC2AdKBeeiUVL5myW+iIVWkPBTxov
x1ju10E8ebdA2jonC6PqDNWL5ZS8YeDPZKI85+JhH8TxG6wqWMvqWFzJFVvP2fw9YmbHXNcYhKeq
0YVlwJiVU31fyYGx0c1G3vdkLmLUoPeTJv0+nMmomabca6P/4qVEfUX9fUj37Qy2V7rqiip3Giv+
nulJcdVN1SvH7InLttca9fOVrU+Nq2mYlHs53/WIhIBlDinfwHhczYq9Hbkj4FgjZdcBFrZxahHi
N2rwyyJjjf5D24EDx3s98ex6DzdUODRiNbW58XUsCEhZ4aRpz1HZDRWIPY9ouAZYGV34HihXcEbK
Q/1FQa2Ge6QkSlukqqukvrkWk56f6W09EBxIbKcTldUm8vOvuYUVEw9mjEWm729BkHqcDrV2L9Xe
ZYEx+KmXfINoGj++qbxCk0hCj8SqtsFNjbp3YVqSvvZ0vYeyWEVuxo2vN7jje23bwfYtdx2JRJcm
oQEV5eMKAKDijdiPiXYUJJmBWqtv2wzsMLapmMXZjB1MosQUSuDnjKkozlNaFXtJBhxU1+TQ5LnJ
v54/CiyyStrnLwaZNnsvMu44R0OoEmx9Vh1S5n3Zmc1LoBX4hVRq2KtsrPs3IwhUOFx635VntloS
LSWBU4eo2j6Eo7ITFCxw4QdO4w2bQuqhp9gkkGEpPxtU41kEg3JeygoC2iKBWCnEdI26t3J6X4L0
wTOZtJYTclmD0VdaTmxI/r3EyWbbaqKUEkuK1PcXqu+/NHJvgrTg+5pqRqStoRdM+CHQibq+NaIT
5thzJdIa+qRWkYVXECLlO1o6qYQt55Q9Lb+aoN/WaA19v1RdSbR95BTVIGRAoXlxLUlZdylSuzur
Fd6ZrRIR+JuaUn0fjpKy12EggVpK9fA7aJ1rEVi1M3W1uck7eLOd7Mm3Ukd7ddXnrGQjvI4LL+r3
XV9fkS7cA/PKfhgt8GunCEJssKU9VY4UGtQkvcQz90pt+CDE4qq/MjLjLp7TABtO0DZVmPM4Dnro
AZ6+LqXBkWP9GsT+DZrj217Rt4FXPBVV9KMaC2klbOncSJIry5d3IuzPdDK3VwL7/1qIIHDaSnmC
ZkdZRkZL1VoRlWRgBCN6OXeq83PLTG4nGXwJ0UvZZgIuu+b88RVhUb02M7PZxrLyJAy+GECHC2f0
tRtrNqLB21TcIWhuqNn9gPzhrYZ67NddDxk50HuHT84joakgDRvxk4FayIXeZVN2514Rfslafd1r
T10zIamu2qfaTJ8CmTM5FkAOyXIBtLy5jy3tUkqzeBU3uOVDseklHfViedc1+is00nDVm/0GAg9N
6XDnc2eU0b6VGo9X7NFuq3olmfIGT+jWstrLDIacsGC3KHavgA5r4RKWFFLNKrjwMsPxmvQt6riB
9mOQ205Z2F+yLNxS694DZ/jpReQTp/WlnwTngdFuBqt9k5PsC86WddAr/dkUq3OxlF28ifoz0u6F
Ip3z9XcUDqVjaLgUz0nBeVaGJuE1D566wiS9TqgOE7N0+ji7Ab6ws03WgsFPsjtJ4U2Pp/RR68ZV
P1quYuTX9Iods2uM2Qj3Pei8jtXVv9KVdK2HyrOk17c62OI968wKbvg33qlvcTc6QsSbZlCyV5uC
nx+k53JVWa5v35keOEZlsF7SPL5sUvMSgmjiRB3Tsa+k3ZjoZ41ngEblPxg0L7+J/CBZl7oxrAV4
6diAYM2GBAhdA253NBtHtyZXL+u7OBveepLdzkp69zgK6943BzcwoVl8HYOhC2+NVAfFdevlYgg2
iJ1ByoXxdEYF8+fn27Bjx2qqe2gdbCJh2PgtDgve4AEAGKmUIby5IJseYS+CXetZ7a9HVb5GVv/o
6/2utcJTZ+ojB0t67pR7ZQPNG12rj8eiEpyaxDQCKldDSA2sHaQsJ5bu86S/sj3zhtiR/awCQnHA
PDffFFjQYyVuG0WcT/ULKbVESZ44qh1ufpHbm0w3ikLz8WKx5e/1XPJ9q81c3+ucHlgawZWOhKz7
87t+uClVuGjyDhDlAkVcSh7jWPVsDwgAEx+2YQiJV2KVmO66PlnJHawLaLOfj3h4YTLqGbJ/VEpd
aEXmP39XpNHloETkT/WkN8y9BQmXzfblJBnrz4c5chScu1148ehAEoK5eKZBFMqQt3imXd2eEQfj
poGErLnayuXJzOMjBTzGororo1NTTLGooum52UeNYCyivtgAeFtzfFGzR70uwI1nNU0hTV+PlJYL
61Tfc/6rF2WK90MvFdV5WnkZCcC5S9jtuR/SP4Ayy6e/2Pewr3E/Q5EOxBnc9r9+1P4w8OL+1tIg
VSlADVfz7AfwS1sjK7Yt0Ax1aE6EIR6bMZQQLN5Qjk9IZD7OmGEy4qHIKDtJGUdNwpA5ouAybE9E
xh5ZBQxDUVS8uxrPcdmCIYhTMSfa+27btyvTflITOByttgvqeBNL4oQa9Ohyh6Fp9uP9CjRcvOAA
foVaJA3vwVifmXJ3luadtKus+HWqCkqI3F4gv9oXvwzOTKjen78eR+4pMUF0ri3YCPyKRaUkDpIY
GEbO45tSOgLNSMqCwIldtYp+4k08XGJkTIRzvU5FEoBZ7ePjGwsCo4aqzF0yLY3zwiCNKU3VjuZD
H+5iAxHXVMOEAjVi3n9+kUdO9u9Gxiz8ceRCylgbBBcpams/dw89S3c/H+LIMjPXgHiMpO+hPVo8
RX8C/E54Qk7CR3OemTsLIALHCWj2JwY6MjtnfgV1O6Tp5InN1/pu2UxNuwpAxuSuFVdf1fKuGuMf
uWRtyto/F7V54u0+Nj3wslNFx+5FT3Lxdk+SNVSQ1rhz0B6rxtxW0IpnX/7nd+/IA5rPhypmEGKG
aCx/vKgqTCaYjrxySBK+VbM00dBv/8YQtAQo1mOzpKL1cYgB/IRcgBdwh3C8NMlbWKmN9fDfjTFP
knfPxlcHghhtFihwbw5tx1UTn2o6HHkgxEyxABqIGfimLd5XVC99QTkjcxtbxjEe/ugKfRcgWP7r
6wJ//2zs5aCK+H9xu7rBAr5sMk4mpscujV47DWoE9o/N57fs+PX8Oc7ilgnd70qjoLaHVEcCwNyt
e8t6KKnofz7O0Rn27nrm1+rdo5H6UUODx/Xg1b0lLvBWSoNTrYKjY5A39ssYaRtL7087mpVpQ1jn
+OptWk/dleS7/o3LQNdEKh6x5mgbP15GYY0EVOdcRthIZ1GTXXTdqaSvIysZpUZEHcSNGVzLYrGU
Oxt1ok25F+bxT91rIXIHryXsmsk+1c4/esME/Tm2tRrhkfOfv3soSuWBpCzJvx3Yn/wieUQwHD6/
Y8cuB3WMRnwY900scQ2Kncd2F5uZiw7pypbyctVZ3VYH4EteyIlC9bHrmTd/eGOhkwmxfDlJUDTs
XGasRr6d5hiRUyvMsddFx+eFeWRWtx5s85QKcpbR8XDG9GI+Vc6Ai1SEJ7Qvx4ZBgmKjfyGFVVs2
4hMEJJbv8ZHRBEiefKBEyakHks/nz0Y9smvlcynYndM9wYqweCsnauGWlzABKEJf5yPVxGCrKgJA
eLkWhbGVIhRotlg3lbE3KOcQvA1I7Tk2w1VmKquwzJz4ewoKxjamlV6mcF1tN86LNfvhs6zX7wGB
byQw5ZXWrhTtCjbaiQ/kkc/xhytYfPfroEYJYGuZmzQa1eXXRlfdSM4vVb3a6Gp14jt5dDQDKRt+
G57P8szk260cCpCZLqkUpDNck3KxkgKSGPKfITFBnz+dY5OAnca/BlsszemAD9cKGUwOqNVagHhb
sRLm0+ejHL+kOTaSjSEqysUOg5S1hoRfbuBgjCteGGeQAwDoF4iIndwUJ9bP49f052iLN7TrqDkX
OaNNBNsJbXQN6TFQT2w3jw+CjgNMDF/PmX32flnzOlEmaYGMxZLGjZTdyna+jqvyxKUcW9jYsf9r
lPnGvls8k26Sa2GqtOUibyXb59MvssywUfT/8nIWU7xAHN2NGgN1Wr620u+J+myU6onJdnQaoFTS
LMx+FP8XhwO+dVaXtsq8D6hdqf+pmaWbg2Cl3OUQj3Ti0HX03v052tJLg3YhbOue0Xy93gy+vZ4w
do8094P2L4tPkWTa89cUmQh9xeVkMEu50GRzZDLIqoMVYZta4sS9Ozrf3g2xmAl1C4W2kwZmglDX
VJWtvF0HMBc/f1GP3jOc92w++bih8f843+jnhB7djYxz6qURyDg38k0hcyo+5WY+PhA5jHx6gLQs
j/m+PorMFHxFG1pugyDERGmcRgVFlD781UuitkYkNZsD+r0HJahMLeYAJbY6MyJM08p9XdMhKdvr
iIP350MdfukYCrsYgiHtl+X+493r1CJQWryrrieJLTEIj8gf3EAJrqQ4cFPtgnZtFjUnBj2cGAxK
jQ0sGEJdtDIfB40nOyFyeGK3EE8bWTzZeXKV1v2J6Xf46jIKXE3OiewbOZR8HMWGcjyJlOfVR9MG
SwkNwBQ04FPYqVQVzBPP7Og1cWymIoq1/0C5XmIqIzSO96mR4jXcPzeR6BcSxvHref0lutS/A2x+
oHD+Z6zO43ny/w+SOpXP8VJnL+lL+P3lPV/q17/xB2BKmL9RMaOgy94RvTb7un8BpoT1G7rO3zXN
giVklqr+QeaEMIXsAlkQpk0T+9TsRviDzKmI3+bC96zz4jxFP8D+K4gpgA/MxQ9lUnSd6PMpM8xs
Tvx1H+eq2iCQswsl2k6KTFPZ7NWQGCldw7+OuZlkmzzD5F9zLL7LFTlm01gTnLGeIOiPq0QeS1om
cjdoTprWBZE+kqIPK+a/h5oxEBcNu6l0nUJgmHAz0Q9tzUSi05e04IvbbiQ00p48DB9lqzq0W+Kn
ohHAVAxFnAVekN6NSaQVTtkI2lKmbyVgWYxk0LEl6XriJMQfIGkoBT1KbBICqrZvaI9phbd4nWm6
dpF4av61TAp7VRcefEX4It61RVcNO1Tc6YZLPqcdoaeolRu6fqm9C7R0eKT1neROYDcTwdWxTIWM
+DIyZMN6FN1Kl6yr3Fdish1VZXjzFXso2HunwxclsuTdoMRJ6pDZEu/5x7TdqtmoPEGEV1+FH4Ik
pKaLCUY1q34FxdxXHMM31HDTYJejwTy1gONaSX+KaxDdu54QplcRluW53veG2IQikwqHgLUS2B7K
j4hccZSFCikIkhPmZvwVh67e7wkeV+Aet3ilSF+yoq8FidgTyXtYdjgWyDVWfsWjYS9ognKYsRXp
mz1EiPs9Qjv1rT911qbSKvGSSyrcu1QKm69A7IPvHvhngM5m4V2r/Zxh541qpa2DyW6+EQSpaauJ
7wtzh9rWdNH1cfRVosHl1HCgu3Wo0JCHJtDQhAs7KfxW6VIRr4jAqXUUIrb21pXtEDqI3od81QH7
2daAU792qqclKD0klZivUWMH7qk9sZuUlFA8SnbvOZ0XVMHWazv91qy1IXWDJqAlOuo9mh0Jvn5x
YqU/WHs5cyAlt2b2EwxleG8ftpxRXpsyfy/0QjXINshbcLaourptbCM6MdTB95LXk2Muuw171oMv
D7pJGyZ+pYhoWxjljSRwIiXAS8ELVNKmDuxx3ZRhd1Hw/94okfyH5+Qvrf7/2cJ+3b1VTQu2+PKl
qP+xbbMfL02YZ//zYWn/34//WP/+z/5bvn5pXj78Awq5sBlv27dqvHsD0dj87//8juuY/5v/6R/+
4+3X33KCIzhXJ/49R3CT/OP+JelefuTV+8V+/pf+hAnykvAVZuOkUbSddWx/wARt+TfaJxji5ofH
FH5PE9R/+2V/sPmXqMfwHf9zrdd+gxCgIUr9Jd5Gd//Pi7/5fQnnvv17dsnBXAXkwVGCyiXtBkX8
+hK8Ox6RABuORtgZ2y4AreXDyy9NOOVNfJaG6pk5R27EWczabPmsMQBMirjFJ4JeOi+f4gzOg2lN
9c27e/jHr3wPhsWFu/wAgVcEZaFzpbh8DhgjQp+GkU2RsY0676Hl7HgfD1L+QlTItGsMwpzJVTOa
DR+pOTqZdBvN6boZ9Kuk1U1DjoNjhlairuD8kqBdqxLA+ozEoOdcqYGxm0BI4Rj7w7XP5yFwZAxn
WAubYU2kYfZFMZLwG6l/2V1tahOaTUD4t2jrMM/YSnxe5KQYCt9HO2aoBNSnAx4aQctmneZCvFaN
Ha1VYw6cycbOjDZeRSZiO7cdOQ3I2lMQSppYGUY8fs2imngMUMDyZeDVeIrKKZVuo2psblMlNX4U
YVbqa3sK1GLV1iV8GeJHdRB5HcliWIpqf/40JPlOS1SDhg3XIdaJEQp7Fw2oMkhYUM1ipeDWeK5y
MV0MqhJvSzYg38KGlctppATfMwkm5CCR2E7qGeGGL3FqjGdeks4Biln/TW1Hz14VtZbz9xFDgYWG
yCer+EHoCkn3hjYCOIuLWQXIA0hxgPjNdaJqFZc+aJcKtYpogwNLPsMr4WZ9c5bFROFOpvVT9o3m
wecDEq0aCkTrjjQKUkcHFdQaPc45Z1mKrrIivdERrv/AcfR/7J3JctxYtmX/peYIQ98MagLAne6k
s2+lCYyURAAXPS6aC3x9LTAzrCRGZsjyjZ69qhxkDBQKdzodwD377L22wqDXc3JgmG+mAT6khDDt
aKX+mII6SBDExua1UZJnvTkF2WGoiebry/Ciiq4NhV1rh7Iq2nBowbMOhBDjRJhfKnuge5r4kRYK
R7tKnC0aTXVQ+p5YvgOjYRFhJ4zHwujpxRj0yz4Z6STsA/vr1Gdf8TZRegPX3wvFAGeWcvgsDacS
fmU3493mLHJm5e05xAlqh3GLXqJMXy7ueJVuESevqKiQqXwl+VDQ4VA04YtVWrncJp3uXlJF4YWb
8fSBEaL45gyk8p1lrvIzh6qhgS+Q7z+vq8Hj1hBGqNrlYc2adE+OpD0M1pDQ21L7JLUtuhFAeku1
S/vBykKROfgxS3E/EUs8o60zoiII2Lg/bL0D9bs7YwTTlDntUqlpPxxD6piixte+FiLUx+FlNpfb
siEdR+MHaqMxjScer2EjaNwys/Grq6o2TPip49qw3ih9rCI7c+Fmm+SiPOntxq6cvTChkgbW+bgc
QXMBy8taua8D2cczDlU1BLcyKfj3hVE/FF3wQxp82WkErXZj09+0zlDETWt0YSP5nmqGlq5QO5r1
bh3QSij59uyJXklN27W2oQ5zkeZfqcXTX3rbXPepOc8mHbJtfVa4ZkENlXnb6EUTtRTxUJJp5DtT
6fP1YAPsLCv3CUx3SYOost5Qt10nnAxpvfQU/vEFSvoROKhfcDqtRUCJ+sIRpzKNm350uJoKzea7
ulCc5DREBTUgJAOoRtoEsbr27jJRdKqZ5ymM012R2GUo2tHGFGEGd14yUndPO/CuX+wgyrU+CBc7
lfsm2U5qc+FiRclqGTyZyjNOGmE5bkB0bO1oBPSt2IIH+GBj5nXiteN2fqXDa9/bCwwdzcotSeOb
d2e3aw1qyUuGG+VkGCa7Tj5jkEvu1UJ16Q2BJFxzBm7BTMvfKB7EbKMvxXkwz+qmLIV7z5LVoXVw
ttVNkWeUKKUGLstVyuY+bYPkYZi89WAXQwDrdZBxYXtEznW6dAV3jT1mkTyqFqXdzdNQ4B5SrL+J
wAkXeyvml3qpAzKfQl1PszJOjSrbBfSzCiL+uIaAhWMvbF3iw6ujknMGBnWzCEFwQ/TN9MMZtyuM
uA1NC8DZo0DVyfsY+G1xk9CP99yD8eAKdlv3vu48aZxKb4C+8fdPt49dyi/T1QbP4sgG8ZxVMQyY
X8+HlmB1keGe249aZlFDmtCWMj+tzeyGbd5Z2M/XB2PFcDfW3yx+7WFXNhJrtfZQ5PTUWRS0Jg2n
5W1coUcwiG2nqkKdPa1FniJa5fiOVYF+binOt1/T37/9DzzG57dvsFInIU4gnf3qr2/f7T3ZponN
2x/RFwL8FlgyLlOMuR/VBFuw2g2am7Kj8b418zP6g+yjIxRNPN0O1M5ZOiXVAV/Zb1ZYfxFY+Fg3
x8u2IXcd7/Ox29bcIBgQ6vde2Q4RFpinMquscHCMMUzRx6xhOnx8FP/R+fdfSxb/Be3j38kovxyR
/3uciVHofvrObGfuf56lr16rH//7fz30eZ1/f/3+0VHy0Ly9ps3Ph+OPv/3P07GrQ83GTuczxQRo
vz+djl3jj423uQ03QCM2MuX/VUKMP7ZMCO5H1u5wqDeR5E8lRP+D1TRoXwO5eDsn2//J8XjT5H7+
qgcfuf3tPwR2G7Pj9uc/nY6ZvFJFhz2I+nkez6ZJWrtZqd+lSv3tgv/pZUi4cEPAbbENA7gKPyf1
+pneCFcVSaQlInnILabzXQljFcP/3GdfiszWtHDJtc6N9YVz3Q5ER6GHxqDU9eJwgt+viZODQGz1
Se7ctXEpOqXhk/4Kd8gjGqBMdWqJs11XU7eUu9X3NyptMpzPmqVxQapqeKK1MfMQJYg50ZtEpCKS
pSG/rE7b3/DESdML6VI3xKN6sW7LfDS7cCzHnhIs4gx96BgaCWmpp8I5JuXgj0fhddONsCQRkh4s
3dVEAam7A4sZaGfKXTrSyoldn2gOLrqQ9iV4u82asEQLbH68SJ+D9X32ZlDVJrmFa+jZ+VOu8yyI
TOmOT52Jpz/q7Tqn/RGr22ksPWEdFwnK1qTU63yZaWYJXbxT665dHYI8VVcSOfBznXNOU2STihyq
GO1o4qfhKW7XD9Xqr1rcsPC/yqyRrumOusvb1tZmnkVrmeytuu5S+jVtVnD2UJIEoe61miJbK8wr
qmDNtyL1KWauXOV//+ki+hdT0acvI7xqD3EPv+THPInr4NcvY1GpwfSWnvLaVQYHqVaTUphs3P/9
q3w22v3jZXgwOcgJoEvNT2uShX6dIRgloF9Zz8ci9+7kZJhxM9jy4oN6kidJcoEjdYy4bMVJJSL/
zXvYBPdfrgd+0o3htrEMiex+oNh/uuzYPSYqqFoN0l4mL0vVW4dcYrZd7axlkHLN+O9/5k/T5seP
zE2GV+VS5KbySbAZbEsVti60qOX5D+/YGWI6qmkTrz3j7O9f6vPDf3stlpG8DlM3n/HHrv+nn61r
sySXvkgoJqxz7YyeYvmiMSZSokujHNEBq6YWVGuEQzjGkTdNqus/5qbKacpG9TyplcN+pOpmuu4m
3jcUrWCAfGFB7Rkgw2BLtlLG8pbLh8IbV/g7Na/NBbGR4jarA++SKsx/Rg//owfh/3QhaDNi/nsh
6Gx8HX5Ur+Uvmv/2V/6Ugfw/2NNhDfTIZG9WQa7uP2Ugc+uUYM267daAd25/9Kfk7/2BjRfH+eaz
xfa6sQ7+fNBZfwBtROkHMY9N1IWU8Un3+TsdCILur9ccD1O24Cbna76hgNk+ewuLuSqIZtUFOQeV
7+qPaWqbq5hVb+goZKjfZq5CpO/+NoVRnK1tMLFbYggHIZY+NreZDZRySvuKuRwTp0iPZuEx3NGs
vkvY383UGKU0YhLZBiz+Zq7gxxe7RdlY5q+NyIswZXRca2ckGcOWARCaE4ECvS386YX2VSpjkvnV
aGfiTwWTuaf8adctSxaZc/fuoIOwU3OpArOoYwVHdgZSnoYIQgA2hv4slOMC/dGXDasINrSh/BiM
jW1GrtkO74dZf0i3+dnKPSsut5l6CDqdm0HKU4ayAJI1lmcU35YBgtliLNaeP3YvzUktt61oyVZa
IKYPyTZN+R8j/ZxwDoedduW1xpXa5n5/UwBspIDpQxPwYWGJpI/cD8HAmlt5MX7ICDUdEWe0gjlf
u01p6DfNQSA+tIgQekIerSoKF1y3lr6DJUGsaIOA9QNBv5HYYBrDyfriF6WMDbDXYbEpHvmmfcyb
ClKkM6lR2oNlv+7tynYel2p5JAiPGW/W08s6G6ujrH3ztelrqgO6hYLLnInwazkTD62Nlac/6XF5
7qjyC7G25bvjdfKU26V7JHpGp2KnyTez6V71dantTRzKhtCzOkeHRKOms4KOcSYCL5hXAmmzFwnV
58fZ0YJrHPmokE7TnXsNAVJWs93DYGp51LqSXUsAMbs1y5fVTqqjXxhjPNEre+HL2f3O3DyGde8W
3ylHzJF3OgLut5lbW9rlMHdiOAzKpBuTIrnqlMyDJnaOkxXn6+QIJ5pUMvWR6sHXYfhJolGlXX2Y
Go1sWuKXhQD5atZ3WcqgG+Lbn0N99taocbzhtLJhOhFrvONMSnBx2vI4NUuhfuVurff+szuXVwEd
cYtmLTRDls/mMCMYLu0TmoWMrX65B7Bj34MJLi68JqtR7ThZ6PEI5W+M9MxblueWrHT3MrGFunQ6
yz8MPeO4U4/yWWlzvs+N3PvmKyHamEPWeu/KIkHH5ReYpu7yrKPD7NVcDfcCvtupqpzkQW+q4Exo
Xg3NTDk+zUb0dY4C75+He+WuaPryWrFxerEWLtlybPSTp6/C2uXjIpprc5k1vg+Vle/r2deeKYxU
N2Ntam24oFBy7RM/y/gdauJs0gjIto687Xv1ricT1e/siSJvQE10/bGMV8MwaKmwxvPcp1Ety6rr
MkleCl3F2uTpB22+7hqasugdLY6YSHOco9WPUc2KPZVV77tJ31fCDtC6yjG2aq0IiT8EkV3b6oGu
6bBORCS93tzVVbofBUUtSZ5emUJ+T3Rr+DFkPZmMPKDEOKTzE3TshU11qfZYSNfP8lOfamUpr1q7
yJ1ll85yFctO4kEEheQ6iYl/Sc7t+IR952JFPv5mQb76PuDefHGa2r2hbdU+7zoaKPqBpj3NicZ0
8EkTsoHU/LU8dJ1Nhe3aw8zatj23Ine+DcMC3E4FbmSS8K6zKdiVtkHFe5pNTzJLrKtau6PyZXGj
xPXaGBTXfDl2LMlKNLpT4BfZFxEMyTU1DNNlklfp5TjWkIlMqEH7rNe28m05dDupWXsYnCc156ch
8S78sW9Cpeo3c7GO4H+ycJI1AIx2jMxcUSWc9Pdk+oxYBvqtsypCkDVd0OiRkeV0RSSFUnut6Irz
pvvSqSzKtxLflAzHBXhe/6YvE+iPWTtdB6LaNn2WeKK+faR5gChSCOWDEgKWVlo44Gvcoy8WYaMr
T4WJ54FHNpom35HXjtd+/VZihFetdItQt+bp2FatiZSfWe+TB9MLCC3NxdNyu90zOVS6l/QCTnDB
jAt+XxgSXb05MtOq0Ok6enPwDj+4RbcncmqwFtbqQ6109d10inI/S+neBOlinKshv5c2+ESvX5oH
yyX121AGEbWoJjF5txkWWp8eoOCmO76/bWTk5CvCetDvy15r7ibJ7iBX3Yuu+eXF0Alvx1LhO/ep
veoaDZYTV1yjqDXxqKqnGDDr1nsqYJ9ItHv7us72nA4KWAHlc9rCPmxsBEgGvgVv4NLfYLPn+8i0
GpXmGvZ9cnKgon2FDk4RCVm50EpKfe+u8xkgtDpu1HCWGHO5y6oArdMgx2AWj3Y5pWddPeU0e3Rq
79uFz951TB+8IX1MbGY4KaQfN4V3P83ry8pa936SoiMgPlNDPTnVwZ5kFjVqzPYjKfGYMwhYKJtc
M+FxIAnNVarGK0k9NSFq078IBFt5G8DjES/TcpFhfzrQsdFHic1zTIc4BfNlsUJOsmKXLyx3PNq5
eYs6k5h26+sjmvuw1BQcJtdFYlwVm8rcjHLaFzYWQN+b6G9zExWxtiEou3KnGgqWTGrdi9F+WcHD
WWygu+6OIm/ajUNXmo6wz+kPtycm6ox9VWguRpvtMi/RvSetTAskVH8yY5Oz+fAqZVtfL0FzXRvm
3kR7L8r6iVu3E9ou7cDDNBg7lWvQZftMgAI02VFM9rMxmA623eygguDS9LrbphYgaafl0mpsgOdp
xhPQvcSovYd7Gtdkn4WO3VTLjyS8+hCobE3ZZb0XM+iJ/JnH6isLDLLwCi4A3fLhwtfCp7e7Z/jm
rIVlTB+o10zYjSXZBWP8sc7ynSJvL6f+29im2WU6Bepem7MbjqJ3OWCMfYYweNCKRo+ZKKjxsXja
uXFJeJqGbmKQlp8U37omM+4BVKDFbee0TFDHOifOozO3WexQTBWnzRjcz2bFZzkHP5xgrC9HuqrD
SdnfFIy+faO8/lbrx4mHSDK0pO7FCUONDrpptKfZzOJgWXKxG0sO3rt2JCM7hE2T5etl36fmGA++
aoorW7J7vSxGWcEltBwlvKMWDPMcZnmyaEd7ycT0XARzHnxbFrmQ7v4YA/6j0ej/RY2QkeTv5qVD
U38f+1f5szD48Vf+nJfYctOaRdrW5x+/zEt08NGQibWSoCr2/p/Li/FB2TSz2QTntiHGMzAu/Tkv
mX8EqAlktJCst3X7fyQM/lUEx1+PaxmRgvdHa8Sn+AdBjbHMCtfdq2VedixAQxvkwcWgi1tLk/Am
QDCPiUtpFJaXuntO5s49X9PKPE4kQXcGvb8rx6Z9ZeR3P32O/0Im+uDf/aSeOChDSBkgpGyQVQAC
Pwk4uSdnc7C5b6+zkXwpkzrRI60q0jpqLas4a2eZqp0H+/TIikwvTy3MoE1ryLOjnmjL/ZpTo9lZ
o3zQskluRGVpx7ZmcHgz5vXGHAYD5l2a5TeiWYd2W7/b7K2ayoS2KRiXxiZJfiDaBgBHsp4FfcJ9
+KTZQOb+/kf9YN9++lFdrJSBxW/AAEn0SRKTWW8BN1GcY+A5P6h6HOZ9wuMbUoUB2SYfc0gu2nr0
NeCcvTbmXyqn1aZQLhmDAsVl+aU2mOIaa5Nx5ieB/x3YgcGxrN395p1+kpi2X4pHWpZv58c/Pvv3
M+a8SQ/y7EzMq7oRlVc9+k6w60l3n+MBma+nfvEfVab6/dpP9vUatP5RrB6W+GZIxygZKRAckia/
cNdl/o3e9lnzgx5AjxaxU32L9ONV+fQ5uo1yS+YGZ9+2crhvhk5h69D9aDbK6oD0ND2x5Lu22SAC
FsFm4eAK/43X/B8cwF9+mTYqv7lhHXkfaBufLini5zgc+9RiLexq5SVc+NQ6Tyu/3Qm7eEnpn48X
q1yQpUUfZ5svzNebIvTSxxVTBNGB2rgoutXkSD7rJ80Bm9jNc2RNKyvvdGrumLxbJ2y05eBSYbN3
a8e8sXJnPlO2wXQpvqIdG6DSdfEEEBh/Y1sXT3Lp2Uh6wFxm0456bX7I3Ky97NBLQnsxV9yRxpg/
ZNaccVRITUJHU+O94r41Mva9ZrlPNLqqAVxMdewmY/ZY6V15pvf6CcDb6ofzZLPirOlhDiEQTcem
DwotTJdBjwSpmecx4QxCeIHgTAV/Nw/LqQ32waTvAkM8AMFQMUd304BpZn+bqdL76htFd8g7mOzS
GFyOhCmMrn5VHtcy2/bdXDpoIG02Vz80rTSizigcgGF8vvPQJ6HXCjwzEx0uT7oYFiYNivhWePlf
A7e3r7Rqi84TsTsbzDHZtQlze+ao5qDZnXxNSNCLKq9PPgHlfbdM1flYmEBwUEZCyOv9sZLNlaqL
irNp55zqgSr3xi1dBmewsu2k0fztbp3wi1GfINtmP4KhLHam301HQ2vvLYrK4qpHEMJfsse9M5/p
47K+eGXTYqt2g+uyC3r8/VOOliSD4OswJ198f75ZF33qoml0rIcGC0BElOIhn1Vbxpm/BA+Czq73
tGxFdqG0wL2CDqKiAH5W6Jk15ekaRIlwKfjsaWNRV6mZ4QLQerO6d5d2ipfacM+cvsnPOHLfL1Xb
7AuvS0JDUotHGrIcQnJJD1kmgpipaRkjeh1UWFYNleI5v0RlNtm+M5RxZEzPf+BTcqJArylnnv0v
CxheqMrzlzILtB/0iMIpUjK7cazmq8rwOLgNH/IKOmvnCjc5Q/D6pi2s6hHSj6qc++tkGd44YJuR
ClonApqkRc1kbt3v087RQGNR5tXtVlHLOOeLVEllXkyrdpt14rZMEKILzvl2747HslitiKsx2dtj
MnwvSufGMZL1bO6yq6pN531GHw9kLu+bNrF9Ap+zIaB8vFx5RRdhkPMbM/M+Mqm4CJMsMSBDSfNC
4dN8RwaRV9xrdGwcY2Z+mVc8mo1RuHsjaaZDvtLVFDVrb9D5mC7Hfu4Z79rgB49qiR85HSK+k/N1
uxTrvhD58LCU2CTSprNvOujONS4B2GDlFLe9A3wiR8M7OV1fVCFrNB1ng6e+QtoK3ixaoo9iytwX
DVvfV0DAdrgEdn5KKpxF0VgWkAtz2mYOjlzvGjNYr2CUVdC3Lffa72qIdMtzKnEjcL9zTrI10gMg
1mSvtY391LPCuc+y5HxNyvW8qarktlC4s4Zq3iBt7sHYIPyC7nd2Z4YpDkUgUDMc4ef4sJpsfC+4
Rr+aRI990EsmQkmq0sOGEdmXw8xwtQjYtHMZG+kqzoYeVFnIQN4+jzU7MlHNXG5gcMZyGd91Z52v
mDD6nbP29UoZeInZKXULcRNI9kDoxi+iXU59Qpl2JrmNgSHrQh3F7zxzK3peCiSrRWrFlb+m7nOO
QZ0+7lnVFw0EAYbG/IsMsJf1WnZHVVp3xTKxPDC3jllYzfW54eFx8/w5eJhr4BXcd407aQ5NrJtS
7l034wilK4iO+NiyNnbS/DrNRmvfePlzQ/Yhj+kTlG1cTSPoZZukzZBOmhnatdGfibVzzxpv6M91
S5IG3IYkvhNVBKy2wf+bli6WLYo2clnFVItmx8roxMssjPxRL2r9HVl3vmQ8fSMnkl94TtAe7URz
HhR4vbhOA/NozOI9cLv7sQyoiQjGl/XjRJWlbb3PiNBfplS0HgvSOmFjtd5l5+FIqGlHvxZudVut
w5OgjigEzH/PYyo7tyxWvDOdLMcyCPa62bTnmMJPwpXX3uKwgl6sqxaZKtRk40RF3vdHr63QxezO
OBT56l3Y6XqOwHbLTnWEfzi3+LJngm99P2i3E0hysDxLElkqV7He57ijRfJWQwOMM0n1R9W55SFd
UrTkqX3uu7R5NbqufcxNUe5ye2xYPE59XIw45TGFUtFb2gKcg60iC5rZwS2ClAvUNncqmLKjnXXe
rT34GWbwrtxXJSkysxqrsPR7+3qsRFdGHQtU3JXFdABhVlw0nPgel6AGWF9535WpwXDKH0dBzM1Y
kptumtpdX5TifbGr8bK23epSJF5+8JVTM/4nM+Y7MNE/apmX7146zlfd1KVx39I7X+MvYttb6zdK
BK0EVqJVTWyCzsaIp7UMiHJKVBGKdOD2ZRDFG0M/VRPVIQyt/V4ba+lf9DkAx13tp3iLumnRbfxa
k2ZQ06IapnK4e6V1v+Rejw8wT8qalpeuy+JZy2szdMYB2l+J4F6eja1Vfat5OJWX3SRm78KtLHKD
hk/TyXdQeIi5OdQPPdL5AjWHml5H+6xlY1/cI7hVJyMpR+5PAYLx5DrDcAXHvnEPaSc3CyHO5PSo
66pz9+Zs9TPovYUFgAZkkCOPJ1EqWT5dGvacvo/9gvsqoO7+3mw4X13xNR8ZYHr6L1RWU1YrFXw6
xedh0rQIcntMrJkDmJhO2BvMKl7NRT7bRmk8jj37F3uayqu29rnpLo4We3kVvOrFYB0w51m7Wvge
cfZplR4XbJsVOzY/1D9DyWRVQHg5wghh78Z1wcg7yRRHQm95lHMZ25ZW2/IlcW82a7PL4OQB4ms8
NkvDMIhHDxiHdlPZo03UwU1vxoz16YRhcsddRr8gS2FdWq6Fv2tuki9eTnnyjuV60caTNzXLLsty
7k1BL/A1qRYbHgJEcq5VenJeoMzosWvL+tjW7nxvTXZ3bo4jOE1TR6vIcjrAe3tc3vgEOKeNddJy
BhXuXdM1yXmWT5zN1oo+HxNAH1Wu01srzfx8XDWjj/okz29MMg3PDYLRV87a1o5/ZX3DMbzuEkIw
ML60xvth1UPmRV4u7Xuvmu/7bYcwNvVT1fVNnAT5c87nBsBFha4prug3fpbbJmJlTwyame0EUTi1
Mwt5N7FGPjX1wg5j22aMNK+HQ60XrDjcrr6DZJaLg4DizRJkNpr60CZTgmExLWOhQbGNahqbHPyQ
jjivsiERO9sbp+rUloDwnCTJoDYWI0jILBmkeZuvAW3ka94X3+cAaqXO8fI7ynp3ofsgo5HMqmO/
7XcyFj0YWTTwWl5OBMRtH7TGZQEELe+8nej22RLz19ok2BsNPRukpWWZJD4WS8a2Y3I/1k3iY/WE
rZg1lGnWr/M8yzc/kMsLDWLu0fbYW8miX76XQnxR206r+VhvZU2LX5uupK9u3jAAr32REiYfzFeB
M/rIeiO9HAjeHfJkgjrUO4/Wtk2bR+qRN8uxsZmP6w8fsrtZkrVhcyfbm1G5pmAar4yboRZDJsbL
DBAFX7O1WZwrvM54VcUV12912X44oUfefsqGz7JI+iKUh6ybONvgn6ZBwo0rHNUTzmrkbf1c/3Bb
B5vxutgs2JnTDdfdZsvmk8ChbX+4tZMP57baTNz5Zudu8XU3m8G7shotCIvN9h1sBnDdH26tJMXg
XbOGjXVRJ8/Fh11cq/3hjFVMG3tqrK6XhjUqSnMCFsEN4dejSIoSwXWatIi2CAp0kItV4Gsxa2Aj
MvpAC+1W+1FOo7oupDjy3OUul9TDe/7hXW+9yQ8Oo2sPXtxrgwutrx6aA0YUXO9lOQcsj5aCpj9j
WOWxtVt5yWf+Xus58m+wOAerkXrE7m/X03wf+lUZzdLKjpoTDLeBXt3OQ17GReE/p123RrbsOExa
/Wsq0zmkHsmLnAkzY6LK20IUxqUClf3omysABXsz76cfPv4ysBNKKYJqD4RSvXFHWYGoFTFLbfIC
SKdHZqw2Eu3shIHLjCpHPzum3IDjhEokFlWpj3BkF4IvPxpx6sIMDYIMDWnLFeTCE0/lnInI6Thy
cvieTs0WQOBIV1zYWyihG9T84Dr2sVQDCYiuvF/AmYdmWS27pHUZ5jC/1o/t2qg4U940YfuWjgsT
VbPuB1VsUjEccAISetWHqjf7i4yCEBJ03M2DxXCulLDNrTfQ2kkT3CNPHNRXQXC1p2503+Q0hUF1
814R35/a0vWu3CIRb1VRyYtqDuYd+6CMI6s8pljNyckVXxLIys6ZXor0GPSW+IZpXj5nyp/3OdW9
TxxstYsmGI1TW03z67jK/npdOhnrFqiF7Z0V2bEdcovy6Nri+AAf9Zs+pwj0xtL6+6p3vSnSeRgA
PcUNvVEVYhyIzUUuTPHjQ9z5/xLvb6JRtGj/pIL9xQZ6RQKWi2X8xRLz8Xf+1HhNLCyknuhbwVpp
ftAM/umJ8b0/CLMiBm0eY4SwDRT2pyfG+QOLL6XhoLAwSvsbPvBPjVf/w4Odz0D1X/LE/OqIAXLu
brQ55CheH2fMJx3VK6kQR/KSe4aiDuXEce7JJQ17K6mL34hf23/qF+mLCBiYRzzhtosL6DN9sXGt
1hF50O9nrzl21UCBTHHG6uvB7pOLwdP+4Vv+t6mvv74cHzl6qenSnYSx9pPcV7S6jznS6ffuaD3g
ZNxZeGcYhgVVmkt5uYoy/Y3C+Bf5c/sl8xve2rthZX0WaqdeOv0y8ooZjyDuwt1OTd2OY/Hv4FJ/
rZnjlVD+Ab/xTeD/P5nrnbbpRe0v/b5LE3nYNvDAXMn2hFObLjzas+LC8eTw4CyiZYk60Qg+3/Nf
+jrZ7Uu1uGc1hw4z9LDPhYvbX+t20u5cMznW3MTunLHqfoPc+qv4uqHDdILg23ds207w5fjJEShM
4AtlkJZ7oQ2XbtOdlkreeGmwQCxiUMn0KZ5Q/MOKmWW3znLe/XRV/ouFwV93GdsboJqFi21Diny2
HyuGaTq9fZCGRg8WvGZtdtGwltwHPKNyT6tDaG1HksCRT5h4rbwTFNRzlTqvuj5fNKnSokFfvwGE
/F0B3/aj/3JdsMAIfBNVGt2cy/rTJZj7GQElr6r2iVnAJ8ZUwcieWoT1hrHWEb1aUApWi2g5mw7Q
YnAy1m+yiK7/yY3KXcCzTLBY3FTAKfyFJbeJ8HaeB/m+4mz3ronF+boui5NFAXaFo2YSvwuzfi1u
6rysvmhJ/5DM6xonWo3wVZvztJvalc/N9J07/lp7juCi7wkQ23vLmx7GZMRqNKV55HOFxEHbPDDT
HBcnLV7YbJiT5T/YVEloO3RYm/UshuYZnIPwzJ1YBLWcVEyt4wmzFXtQVjH6m0tcfrpLrdJ48+uS
+FxCyykPRi340nf58Cz537PWJPobuuLcsgLuV49kvIdSrpaO/USdE58mrrPsZStI3Iw9Z4nUlZud
TK+h0Vf1lTcvHBcyakcpL2VUg1w9Jl3kyb54lRCrn/qCAk1uQ4W165Raz+qhXPZkRrUz8EyNesaP
Z4izJdGXbQcyBejwojh6br8NleCbrqByN7up0NofFS/2YFFk4Ia175enrDO2KKo+vJsL2cawMPzk
qpRDQ1hJ9icI7brN4XLpnLDk2GCG+bRSO4h/qTwRXh/eM3NmDaA1wXMdJFt7qdKql9pzkyvI7fOl
4dGxOBmleSyHHHu61tpTXLcWLrGh8ClR7mmtP8+yAbFpspvlUJcJy36Zc9gNnWqEcl3SwsXZzA3m
s4wN/HgmZ5gQOz9tp4jlonsKVkmNgShN+dbmmXadjk67HDNaYRdA/cQidhgn0RV65a4rrl6RDXs+
y801hll5OK86vT9CHWr5IR2/YAmP+6RbjowiMAYQiEg25kOG1T3LvT1BvyKauhZXDVjmyr8283xB
k4QVncSTVSAEjG6zRrjnDAz11vBop47Q48SS6tW0Ozb4/4e9M9uRVFmX9BNxxDzcRkCMmZHzVDco
swZmcMABh6fvjzq7pVVZq6v69HXfbG1pqTImcNztN/vMyMXYUpNqYOMfFzkn10ufaDlngpy+raLI
7+LCFgEGxEp7TBofhaBjbxrWLRvbaCiI9X84i4/wwLjJBWsKe7+h3MZz7pRGle3RX4WaZpVsOm+2
v/s/dZy+Rd4uVnFnQY+7bh1fXvPF5T+6VQRyZv82nnGAWWXyBG7julgFowXlSKwSkldXxVkrg+GQ
WQB+Y70TJTlLZKcYCWVTr1JUtopS02hBb2ZiezevkhXxKzNyVhnLXgWtRehqCzc8P6er3FWuwpe/
SmDpKoaxo8Q2swTNU79KZbS5vmgMr2AVzOWhFAgZ1Sqt4WT40BM/2Zmr7FauAtxioPv1qygH0ou4
VL5KdQrxgZvVvmtGdcJx752nVdjT0nQIy1XsyxvXxnUINbGxjAvgayvSzOFmNoYrYxULK1TDJK/U
Mdc7siKpXA6L4T8AeMNsQRBvM2rYK+pSu9EbizO6kaSR6qVxnAavOsrGF3jus3pnMTCDNYegaboA
IOrWvDWROnM4N0cj4/zvrDqophuCSSXaqMqLj3ZVS/XaWn6oVUGtWDdfu1VVpaaiCkdZ38FadzF+
Vqzk1arDGqsi2/OdhGJVaa0qd0HkDN2emR0ibrbqufSkLziN506E4qfgO1XlCzEga+ciBpurKtyL
BoHY+W+xmIPHrlsV5A4pecoyRGUmQMEj2o0d1kjOdWFgNXZ+6tAcei4YstL7gq5ED7HaLkybrVFT
n12nQMrW88V5afGfXWJ6Nc/Zqnkbq/o9pnIIm4yjkzY13tGapysxJWpXN2V2qavsjmAPx3r3p6wu
VoXd78V0GVfVPdV8+o5l1jMMmSif/CnO/9TpzVWyd4VBmDopj9Uq53Ng9XaJ6L8xdvG2vtm1NwYt
iTWnLp0MwToQkPh5g035c06wzF158Ca2FRuBrXbLxEHVaRLpvlqubOUGd3UVzCfDlS2Qezs/ebln
PacsFnvqyuiVQIC5Il2EwMQko1hHGtM63CBUuGCoWe4DYOsHX8PxMzQuB0VLMRJa1vFIuw5KEo+R
SbWI+bW0ZH0q14GK20n1pSQwEwVUL1SbTGusKylrpjBpxnPFF+W8FxRj3LYNu8J8Hd6AOlx2xjrQ
8ctSblvPyqMRA2WUrMOfiVrpbWbqcBfNdTiUADnYSdU3kZEv1ia20jfEV7qk+2HBUrZOlngk4y7K
goZazq690quyj/wMPoerYv5+mi77bB1S2Vb7MdbLaWyW90IwN8U5Wm4FHwEZIf7oWZ4iv6rvg95a
OMRatxagmjJNu/eK4oM93RwMb0WDKNElkQGt5HZJ3Rsmrg/1Oldrhfk1sfwuHBETorRei2Digi4h
w9ii+mD9G4mhOnlJjkhrP+Z1ftetk7xYxyVLu4eNz5fZVbyvi4GJX8Zzu3SnesvX+aWa05RZZz1t
hZDad9PL7xMaIpJgwZrop2UkDJ5ttJpm391WGEe56v9ZkAZ3Q1cqrHe+otiCUCwWLZIxG8ig3UYX
LFSl7Q67HGHAjQPjAwFseE9/TkFnB2F4WUejKTU2mM/Mzn5lt+FelkWnWmU0uWUOasjLp0yTLfZq
Rq9incHixrcex9If2q0fDLexdAdBe7fdheU6yu2SDPs8b/qBRtnxS9BpGaa6rhhAxDVZdubUjxcF
eM3bUiyuzZjRLvWN1Ez9mTshO+Ik77oNBs72e+H4XEJB6sjXZTbSO0Ob1D4TceKFTYX3YCOGwqDd
3LLjepuNFiAAY5HSD2flw9SxM4s9XSb0TJBrx3lEpUhQMMQskrbairkzb5zUaW61RQ14PKuueY5d
TemhcJTZMj4P6nYzt1n22GQ5pgGjn8BB9MLNn62qpqUs9bv+Rz8MMIMmTTXOxir8rNl0Ti8ey9XV
gJWmpK2+HkJnKVmFhGZcMSmwLxnih30qrMSLGSXmqt+7Vedc+36Wf8PWUSYRY0rr2LvSuqIxyD+I
xJb3wVzBqsx4Pr/krAHb3pb1gxqayKpsdRZMb7qNq8uaJUuP3+YCmDVjyulMwGE6YP8R1xmhgA8M
j+wwN05fB1/QX/0fZdWqPVf5cjd5SXyoaRoyQtG31h5UhrHBUNkYOzo+5oDit9IbsCkvyMdDuSSR
PxfzbW4m7nifBf6chkOmVzwCXSdMPGnxZ/t83KrBCwSO7wq6E7scsR1MFplG5sVVQc0X/aeiVq/G
VAXXejs4aRDGUurWpkN0BV0IoLl6QqNUXz2OVt/F4M8PBrJvEMpSdFQstIETOipB1zQ7Xf/I8NDm
uNn15qFNwFfdjuBGsPoGw+xsWTd4Cs9NwG8Zz819W3JB7GfsuxdMNMiQ4J9KHJhTHZlGStIrNYPX
nr+dRrjhqtCV5XhncEY4ZU0q7+ts0fblXMorbyJ43xORz9hQLy3OV+Ydz2KeSRx27UBHCpAD5WAS
DprmaFt00rPvXKxlW8VqdJ9LmEnbgU7ba5PEKSVbMnejVfUuNvy0+a6acyO+MG2cMXykTie+s8J3
kjijZVT+3hKkkR71vkzLZ7AWDJPHlB1BoAKtRJd05HORV8ltBaEDezLZ1fvW7NA77ZmMxdRS6FLp
DaTFtoO8moygwXIZFxuVmel+NDWegZ0gn2GVgXNO6p5PyVG8fViMqX/LpaxUaJDe/GEGxXQo5uHQ
6jOnEKX3T4rS0o0X5MuLzER2MKeyGrZuKZc9OKo0HJOgObpTjzFFKfOQaku3YfOQXqPwjzwTkLqT
umt3cRMv2yD22m9mXGEpjcek5pYZdMAZ3nD3/wXC/xt2Enmhf0gRvwmEt+81nLxfHKDrP/iPOuh5
/wWPyPRd0JZrzfcK1f/f6qBFyJuaZho1qGQwfobp/qMOBv/lEuNEF8RJhpTmrpbB/6iD/L3AM6E1
2xb4PN0lUP4/SMyZvPwv2gQp3FWTWG2gKJFw936VbWoIBL0dKDtqZZruAtS9B+K5OKXoOAhNXxEH
rkZ5HDlJWNu4huARrPZtB837ytL0IjQHLGy51EeYk5wnJK3OPSwhqYUB697eTfk7CS2XFB2p+i/O
yZ9FC/9UVnj3PtleZvC0mq/v/9d3D1XHCYI4sKJSc/3bilDqOSBkkG+rZM5CWTtvTQ7rZZ5XL5hX
1OlpxkmxsQTIfZIGmbPP/bTejXq2g8ZhR8oeCgYRVXHCZEcJtjt86dPm3mGG+MohlodyxhOC2ZAe
GrmVTyFQOwqp1Kz2rZWO5zTQ5zDmgQsWEIK1rNPmoo+A7ppG6+na0LDvD765I9iSn7uqUn+RRNGT
P/2apsWFhALmISzzSPn1+3A6vWow9ViRDwPksRRZT4XQ0CbnOEg7svdW8drqiwnFsBs//nHR/5v+
9vuVBMcAZRTBedW79PW9/UMA5BBaUV3UG9Ew8T9LHgRPkqaHsPEzhSOTyj+vK0NvWNWWcXzWOGqf
yB98/fPb+CwKM+XDdEmrBH5rkArWJ+G0SbHr02cgI47CWEs6cmD6VP7QPP/ZNqvlyPeQbf78kp9V
YV7Sh6yA9u+Sf0Xj+/WDj2ShB9l6kqm8Tr7J9V8ZX9/3Pi1of36h339dXgjp2XcdxwAl8UlirQWr
u7O4MrJznq6wYZZmHzeO3HGmtUOCBpiOOt885WPu/E/l3fVDolxyjzl8TjDHv37ImF82EWKQ+ENo
r6lEKyLfrYvQ7xMvKvXuUdQxHVIkNXtjeV4PGv8PH379oonS8yX89i33GlYugo0yapz4VY+bd8wg
r7nFRrll/jxJAxn8b/jZT6wCxhncRujw9NisVvTPl3RG5aFegzyLcJs7xyxL+q1b+OLpzz/r79cP
m2wWcwPpNIB7s/73f9w4g7L7vvbwbnighkLseRg0Z9kzqbaz7Z9f6jeVnmgJuhbRAn3FlbBW/Ppa
njuRnGWKsWKZzvC8nlrD+a5xdttmui42S95FbFKwtXFuN2X/8peX//3u9E2M7iAlbdqHfOfTGtHb
C+Myi5eXlvmtK5orXXVfPF1+sZLhYMToOTB5SJO5IXPrB10Lvkw50TRnARxHcHffJlh7Br/ItoX3
9uf39i+/wi9v7dMFjgRKZ1/CW8MbdzLr4Daw5Qc/zeHPL7NmNz4t0XwFDHeY/rE8sV7++gu4Gnw0
fCiECmz14Ml+7zfWc7ke8PxhIL6YkwJIyVeT9GYTTr2gIqj15/fw+2XNW1i5i1zYtkVLzq9vIWNr
CvdCcRH4bRN5iJ0EHq32L5/0t4EDIw/qv5nEMKRbgy6/vore5GCc9JFXyb2nZPYeZSmfa562neqj
P3+gf7usuIEYAbI8Or/hH3O7DPTWGbrIWkR3WBLvNWvIm5oYr/ajI521PHn+y5f4bx/PWnd2BsIR
6IJPv2PQGXST5j3FD2J4TAimbdy0+5C2h55mffvz5/u329YEl+wZxC6AfH9G2Leau5johl2EpxXf
uNbCfPEpaUpmZKNU5NMeF8FIItx/bWg41ZFm/vJr/ut1S5qBT2tTk0YG6defc5hiTW8l7buda18H
POLPGUa/HVC+UM3D95mf5cow8ixUNImwbyVm12l/+c7/9U3QuMf6j9+Yh9CnpztKdtNCo8Xjq5pX
KET3s2FeQ4x/FIZ4ZmsHXtFdSN3/sOn7sVTz/pffYV2fft1v+iDPwV+sQ2BKwz8tn1QjVQO+mo5O
wZHxxqhdBYXe7LGJpJF06l1Pw8BY4NJzW2xBisAy5duWk4aaqUVSIipCS95Ci8s3casBJKV4PMTV
ood/fqO/X5xECHWLfSnkUQK2ny5O3a+9dGFAz4PLfsro4j7lgb/3mJdvlpF24D+/2u9LJ48Spr4c
O22u0c8FMgS13EHmJZ50px+/FUX2gKGf0LL2t+3tb6EwMFlwR3yWzZ8QIfPTmpLnsVGskJuIDACG
JPG6WIW9nev+ViXsK7OY5GbSzYToq5rRrhmE4LCmg6jKcNCxx9eYSrENKT+sC++LdP3xICdApKKu
iK86bCZIyt9141qEQysOwGPVhULOjJYGe+vp6muCSPPnb+/zb0Ww1+QAxk/1c+f+eTWehjp1BaHo
aOAABcih8u9UgnLmg4YgAFL/bV3+vPr/9+thueTkyUHyMw0srWQ+6qKDLcnu/NzkunPXJ7H7lyvw
85K8vgp99xDYYfKue9Zfl4uSztsK2WuJSA6j9or0Y1HZF2mLq74i80N++y8v+PnW5AWhqWE+YFNj
cQBZ39A/dlFKTKnPxHCOzMRLXkVbmFE6tO9mZ3w1SrTfasxwkDV2/ZfX/c13sL4we2J87bx+8Ftn
K2kGmUtQZFHZEl8WPIXMxnqMpQdrC6PeyWS+lzv5k7/8SF3/AV/fjetTSc0OiLThK+yqnJhS2vxl
rfx8U/K2OCiwRnk2nhwsJJ++jzqRfc29AKqMyEusEvuITBxsAwrsj3++go1/uaR8wqPrAQiKpfW5
CquYtUGWmLFZA5Ny2y11sk0sIA4eRkqc5UW0UDISuovx7kwxwaO533Ly07Z2Y+MdLtHkp7/xHf/l
ciDkiEuHxwX7rM8wrKG1U16rUFGOYrxD7iUP3/ZMWr3lnYnmaz5gVUiyMt395btYHwH/fETgEOIh
yUnQYQleDw2/fu9oNqznKp+iuS9+MB+GA0ubPUExKJ0gWP18uZrqoTm7JayPMS86DxpxK7/9+W24
v/8kbBTWYlpCxiyYn3+SoUS9TAZtjOxysr45In4rxuxm0s1hH3vyezEN7iOoaSchXRck9x3RmENZ
LmFlBumd5ndHVG3/ahiL5qA6L8GlnKw+EA1GTWsT77S1pbnztC69wRXiHGGoGsegXqaooXr7zala
59BYi/5FisXcx3YT7KEVkXnv6nZHPqXf9krfwI2pQhCB1aWZ6n3L1G1rzgwiGAKZR2wUHwCDvRPd
mNY7g111L6uGN0lDOVigZleb5nM7WYoehaWGMUjqwnR759Li4cYpUTY3FZVj+xSDS4TTggn/CK0j
TIC8XpcFIweJgXkdD3T+WU1G8VR48Mr2zG+t5S834+9rPA9GXEl4cLhJAvvT5gnlG+ZE2Y0RFlXn
m08C9ck04vpQLfqz0wX/6TP5PzrjftsvokUhfQARXYUJXvPT6qvN7Zw7A5bVpLYencR+4jf8aDzx
ZejB0WbrLHbpD0wio2TWvv750vuNes6Lrwx/F84NjXIs/r/eAVW21H7qlmMkGJ08D4ageD3znBCf
Ufw1Y4qWwVlota1ZaureneLppdSs/DEtO++ceI37Y8xHLsRcaWdJ8Ua90UpoOlvI5IzR4nU1K/RZ
3aOlm1vmUaAoPP6Q7vT6XliNwWh3yPZ//ky/ryZUE9BugL8NQYCWr18/UunMc9BNeKBwKpPMEV12
2wWZf+MLxbXjpvGRFGSyhi8Iefz5pdkIrFfHr0sKzxVYZkCX+D//DT37x6MtNWKZ4O6RUZxiadoV
OX4Gw/Gro9n4zP+FcMVbk4H32YyJ8sgdZE61AVZU3cROVX9Tfpa9JDW83Ull2bHuHXULaTNGQSL7
dGbCO7/6LrM1U4w/ykEZlzz1+7NZGOXFnwxOTm1cOzYePnzscqjUuNOyubkl+PpWG8ZF90rjYJqN
fRZ+g5lkqp6WoHq3avKmaSubo9X35gv2Ce8LIyaxFU2z5qItgmG4ZmApme2tLE1vy44luB9nW1wm
2+x94u8Dfn88/Rawi7I7pH5uPjZrt284aiRKeN4eCNuIt1Tqxj6PXTJxjNU2Vi3acZPxmHlNq2Z6
QrcJogI/BCT3uSEw1OZJvqW7UQsiYel8ERWTzqusL/ub1cJDUKYZm3NMyH3ceP24vGvFoL2zzzYe
+8ly3h3VMurVgoKnttHDfMmlId4Uw1qg1JPCZz+UO+KFy1GXzHrL2J/vjDFutqOAbq31podOnjNR
TE3PY/o8YDnUrFEPko3vLE4kCAhYYd/W7aVLUJN3RVvH2xRo6jXB/yakkStpd7kgorqNNc10sZ9J
vgsmRo+VlLB2pkQXb2QTxa5vqybbGJYWXIzMENf9oOJNAfv2i2+16dnB/bUrG+bHQQK90R9xkY2u
J/Ooa/BCgTGqqzf2Mg4zxw48T4rt4QAu31tDY0M0WwDO5iLPDyYE0W96Mg63TPfc7VwEFDQaU3op
K5WfZhuEspdnEzOEJSfyDra61ysutRk3RCoMcjU6TgwNoGkox8BtNlbvayewds53JWfRs5HQE7LQ
nHgZsUpkrj38Kt/euvhIyKvFIKfnjkPxrnFHZhXgVAr27hiqcqbSfnvQGftFeZES48jHDEh6bB39
qs32tp8NpHXd7JTmiX8oO6whumamHQP0AGZQMpXzafHm5M5z2bSAkg2uCovZ3JJnDwaRiqvWgbou
Rac/dxC8sNYIh7zzHO/6TjeqSM/q4US1chu2tRswcwzGnep870s2uAzV4Xq14DqLdKuKuSLyVEOz
AwV7HWuwXU1Tg65FeY95mkDObAlGRsbsDwDAXY2bDPIGaBxxshsveJ5HwFpd7Kj7TmN/QZjMb6+7
GeJrM+L8GGePb0QaF1knLVZO076O3TlSbT+dmsLwLk3TQeVMfCN0A5ntIaYNctPhmnDx0jnaSc5T
e3HcvHvgNnkbPJpxXCwvocaZYi870zsGsghOup9pB/ijWbhAP3zMCulRvBcHr8rI1b1KzeWrKPkx
x2Tyd4JF875AX74edCHDuiz8y1yV7rXnxeN1Nyzeh8lT4GtQa/x0cUXZj1OY+Mr5Tae+cKNSrSG/
TGHF4qjWnA0RpOrgyaII+6rj6Ddno7wG5cS0iqiF8cicnE0DuZ8D7VEw6DO9Pfv4qm80GpwDnIK3
Q2Wqe9D42TlWebMbEfZ3phdT8Gj6WkRmx4VOBWeODCyehSp/n1wVDBtiY9pW14gGlq5z51Y9DyPR
BZEJUeQ244h6CyUYHC9aoz5uzEVbbmSzWNeT9HKSSUbDZjEvaJWFxlBkpLkH69rNnLHfuOX0VGtt
hLdxeciI9V68nOuXl+jQTakFcfOCqoiu6yxr+/MpiCmJcdc4jDEHksxspijmWfsGXdi4kPwUb+bQ
5WeCRO43Ms6YbtqpOVueyPYVHrOoqmG6bMi36UD5+SJeG93mPRpqrC9OMxw6GY+ntsQblPrJzRj4
3Q4sRXuykRMvWVH6d1qOyaOeh/Z+gKLwZen67MWd7fmuDtKHemq07+7i2aw9+CbQ0IyLNevVtszH
mgzcMtx6gOaMo5YYw3wtasbsg+jXVog6F96NyPMOHv9Y+/eIKeK0VIW5c2eff8z2xHsaPYKzkdID
aivqIRnVoYY0dQceQgU7WH1DyDc8ORwRjdoIUWlzRR5caJuphduwJ22J17TAPrEhTG+pbdGOy1Es
htjBh6vvREGV8dZv3Wbb5d1TqfRpm3ade9OAyvyeG5p6WREHvHQ/TrvRUPGLpREgBnMFHmHqx+Y1
Rx334GloLslP6lB3fdAVuI9TGZCV0L8tQ0OtxCh3sqDu1sIwVuAfda7Jv+cvK1Fhn8UehQIlFFT6
T7LpFnF8/OIVWvFe6BUOHaGSXVVbGGYDNZkSw6bZwyPstOVNs8e6Dekv8MWWP18dnGRhvdHL4xRY
5R3z0ebHUgOAxiBYQ/oLhunJVdZ8K7QRVSTBqUoPTVNtzFxYJyPN213S1MN5dJnJFGKPu36KIAnY
71NgSpp4LfUUx4FYdsrQ0kvc2NZ3Xc8+yMZ5N4l0um+aKNknDrDWntTEmsJ0dla3wlDsagrhe0/L
YjI9bBz9QuNJcQzywUR4lCARddMjbF8An8vz8m1Y9IAWnQ6Aat2TtaNWpWuSB70Yz5x3etLimgEQ
IzkDQr1znbHeBCOVo5riZh3ptTmiOvpW5MYccPYGbM0rS0Ai0xxV35NuNve6MckwZQL5ReVQ6J4x
trzNmZ3qOx7ScGOHbt1c2CM/UN9wd6ZpcJoVbRjsww+V6kgUupx59rhabstJq3GuOJIDTGq2POWs
3mIJtq2OR7tXM0fgO/HV7TTFKXnndRcUDAnuk1Q4x4aA3oIbpWoPhspOPu/xmu1Kf8tCWlJ95j1X
zrqP6crgTI15udHz8W4ykmzHozs/K7mc9aGi7sNt/cec3bRT6f3eG9hSE4nF35SWB8zYFQsoYT6O
ef1mML2XOq6iKWU2NWiewQPZ/BFzTR0cp142Qq+ciOaNqNIGdyfSKsNpWEOHbKZXNx8orcFTtVGT
4AWdIn3mGyo+qjat6WeC+lD4XnJpg5bdtR8cC2dUGBTN/kbavnscVtGoa1P14rpVdurLhBWoi+dn
XYfGCBxhJxuc9lOJuc2Y9AbmqMLFpxoMoMovjvDr9+2A9crqJ9pMm0Mm1BzaSf7IzVxui2S50EPs
gysRRdTP1q10J50737Dv/NhQaIkKwKICSb+TWVrfFJOYb81F9NWu60R6mQ1WUIeB4R0erWa/kO25
LHN+w7MNSCzfDDtYvHP7qmM7OrlBTxUVadCAhe7OUQOz1LJyrvI+a+8nKwmufKP6Go/QA8sSASt0
B9e/Uut/0DuZJ1QTZqQhqOqLUqBUq/3Uj3pVdORFATN4Y6tO6aQc9LBkeOLvnEfurhMEUrmq9oZ8
T6r32aO/g5qsKWy4amHczOzIrDjdt3Zps0+O8ytzoC516gW/YRK3URZXF+gExkWzuTZz9hgaEOJD
3Mdql/ZBvQEgavPPp6+WCxsQ2O58Ae+5YPczpqM+FdaTRo7jqqyT+X4E9Xq0ZKHfJmQu9qOpc8hp
hkJzQ0OfVBUyMFUsn8Z85S1mtW87e35ygXNu8qDJ7+lTwdZBl1O/9UYTtAxmLefaSurC2uCfJ/De
aFz1Cwc3vFZee2ZGAmYf4J7lbSig4uYZFiOft1AUil2QjmmUWNjathNhOmLh1vIdDI2YwsoNyDgs
STyyT2+le4vN3+LS8bvmSw4b8GHUCnHE/KyaXRJPPtxiEup3veCcu811wCQtIQB8aqbatVBlQUST
Fwm2TbdUj0OZa1elZRN/GBaXDUBD8w9f9qvAXxMONmjHmHQPNl9b3ZNjcd7VWBHgaekxRMkizKp0
uNWZ7mFq80Ev40qZRbmf6NslEa+0U7JY+c4o6vw+K7GdGa0RvKWVW79UowajwJ2yfbM+8420ZvtS
ZnypCz5jdyO9xsfdy04QIhiHMBpTbnS3JivrLtmhb8waJdcRkSq1Fi50sK1HhzofqZPX7x0fIq8P
OYdZ0CyXOapANuyMQPPjbQ+rMpoyyzuMlGxF7lyKrzOXV6gnnrOLfWpzHXaNayh4JrLRwji8daoE
l7k2CILDmGmkTSqgWCr8cEB1dLqyGjd0O984xbkUTMbgBAh0bgC8EtrnUtOaleFUaksv7CeHTZ2l
UkIfsLj1Iul2pcmPQ3nNqQ3mC6M943kR2jevzpPncbKyj1Hq+m4ZkurroFXYO6hWwmEt6/upHJJT
7zTp1ayNrO0Y+sNUwPZ07ImGqKkOjIfAJim9pb4BcPL6lnoX5WUsr3zZGWLjWF0NUQgeQaeN7dXo
03tvsaeTUmiHVhRtVJvecNJRr/fKCeKTsVjlPtGkoBM31sPEF9ysaxDdTOrpPLBYUZ7VcX7Retyj
AePzbbp0+EQQXQ+ODCBpsmPwmIc0eJU3RZvIR3NegI67pN+mTVGlbVRM5b5DErkOdBTaznJw2k9y
v1j0GJSJNfAtQvQ8TopCp8SaXcid1vhim8V0FEKD/RH3JddvDdsIha0+a1XA864zwzF9XBw7PRG5
aOjhStkwxqXP+EbwPN2MfsfurqbitMwfkymLj7GhJ2GNJIECMT8kfeae5jEBjuUDsF015OEYW8a4
q62KjArglV2hsyQFZVMB4NUXseVLa/YoA802YO8e5flUEGqCuiWoWRp4RuW94V11hbwMVMZveOxs
R9gwXxMm9YTa4rfAxBo+ly5iFIa922R1V6OM2JuV+UU1Z3wVeBjOXNlPlJjkQWRpzXFZOh7ZtvYK
/Bbfcvq9Ntbsvr0e4qbGDGW+uJFaQD6xWwj2nQTJM1BUNsXt8jjW/GMrzeljU4Z+TKjvynWGV5xV
tlTJjmEzJS0yyLxwxwZ5JFJP2zU6DDYBYyFlVLFJSdXtW1VMV36O4mfaYHZiP6ZcM54f586qQ90j
Vwpz0Ls2LOBpTiaurLrIIgqaiJWkBvGAWWd0kqlr+qoTVsDyPiY4tnFgoHCJSfa7am+6+hM/wrtM
8me+qOfZKQ6T3e1n5Z4nkqbXLU9kOxq7RLRhRkIoxjFnBWxRljlwNoOHwdi3NXVLM0R/Mkw2QcuC
H5eVkg5Z2wEOlUHMu/WXTt3ZWYu3XECtuYdeQIFtkpsXnxP99yxw6W8z6peFGWWzsQvoYj3wm13Q
ayqabZlsKX8d9rkK7K/cT6Qz1mUfSpdJQsYCqC4Qi7YJZ8u6DiS+PVjXpQtzzhitl9GwHv0Fdt5U
VeLiYOrb4PJ6IWCYkcifC/xexnLGk0sygV/zkOHp32aBxcksGHt2Qhb9hEbCeT6zgi9mvzyVpM6i
klM7T1Fq6MScf0OcKLZtkD2ZShswY6bj1ivltyGGr9uRH5tsDtfIm+atY45mlFHNdp16tn9n+YN/
yVKjCQ0x5Ae8cdUl0YwjvnYfk3IZp5t6Gqiw8cvsOZ7nhsd34VxkKs3rUiTlRW9hD8o22emT9eon
Buytmr0DaUDn2lVdxc01uQcXgvCrZyh1MIZ+OzIov4xsDXD3SfURTJq4b3LF1MDl6BIvxnJC42Z+
4FqoZY7yBHGktj+QTa0uWpvH1zItqf9tYINhrKTKbsMXgJpWYijotklbazwpUt3NniQiDzQOH5/6
V2fxeECVhgvMgwOydRl1mw1xkiSh0If03UMTObfcE3cev8E5mdr6XOvW7If+4vXfA3dOebk0Zywx
S3mgSji58TwCTQ7P5G9g57UH0VnFj1hU85UqE/HWV1Zxj/me9Jino2h5LQP7eQK2CWF8YODfm+HK
WY+AG3PxNIkTWl3rcyua3Wti9vOjQb3PXsGFeuoXuyEnOMBFlEOWHmihAf2R6/mVR04qYlQvznUD
myXivKM2bH3cM6nBhPO5tLckMmFIW2mzhCYvfU0rZMYEraOmqP3J98ixbvW2v5vhsWALHOUFYrK1
ScY5vR1irXqAOdgdusxhV+MXCePSlqQCMwHOR+qe1lCyum1gILQXRue8J0uGUIGjMojGSvEzDWwZ
8jNgVsAcvld+BB3PqcWbKKFUjhM8ti5JzdaqxHYpK/u5nq3kRWNr4zVzEPlF28BAMi0t9Nu2AVmt
eExUixZsBbin56y3kNE8lTywxt+j6G11myMxI3+2Jg8F6iMbNWfXuu1ewd3GcOxDIOEB5vt0Chrp
/2LvzHYjN7Z0/SpG37PAebjoA5ycqEzNVarxhpCrZM7zzKc/X2jbvZXMdPJoNxroBtowbAOyKshg
xIoVa/2DvFYUlknrJD+alOJDjfgyTQjpD8wYvZUcFFS4sVKbplbfUta+Cmg2rKEIZhvJ9in62uy5
Mm6+hHa5Z+u2PyvhnVQlfb3JA1O4F+Qfi7ykIugh81UGoXHAGaRYIWdmoFgi4XRhOfl2GhLMNrq4
2QdUsTcGh+yL7HFEN0aq7vTJMF7GAUF/o0X6qSXRQyiSxKR3umuExIsbAQDdU6+X1pKvGpsKym+9
0jt8qQInS9YBv3dAE0jLmToqfZRg608trPgV5avutvAJFLBhlae4bZ2t3GoIZHdGFpDl+lyMahs1
G7NGkB7QqsliGuzHkrLWzeuFewyy/rMfZMqNpvndBrHyZiWPeXBlR4nBsdvb12FtHhCxTRARV3cj
LGKMTsG2u2qutp8UXUndTh+7HcXqRFoBgI5crUucK71vUWrSmuI7Mi7Wc4ZRyrdKaeov1NUQvO+h
8UabSA3y67QbsDKgS3CNnKi2h9Ks3I1kPDflZBaI1seRm43+w2hnODRmY/DlcsPlRHtB4CIERd7G
o4re/hxkhJkYVWJZLbeYdOlrqS4FudT5nMXUpJPiPvOU4pPBU32m5/LC8UTSoqayBVRPS4xnU6TT
vW+brlVy1U/k5DPKevmhzifcZcMsoL5mOAvPfKYDbxDnAZJoJg1fGt7HDSqdCpPXazHozTzSP48h
VpLBoGFWoxcxvrgAtWoRcdQ2/xVobKSapsF1lNb6bWFjU4Bl+piQHC1JG5/2zQwLJLaiIQPAUwmH
u7egDE3GZmyyfGwaKHnXIE3oRz16XDCh4QaoUSGpvELhLVkCJIkW43HHzADgAkdCdCHRQpj1Py1j
YkU3IUqguZIcnByhx9EcugitIuupiLRn4OmfR/DEa7uKOq4IJOoGDYNVU9rZQzIVCahF45nSQ3xL
I9K+60M931sllqeTRLctndQc+KwsmlSVQjMBpSe4PsEfFeDbFRVti0ytIAzIvvrTq8o7L0MoUCmU
bRb0jpuiYbQ2aM/Dns/Sn9IIa8BCZfcAHSzmXJhyrt2m+UQ5BjXrbuq+V7EybSovbV0pqnFBdZSE
bCb9bkM9QBQkUsyfE3sHFj8FcH3yx5fLm+IEeYcQN3Bo+o9gGzC4nyN3nTEHMdoDFy0kY9z01eg6
iLLcUYmPXUiOVINK0wqeWlsKCTc41yimjHmBgePc5Sc5ATYArFDR+QDkQwvHsmefFsU0uQhbOd82
o2Y+mhie0qvQ+ofXUd4lhvT/ZwX2d4aXNOt/5jAmQz9o/s9TnvL3sTH8f0ufeB3Y1N/bg62fx/Q5
+21fJ8/Zr/ot5Un83l+MJ+cDXX+xTnQHLSBq5/9kPCkfdIDPgBOA6QINFj6Zf+kh8Vt49QlCD4JE
4Pz5rb/0kJwPSPyAOFXAhpsCcfsuxtN8AUEdAB0mwEriKVjNxzEpG7o+y4qA8iYVBpfsB/+fNECf
T7F2Sk3NvNEU2POy/svm/v4A6G+kVotmV6lM6yLuPDqluXMl02oSWMNIWxXAi8mPJu+h1rk6Kl20
b83ue4LZy08HBei9OejpwjY4IW6J10BkCYtQ6E9APQT+6y0ooEyQTNUqahIa69CPP1sAu5AU68mY
zCFo78ZxdAMsr9Q1nmYZsMdiQJXXh2Ie0P69z6lcuokymDelNGgHGblKiNUk/SsFKbtPFebPH4ep
+ArRayE6v7KQ3kZnA7wjuBRFgFSE18VsC6vg90sOSG1XI+YDhVSvnuzaH77nOozxNchqNHGGAvvz
Uc8+FmX/OShD+TajE3QX0pfSKI9n0UMnp8WXqJwSZFhrx2tWpgln2XfS/iVQOwcTkOb7mFfaPpWD
7hlFPC6W9sj5g6tnjvAmqNHNIAOXcHIaCOiF0vfP0aYH+ZkVuzEIv8pmgsEB4G/BU0XzBkgxBNTf
/6sizX33UjVt9fLb7XNR/7Zrs1/P3Iqy/wFRRWFx/n1U+b+Z34bJseeg+I0/44mJ5QX7FCIfkgpC
RY0N/SeD0tSIDCowP7wrQDpqCkHjr3iCU6EDUMfB0UUQKQVe/a94Yn9Q+NM4FVSQca+WvO9gUJ6c
jCxUG1QysgwK7Ej+Ot6IU9rR5TN9hCdhKG8MGawNPbTtWOQ/c6f53Q7tx7bEPDxQ4+JQd0jDjjoX
2Dcz9vCPzfMbOcJDHmZN/e//doL4ghPGLGg6PhKESn3OEMDhiEwMaZ5NizPvdWt3BztLX+ooehqk
GrlAiRoLpepVnuU3+NL0CwCpV5Lb2z0txreYZYH7siCzzqKqg6iJUoO6RNWHFGDDHZ8+tB6X90Vq
BJhdITmarjRJmdDbNS0ZNWC7lAyk7eN+1ycZ9lgpWm4rnyZmwc00CjZmiZWuWtFCS5KiyDf/u+18
osHbQ9lhKf79tnOrl+z5FwyIl1cS9P7Xv/+b+IW/dp3yQSO5QgKCY5owLQCkf+065QNnNMtMtYSm
Gbfsf+469YPYjciMsQ5sNgVpwV+7DiNseJlsX2w6dOTttPec4uJ0e7vcHDiIGGfziELyjahwvOlG
0oissEougJGEG55emltJ6eorY0Bl9c2snNlaJ6QDMRaPi6Ah1W7+azaWgkypArEx2pSGI90mLdpY
nqebG2QIfqhxUKOekeCiNXAb7v3iAbCiUFQfWcYjhXbdoB0cN6Xbw9+/VuNM35rphLO1L7Vun+a7
tMujTREj8D/SGtpkdsx9bNJ1tKCgIOPSASjCyafbLGm0x8uvJg7a2SyCDKe2SboGTHoOS7Uyn8aW
x/CoNifkPQ4VFKE8oxoVJGnRVURBxYRBnBq7yyPPkzDmlJFtbhUsMaCx4udvshdzmLrG8bjAK1Ql
sN5Ks80k60scrVeX59kLwnIRtFXK8vA3Wd9vh8l7Slmt44Sb3ojQuaoMudjGAJE3spNZHspNGp2z
yMbzTlF87yf4Hf/7WExfyz4arbVCI/KTJU0H9HlVVH3SBoPwBGZL0Nvh44AUDZYQOhL3m7DLfeq4
reiq20r0I6oGa0MdJ6d4jizmtUZZad/2xvD1dRr/C64p/4OTB1bt30ex1XP1+/Ov/OgyIsD+f4Yx
wxE3DviHpJwwAxEL+I8wxo/EklAdTcGbG/MgYtVfyYP2QcOUS9B/0bAz+F/+GcYQbaDaIwyLMUMS
q/c9YUxl+NkOhCYggL3AemULNdjjBZpFTp2phS6tI0O5oVPnN5uIXuF2ig2v3VIO0Kut5KnSRNc6
nMJ1TeFGWge6UTWrlKL4IWjG+g9jwiBWhKH+BYMXXKyqXAd7i7gX2B1N6X8J45JVhU7P59zIotvK
TCbtHxnA/y7FN+ej+Hx/vxSfgpffVs8BYiBHq1H80p+r0VK5GhNnSWJNBWqKyJL+EgORP7BCWaga
Yq9ccVVOmT9Xo2p94N4LeYB61ut9mh/9eaiq8gf+GLJZy6IUAtDpXYfqPChTobMhUdnUPtXXxX+8
GI2qB/WiGIULFCJfGxpS3+goFguhn211tOT/MQqiJtzoDfaW+Pmb0O8bbYtTvVa4YNrXXeM5JIcI
6OH71K+GfMyQ7dCDhSvn2TcDoyAL0RSg9DP8/pQH0zTqZuGmuppvx6quuAAW9ebN5z6XKYhM4O1x
I16Nzir+YxAUKYCI8/bNq7VIjdW0DAo3V1J8OvQQS4+NHOCom8sOOCqfhjcWe03o36COhLHFhBfv
AaA8KBwUz419KZeDQHylv4f4SWJOneWt9ilC86p11QJVvxUmEdINVXpJfWhh76g4/aJucq2bin3b
wty9L2gyX9V1I91efjkRKWcvp1JnsBzKzJylEMePXw5BeIeGAvKj9STpD5KqQk7Xs4AGjh2on1tU
U1djj9lAzcG+iyq5u9L1ItphgNUCEiqtfmG2T648Moc6Fy7uhbhyoE0xy8tMB0VQ28JffJJs86Ar
6vA9pLizmuR8/IJuW4KMGU6BvtSZq8EGUSDJg76gi3G6sDhVFNh/mgNDBGrI8aQYCAzjiGZlruUl
/dfQrNPbzgqX8piTdQW5EM0NReZfNuoqszeVQjmT/d4HUQiEe233eXKQhWcSUJ1qYVZPdqfQKoJD
SbBhIF0oGb1dwrrRqEot06XQMSy/Rsdn+IpWA65uNtr78jBIvxS/6pZKQifTyKiWDrWcGzTFQ222
P0fUB0bWje/6gtoATnFIAKPV6dXlNXwyj0gw0RDQmE6RDDizefRVUHFKo5RuSAUSE5Mm3iY2u6dJ
Svu9Eed1KJ3cllKD7WizKOcVTqwPdV+6UlPDbUJto5as6v7y+4jVdRRvGITvRCkddpLBP44/VpSp
kPuiogAK7GCxhQnCldoM3T2KpBUXFcN6b+iG/UQQYChbIS/itDlaHCGHF+3zoRRwsQdVC28mPcKw
hc53Okg/QcgWq8sveLIuGBAKu84HE6UakaK9XY0eUXDKQAPTMzN99GcjD31nOsz/yijoCSDkYIIC
nU2j1WZqyhWwcBX0reiFtfVWQYzkXxmF94GuiCC/8VrQfXM4WGHDjGJP6PZV6W3HqP99UKx6YZCT
apQsZowdTFrApf1EIcFrcIhiVfIuOip6vYKcpooCJMaJypcUMMENAKD4qlSnAP5dGwJH5P6Vw29Y
iCPnvpxFx88QCwUaoPj5m7dVsy4xVI8vByCxwOzS0XYTFjsLC1KUBec7AH4jS4Nisk5PYb4iy9i0
a4XXRQWMC3cDiicKuq2a9pgXdk9BWUBi0LSVhkqDH5Z7r1B+DMC6qNyj4J8r6DM4gP/ev54sAhnz
j8SKLFK5t+/OjR+gvqIW7qi1TyJ73+nluJRGnZtgKjAEaVYtR6GIDW8mGPX4EOYqgwC+yVxJEswH
HUPyy69ybn5tSj3UFWmJc+85HqWu7TgHWlK4XpXJV21chE/gqsrDUFvRQnAWf9QsmImDXKYvw23t
9ab29oVGPgYC7W3hdnlDhSWzsbmSjWxTwDFYtwNuorCKx20lj8XCS55uGsQyFOInRVzBXZ3LZXim
7yFJnBeuCTXje9QaSCuDznKLFj8+jezsurX6/AUQqXGLY2pySHTNW5ueES6sHPHRjuYAgRXNQl1E
JsEi2Z+dvhI+HnmDDKer+uUfsiyB6xu7ZOs1nraKIWMvbNKTw15cGbjn8vrEJSpps6/r2X6doivr
RnqKZQLcbB98Dsv3DqNWJCvTHMpTSk/58+VVdbJ2RY+PXIYaIW65yuut+M3abQyzryKEL9ye29It
tccGyWffWDgddVHdmc0m1wuYsNxnkFE8kUBArA1PpxE7y1ZqPpe2Pe6dMWmvvCqVrseipPsPoW0f
pEHgNpKV3Fk1zA+sDu212abTdyZu3Ot2ahTrxOhNBA36aIAxnTtPVqt/S/VkfIwljkHuLvh0qTUf
KS5LuCkwRAbgjgcNoNcqk4d2I2FC96hZercFbBwj2d7J15moCCLm3myAP4ZbrdGCNUK0oYuIYrWL
wcS7aTLEd0U6mZtxIq69+zOgpCLTVyUycG2ZhRDJqXEDBn2JS+0IPVsmRS+j7vvlQU70MWTulFyH
SLfADyjckI4XWa/izovwbuZWXvLTL8L7wYSoG4ahtHYQld7EXfYQaBLCGNMWHIOx6j3TDVoE5rWY
+loG3nuoMHQqnKXs4iTiiCfj2kwnmgo317bjJ8OSuIMfObH81aHdT0pVIVSiOStVjRRsE3x2gEoU
QMrEXth4J2F1NvJsTozSiewWbTk37dN+3XZGj9ob5Mw0RLr48vyf2WuajGgOGSI2bhAXjl/S7ya1
l1vkFewKQGdmlgFIjcB4b6ImXoiiO7UImW7Y/FIfa4UG91Hs6LpVXA2xlY02eV/e/ypAZzT0p16T
3lm4kiWDPjDAK7dS7HIzwUVa5X2vLHybc6uCugSNRbqGXBZm38bUKh9geMS3IbmAi6DH3wKvNzYj
rKFboOPmofebDgq1hFDf+1+Q9pmBjhn7EsGv42+FclTYIjOfukGmh18QAQeZWPXG1eVRzhwy3FZR
axIFJdBis5xpQuIZ7mqYuioOqdfodvZA27FCy334EZWvB8+XxzszoXwwii8MaIjqwfFbqUMPzNOM
Ulfqask1tDZcVZ2vuVGOez0OOO1G7VCiT7OxWphPkbjPDgCddJvQgxQF97DZyA6y4V0P89md8HjZ
GDXc2Kmdqg1AueiTyUfd+lZWbaAUlKu8KJbM4M9svaPhZ1uvZREVUlsnrlTiKZvmMDgHsxoWspcz
n1OUuFH44auhwDMbJQYTXXi1wSi03q4GMs+riEITSlZqu4Na0iwElNNJJVgSUEB3ky/REzr+nJM0
kFXnQeLm/GyTRfm3nqiAN3lkrp0WsHGcB/q9BLgWc+/O3r93MVGrZ28i90uwQeL2eHSIcXKXm3Lh
RmV8T4x2NnprSfdlC90lQcZrzSKT7+BkLUSFE9CKkEuk7CUyF04yFOCOB1a0svdD38uRqQmb+jZO
K/QcAFta0vWA2M4LxkVorduVVNaPQxvUt1wDjHqNCgBYtdQfnK9DMtnr1hoIGyb47O9VrXR0iXRd
eu4jeNkrBTvaCg8NGxdWuW2oglrT2HyUYwnr0KJtubaovgc2f+g79E7REqq/ZEbT7sE35z9a30Je
obCLokCyoLbvuedsVKQD7e94M9oB2gp98COGaPNy+ZOcLnNkvkicKRZx2YNbcDwzEESHyOuiwrUc
Sf5ec2KD5q/y75dHOc1VEUnVuExpJHJCtfp4FNxjNXQP0Z6VKHB4/nCj9A6u4Vr2hE0awKfadhai
x2mBEeUocSVhPPz9iJfHQ5ZyWAc2ShkuAlstXPveO4z4dGzYH/7BUT1E/GIk8Ye0ADpUVWp0X1to
xLz3vcVDcHyTpIg7ymzBp/RjY7X2QFU7IjtPYCsf2nKy98rgT1gjW75yLXv29OvysOdengOQhS5w
xaQOs9apaXqBD00rdZvQwlOtyGVYL7ie6lYVbYa+aeCbRPYPdM5q0P11tovKaHIvP8RpqFHRL3Po
vdOkE12O4w/gSEEFeGvi5Mg0/CM0KxR4/2aLrUC0hgaNPgm1/OgaT6keU6nYWhj//CS8eYDZCsBK
Nu1KD+Zpi5jkY9lM0eMA7Wgbdr20iQyjuEaVxNpJMeadGGhh60vje2EZnm6v40mYbS+vGWWUJzTY
r2H7jPyg/dHQp3rhjD43CPAl0ENU9/j3LKg3NeVt6LdilWnBQ93pKCGqqbaQeZwfBWjI6xdlYR1/
z8CP+7aoyG8sT5c3jZKqD/C37YUdc1oUQngWqAZNVQow4Axny0brnLrS7ZI0KkqLVar3waehHpsN
XQTptjFC/CzaoXuArW/cZjgIk9oN8YutJ2gKDZJ5h5BFjHE8jGwUEqIFk8xzc/D24WZz0JowIhyl
5nPaWOyqWHc9SlB5Npd3jsFMHmc+TMErIou+stB7ns100GtlqzAFmV4knzWtzG6mEmZfpAcLt+zT
9IORILWCzaP5RYQ+HskrKh8VqSR1xylUgNNncK8tJ9gWYfWjsbKlO8DScLOwJKmcahwuDCcn3hqZ
UUH69b09IL1o7yCGtDCRZ8ejw4NuCdgl0PvHr1c38MdCuDeujDr0Z2ylFVeqA3MTlFZDVTr33p3N
MZ1wJkhbBepqbmrae6lp+yPjwRiAFt6jrh6jiLV27Hp0Va/v3j+eBqCBwciqhMD78ftlWS0H/Uhr
CWOUaQ2ENtjaRv4Mea++tibgSZfX5QlsGcAF11FA+ijJgxEXCPC3VT7Jz1UQR1Lsctbh4R7FfzSF
vfahaeZ+di/JIWwGfKCUML6JpPIAXXSDydqmUuKdlPs3Ob2+TdxG+CtnmCsVOy1Bjb7yNkEiBwuf
XoSJ2R6irCzQnQp6x/Smjh+1w/8y6wo6iHgvwxam/KBp93TqCywuG2eTVnC4Ls+O2PsnIwJ159yF
xgP07nhEJBYV5F/M2NXkqnc1SxIVqjBey3V0i46mefCtSaZ0Yi4JaItVfDIwOFnKKzJQ2vkVrfPz
CWnHIXbHHvNOqYhKyHNBs3CSvbKQZsOAUSWTEpsJx45ZLiNZSCHkXhC7TYzORkJDa2dlAaJrjWNd
9dUUHmA1Ts+YVWobR2llOLiDszeSKsYwr4PhmkAmvzzlZwIlYFmClyhIUm2crUdEd5AzmaLYFdIy
ey3DtwRhDWWjJfZSk/PsUEQS8B+mRltrNlSZdDbFXd4+bvTQzeSIi6/fYFUYO18vv9SZz0m8Ekrd
vBKln9k6StVS1u3ajrireCm45LJCRciOFqZOPO/sa4JcogPBpR5+17xaUcujPqYF/D4Ie7Frd4rz
CXUVKP+eh0tqCc3/8ludmT9H56BBeZtCKXXL491BX73jPqhFruOjukUDZNhZYTUe7Db7Ex38twKa
Z4fizeh7wK+g93g8VCvlKSZPTeQGaTdxyiATOo2aujfbSF84P19X2GwaAbJiBYA0KKY/Jx+rVvK2
7ZyQIrzSPznw4tYOsquuUQjEIh6QV5VcycjEjQGy4oivw0DLcGmM+mvNDrzHINT17UhF7Jdm+QYm
r4PxUo2QN7MBTjdE9RjTCvoHGma712aMXsGYed19jKI81pcQBWt8Ft8LiwBWZwHO5cpMt/3EKLuV
zbisMdN0B5odG7MrzNVotPFCuDwN0NQchYeBQqcErd/ZMldSD5PVDsWyvJy6XW4UGLoadisMeHPX
NCWozBTadu9dhRwKQnKWt6IxNpfr1sag6dIkCF2qLfEuhBYA5xK8jmV1C+v9zO2DWw9p3D/6+/Y8
KR+kCCsICxZnW+US+GFb3ylaox7avNRQYFLh3OVlc2/0dBB6hLbWpl8tyVufhhL6MwDCaMJonG1z
6EnH1Q4cfhq6FZCjnZEnzdYYjHzhS57wV9nSyGVQ3CWiwLid0xfaFjFNDH0CFzkzhRQA8YJtFeHp
K03eQLPWQ3MEhMgNEg3ZPvAq/350sh++Vxg3E04/KzSlq2ttnEr38tc+RT3xYHxmSg/Gq+3BLN9U
6L1ARMTvra0kb4/M2rAuBx+gORTQ1Zhlw12mds02jTqUjNXJwmQX7fapCqetV4OQuvw4p3GJpwH0
weFJbOducxyXDHPo9TI3MTitTeM7Qg7yDrUYdRMMqDlcHuo0FxEUaIAXFG5FwUs8ypsenYF4i6k1
RuzKLG8qpjX6OS2dqxELhpWZ6dqq8ZHXogCyVGo7t+65uwBHR96MQps8m3O1RadpBDLtqpEjbYcB
gXQCqE7dpeuvmqm40UfpFgHbdDUWo+ragVZ9uvzyZ+ZZUA5lSpwGoXleU7X6FiEWdBHIwqG8avTo
UNUa0SBGMXtzeagzQUwVSHgIiTQ1aG4cz7MWRoE5vp5qqlofJCTiDzCKYN3bNipkRlfC08fp4/Kg
Z3Y1SvnwZ+n/ymSbs3VkmbhzRzFH6YgYA6pDSrWhSbmY752bRku0l6kTQ/abmwBoGWzqqdQjl4Pv
bhoi+35MbRkPLttfF0rcCFJi0+Mai66iJkvh3qyR1WpDHfMjzy9pfNrSDa0DJD2V4svlKTj7bADc
qCvR+iOyHc97oPmJiZFw5EIgvIttvbyJbLQsAGvqCwYP5yabs0K0oEGHypb4+ZudpGPSXJhJig5C
aUbTykwxlrD0tg4WgsNpPgaKjg4LhLdXkOtsx5KMSQhUZqRiGiYjMFRQbQ/rl0iV74lbS35c59at
6PQpgs/DXW72Voi9yoEBlgg7U9nbTbVOzhyWWFfpabkLLHy10ZvTF9btuY/2apUBbgAO+vyCFCWO
U/aDQ8qZ5SGyM6a/Mx2yW63Tlvqmr33p47yMsiNHLzknRxMM2+PPJjuhEvSyxwKRlE8BKiNh1dyR
gN54BmzfwLqKjHKPnPoOUxL0Oa2PclkCYK7v7LCG/0PVva/udG/4bBXd1eW1e+5UQkaP4hZHjyPY
VsfPZqHyOZLsRW5C6XMdhzpKokOhIIIS9hszjY1dH1XF3WSo+Z5X9LetN3WuhSYjcBp/qYZw5l7H
VHGNAu1Eskwj4PhxypqcKK7YS1E3FtsQiuD1kFbPSVvED37df+wjNNFAg9MYALa6js1mOEBYxK+p
bGp0VmmMXZ4gMeDJtzNkAScFfEbt8viBcLUcZLUn8KAVq++BezirrJBLxKcxfUcDhu5x4JhfczXo
rsYJB/LLw5/b8Q6NCqyv2PUc2MfDd8g/BHLH53H6gsu8UmJ0D5BrITc5+5KCagkCGnNRVTsexcsz
sl9pZBTaJnBC7PKLbI/Khmq0sUrY9mv0cOVV1OvpXY3i6sIcv77FySRzzaSzCnGfbP94/AHrXMnJ
O26ZCerrevDYdggqluYeLwWk9+xtiUSNwQc2W+dey4hAThndUxN8qnokYhVvV8jWpqmVVaoAtQjj
g2onh0aPr2swKXoW/Wzi4sbyuxuAi1gEx49y0f9hjMVNptLoUsOtYfhPfj48jLJ/p2AeAUZmDWrG
QWA1cpFbwsxdfRiG+Gta5j9F1mrhmcvl+ABkd8dV7laz2R9js48lz0VwclUCyOkzcUOy9zFqhb1m
XEVmty5C73rwnQOMfMSa2x360PtUUh4KM93Lo/9TivvroNe3Uhvcq/GoIoaUEwRxHWrydW/m3xpJ
u+psw/XwQPUUTEbtvkRPsfx0eeGdjY8WC16UD6Epzda9pbV+2fdsRDyykP/TBnmXNkHIYzjO0+Wh
zq5x4SIE1BQm1HyLYT8/tU4szk9JsTHZGJFFapMlkP/5UXTGocRAJjFLBcvYiUChySj++E556FlJ
K1NS83/hhBbmvFhL0QMACne8klGjS1Sc5yNXb5FZ8T052kg4Xu8vz9iZj8NGRA0P7zByytcO85s8
oBiMOMlo4rpCZwWkEeKDdpx5u7hY6sieyQQYiQ49LR38K+f4OqOr9CDCxNodTXu6QZxUXyNXae+1
PEZjKS7yhbvCma9EfgeNlBsxF2NtlnmklPqaFitcN6EKf932bXQ3mt4Stvn8KMRJqtWiMzuLdxQR
2lQmi3TTtkpXaOWaaGhy5l7+SmdHwUAXT2aR+M/XgkWW2idi7jJzLK/N0Ok23PfSharP2bUgGH+k
TpRc58JInNiTqgVt5LaR4u/0JkVTx8+EPVHhby+/0GuxahangbkJAR+mDaTffN5wN+4lrIjdaCQ8
oHCOYPTatsK6v6qUIrhHzzSftqFqxRXaakFjrCeKxP2h0lM7WlWBN11bkqyjtThoOf5+shp/rVCr
foon55fhTdNWGhrjyxCaiB/GeAJVq2x0kltlBOCwKgur0w+tUajYMJpl88mX+xZXPKXvencYzYhc
31JG9Iy52f20QKPu4tCBeib7upMd2PGl8uiplYOCZJd238wqjNp1UqVokZZGh90HTmNlv86UzkSJ
CHwxkky5+l3m3o5mfK6n+1TpVNqZmvETQIoxrLSUjkJm5el9VY47NYMDih1Ri+hdjtXXQ28DxwB4
qCY/igZBS55vHK5Mf+JRG8fo4nVtp+a3pJDlj42Ji/TKxnPjKxZD9e/TRId2HbQBnpqc2fE3tsye
38xamMOGvkUiwmhXTmFEzdpRO/O7FkeacF9qDFBQfRwjoWv2waqMrXhYjZaZP1agP6/aVCmiTT21
yg1z1k6Hqoj8zyUGnvuRcu9Divnkth1RgLLySb0te6XdycaYXjmhFcoYXamDs0KigWqmZZbTV0wO
bJoLnhQs+bCduReI5hUWkTTtKenMch+pUrwylw1krg1Kw4Vjv7RoKq/Q2XqQq6I95LWtLyRC57Ys
ibdF6AHhSJvuOHxXASpwqU1N3WpSaTPU0rQNUDBdqGmeC6rsIhlBEYtEdx7kWmTqx5Tusdtz1yOX
UY3OnQpj2KmKN95OvVLuLm/cczGCEqoD0gmSmzHvrMpyL2M7zGtpDdUwNDFQAcwpyPSp/fnySOe+
Gf5CyHcIDz2w4McTmAntIgR4QhefimYn+Zr9Ef8Ryuvp2CO6rcq/Y2TmLcSlc/MJGQZYDTVg0lfx
UG+Ow6RV8ZrB2MHNetTxWZ/dXkuH3EVC9Cf9NXlhkZyZTYrEBpgWzihQyLNstfJaS8nMmls4qvRr
JzbyTVGEvyboRwsvdu52xlA0eahMA3aY94xtdarqOOfCb9pV+uTh2erKdqVsSqA061AvrZUCDGCr
1aic9J5vXldqUW/9ieTT7+QlNsqZj3v0NGJi3syznUYlxlv0MoahX3d53iDzr6ebzsdwpoyldO9g
J75wiJ6dbA3sjmjykrjNxmwa4qRVsf/rNnG2uhEUm7YYjd1k4Wt0ee2eWUbCUg2NPyhANGrV49cj
7Ps2pxsp7xQnV8DQ5Z0fRcLPBC9WuaZGf3m8M2SRVw+3/xhwdpz2dtQOKgBh15rA6fnRAPTI16kS
VuiXG1ndrelxSvs8yrKdWvTaukksB4nzYSHpEptydqxTMAdwQUmJ+trcDb7H2dTEoou1xYbe4Ixe
UJTOfqAaK28jLAe3DbIorlzF0pVatEvb6UQlk4q9TqXeoPJKEQIWx/G8A3vCicXC1QlyakzTKd/m
jr3GXfymMduXyTK3+hjuzLj64vXRHjzKDQncmuWAWRBeWUr+zVK9fWKm95bcrYekfVJbZ1zY9GdO
Bh36IM01UYUED3T8kB3UKB9NMWK2WWNMGWX4gLV5v7Daz4yC+BPzQIlT2GrPpiIG8i5nkk+PZLT7
VduqOALbsbLwLmcWnuAZE55twTRmXx2/jJzgB1CEXJsrCQh1Xzrp1oybGBPBwdvTD7ZuHClCgjlL
PBTXA5wfzEp20zr84/IOON1xolHJpc8iNtIZmW3u3mvr0fJKin6Bmt/ERp1flZKmulwJ8+eyRNT/
PzeeeJ43AUxuVb/CPMPbWWOE6UIEkmuYYn9bBqNBGaAqF5jur8Tx452l03fAtlxoWVHamIUU1WHR
0FDRd7Cigo+FFqDb7yHmh7mF3WAdMQG0be/qoiuewGmgzVwg//8UerXWrLTca7VdqWAcgOfEWOE8
kWfadRPU9riZwFTWm8I3e3sbdFhLrKexttJ1reG8supiT/noFWyXVVKHAyYySR6pN3Y1liUF1hb7
paCt5HqDhZv23DpG3uAkleF0I4NF/uVkcf8MwTn9Flp5Q8ILniJfVXpUdZtmqqd9FegqrnH1RMk9
k3s7WWOJl5grRZKm3Tgk8kcU2GQU+ZOysZEP8+L0yjPyEocspuqmC5uk3fgY2HNLkfAkUhLdKDYY
X6E4YpR+nmDXoRVQ1tLBjDe4nSaPQ2y16IGO4dfYwD1iK3vekKwtrMS/jV6nP2JNWKLmng1Dck3L
TPgy55ve6mpll2imnCLtOWEFpyA+fcvTRzddlVb6Oh6z2FvHrawtoW3PYAdJWQXmFKFJDOy1WXRX
pSQCl2c5KBio+1hrNQkJ/8qJVjjyRWt9HPGzz8cRpxrdWyl1bK14roJNH4b3doknVuhIE3YFaKEh
+rCERnstcM+WJmAL+mIWZFdRfTneC9FQ4cZR2s6utmp8GX15DboRXeLMQKLaUtbkwR/hN+o0zHoJ
NF68Mgpc9VBymsaP5ghi2auvCyv7xMrcvnubQmqmm4S8hrhuiij5ZptaBSJ3HmcR9lrBTT9pCCJX
kvyYhbn+VZHYvpeHOzn+yFUpcuGZjR4sxaFZzuo3ZRQE5YQ1CZ4XuCDK9noKou7W1ikEDhH+EJWH
w06sfB+KqVlIOsQ0H30GMTivSJ+FvvUJam4aUq3tgjp04fQHq1TzH8w++6LEWIwXbfGHoXcPl9/2
7IC0fUmVEVijI3s8uaE02WVfYFvYd4XnJnHWfDJHqCvOSJ1VLw1Uz+3m3QUXQP00BznlmWQy9Fkc
xG9uyoKOt5RbkwymTzB4wYllYS5PjhMxCjkMZwlK0TDwj1/NiQd4Az6vVvpKsfcNmbKtJATV6rHd
YuG8JCAspmr27Sju0KSgAcqxPSe9ZoNq4SqJD1NvWHgFw/qlqGRjhJiNKxq/1rpTC0O0LZa6Nidp
gnjRNwPPQkuJZwkeJFx4IpzRV+nkdzuvq5eQv2emk5OZtBvsPuCvOcZuMPW6U8MRwAKGbK40xdau
mfDCM/HMvY2NRebf/+PsPJblRLY1/EKHCLyZAsWubaQtr25NCB11NyQk3vP090NxByqqbnHVE4UG
UmQBmSuX+c11WgJZmUxw6zhvuIQ9DExJEkXP4iZ9iGtdP9uDND7UCYqydcJO7VyBMdIyyAc06ONn
DX/fMBZGioFTpny6f0ZuvF+L8Sd5L4wN5tq7NKyes0ZJyyQlIV5+lJaRvBUW1in3F7lSA1R53F9X
2R0KRIusVnFhDMf4ofqwYbJAV7q/6dLAzuH68JnDPHrNHGUJAwlafOFSLVngMNH0vTgLcCNqT8zS
zHDKVTwZNwrVkp4WwcRBcKPPqvp+6rJ3fcHQBMCjLxqn9YE/PNNUsU9d33cH6eutHQP0YJslgvTg
DF4ewGaox9hByPABcTHTnyhhTrmtfgaWNoY6SmMHy12Xx9sbxMMA1hrtDeSLL9ebnULJ1t5JHtKx
+csRUg+zxTTe5VDOwyK2PljGkp/AjKUvBOCezlEsIzRDlefRsH4b47v9FsTfNiQEIW7v1l4abl/B
9E8evBofWsWYElSCujWI9Yn2h7TNyJXrUYPgRgTaJgBoDmzgNdg1ly+AijEptJ6NKrr+fYmBzScv
GYqPGhiBT1pqNkE50Bz2Ze3ER7v3xj3C0rRcOKdMiDaV7V8vaZo/q7YIgTGAUz0n2pr6OQYkoHgk
c2yHFmKfC8jp8x+zg1NOEb+XjvNo2M0P+hl/NRZJ19SM9N7Hf+w0Z5wrSfeU8TtTj3OCNmzYtcMb
KBQZgk/Nd8equtNQlP0pwTf3/jm8cdhtCjpuJh5lm39ePsgwVLa1eLzDucTa0nN6J0Lr0Tro+d1c
heKR7wSoAn2+y1VocgoBuyDB0KEZUYLWdfiFi3twIm5+lE1YlNEJBd7PUvuXzGnIc0w7J9SPAMOs
AXIEGIjlUntE4A9Pw3WrJOigHWyFm48Gb2NTmQD/sp+s5SoWTqNjJA+d6f1oek07WYkoDnLC6y4B
iTSnHMMAmsLbrPDyBVZtbGYukAOUHrL61Wxsze+0VcWXPh2iMkEplW5KfgL+p3xW6qYPmlaqJ7Cb
4iPgtCmYxtmk421ar+PamyHTQI0ctnVWbMtL6c/5wJ8KxlzRv9heoBkQLKCLfaXLmGVCxL2i8kkG
DxFWHYkjXFr++TeLIAZIQr5F3t1hrPMqbt2GRVS76x+MDOtMuy3r8PdXIUuGcUHLhlbcbhUDI+SJ
mRYfekWgolycNhi2rOD+KteFE196g8psYj9QJvcZajHknhk7PZE0UbMvzbSaj1JluoRTIBI89GhC
8GFQJyZQzWs9v0fHxQEhAJQyBwl/nmaM/Kq8Bc1Sls1BB+FWjkLTHv1e8gIXkardO9ATBvUJ7POI
u2T4DpoMSySIX4FarM2TanUZhTR3CyQDE3lqCdUQ99Isq7ujt7QttEs+mR9AAtzMZdDk2+Xx64q+
95D3SrQUlfeKKeBLkyjueVULM7Iyo3gt62nz+Yn/YShV/BObCQnAOs7va6vS3t//ZDciAHJ+ZPZM
TDbBSfvybCZeN7WdWylRLZcmRGBL89MYas3vrrKNUcm2gVBtoo+7y66rNBgWK8pPttRnH/PR9jHF
4vtgk1+HUFbhfW4RlPO0Zxaa6mLnpbbGEYA/PWzrZTkLlPkCXRfzWQdfEqilPh8sSovv6nOyLKML
7lTmCujZXL7CTixGi+R0HMkBMSmhvdRYX/1gFuSqJ7yrpocaXLLn1x4+BMFQdPKDFTuIQreFNWv+
pK5cwrWjfgBot7wHJ6ZwCauvduZ5H5PRzL/NFajkkwfIlinQqhef0tTQfzSGje1f7QyLHayjUL8N
UivmsDHdRaGL1Bfm49zOaMx7DGzxiYlzfQilsWafss0LHlaj8BZfFGmc+I4BZjDstMybQ2FVSRzG
o4Uhl6vobQb2RSZvxqUXL20xxH/Ok4Iu++zV30UyLNLPM4iMvg5W9v041OZnDc/Wf8peL/+b1Qk+
WWuiWhNjSWtkO3uCukAR/83N3nsrEDiyw65UWSqmzT2zy+2ZDMyZaiArNoT3dczTH5nbcAKqvBPf
FcScC1yIZwT29Wr4Yq8LzHfIH1+0aq1Xv8WDMn/IUr3ESLYfQAiBa/0xm9rwaovSA3hp2e15AV/9
vtCY84I60pUXrTVFfDIA75zTAQ1wX1dU+S1V3OlrWZvde2lqK/6javfeZXqE+Vbxkg8FtqmtO6gl
gKGahks5xZuHsPVMdHE+SXqj75ssi3E8hZ4ctqW3PFeMvb0zdtLC9HPk0JSwdbta/W/t5L3rm5Mn
REBNZLXIaeaUCui1KZ1fKLE3RfC8k29auY5NOGiYYGRjmuNJYtWKGfxH9hniOo0OjkQ4KVzs2vTe
K7ld4otXWp8lKiWFj/pm/G5uvP5DAv4Kq3k3Bz2tFYpLgwj708+utJX3kyiKL/dP/3a6L+MdPSrI
44zDEIe5og8krefMcZ7FUdIhDRqnCDQMlaY/OJ39+fdXArmzMVDRwKCyvzyKZBaN3iYF3XHERp7r
Lv2nH/Lmrep14iD1vPVMAMR0pO+Bb5BNX65UZUmSjnPKSpQGUZMU7fNax1bQDcof95/pGgkPvBZl
MhRviJ1MZ3dL5W7tugobNKqTDpkmA7tgxWHST2wwzlwkS5iaHZN+AMZhmozwJPPiKLT+fJ7dN+RH
8ANUcmBGPbsgN9UGULop9qIisddIznbhWzO+zJVZftaX4RmiNLa3sTsFVtxh7ObS3Bi86rlV+r8T
71umTM99H/8pXPvZTg37n6Fek3OXGfXBLX/ju9BIgltIJasSkncva26c1VSxTox6ZbNXT92/ZFcM
J/jRsX//u9y4bUzmusC0YIYwettVzG4SA9wyZBxhzFyFY2Ex7hscJ6SRraIEIY3ZN0GC/P6+Y/iz
qVVtelrg1S73XRILfOSGrTXtJOofY68tfqJn05l/a/+LVwnLif4RBxfJ591hcrTe9NKSpTyc8PxB
4CkEYKhBT7JfD57q5h4nK2V/u3BsIJ9ePpZn5cOElocXje0ETKaKC+fk4TV/6lbdO0lgFo8Tl+9J
sbQxbNy6fGzIJA6u8u3d7fc4EjrUeGjf4jq0e7d2IpKFToUXrRlOCDQNGZCnsxuJlYE1mrjtp2am
OpFWefRVb67MWOWnswTYhN3pstQizRRJ2xyH8PFU4iDrm2njPikj0qp4XiaflyprT3pu6Qcf+Tr/
A0iHiRScQ3rK2j7/cxPkVNoEDu4Ayh2/mlpjvuEdqU3dOpUayTcfF2MQ0u/Lzzs1jGlEOXsRbq4i
7DI7/g7b6wV0nXMwEL/5PFQhIGZoqlwJVJskQZhi6V5kCrt5y9SwYueKI7DR9j2udgrYe4tLRqPV
uP2KX4p1C8SER8LBKiVSTmNrdJGBPcgbtc7aNyWd14NYs0Wt/Xo4ppHYgtyjWN8dxbHN0hmUkRcp
Zdq8eguiN0nd16eqwoLYXEf8tHsDa53OSF/Ldjqa898KdURT6gT2CkYru6AqrFWmasHyseFMj046
e+/0zME8VEeWhXkXZDBV/K+txf9Jv711Jn5ZdC8xNdVaDNKNRTumkj86O86eDacQETy84v3imS2c
5tYMFcf+9PuBHVYUnR6wO4T3XSzq8SVpwSXxcZmfIRrSVqFrSHlW+6YNlj6tPiLB9eP+mjc6yrRg
dKC62yyJSmIXAQZclWOknDghWvq9ktQvlOfpX6OJA+xgYKWKUMra+mNp6pGTJeVTi2avnyhdEcW9
RYxe8DlHHGlheOJ8tZS2eddZvf1WXxEoKNgiEWRd+9yYHvgf5sMR43v9UdJcA5aJtipycCX/dfO7
LYvkw/2nu7l9kRNH75bdC/T58riY2Vyl1cQbtUoFYxsVvNXz0Hkk8jgl/BASHdVcS9Jn1UkMX/Pi
9khu5Ub8obvL5WLScKUNtYs/abs6VFtcL33V9m9UVcg3YnaHN61jFsFqlNUbFfuZF7fHiLtDuh5f
32Z6p1DHhaWWq6GdO/KxGGb3PCEt5i/YwZ9kAYs6XxorGHHnDPrVnZ51ZVX9CcmtGPHOMypb6Eiu
hf1G4Pp9Qt9C/Wy54+x3deeEHiJ/JzXp0lDVQaPM/JbAXjGrRmIQ1TTNYLQ8i5UJ92kwGKKYKHwx
QDXTvnlwi7V8Y6L6/weWNfnj/a91I4SifIjcL7AHGl/7JFodZKOoLXvK6jcrYRffZ1WkxkFIu3G8
N6l3JlQoXjPP3O2JtLBErLsNCaWlOKekmBE7rbUsTNqOVtGSy1Av+iLCls+N7j/frVx2w60gVkn0
pjDZRe9KaOM0Wty2YHKLR1zZm/EZoro+BK49qzEqnPXyTVqZ9lgnHAg9zdFlk9hIwwSblwDch/kn
Xt7Dx77GBSFA8kl9cfGFLlGZ7jokmIUmHlMMsX+b0bSxLDYmE3GJLHw/qMiX3FWksr2zUjPOSiL7
wNHnGnh2U4X40g8hPk/IzVFQRIo3HIEIb50iHKK2+27r8u2xqAlYj3lpK5K0Aojtosem39edPFta
fBCCb21BAFu0ighAgHmNy4AhOtdBBo8H1cSYRMJFQy9RE/VgC15T1nifJO9bAmQBHf45pPrlGp9F
IYpubcnw2mkSGH8KPMTB2yLAN5OqyUCM2fixa9vkfedZ69MUSyHPQpGC8QfYTmqgaukxDJ498fH+
Jr1yrQLbtTXMwFbRUaKxtN3Jv/y2ynOULHakF029HTaK923OQBqqQ3EqE+tcV/nzWMm3XkyPJDE/
FJP633xc39RL8ZS0NWaD02mqRWCp5ceRxnjdG0HuzGdF24y96kDxoNUnbJjBGEM4PK2vIy1z8H5v
pA00/TbYAIqU9ON2WYuQ9pBDcXAjCiSQrgP4lKIezKAzrRfN6/vQ2YChB+9t2xq7VIlFN1QitTKJ
/C6uyEXNh3W13Whxhu5TLDLr1QM2UdL0nnMet+k9n+q9/S/Edf0PENdT63eD911paUn5zSiW1wWy
+Y8YbGMbmvP8JqM7X/ipJbI/dUVD4HJBKfWrzK0+9dsKDdVgiWP9jzzOtCM2742Lk4f56W9HMkJz
8XITzAMa9mm5uFHvfZeyWJ+Rvi0eyxpEmTui1Nyque2nTZufMGo/ohbemNFu2kwWcB0QtRCKd7em
jLXYqeGTRBnzYN/Jmmct7vCebj+picvoWysjZZAfS0/7kNrKPyZUGV10R1K8N3eRw+iI+ujn9X35
DjTkkJMcMFq0Jt5b7LW3/v3KfVmK5OTFTe878d/399Ct6APannJoywKBM12uOA0SrSfq4qjWJjSI
CtcJqpQQdH+Vn8iZ/U4lwuHBAL0YJvP+hAsVJZeB661Plm+Qdt2oLFqIKQDEQz0vhF/nDMNrBiqP
c162ZxDHQ+BpqfXZjWfIq8IxH2wtaR7WdRvcinI6M8pOXxYUG58RIzQiWdO+ne1UvkXV/fcHlpuo
+oYJ2kAmeAtdvqVuNZSyqw03akY9f2bEp0eqPnV+mujtg7dmyptEUeaDkHLz05Ajw3iGYQbC5XJR
+uEryiyrG9GZyehgNjZgy+bImPDWsaNRCVuKcSVVnn65ir22dWvEkxtJza0iWEs2bdHJi5q1yj5b
luhesGHznotydD+2spFHCcq2wa52Bo1Fb1Mm2MjDl+vH7dh4UmH9fMmQWiEdI5fMxWMFMiLo49T7
6EgxkQVMq686Od1ze9APfsTNN73BvkDycTvuoXVKLYBejXQ/3NTU/CV2zHOP5EZ4/xDcX8VTd0fN
Aq840zl3I6yZu5ehK1EM8JT+3zwLeDkNgBk8AXf3PunaLDRYOraqNmA1MGhOmLiIuPyLZwHLgt4R
KS1QtsuvJq3cKMxhZG+KNCEg2x9L1BAf7i9ya2sCwoMvCM9p00C/XER3yx7JYKLhnJb6q3RX8Xb1
SMSUxc3OhnTQDJk7hB+aSj95oM0OnvFWncqsi1+Agh/c0j3LP3aMvDJRW+ZopA46U1m7wvPOB8wN
Gtf91tte9odp5HPlY6qkrr5QLSVnnJs05hMVZ459dmrVCS47ZfzPMNJz8z2lGt0QoJHDrKO0UB7V
Fp4jaSoNtb3Wg+lrZ3gbB3nj1K8rPnFJYAz86St5s01SHK/4QPhMPhie7L7df9+3yhRybebG5GAg
+3d3IKiMtB4bSQ5TQQ8H4m6RPXArQNGczhk19ak3BivAQ3z5eH/lW/feRhJmokgMgmFx+aVzXW9s
BurcQmuSvmuxgwgbO/9Da9uP7uB+SB1clO+vuGUT+7Dz64q7DWxKF4CLyj2ElnLIGOWHdPT1DPMr
WKdVOTiTt5JvvDfAgG3em5Riu53ctIMY8oFbVk5K+UfRVnPj1+h6n5oOrYqUzONl7VCfLRflS2r3
3tOEOmU4G24eDO7wF+j63zYIhFzOtb6x+0BKgCe+fOOtp7iDwhAkSlB9O5elOT79P6qOG9/1YpXd
c69j2ibJFlgXRAkeUBM3I1QBbaaKXfcuTxbxqqj/op5Cg80FwURTi7LbuHwy9u6keFuYNap1ohBY
l8Demhv398+1gBcvEB2dTePmJ85nt4FsfAm1CqgizSV9fG8NXkq+UjThnGrpqUs090ub9Uu0dHEb
duZiPFVGaX5n/ji+alYsn9JcUYJ1AHZx/4fdCJoUAhsqlOpZpal4+fioxZr9WKFQk6526xMku81z
kkppUK2gyAuGZ7iSR6NlfHXVdvx8f/VrERkPSaftnSCRACNf3b2WgkJkZZgRR5SMYxt4WTK9SWNr
rAMBfwOJPvwNw9ztkg9as2mnbKT+1BeK4jyvfWPh9Ahm2HdLCpRQYWp8woxJplFWCbmdBU6Xn7vS
PPjZNyIfZFpq440UCjByF3+cWbeUbNo6Tp4+vVmGoXhqlGb44skUeZERvRSHxlekdrF9wL25kRQw
jmBWDFUdyMh+tpqrGo2zAVEEekfDX1o2D0E2ru4B+/7GKj8hkJx0fLqAp1xuCi+T2WivrhNpC16t
vufWRudbZl0cRNXr8w7dFKDlxtMjyu3byap0WqPqRieKO0+GqpKnH9KszQLLnJ2HmbLHL7w4/3B/
z91YdBu2gC4CCrOBYi4fju1Y17mGdYkZ613jr663vKs87Wts6+1LVa/lj9aZ7YPk4EZIp20IJ3Jr
WNBB34958DQS9J9SJ0I8O3mi4dp9WCx6C26iGWir0i9ttDp+23pgTubZ9t4iH1JHlc0Qs3OZXptO
/fsFA20yjj69zA3quscEpYMbJ25n2JH0Ynk28mZ4wOG2Od1/3dc3J6vAc0WPD1wXNLvL111LMxV4
l9kRjnfy3JJPhCiJhCjqzRQp1ZGI7NFyu63bGV7Xs6vsCBaQHXRq3Z68EQSv6gxxqIvx97N0jj/F
HhO1zRH753f/pRclpNIqq7LY0WzU7cPcM4OVtTIdbJ/rgMMqW4JOjMbscT9lajvbwNKhsyM71vPQ
iLv5/WgkBhA8hfVUW39xQBwEq5iPyIXb+7pMfGg0gsXm1qcpzMD78vPJpPYKudR2BAJaCRbZIYdn
yuZR5M54NIq4XorHA87BC4U4tO9s1hJ5HBJIKxLVpD/CyIsf1TlvsoOgc+OJNgEgbDKY3pPT7VIZ
egZFAunKimSqJM+5yPTzCIwoqhqnOojWN5aCVcugZkMywsLaXa7mkCI2UabwuoVSIZ23NgHOI15Y
V+tRK+jmUpuw3eZVBjxr953SLhVdO3lmVFqiipQJCdxk0qcHDR7hwWa8EUDxBLNVXC82QMAejs0g
re3T1TQjXLDh2eYx4o9pYr1VV5F/1VpNfcAIZT34ajcmE7xGToEJoxoS1J4yr2oUTbhTG+jYUgQ3
E9J2c+2GsXTMp1HmLTqYo/lhSvQfmWeIj7kBjBAvGBHNq+c9pLmlPa1oiYS2NPsocXMZ1V2r+j1i
Ri9OPH25H/VuvKOfTTLyZdzjEDq7PDZUJDFF4MqsoTBdgh2xIQpMkGjntojT8/3FbsQ86k7Gz7yb
DSe97Y1fYhAzOs9F/smMcEU3nkk9rAdlUUZ0DjFAWZRi+m3UP2kW8B6qXaQ5QVherjfJeuIIg8iN
V2CbrQbLuXALcfBUN3b0Tx4Rhs6bLMX+8DjZmDW1FKxiL+YH25PLKZFrj9w/4fz+C9x+8C7IUchC
UGd4BAR8D1PFkVyWRubQFVxa7TX2ugRRAnGUat8A+yOeRRRHhJthNiPty/fWFM5sIdmqR5gVK0+K
58YfujypmUqhY5L7wlSqk9vU8yPuY/PfRdUuUTmb82OLPsQrIxrr2bMZh1qiqVZEd6REn0LL8V4R
qT846doFgCLtd5ZMl+h3XxDDYdqZW8+Xw+fsAllvNFVv164e5RZNdlnHP1y3Tf7NIpuUC2KgxpYR
Xr4erVmLARFlPcLPewQiV3Xf7KQpP91/lOvDgk0yZR7aUjSJmLtfrmIWSZ4hRkBrGYU9nzlMGqx9
T5kAjAKVaHHk/HejxLlcUL9cUJkgeWez7SB2ofRPi2wrepdp8fdU5eIpfUnh+mnDGFCeOUi9DFRi
Yk4jZKGmPwucrmCDO96HrquakyPocVJDlg9djcDe/fdyfdz4mYzVtvYxA5X9wM8QawNoz3GiReRN
0AwkgvWkDj5YAOPgQ9+gG7AW2gE0cYlXXCWXrwTfIg8MF/bbIkEKEepZG2pVpQVKk81RXNZ0ypHv
flTrqgtRalrCMTeVwC6b8iDGXB98fgjmBlsnl4JuT+0zPSo0GB9OhCPZeJ5itOWNxTtqHt2A8LEM
TALGARBmrjBKSbnKLmZ8zdQhge4PWemcxOngN25DdWXVqL8sSDZKXMiea9DQKERq2sH3vfWomwnl
Nm9E+XOPy6qylLKHmX+UJo6J52paBYY6mL8dSUn0N5Ax8AVKi/2IUa1drdoMmSLRT04YL9Nyzkqn
PN3fq1uKdhmvWQUSLxJCm+DHfv+oQzvDotE3SpsDCNDV5rO2On9PqUPRrWswnqa8eNLJAQ5Sn1uH
ZJM531q8m3bP9sN+uWmRlO1j2Zi8xLV2nvvOik9dLLEK18qjpW7FKaITqTcQU8RJjMul8FQwlHrh
e03DXIZjxkRL00SGq3LPpW6Zv1/I/CzRGBGBoN0IOJfraShdd8o8OZGtL9WjPgjpyzF1D1KHm09F
fN9O/RaAd081assG3J/pLJSOGzA1qSnDRXkWxfTZmBv57v5G+UkRu9op2yCOVg3p4/6AC/p+KfhA
Th6gplNVNnMQe4MOBnmJIz0xksfVGBkh0YkAvCrmJx1vSEgftTwXM3q8JIp9qKm9+ahmBqoRxSjD
XhF/wUTU3zDJ04D8WtVZ67X6qc/HP1cJvcLTwCaMcTG8lqVjnCA9JD5aIEmoIcUe9ho4lCSLS5D+
a/pw/4FvvV+6aCRnG9VH3c+ljWYw6mWlo6K0Uo+kzOOItgPrwQlg/GhoR5jS7YPtXzBhbfPWZA6A
1P/ltskZAKpx6trR0lclOvuDFzi8xzDFUyNIEqP2O+gxZzR37fNE/hXBPMEYYGrTV2FO7rkZRsNX
knWJrBVDHTmYU7CoMEnGrtB8tPTHNwOmPy8J9yNzE7d78mJ3Prv2OIXDuoE9p2R5dFavDYCAqZXv
oSZ8rtsYf2ScPYwO1Vq7cn1Wce1qxnYrsx70xcieqxltgf/UWtsnom2dKC8gUNbK2j3JjHtvZcj4
9f7HuRW2fn1Xu81fa03KHmNA1Hl647d9YXyxekt7beLMCBpDtx+Ql7MCD9BUcH/lG8EfPBdCch4l
L02Ebdv8ErfmpPLMzhGE5dFqXoYZbXVNdt35/io3oiPoOK509Ey3GLlLrUDJzrkNuzkaZY/to7Tq
szCql9mau4Mwcl1eYcf1y0q7XVcUBlLnMiGMJIkVGHo5YYkBSFtZgRw5Cpa5raq0/+Ylwp0gB96S
1L2ziQKfo2+6jFvHKueH0qsVZgbZEZ751kukG894bBsAWftGYdqkSW3WNArzdkChRlVK9NIm/alX
rCPM3M2liBb0dwiN9Hcud0WqtCKxNOmQbOZN2Hj6R9i+2bmrQCnc3xk3xh+UPL8stW3QXzZgVcgB
zK5tR4ptOW88J62jLq7yFxMOVjR7cf1NqeQ/mTv3vj026ZNwyfWGsnX8Rqrt81DaPySA/4Oc6P/4
Wcw/0Im7Qd3px9ITfVFwLoxSVR8cDdPMcHErXT+JSrV9F+4XshRiWl7rYjVbP7aa7tmdzLoLGxww
zvZSAT1D56j5I+/V+ah5eqNkpPu+DTmBB+MltRcNQuCKjz/yiczURnoijepqfl4955vmra+pAqpK
1ShgTJhvafbOGObzqKdvpg3xPOTi3VIrj7ZWfqmsPlgM9W3nKMG0IkB7//NehxeyPRp3XDybHczP
yfgvX7dj/NjrlbVGCOrHj6i8DYGKDuDBJrq+27ZVqNA3n2GKxG2U9csqbqxaA2Jka2R1aUM1IN/E
efxWGzs7cFSonr/7TNxGtKwBIcFruerg1EMsLIhKejToRhNBJpSQWDvl8/1Vfqbdu/tzKz9guJMR
0XnYPRRNImftJO1xV1FikAHDtDx7VjKeetGj/IUfVVToXX1OcD7x67WaztjbNSF5sTwtszGdFCwD
TnmxZGdFSvOtN2Triz3ZYN+5Xk+ZvWpf/wMdQwMFb2HXXmN6rZbOdALXYvowpo6QjTegcWxZuv2b
O8RGbdwlksvaLImTm3a0aez9WOqu8tHXGcNMNdF2j+c+UIxRf1D0Yn2XeiWgS0/Q/CgK68xg/5B3
f703+Tk0qTZmO0yvvQ8H/rvzkmWeHaUbtqVrC1SM9MR8sGKz8DO5IvjrKiIoNn1CVdp/t2M5QjyX
uU9mP/pTqw5RC431YHtt3/Xqu9NMAUpO3cmFebmZPQVUjyRZiLo0fiElKj/aedJ87EfEjGtV/dsW
Tn0uoPxGxopC5f1dd+udUKUx3kOnC6bO7qLWpzHP7Cy2I0rFJdTEvGJWJI78oa/PK3w1pEfpF5GN
osp4+YiDFk8dzW8GbRXuvFY8TC/lIj+b8DROWe/9PpKJ5XCJA4/pUJ/tIQobVWMQrWNHQxo7p3g2
RNjoKGnff3U3Bnksg2eFSS+aynMv+lV0qaEpEwOmMs8HHxklGdBy/7rqjRcu/P3btCC50bbWk5FU
6E67b1zFCtNh/nL/h1y/XSzmkZlECgmGGsKul2+31TvNTuSkR/Mi/6RY1QNLgQCdeNIFklb2B/v1
OldgOThjmwmqTQNw17JprBFnZLvUI3NVlMGngTT4oyzSZ92uzN8eBF2utd+e3KmoPuY0AmN1frHt
8S9HR07zX7w/DIdQq+b0Yd52+f5kFedWa4PMXBY4qu7gqSdjqauT0/bUpM5y1Bm59QItyNfbSwS4
b24p7S+3F5a8ywYY1qLZqXu/Qq/ulTSyPHWWNp/uP9qtpWjgqTRI6GkzfbhcqlQLFCXQ9gKeUKqn
QQAhU3sX6zUnzg+WurUL7e2xCCJQJffjT3R9IZDjCkGpaZqvRlXXT8j81qcEGOBzXJfNwTbcdvVl
2OQupikCQ2UjZ+4xfoTrJU9FxaOtKi3BibbeSWD9SsXXF6dYbYpQgZUYztI7OgHXQZOldWYEMHHJ
P/Y+lADOhd4lUoswum8fKhxM/BKDm4MXensVzjMyR6jv7ds+a68sjeYKDTdfzQz6gQ4T2gdH/ma3
dggzUEpBZIcgt+12SD20NfKlfLbNFQCW17Ji3VljImM27cED3dohgHK4eSmcQKzsDjNS2hrMskaL
1KyTfpbMdtimgx4mVP5+D4n4oDS8kX8AD9awVUPGy0Jyanv2Xw7ahtJbJwWZa6n14p3iIhhkqonl
53gynAo2UOob6ImHthfrZ7VR10dTb5qgLZ0uiKe6PNix18/Pz6H2QUZmE3Xbj07ijjKVobYa0Umy
T0vlDqD4ckzdoI2eoFt9/92zf7nc7loo1UobCUH4HnYuFCi1EdHEfRnBMv50f6XrnUq+z8HfFGPI
y/YBrUNJoShKVtr0Ph68Jp5OUiubA+uZ653KKJGbh34rFSTMtMuv6XYlEruVtyI215WPpORJVAL/
fKT1djRi/omQvwwuINGQH0I/FlgQI6jLtbyyKRKqTTUahi42gkmd429rqVtG2Ewo//ij0sV5OMl4
JSvDVf05A2haR0lbpcMT/2RKTlWnp8qDEuf1iDCh0r5fZtf4czQzownWylnDFM++t006DSUGKitY
4N7uW1RqS+F2H3Rl+GFlY/0Zr7BM8+N6WL9ma9xOft8OUCLTUdGZUGSTlK+pO1EHFFrWaOj/KryW
vAX6OjvVZ1VOGnw3YzK/Wd1ADJ63eUv4u5/fpp4HikLfYGOu70IIrk7MTO1Rjeau6B/aWajUqGn6
5/1VbshmEXO3fiYTC5oie/WDlOQUKhoa8vGsMPcVU/q2LNcWAT1UEbIXq16UDJ5DaWUhVmYNFFN3
7N952WDQc42N5UUo1vScD3H/2q95DDMQnNVRYbrFsMuNw76h5bUNVrB72oMvVkhPsq21no7yjLa8
XacB8w8XzeHJXedwrkxl9S1Fd9WHZpTYdcaxB6S3k7Y10QeZzD70wIU+0xKJv1tdK4rNHKuXj7Ud
G8XZ8XpyhKxvDLANojtZnYNMqNHU4juD4tF7SITFAikisqvfGThHQslyIWZWYK9Kn2Km1HwgCHUT
mF0Vn42eLiDMZ11/C81nfRFO53xQzRkHMrXpyy6MHRzDfNTK0jJAbXI4aTpiJYEWW97sZ5U6wu4a
9e5lyWoZZPBVYQoXefm9s0rMXTtV0f4UJChvRIXjynkpFro3KMzrJxft9wrICEj1IM7QI/a7tDXn
ULrWML4YXtFRcRkpeikp40g6wbTl72+o6wQCJA4JGKgFEE3mHto4qbnQ5zJfImO2y+eN0xoaU1q8
bXsFQEvhpZDBu/LVzucj4dnreMnK4DPoIFI4XDEtcEtlDOwxmm8tdTzrwFJDwy3Hg714YxWqRgN3
FW4+B9WKyxhGkmkqU0aTpB+yCSnZFesDc7Z/GyCKacV29jf2JYnfLiprVuMgzNevUVL14tkGIxYI
u3D/xbP8usoudcgbqOJG266Qi5ohLJqlijwDPtf9HXF9w/AsgD7IFXhhKEhcvrHJzScF5SveWF42
ftUKwzfzcg0SItxB8fjTcnAXKADSgRUkZhrUbbuio5GtMTaLDq7DHGgupHMhv7ZUVe2TVPSViKDI
5qWb1aR8VvIW1nRqTPjMJOpSKX5mKK596lez/17X6fjiuWYaP5jx0nz26HunQVsrcN9qSIFoeTWe
4nvtOmDaV5X62z6GMxuOjZYddZFvnCh229ZJ2IwXwLtdvr/8f9g7k+W4kSxdv0pa7qHGPJh11QJA
RHAWB5FKaQOjKCZmOAbH+PT9gUplkUFeRqlX19rKalGVxSQRATjcz/nPP+QERM2go9vZzd2TeZQx
Y5xuFdaqehVUbqdslHIGkU8S55fPoJVVx4XhWFHE7AuximrMSMTJeHSxqYZFhjweCFn931xlZQyu
ZDeXVvHlF4zh9Trp7M5bGiFwVqscQ8WIDrUXr+vEVRhAv/aTmfLyKq3alogYTSQAs5HcLdYgd/AU
i53AACgoPYzn3l/2b2gsQfgY1KwoBnzB/cJ0XOyi7ZnFbkuYz6eF1AcRaOnyOTYijLd5uf2pphr2
Zs26Qy3lXZIiX+8cuJK+4Q7VdVst3bEq4oEoMLIblEHF/i0VcJpGvTky24YKvM6+m1JNbpEPVQe2
oNf3a9192E1BQKAt7E+S7a52erUxp21rauN2bKv8LJlT+yayJp1g394+UFi/QVpZJ1toDjGmxPnB
3NsnKG6GCGeXCc8nDwZ3lsYnadJFJ5Ou3tqTkW0xKUFAgufhET1HGWjC7M/T2rh9/7m99TkY2KxF
9zqpB9V8uVCaOcpsdZIjhNWq/gPaVoE4iOnfpajj9k9FAZSBJDCW1cZoxvmq0pzWIQ/Oua/MsTxk
VfF686S3W73eKANXLeReyTwVqcXSeHLzZqZotE5/ZmE0F5Zzof/yaQBdCEiDU3tllFt7Z46TJYRG
FVxqGMb46zArfdhB3znQb7x1e0GvwYOoDZiV7sPX5GB59mAX4xaA+xOmOlFQDExr5wXDmKk4W6R1
MjmjGSj6cGzJ7BtwwyEi3BstLK0iTRVtFbU1pOiXj1ifLWco5oRlneOhZLGSyFjU44+FaTQ+2J5g
COAZ26nqy0COc3cSZWQ5iDSWQZkO5oGdYl3YLw8tPg2IFdMdpi+01S8/TV4DfQyKNWzL1Dau665e
wrEX8QE14RsrCY933NTWmSdo/d4xojUu8oiOqyiN3mDEH3c3crH7zFcVozvwjV5NXVbJ4gq2rZak
tK77WM44Igmnnm6Qs5UNWaNemX4uamP+09bThIo5bhfh21go95SsdY9bPvkzeln25gbtc0Yv14jc
hLgXL6Xfx8Z411aDppyQJpi1OCUUFRUsSpYr4ari2sHh53sxCOKdKgJxs0FlyZD8ZR9qlvaP4vVr
gcGxPa3jDsi5L5+UWleKiW8YITaQzTZ0ne6XCWvmh74yiOGTiXtVRFbx1VXy+NgUo3Nu1krtY+PM
8CjF5ro2h/a0LR199rNc9fhSmnME/RaGdIKm/P2NbH9ZrR8WGBSEBrrRShh4+WHbulbsaOqb7WhW
TpAsi0PVMi4Hqrv9Y4KrsJYwMQG0xj5qf2gfOe1qEJA1W0hjqER7epwiqYUfpfPXCiLJ+9/pFdlz
vRz4LsIyOPgrC+7ll6IYc2WyspqwL36wYltul4bSRNOU+sRop+LIXawOTmVjXJlTYh6pKqGmXpkp
R53VfMvakdNUj7uNJ9B5dFPpnJaTeuz1ynxon3vj9utMlVdOLz7ezP9fftICgl0yUI1uRWInF87c
pGdGkXhXurTbY00RDIekEbUEUbTiGjnmfJ05YgX9ZygqmZnVerB0wrhaPPOQK/pbH40NGLyM7gIY
Zm/DqWbi0K26bLYTKe2o+Ixkm4v4UKzDGy8L5Q9XQVcAvrQPYDiNSiJMVJNDPbfFBe7s3TkxU0PQ
p5V1XkeVfY4Nbb5J8NU90IO+4oOySkgSIEUJvjlk8H3lVVTqmO8RdbItrPKutIXnx4aKD0ubq/3N
RELYRdShfzW76Eud25gz59N44Pnvb7f4SILZqy5AOpIiEJaXj58MZ0sfHWPYDgsp5GlrdydNC3SF
k8Yhd/E3L7UOqlbHopV4/fJSWKAqqXSxWVty97HLZ+N4Fulnu6wP6SBe3df1S9k0AzRXdARYw768
Elbhoqydctg2ETmkakIqj5Pnxo09t/GmyXFqmXDNC6OxaD/larVsTOOXtQR8BpritTLzKOWN/aPF
jrnb2uD128WFdGGkpeSwkIc2zzfu6dp6uyboq0pO8t49zazFQzcZ9ShdqxweZRcFdEj9aUnzH76/
p711KTRZJD1DR4LfsXdTkw42niPsHupJwU5mxsWJEHNzMo2HvPD238j11kEJ5b0ALCcMYW9NLpYx
jUnMvD1x1CqIFcYsvWvlRy2p2b6xGN014b1yC0noUEjmq9yw9dL4SYE0c1QwNtv7kuS1Ge1Yt/02
TueezDBD8626R1Pvxa2vJUsFUJtUzU2XrM23uuzsHuJZr7X16Zx49VGk09zyullbwyhz4g3N5VMT
VdmBpuetZ7EGsK9Em5Vqs/78+WyDEUaUwCfdqiOMBBuH+l0b18MGrrB14LHvb8IwJlaONbUEWwRj
/L2ul1J+7smWb7aerNVgNimI+jE6dGA+OX88Ly65jAUuBm660t3Q5b78RgCe8CNiUW8Ns8f0G67q
/DWCWL6g2860E+brTRXkueXFX6pZbzUfLDtL8dQ0xggbXNsIkyafS1zyjHyjFom+G8dYk77V9ChJ
6gEJu1+KYkCoBsY+QQ8ldcVXSqdS0N526WdpRXRFGUb/lyIDaAZelxZcq6xNu6CwK/c7f0N9tMxe
3tamEcdhNnRDxVgVDZzPamKj6RT1rrekpKzIrASyqTkp2UYvW6vcepGFeYdbaf2VNWhE6+rqNGi+
oqXitFGWdttVpRU0PIWzsu8IDGRWEGdBiqyu9kteh4/SHAj1eP+l3i+LuO0Ypq5n/6rsfL39e5k5
mplVbwsxTKFq5PVu9HxymGotdQ5ca92L9h4x5RfwPc06RCp77xHjETJDzS7rLRTXNiw9PQqx8c2h
1jCirh0lCvH8PHS6P/l/vbwqEjWb7NUVIaLu2ysi+hqJJ9TulG/YKdBDU7PIw9Ju1+DxYfE+Wk3h
9QwFxwyub8SPcThs1QfLSciSXmZ0Kak9R18x4VnGzWyn80XT58LamUJ2ydbUcbiN2sjOGUwVS72Z
8Myfj22vTa9nhLqDrySouDdpIyPdr8h22ERegleaQX8+BUpmTOQI0fzpIWNaNPZOKWNU0VSM/dYZ
4zTHKEJTcZ9n/ec+4WDTshnd1JiP23yaH1SzHJgt2eLYXGMtZ5UoLC5j9p8UXmqS5JfBE5wLFiqT
91fO0/z0xY31KMx4SzDg44ilgnz5xlaNVEul7nLwDh5npmTMTcu+Xy7Tpc5LRCUi93W1NSreoTyR
R1LWhgQxk8rXpcCW6lhdBvFo9EsKvw2o1O/LEp+mOckcx4+aob/uoQ5/VLWh2Xjd0smNqUW2tsPx
ivtUDkY+ouZe4xvGahbl5ftf71XvzTbEYlmjYAwIgDyAl18vSXpD5n2bbiV52IiTBrNfQtNQmsto
9hSHrMjUq4NcSTgnClRzbThMtVcE9YR4bCNcUwOpjsSPkvG/Xlj+dv/8b/75QdQzxNtE7v3jPz8O
j63s28ffzu/r7rdtX32/l6mo/nv9I3//0ss/8c/z9KEVnfhT7v9bL36JK/31ScJ7ef/iHzYVRMP5
qn9s5+tHelL5dIH4Uaz/5r/7w98en/7Kp7l+/MfvD6LHiIm/FvPhf//rR8ff//E7/NFnz2r9+3/9
8OK+5PfO71uZVmnTP776pcf7Tv7jd8VWP6w+VvwHFRvamdWxe3z88SPtw8oXp1ACqgIwtPlRhaFt
wmXND8x8iQxetVHwgDkI0cn+9RNgD360isOeIKHff377yx9vxI9HxN34659/A3G5JKJGdv/4/YmA
9vzFwbUSzRuHHFTPlW69V94UXY/7vkhQSSBDSXzWYXSUzRX+JfY8L5/KIcHHFpo0bY/BoDjux8/2
0pmPpZ1E97XiHIEOD1Wo1xn2wCZ1+mfNUHZVW4vLIZ+UG1N27tmStd6ndB03O2NW7Hp99MIpr6uv
KPrUT2JM+8eutq7i2GlsH0rwQBDt0Jxm0IY/kvETnSSKBX4oWsfw9bkzL9xWROxOnqR4HlztO8ZL
1h+Uve3lPBjkaSxTdxPXOtyOSZIR5C+pIW8yhTQZKqjiT/ifXuM3sybZlGAL3Gl6Y3zHXNZh0udZ
2VU7lT3tTy0LX59MUwR6YRhEHVlu6RcMKsXWgMpwXAht3kRGvPxh2xHnv1uIc9Gow9eobBwGHeOE
A6gHbb6fnXj2czbpY+Hl+ncOuHjX5KQC9Ool4cHarY0333f0jvLOUATlgRGr6pGjV14wLXWr49/g
VP5AWuKx52aF6nNKmyfukKC3nad+9JMkTx+ereQ31sZ+sYU50JpcAKRL04D8av35s7quyhfNrGKv
Ci0be4DUctRjdVb+Sqr4tU2kfqxuZPv4KNlF9jeFFxvJv7nd/H+4kay16n/9fFNf7SOhKNlGHoD/
f+xK69az/sbPTYSdgpeT2QgCxrU5frGJMN53VcSiDqMaatZ/bSLWBxvKKSMcDkR0pKvQ7OcuYn3g
sbInQcXjOKMG+pVd5MmPe28XWW3CV/Bg5cE/dTLPloqmjlkiU60JdVmqxDG4KuHwpq74kVJM8Jg5
vhbfqfGb8s1irjxUX0UX4kOMVW5eOrU/StV9zKvsxARDb4LCqy9RL+q7voNp6XulXv2po0DqfQ/k
t/atyWndUPdGInRLpztNbRhqQZLF5lnrjv1Z5g7z51romOol5lDeYSGo38Kk6QlYzZcTr0mn02iq
BYKnum3ToEHtv5mS5QK+RNNvn57kL63w/+eR939kdTMTeG95B317/3Avnq/up9/4ubxdFiqdFh22
vUo2VsHezzPS+0C5zP9t4Lawggus4Z9npP4BSgFrGDgO2IjC6F/LW/uwjgdWyAM0HTxC/5Xl/WS3
9nx5Y/awJuXCLFoH5c4+32dOoXViRaaHoLrK96UZkgtqdFmfDnWrHuWDbofCBjmra9MOqkX9srh6
djp0k+MFxtJEix9Di0LCo1F8d4NxlSo2xjhaDYnKXPnoAdqd9ibWhpaECmpyf8iEc6QlHm7dlRYY
fw40DcdLNUQW1ZwInKRMN0Omefa5TNLTvHVyToR0+eLClWx8yxs7Z0Mkaugg7jwyhUY3VwAgFP44
9EUZZvHcJsE8YJdAEFp/AMZba4aXt2slE7PpUItT8ewH9/VQaBjVVnqI2/CJcEn6Hgf7Tk3rCYPu
sf7hZ/Of1+vZUUCZ+N7r9alv8+63++r7b8F9+iC63467gn/qXrxv65/4631ztA8rfY0EUdo43WRZ
//2+OfoHBo1kMSEkh6vDyObv903npaJjpmKliYUosmqd/jpO+BENLS8HZkzrCQAd4edR9+8UpXvr
h26HhFM48PwpxE77TpozPjFRIhfEsmMu7zDYiX2NjIXVJQcBjEz/JF+lvjM0cWCavvb8z9ft03Vp
JJnlgoGvZ+KLgmeZcbatGTxtuXMktHRGe511UxOkagUt+NkD+jeKq/VajGNIEmZ7w61vb9DEreyH
YZjjLSaeeYBRDcM3ZGTh+1dZP/H+N6JkZ0yKKIRWdA9B7DrTKW2NqxAoVG5kV45bJ9JygrysCn/O
qTxTRLTRzV3bjeXx+9d+hbBA4QbOX6en7NL0ry/vpjX28eIWXHtCa7ZxEo5mZTkXak8kTJtqm7am
rn7/km88QGan0A9WEyC2nr2va1hRJoUKG3eMmjSIKhXzHDdbAquxkgOg5xt3lqHzOhzmy+GktQc4
eF7C5q0o0Ii6Or3UIwg+3lKlxwBr+akCXmjl6inzheKokPbBWc1+ac7q4Q1ca3OEjVgscfg+L81t
pcN5U7GUTT0IN0hqZ9mpc2MARCTuUTlqbWjojC7dau63abbQNUlM5jR3BLHOMdHX+SU1tQ7ck7du
v8Fkk0+2Utz3p+WLZiWdEIayMU28BuxmKQIAfPwKUgaq7z/pVyJZ7gB6H4Y3cF7YxF45QzTZmBZm
mmxheohTwcH4LRFu8ZW+0brFFXfA34o0STWrjvv8TGlKFQ9ixNgp5tLbZZDLVa5FB9naTxOqvRcO
JFwDPqY7R5Cxv+hLtY5lZ7J1TUaf4ujglERTcPKHaU0CFeYqhfupILbsArwPNnA9zklQRtF84Qlj
PMEcTfnc26St+7NWJJiu2nD+qqpuznQcw+fKcKJQlnHYta55lsbKtzKfjACKM90hIZsF4Z+jdYOe
0dMObFivpxFrk8H8g7cZruorbnXuMJPFulTZtImTb61h6U8dL0PT2wl1UoNIJOqfUyTQJ8/KNIWG
KaMJotag+3iF1I7fTsl8Xk4KA6h6qL3PZdnZc9iQy5hsNGMWm/dXyCvi/FM+Lipl3s/VR3d/lD8x
bpsRxESbRUQilG3WN4GowC1Lqy1Ps0Ro1x3WqILNt+rPl8x0LzO9Z9adzZGS+1pD2CaGq7gwMX6U
MQThTjKEKfg/pO7RpKwsBtV3zfgG67zxMm3U5AqLB4AARUzOaYq922U6ecV1WlgBxHTGOEx3w6iX
5q5JOv2EYD3rOiWEcQq0bpp90ATPH5dquc2xub/NaAQfpAn2qvX4j75/e17vIB5RmBzU9I445psc
8893EGOwBis2zAj4Ih1ui3pWd8CgvzyvYSq0znOBQaklvP1Trl4rwTW6ZONh6hmO+vwoats98FVe
TejWi6COYC8EFmMo+PKrKKLBJspi8qKNtgytbHH+aHXS1WKYimE6OLHf1yNJYG11yJ7qjSsj+6IY
wPCXM8BdC+FnbW9G9NSM/srbDJaRwW+f8yCBR+4TIAtfx7kd4za5Q+zjHPjGb8Dd6x6Dmo4KAtbM
vn6pTexUSTLD2xhCNYRvTG50Zwxtd693GRQgr7UUVBiqQrzsiOGIirP7kZjKmulgpuNkNblOfZbk
6vw966KzZiy7UF9V0H5eMYWO9Ew5HRLH+LQoMf66dlUl10pelQ82ybQfjdrLLqc+j3bvL8nXR+qP
jRMQA4MhFufLuznVRkOeoeptktobtgjFvZvaanCjk2zwztRvgUcuEK0nO0+ZDhGG376lvHCQ4YkK
Yqj88uo53pGKqbbeRuR1v5OtmQSRUrVBpdTOLsub4WOhlMKv5zEKlUxwwmpWvl0K1bgs9WjeNJV7
lzuo5QmZBZvXl8kHFEYDKEybkcGItqEd9bBW68fYwMSnL9v7IsVdV+rGQT3wesy8PIYgCTI1Zp+m
W8UU6uWXiadJG5LBcTZNrDvXC9uJH5leepqUkjEkRjd6sE6njlMZmWEBLft4wtD9Mmq7+O79h/qK
ukhKG7pnACgKax7QvnZwqkBO01zwjrR5y4EMUjD0C2Rwo++OXXyXPmISCJ5pModqOoJy8tk504xW
Xh/4IOuOtn9PKIGxMVkJA6+Wl8fTLMYu4YM07VnVY+a6WOoxxLX0jAoNejhIAsOT+GzuFPPIACLe
aZkowjrVrQPv7xsr/UmdCmaxxizvq8ITQ49KhcIO0Z0wbuMkd89t3tTTDqlaWJixs3Ni7R4XkPlU
cbrmgBjxja1/JYOxW9LDQTLaq1EECgaygbg6FifROS7X2MyX2Ig83e//tOXP2vJ1anwY061+u36s
+2/Fir8/Q3f53X/BX4SUA8+C68IlJnX7eTsO7AvTBeYtmUpPwO9P+Mv7wHQIVApyKiH37mpr9xPd
dT4wTlrdO3ByYBrKS/kL7ThY8d6rgywKFBkXUpoq2o19d/JaQR42GwX+HBK29WnWt+q8xXxzWrZ5
XmSfdFRE48Y1uzHeLVGXDdvOkeBQfdcULGpV6KEBvVOcdFYx8y966rDrtUnC8eqT9H4h9tUIl0IY
3+syqsswZ7xZ+qBp/W2VAc4xNiKsiyYmRlfHcd9WxyTbCTvEIc29TStNFJxxVTsHgzRwoksrd0UK
WOVlUDmz0vm53bn5eVWUXey3w8iQ3eudCEZDZs7xrhNw6INyzo2LXJfWnYblVR1oPW25r1GyomJZ
OqfeRMIZHr3ecuC2K9X0qVVTpzzKYZBMIdCfOSCiLPs4jIaubshsS9RviedF37MqKXoSgqVuhoM+
yhsk24V9Xmld7QW5Kvrz0YOddZLJBZYr0ylX+kRLlSXz1gX3kQ5ucOKXcTfD4I+l3m6l5qblBcNM
Eqc6r49vygzB0JGmFv1Oc5Df+UbVt5eDtcRjOMolu9cQmBEKZvPbQWtWU7dh0Iy9pWFHio6slDiq
UEyyT74mslI/KpGt1kzsXcEg3XTL4WKcsUHbdenYfmYmB7jpe5XUho2CLZJ31GDk+En3ptwMhtQr
z7B/JTgzSqfyPML893503Oyjk1vON7JlzA7PojlnSCB6rNC0OFsji/o5g0zuybu68XI3MGpXhY4w
wckMk0gxvi3OxBCtm7LlNvascfRHh7bb12ySSbZNQ0HvZ9iep8GM4HUI2lqv0YIZWHpeZQ7+ZX43
LIO1WygYjRMT6YQejkSkDwHYLfHojaV110pWwFQGGYvOa2uQECHq1nl0i3opLta5/LUcQMbOMhPM
96juDQixi4ltQuBNUV6GbjmBPhSR45SnAphtPK6Utm2CQZ91BDq8GzLs5FTHQUGIGMIgrZFpAKkA
j2y1mRMl7EsLSkhNHFi0I6HHPDftMpMBTeXCc1PISt1NANUlld0sliARXX/dYdjT4wzjjA9aOWIx
bSso/fxYRR1yVkmv+ZLpcm5Wv4+1JZOYbvqO3rpWoJBBeNybXacHvT2qTtjaxqCFUqvIKaRtwz7E
bXNxE41LlPgNFrWE08Zrzs9M1oz7pbeUyN1okLErZjK58ll2bVL4nTUpdy1Y7ximpWPdueOofvaG
sYx8gTLL4YmXlsmrFbUbqD0O2p2pefDQjiCSyVTGPFWWzg3vwPDNqfLhkoYSaso8oELC16os/2xL
MUDPyHVoV6RhazejLB/nqG373WQv8+o6n0eaPzAs3WmpZqJqpOsLimJCuJQncfcgB5qxYCwW96yO
SWgmJqjhtXGSdPqU9Ll1AQ1zHn2GVY0WQhQrt87q8EZ6I1z2TYeu5bgs+LahJqVOOSenvgxFnaN2
gzldi1C3WuQQiibzGqkUbSIsjRZ7I88s2pjtZ+nmjZgK57xVB42ER8fCM8qbPHsIqiGdJn/B08E4
1WNLDYEv1AfKzP6+aoEENtaYeAWtJ/4W/mwvvbabIPnfmllWdYFeWdqNxSKsL+w1g4fQWqv/rNpw
Ff1Y0t0HrT7TsReIy2oaJJYuPLQk0/mDdCxYPmeqFlpxHH/DENY8V2VuwW7p1zq1HXJklfglqI3v
CkXEW3Mg8Gnr9kZ+yFrr9alj0FzBSliD5g0IQi+LWNuIJSWaHDfRUmubSI88X2vLQxDpK34uonrM
b7ExsyEQgXyvH+NZE6e3atKTIDpSDrEifNaQYgeq5GWAP5SdJ5naBraeRV/HPLFOtaVy+9CUS719
Vhu8AQiv3+Z5eQp2gkEQ0DmQMESRffVq0iGMamyj2dii1E7cPhu+WHXW3TYQFCgs/i5D3rjUfvlJ
q0oEIKNhuEn4eezDpCR5eVpH77EpRI+LB8RAq9vk2shThlfpamctNDQvTEq9wcNb5T9BR3iNuvlP
hbhPH1pNLf9+NK+m/rv+/vsjN7l+fF4Zrr/zszLUPpA9AWkbPxQYRIzU/q4Mbe0DTxFHxtWLl9Zk
pWf8rAztD4AukNqp8MFd+LV/VYbWBzpkoBiGPmtdCXL8C5UhH+zFmkXvZ8KqWSFBLoQH3stXx6bm
8WZj6EOIhp+jVl8Q98s0HCeKg4Tp/7N788ayfYNlgP4NqAV5KN65FMwvL0fVEgkcmGTYRqbtQ9h2
JbMLb/waI+U9WcauGf0Ugi4kn5gsdtHP9erBY2jHar5I1be1VCWnyen1L61O7ktaRcr1ILCG4yCe
zSudrtAIIUAS04QjvrqzZqOlFcMnpYgaV8c8Iz1ZZsLci0LXPyVWWdcBUCuxUIMu/alUj+FMTV1g
W5Hsw9milIjtOYn9cplrmKzRkF+NSeLmvuEN2dX7t+dJSPB8B1mfBtRZFgktBA9lbYCfbWQKAI5G
ucjt8Yrma9WW9a092pa2sRXVCPQGAahvT4MjONSUr/yvFaY2i0j6CkUCNXKWwO1ciKOonEmlVszt
rMIDQsS3GQYhgZensI/JIGhnH5AS9waryXG/yIa+9CmttI1GNND3bhiyDLcSzz4Zm2w+LprManxZ
2UeTKi0wVTtzT9UU+8BxNpQzMRDnteBZ0vjOqBeVv5RafGXQFP+R4Vm2RClsxvfv1BPNdu9O0WfB
rwO5w8LS2BveLEtb1BpE9VCdFojRQwGx3o1lieev6w5A71l9hqemsgNR9KXWW/7SxxuZMETQU00/
rbRpupGjukZasHiGrsfyMlfvlLyMd2U3FT92Srgfb7P0XoEoPFrPgcawct4xYHrCup89Wtx6RnzS
CwlHOcp8PnR0NEzeH2kbgTKZiLcsDTK5MalJWMEh25aLZ+3IHxkOZMesb9jejWPmBXVjZWsAP+8t
MVlY1FVWLMM1nWBD8WcENDGHFPSv6K5PX9e1eQS8w6CbewhFljXMSfJMhnmM3UFntVPoTq0WFnQO
QSeN6Yi8EXuDPMRloBVHJ3mXYTUn7DjQiujQJEF7vc2BSMKUWvFlEDV17+NYZVQ5WIR0QDMzgxhR
1MexIfDGT9YuJErG8ko1IkvfVKWs7/G5OEGerp/2eVt9dHS5MwZ3qbYZfz2Bf1FF52PfNr8agIPD
C7sjkU9YRuBjts+AnmRDSR+pXbiMEFUKLz1ftOpEUtWf9C42M1L/XxzfH+v/+8Q9AJZn28urM/zo
PpXp8+P76d//F9ECB19K2JVihyPi36e3Y4LQAPZwjsGa+8HA+Ov01tUPkPmQlesYIPAmrKv/J67j
fmCMz3QbwraH0wlKzl84vffLQA5s8FisUly8I/kvPt3z82JxWwM78cTZVIjXOTlFKnZp7nrHYk7N
yI91T5w7w6A8TkDwH+2pRQvw7E69caKvV3i+nfz4BNT31N/AxPtDdD1rclzYWmcTVyLH0NQwAjOp
tI2eRwdG0/sb13olOB2UvLq+bgt7zACraZWoVEd7U2qwFNV6wf0SNOjA93l9R7kOKhZC1wjtfJUo
nLgFUFdvmhtlyNWPrZhxn2jEqhLNaChMzN8LedTQRl/YU299Hiahp9v3b+lr1gWTcYazDOBRq2LG
+fKhek7VOFmmm5u5bbpNbXf2OakC0K2LrqQ1tiq0ENEh61YGwK+eJFwPDlNGrUCSfIS9y+pltHpi
Wxukw1nsiyRN1GPFLAyEholeextv0tr4WLbaCGjhNWAAkWqBgHh1Lj7G+Bzd1os6zv6QF9ZZVdsF
zOnBbu7zVHqYZomY4GFY5MZpoy0tUevZks8chBih+Z6xTHj1Mnaxg3mGseyvAzvsv0jC/qS6opx2
qTXpTKCdLDW/Y9nA8NatlQr/Lm2MbhMjzf7gYWXXTmGY39y8yYftzIkgj8pMM4vARgh1Hc9e+hUI
yrKvpJUU5a2ZTwU23NbcZEfk0NpfYmuOzAuj8JL+NjfnAlVOhsDUrXJND7Sn9luV5fDZeWrKtcn0
6ouoL/SbGO5gF8xrB788NfNABDT2NO80+eKp4a/W3t9uMu3BWPEA9QkaEE8wQfQEGSymKolrfIIS
TG1wzt0ngMFyuO0+NhVETvdoyKh03aIAkGBRGNvqCagAuQO0GJ4ADP0JzCjF2CShXDGOqgXd2thP
0Ac9dLlNXYeT2OznZcTLrLcu3BUxiYlXpj3HydDzpxVTccYyBbAi5vmhfAJdOLgAYCifVmcDLdup
TwAN4AVgjc2L0u+I8HpUIIzcLE+wDmR3RM76ivY0XmomfkwAbwqnBTyoAhhCGAdEVGQ4mvhgWVTZ
5ooiRQTFBovSaUetMg547tKRXBXSSc68zvb+aOMheRwxM+t8Q1EZ+zjuYvxRGEOzq7tC7hxTcU9L
ZlDDaaZ45pcG8PsSdYAADO1086TqPfzMHFDJ82kiLMtfFs27GhD6t6Gdon3yNVwxtnEuUuAg3ek2
RKM0djBWqrkEAwjLxaQlUBHMcqq00KMDT31LV5K7Oh+Sq7rIC2WTmrXXk8bj2mlQ4NW4cXEQyu5K
SKBguHFKZX7S9wkIe42SvzqZzCxazrx8ysqw1kvvOnW8pg8SBRF/ILp82QFwKEOgz66FWVBUGUW4
9MqyhF0ibHEEqyH+BvPaJoPHK7La16OaoEo5SNNvPJE91A6ahAASN/aQKy6KIKK0FeNjZowyCuYK
cc0mnzpxkZmVhOVZRss1eK744oJoP8RSpJY/NUp0NYvM/ZjkmWP7GrHit03vsMazUeseHZiilx5U
WxWyRJddzakm4w1M0qIlI7PMuq1rKdadqajl1xa7tD+BnxXX9whj/tpREX/TYrzu2Vy0hHJ+rGyc
q8y8VI/oUq3o41C0M3YZHiLNQHXinozaQkyaz15euIGqohz2W5HznmhO5l3ag5XIUB8qGtsyMvJA
q7Dh98EtRRl0KeZVqsyM3Ldd+oMw72cyHuxGUQkZ0anufKbDmr5NVVGboT4ycllh8eVLo9gK7F6i
KO6tWEyVrydSZNuq7CebjUxZowQHHf+LPnNRfaTYDCQwRtpZo+XqcM+CQ1fEjOC7rAuMvMRF13br
sdz1g1EnRAypOCuCzBbqbqmntvAl7w6EBFI+OmSmVcI2oKY6m8vgTvdT3ypOmAunVjcqdHiMWxwD
0z7qhhhtetYaYzgNo5qckIeTW0E9ZkYFaO5W925slpcLqzdBHpfohm+0Yvlozwp05cIdogevrzNz
y+vWfyliRf3UKECSvBH4XPoT6tPMb1V9zECWai0OUT+0LsjlbDih17a5F0KLtj6VIpPOUSWMrA0r
2x3EydhLVuaUt/ZtD1KQ+bVauWUQ2V2uHb1/lO6X/TDRabtWoIEwYJNYtpdnmosINev/h71zWW4j
2dP7qzBmM3aESwHUvRZ2RONCgCBBUaREtbRBgCS67hfUvcrhpZ/Eq1l45zfoF/MvQaEbBbBJSYCn
x2emzznRp8VmVlZWZv5v3//7okAbo6KsfQiyDzFcgzOvDZJb1WCtfvxptOaDJCQ9BxB+z0OBRL+N
dXCZYzeIpZsKInqE3yTzvFQClSRkvnr9cQciDuAcaCODJVkACXFV9p6XwpSVcoWo47K1iw+O6UYO
BI2FUQ8BQbTFQPMiJR1Wjkdlz5OaXvRJzk3aYsmb596YokIWjNaqnjQj9EdIEhdRpg1ixIsWQ6mM
mmquWDYVunUAGHJIkc3NVzD8O2/18R6mbwEbCsIcgDh4xZD0dL9SXzcLNyduH6NSINlwScKF+aA6
ZYYhan1Lv8RXquWLtRcSG1E6yVJok2RJO6cHRC+eHcD/KHrvFK6h8N7Zagfx0N2STsOzSzfPnxHp
16vSzXbjo83vb/Ob8jt8f1GoxjMn8S3c1W3jh/wOCpR+XwcCbnASRc/rNr9JeZsUNrBpfgOokMBd
bSMk4x2ZSH5InpDSN2nRH4mQDuCc4M9pZiLBSlMKfDT7DAxe4jZ4MHaPjuLcm0Mq798qkdJrRqFh
yzde7QcTx4ydmRa7fXusaHGJq58tQH5WRhNlg0rK63BAf99jTKH7vFf3/XsXHzWmeKI113LeT+lI
lts1fABaKF0GdfLVtMv6QahyJKMIGgHoktV0RXPXt73610klkazZjb54OXJKRCq0tLC8+8wWyHbS
3FfV7cjWdHcJKLj/W93XpSuPfDOOuUTijBJv/0KCPP7OMkOrL1xt99d2XV5APwiOc7NPfujw/HtI
KLBr3z5A9270CFhk09SRO6uzSbqKlk9utOqeJTHU9izR1AFQBHoiAW+CtvHPbAO1Ao4CCBLrW+MG
x2x7lpR3AnEChZpFuGjuNhpzNiE+Ez3IQlxQVBF+INlwwG5GEoROZtoX6VpWVUCL3Xt6YUmpiY6Z
P+qXkc7JCCPdHehWmcXDxAInwrnxZYIqRbn3GgtjJFeZeVPmQfapl68HPSwiHn4sL85VLV17E3mh
eb/SsdsDIlDHV5zU3Bn2Jdn+aOqhPqJ0Wtwh/xY24wJ/aOpl8huCEAcWlDcCtkOahpikx3/3Qm2X
xntD9SLIt90sG9mNGd6oSRUPPE9xhlqTAXLIMuNjZiHhBldqMFfSTP1QmIk/wYdIIUXOy2Ht9W88
WrPQd4spwjv9T75ua5Q8s2aaR+lbamj76QHmrMJOyUYATUSFaM/qmykUdFLj+6NGAV2SV209tqvw
HtBxide+hlBmkb2lE39gosVDBeaO0g3lIm707qfnI1kKaAiYJEpP/uR7zX1CuX7QLyhFx4b6XtZT
/dxTevoQUjz3HIob6w3I22EKlynQ5C7aJYTwy36R11gDtDdKppAg3zXWFQc0gdqPfq37CowJmmPM
e5mZIhWot5O+5CFe1MgCvZ5LY50KzqXjchkqif+YhNWG9PYtMbyNHNXubcwiUbwhewvdO7mqffKk
Fu4XlIYNFkm5d9EXhPg0lepBmYNiiFBlTeNh4L3XM3fY9lCEDPWrQHmiOAfmJRz6C23UIF9khxNQ
qsO2MEeKEY0U60sDS5Gkfk5qRMsy6dy17tI39VX3HeXN1BFWEtgwjOX+1NeOF0WhrHujDH2IQVun
RL6R4VAwIkdQSm1ysXMfvpA2PGj+QLUBNi1BcYtRAhwg8nA75RBTK1WrIIkAzFZqziszuOw1iTeJ
QZiMg9BfzOVCeShyzxj0ghi8md8CeKnAjmX9AoYdeoon+aIM3pjW4TIwK6qO9HVBU8Tfu7MqLDMN
egWzstK6RP7MkYdxkqNDj8bjCGbQb4SR/2Ev9yg4IFbd2R8HDucgJQGfOWf3bmq70Yutj2KArZVU
37FHMWg4cwDnN2XzrccJ5wZ7iYITm+rZ4P1hJc13NJLQ1AMLlwiXRJSx9TjNd4IcGSIh3FRhR3/I
TO7vIZGKJ9rUIf4mSY0T291DTZumCUw9Fp0/aUK3CcXkKNOprk6KoPltZ5leOEb72XfxLER8QQFQ
SMCN3rPIvSxogzKDgDuPNOiGbNsb6+sezI9Odv/6kzadX7uX2+ZRuISickElZF+QlTwtMEiX12or
Zxgp1mVp3kdhXY0ou/vnIS348HiUF8izShDhJb82Rj1qF70bx7XjryHtz/at1Fc9Ko5hDwFnsG4A
thTFlwGvKOHYeaswsW8mxXyJR0SOhqjkIPQn9xJqVdW3RkWjuIM2W9M9VpECNCq66pL+AmZpbMz4
9VXa9Nx0Vol2NnYYLIzw6wJLUrofP4C3OCia0BolHtg8cx1/sNflb4FsBR+ovsxRAo8GcOnFc8eV
6mGt9Mdqo1vzUkX0B1WB0TrxRq5rfnDUnJZSav5KVsYDez1Pyvta8qtzt99vACfoGiGwQdoxJFlk
2tbXRtMHgZ/Ed1Wqf6iBdo5zVVIGDWRi4AJNZ6wZ7sTXqC4vQmMx6CeLZpim1M9DOxFQuOBzlkpD
pS7dN3ysg0qwkEeWFVFR2PDj7LsOMKjYlevngJHMoh6lBn3sSuM/UbpxB6SSwWhl9q9hTuq7TyNL
b2HNAvh1gA7b+uT1r3OgsbaZCueEznamdCBP1MS+Ab8VTF09y40HmJps1CR0bXlIzsCm6NFBENC8
4soj3+mTRcxy5C1VUija+jP97+kbLs3BTSFW5s/p7GufWWoRG34ZWyNLSny4atb2qFRS+AaK+7Rq
f7RdTLw8+xIGS2j+IPrY93VrO1QV0JSj9XoRDKwqL8d2opdvnIANkHzvBKhA0riZodSGfmbPhIZq
0gR9EIkjKQDnUNb5V6Wug6HhFvNQAthqe+1IiNfMEsgFB4u+NmsMMlDtQDccbZrpQQ9ErJFN9Dq8
TVDgJcdbTtG7fgINnYEGnRdBfzFvq56N3mNxvojkcpzE7kRSJZ32rQx1gvKaGLccrh3rU4oMcrHI
1EvKUWgYZH4yWNvIg1gukmzkQoFehvl1vxmZfbe4WNthOFo4dAaFkkEznROO1TpLh0awWEo978mP
qi+23VtfmQFAE8tuwTT00oFmcaX47qfSjduBqa+B1cQZTZ+O54x9hAqGVokc5U/sZQIxUBxwWwIQ
27v6nTpYV6h4WiN44hokO4exZ5P2jVANzzXpo1M68WUfqtJzfF9pYNgkmWUEUTRzWPJrg9dnI/Ko
Bx+dbl5CBA3U0n4/imEl5HQXC3NkULEbII6tD8Je3Bv0Hq1qkGRVNkic/C1/+8WH0gRD1RkAHdSs
3bu211aAt6iwjCL7psxzC6BWmQ/UdD1v0WscmL4HAZT35fU3ffE6g0qGcju6w1zJ4lDvOK4REGu1
XHuYd624yGA+GJtN7U8oeg7iUrKGUlZ8hU5UGpSx8bVBFuYyLLUpahXOc67lr5M/4iTtLzp5Gzwh
cgXaAZ3xItfaOClsa2SnlTpswl45XPRAVzsU7oa9tZMMW1IMw7Vdp7NF6tWjdZabY9mQrhO8kpmp
j6S4oNmtTr3p64ukHRhf7hr2pYA5bHg+9+4a3w3QzyZXMbLCL4qxDt4HzXXjw55ZId+KbAqHp5dM
YlW5AC/Q6otmrhY+twUq5mMv1ARqCBvV7wHkklEVjhPrSxYqEKBkEF16yq0rp4hCZJ41qS1QbBIM
80Mj0oeKWQwWpTdH48ccJ6H0pXYbpCthvNT9pd4DHC417A749v3Km1rVAs0JyY6GRex6g1xaw2Kk
O0uqCT2EgprzLO63V4b9fm1EcCuGIYyLdnYp9VCNqULJGwYstG3X3khv1sbIbaGB6K+DD66vvoF9
eMlSGKAexK2Km2ftXaqas4YyfmGYo8qzypGCgLctgJO5+8mV5W/Kej8UlPyjkx3B27GzpQ8CkucM
+GCJo/H7vwSrsNnNfm9+dxuLyO8IF9myaIWQlSDw72S/xdeCX8KAa3aTzNtm7Ix3G94HOEs3QYro
ZN3GIoZgDSQVBf8CfJhQvPxIyk7k/vbuiE0JjHPIJPB59pJFGX01Bopm8qjpOTQueQ0Y11xy+X+f
IACd9Gx5ss6NleUtPupuGAzC3IUdIK1nRgEoNpfdj4srMzWtc7WxfkX/yRhFlnIBkzqNOkV+n8OV
MPTDeG4B9jAkn7pxjrB8WS6KkSeY99O+VE6M2ljTDlKn40apw8te68+IEp42H+iHdu2/i9SzoDr+
azz6p7tXo2h+d7tz1XdCmUohkiYgJqhj62yjaA34GqKIANMx5jT+sj23O9ekboNIDKgkYkGMLnmb
P3cuxYgNilw4+hoR4g8kmw82rrCwILHobsW6U03tmlliM7mygcyMLJA8sttMGnMx3lmY7wyedx8h
/IsdS46Rh5y/4hEIJszlBIhRQqqwtO5ef8zB3b15E3Lw9PkjCiDvuSk5QDI776EHt0D8JVbDK1jO
RxBP32N930hfHeRIRdAL5LZPfhg3BABi95UsDSxer20WI7MsL51+TgdbNPD7dB8tmgmEv0NXKS9j
2iVVx5+5YXOdN+q0sZWpWF2raiY9SX/j9Q+8NDElauGioIfh3MDOdla5T19gELc1uAFHwqEPpkLO
0u8Xl7b4sPR+2kF9/fqKv/VIsbd2HqnKdgPUjSb/sGd/jhoeS4ceojbDqPCgSLbpc7PeiHJf2q67
b7lnoHPT1ylp8JZJ4A090BaO6k9ff6tN4qjj77GSpJREYxHEeJTLu6/lGQ1MQXbOx13EN20vQmdE
nUo8S5OVuR6q81IvLrPcoz0wvoFR763nHxQbeT4cHYIYB3+KPGn3+amqFbLvp4uRXn5N1PR9m4ej
BnY7P7KuzIU7AyAw8zTrtrKC6To0PzlZ/oYbtCE92F8CSsJUmsnwCdLd7hQsZFBspQwXoyaEEKv1
vshpeJVAD0KnzKcIASG0imhzq8aKTX9oX4YgXXZnphOMUI0fRwCqbI3vw8FjK1xB1H3pW3Cy9vxp
mVQDrYhvXv9m4rwdzpdvJgIjjuXeJ1sjh6yrTswna6D5y/AYJXusygWpKOtOyrJL0nrzqJc9vP5Y
sdv2H0vwLVrRyHSAreguU7gwOHBVxG6MqgcrDW+SuBynunP7+mMOvQt2BAUPUil0+GEW9naEYpv9
RZqTfvShAPaTm0g1MxpllHGSx+gyg7Qp1Rn0QOc9X7oSVww0xWOrka7kxrqqouBDErUTGgQH8B6O
asP+oPvVOITRN5dox1Aa7qOmnpiejWp1MLWS9fuEmBu8If3QIZ0fygw27zEPbzRn8vq7bbgsDxeR
Uiz991REwJt2F7F1TNOXcsMaRX3ro2OEN3JdXtqaNdezxSiA9hRuKxjJkTpp3fyi1hN7kPtLkllC
d2fmKSocQu6XugZjCUdPQq29qt+v2X61pA6TBnqUhTYsJWSjF+BzjDScRkZ5jpIjN6Q+bVvvtknZ
l2k8aH0JvRE6+PrNRDaCaU3Ko4bK2c7sCST/NL6QAmEle643XMjcrHTI97PqwcjoiFxr05QVtflz
x6qutfX6/SL8ujbqa0fJLjz44xpZOi9q57apaOomlzGiRQsG+9Ib+nZ4ZRnleJFpQ2vtfalNmwYJ
baCG8Q2n/Kpo7KEBl7NdB6NcD76sm/wyNMynSpHOs6yerF3gvI43a2t5Ji2iwQK4Yk+Rp4LTTOul
S0AKM9eLbkrXDoeSk74nmTs37WZS6s5Eq2jAzgKatxZ3rbVeSgmxYpLW13LFsVXN+7Dv3hrA2t11
oI2S1v9YNggwpVFw41nqFPzbWLKdcWHn701TgkLMfTLpRsIYTWLbHQdJOXYN+bPr8UV1894TdkGj
t7exxrkxRCFsrE00Ze6ntBdxeYiLJNZ/c1hbce+KtU7QY1Kisbr+ysWdDJH+GiaK9lTb6jQS1FOY
vamhJ7d9L7xKF8EobI07qaouA1c6TyPpSowVUxew2+y95Tszw1mMszy4qkt0ACtUHwytmRSS+hFW
93FpOzPRHefT1h1K7aeFos11jY0ntRfwP81zuxiC1r5KrHoSydaVR7fWWrI+iFtHcnsTu6/MzcCZ
yLqABWpT26cWXzi3VUSCWUmsaEim9qEJpXOYd8X/BsCrMZtZceEF1h2sO5/g2hrXeUpFs8cGqfrh
lbfuTRJ6q0KDc9vPLjJgsr2FSpnTmUlICUa+N9M1e1yBxVXikgxvM0oW+UVQagNSnDTSs7CGfuHa
xe1C9UiYp+9psx7HajNSmgAx93AUVfyOzSY0KoTHrf4jwhb+IO7R7iCnF0WmzsSndgL+GTIy35Tu
pTK/qNRq3F/7055dDoO14IeQzlW7PocTyRxkFvu4LC5ypGZwjmd+00L9t9jsgVzHkqn2bw2Q27W8
GAcOFKyyfafDcaYGWBcMqy5/NPvFMO57M61fjW2WNRWfRsT/qfslg8lNDatByD4pw3AKSfKnUK7f
uKFeuuQh8yThhi4vQeje5dumaz0wcxnZCTN9b9AIb0f1pNDkN8z+AUZiU0gBVSLUC5D02pfZ8BZq
kKyhFhlVlv+bwylOdXtgB/FNoDWjrK/O3CacIkBHOT5Gg16KbqCH+FXY1J62+OyU7CQEx25B2X42
SLzQMzD06mb0+nV9mNrHFAmdWFwjemrBRHZv61zxnChcmKSd+41GfacXDBqrfaw0derJyqzm75LV
n/X14qEF+K1q9cQA+DGw47fy7IcZQjEVkRAQjhLA0z0nRdaCKlACKmVN5dyiUPVRjdqHwm8mOdll
3SBvo+SXUbVeukY+XBtcFqr0E6HN7hT2VqMuQynMqH+MkD66Nta2N3Bi2tqAsry+7C9tDpB9Ktxw
AIPYI3ubsAzWriTniqgKBl+SnjrXDWlMWDfNW2tzRuA7HhtGQ5HHG64V59cmfa9aEjL3mMlFeiH1
yvPUsq6QR56FBcfWKd4osrzkNmO/qQJSj7P4P3trocOTDMeMKATG8Dc0iBqlXDzQfnoIfuhBed5P
F+NCsj5JNsnTEPP2+hq9EP+J/m06KzSqgpRfujsTHRPFWdc9Cza3r3XmjM2F/OjiBwXRW+HfC3EP
9WswOvRV45btlwSkBEyzH0D4IXsX8LWPdU8eeeTHE7mZKInKjfyGtqZ8wNDI5cAjISmCw5s33KcG
C3QobnKXRyLxOPYxHIVG2RNOauHopn3ZGRhrKE75oYg6yZCeF4qZAKf0p2JH0HYwVNeUgBS0cFSU
QFt5qjXBVNdRRLW0GYwpF1lu/0rKFpmw3qQIy/G6KseeHo5qfiesy7GBF5Ta9hzM2FXoSvekfe9q
3xl76+x9H+Wh0rSuXB/j52izPAUjZWs0m7qzLITlNPU+QLszMEjRr3WPfH30tamN+x5y2SmTFr+f
17QSUclBbmYKL+gM2CdkJ8UYvo2ZVDu/Cm+s4HlRVlxqa2ecBPlFGdnz2vPgH8rfq81iXOIFNqg9
9FH4MgmzxSkpLH6epe973JhWoE6Fs1RVxbDw7V9tVSI5T8SSezPaqH8rTX+qECurRX27ttqbIoI1
x4ekSU9wEd3sAmm4sfC0DIxtXpZYt2C6cKSx05NuTd+eaH17grWbqU39qMr5ZWvX1+L+blJ1tpC/
uuvFbZsEwGyky8yCvGaR1NA0c1uX5pXi2RdBPded6Gu/sCcL6HnW8eK+l+GC6+YVaQhoyKHH5Dss
2nyYJewCy/1g432u8XqN2Marsa4aQx0EqTOraCgTa1jm6/e90L61qF0B4p+I33NbHEMsaq/W6I5W
5pLF/yrprlq7v9WsX+whRWd+TMuGSE8bAiE6z3sulOT5hexTRFz4H9DyhTfWum0Na5zm+E9BMKp6
zUQ4Mqpn3ZsqaXx9ocwzqUYXyfi0IB5ZWPl7I2quS7e8VH0Mvsc3Za/ZVklXeHil6fW1Fr5vDe/W
S3G6s69wgQwhXbwROSNzgVulVZN+osyqsLxIGmemYIVyFbkV1//QNu7QjqvLiOA01vwPEQEr8pfm
SEpZNn7Zod1+1ibOnciFiD2i180ErdhRWXE9sQeFiQ2t7KIxfLjt2onaC9mv1dhS8wud2zVfsD/h
C5LTdpI62lB8m1QqaPrSIZqX7oyYBZIIO6GXheRn2k/x5KqPHOlPr192h8ZP4F5EgZ0kNlXmg5p2
v+cVvDs1bVu6E/GArBaXLV6l2AaRp05d374zIDt21WaSLXADFeuNsPTgwmUKJC3pjtDop6Ztt3vh
xr11L+0p6DGKtqsyyocBzTLo004bNBNff10iXQbrhNoiGUMXMNIGxMJcg92H9SNLiuBUMkeq5s2k
1mqoQecQ8GTOrdFrR0qLG08P0wfUb8Zr7mFv3b9fO/VXyK5uk2aNRo8izxaJdFUiy0wgAwVw9aCr
7tCsbcCUMSEnd0MfPCrcSXjqNB9deb47K1voyHJTuDlicQnSqIVOChcCsYagAHiDKVeTSi+GItnV
0nhDL0U90ZNmUlW0BsPCMV0sikt4gmexocxjX5lpCvkjw70l/rjNODqwXV5boClTCDMHTl4N6CPE
+W/UeRzY0ch19EEWGi2QV/uzZ7bOQNfb66jfXFe5iEAD7ihFzutBHXELtuGVmurzKnd+jRT3g+TH
N3kaRgOzXoxT6AHoB/WGKIFwx7JXqeU18uI27S/uer4+iCppzD28efscSqcgku4kjC09bM5tIdvy
oOkFU1XNH6TUWTW1riDzp0z1KLkx9eKi5PhKpCIyW7r1PZ/CZ7m4i3Vt2Ff4AvZaugp9+3OuEBES
OUYl2rkIho25CWa2G04q15st6GwTkn4DiMhnDsGaHBEDx+U5+J56mNn2Lfpl59zIio+ty80rSbbu
fJ5JyuxDf5Gf99rgat1TZrSvzU3i6UCyxuJcZNAxK5E6rQEhsM1mDcG+onNEiTMKZKvzxJklXnXu
p/atuGaNxPjUr6D2yIthmVIcRWt5tBnc8qZUNv1BULhDIyeaXQfTXMYotulUz/hBkfnDtZnfyYkm
TLA3JL3/ZOi5PUIO86JPUy1ilGvEJih/D2jnpsj4WxEg7YI0tzNQF84skPypn9XXitmMIBIcZr1o
6fvmnZsWdM0KjJM/NfL4SgTeHpdySyCV9PIHJw1MxBGldOBLbTMDIvIhz417TXZuM9m8XXM5j60i
5MICgW1ni08ixHY8SFxqwx1K6GdCGTaSazAfuj9OFvZYD7CUMWS4FeDQhNg6lsZQVF/0iJNh5vqq
u4Tx+NtB3wKjzp056LWLy7ivzEj5zwJD/whjGnxobX3t0xE8iA0DqMkaeQ1EQb9YUemcK7RiFpRI
LoWlTyP7Dd/5hZtD6P1QZsEnBMS4l6vPSW+FTQZHlWlVeEcsJoYXStXLTI2ufLITr19Vh48DnUyK
WhB/Qy+zr4zQc3WnVvJI4HKKS+GfOETNZhQtxU5HZO6Nx71gCOgKAlEpmN1BVu4TTjagNIFJVsYo
5tIPCLBT14AZtu1NyNkM3b7/tdc4d5XpX7lOOHWzYlhb3/h0fqgm+H2V7I9xyH9f1a36y4HEdB53
xPW+TU8Ulf8uybsN/+dfFwnvlg/L3Yr25l/f1gWVd4J3mMQxIK5vENptXZAfiYI1RSxTqODt1gWN
d6haCVguUhg0CIj4e6cuCDtbT4BlBPc8ysU/UBc8UEJHmgQVejg0ZOjIQY/vpWXh9dGNFolI+Gss
adL4xpRCtjUwi+o3uW0HWfWRTGwGSKR6zOz+hQVh1AX49WslCs1R3KZXQVTKc0CchCiKOtfyL5tz
9v9gz/3/K4QGj+3O5XOInhDtg+Miy9GRLLLuRuMXtxtNfkd1g4QN/TcbgATh7J8brdeDsIdyMsIi
AuL9ZwHaeEfZWdwsuthU9AfvbjTawNln9BMQlgKi+JGN9lLjoKhxk/Cis5FtvZc3IJRsfC/q90fJ
emEMG2MxVOulXdv5NLKKcphpIHUJXFP3MzAgYc/1O1kTbdDgmz3y6oQH6q/9yvTOF63xYAc0dqRB
dtOveoO8iKWRacR38kLpTRSv+kDr8DD3vObZP/2hzfjvARTBXSUE0V+58cSWnC8B9Kw62qDffnG7
JZV3bB6uKToq8eg7XH3Ku75ADMPmQyJ0g8vZwUSQgYWHERUBc/Nrf25J2H7oLZMFx/PzhfkjVx9b
ey/WoDfFAkZNCxYFUNEzu1vXzuPYQdhCVQCfwamV9oWsnra+11ya6pJ7mJX9wSKOPha0boM/t9Wh
H7gIyOJX4TZ5nzmsFe1Zzlu51xdiICH7TE0aNwa4yD7CuwpIb0VaqcB5CwlRjor1VEt7l7Q7PABc
k5DPXnyVcrqgnKC9SZKUBDFkt2oQ3zct4sYGNZ4AtYM0MT/1+2lvUFGLJXabA7ANgN8hlYnuizbg
Ar9p4d8dGZURjDW/XINgV7zzke3D8GKZokPIR5AoqwnHswZeB0Q4paRtELPpXeLCBs9J5x86XX/p
Few6Bd8rsSue/JOexLdJi7uYrJDbkdb9Q01W/HQjI/sx/rl/abt7Xx7oW4f5G3K8GvF456BuZrRR
An5tgABjkhdPCPZCmi4g7LRPcxg2f/3TWRBH0A9sfiyZ6jvMAikjuNY3fz0bq50V+qs1eP31DnWK
D8d57Q3oBea7PCsSP0/pGev7x2L+wBr0dbqZCBtIrj2/I0WG3TXQZdYA4gRRtdn8hXFl0f/112D5
hCrqyM3y1H3Md10B+NFImZAu+Z69sDfK7l4g2QMA+tuXpq+ruw6m8o4rm6sJdMLmr79rL+y9wZ97
AYA0xks0n0HJKLr5BYriqDV53hv0sZGX3/zFt9/fG1g4Ae774+d/y954/CvFbhpVvm8N9kb4c18o
Fvy5QJSA3T6fD7y33TWwLCw9ICpocJ7X4PmB/4bOB00UImY+aieouNgwfNIlgqyj+GtvFQzUhfkJ
ar/fVgGP4nt3wncs1R92Z+i4wdPG4rirbEfz/c1/YXshHw7w7aIVt6morlH7hT0TDkJBRELbbucX
hUF6ftTzsRP//N86W2dzMe78cHtRbp777de/vfDhVP64Vg9/1DUZP/7znbcUMtDQipsqTT9oGwkP
8Oi3xP7svHRnRbIjl+TZtHXeePtNpu4qXaaPTrPZEc23d7xehtj2X8IVhmIZnd0tQ6H9+Ty9jc3E
VPw52f/6T53Z7pyT10YfrNKweOoMKyraxw57FwdxGL/YtywA98cOP4yFHux/ulytAjey//NL7dEb
DpGNe/Gi8/XHJfLa4lzHdDus0ogwKXWX0fKl5wjs+fGvE/svjo2ZOnZslDDd7Sibq+EUY66e2K/5
6unsLudv2Vn829nG64fIxe3sJeHNHP0GkMQ8Omc31JgOxz/B6p8/j38XF88fWygO/xLlnMfcfTy7
2pccNvGXjn0lKPLD7SjiowgH59gxp6tl+vRtF20IduaPEFIsg+2fZdtHPF8dJ3iLSzd1H4hBOgOL
NOexrzJ0UtzjcLmVfN6OuJm5coKZX68qRKWD1VMcdfcr8cP2YUdcG26x2o6ymbJQCT52Te6XUbHM
i+1Az+Pioh077vWySLujnuLMigX+uloKve7tFDczNk+wO27c/HGJGtZLN+YmA3Tsktwsk2J5Jl6B
6nC06lxotPlsX+jnN8gNC9Ndc5GzPXbaGKnMWQbBi+tikS8+9gHPLYDTVQBp1385+yWDyiuD1WRz
2XwUJxYn5Wl5Niwip7NmG7LvYx8OWn61t2qb3r3jx43s7mxF1/TRoxblMuh8YlRwjh/2M5/XfWYg
PC/yIupOXDReHzvxAycTLrDjRx2iu5Os0vwPj3A7pLgU4CCkb4W2aNjSyWCJktj2xz9/xD5FUG/+
4Z/MXZr1zt4XedDgL750QEQdTlTkVM0kDUNAIarBry/mS9HPv07gQ34EO7UNHjYRhVipFwI6HOCI
tziIXLphTvy4WkZv/Dud4OLvCoV+E5HQ9ruIvUM5bPuP273y7ZW/M/75w9HrDEvwfPD5f3DcPUcY
tO2RI46LNO5KKsFqJ9qnurv0x6a5iXDOvoWY26HEwsqC8X/7Bz+5tJQ7hdpvZ2Wphwtis2PmvHHU
X5qzyGgeXIE/th7vxUnozvilLMNR87+h5GDvO54APwBDs+pQ+cHVRVPha5cgvvx3BbDsmeXeRqR3
mPZ7kIgbBVVBGPaa6/G9DxosAxEsPYeD28+7OaAvZKL2Vq+I8rS5XQmRse993HwF/1KcL8PupxJ8
EPCZ0VpIodxALOdwC//Mw5a2k64eOm+FcJ/4D404FF5E4+XBWfmJBw3JMjw8sAHxPUUoKrxnVuT5
rIjFRP0MM0k+T5HZITIlHWX74+0RPXjs32elkIKh8+B7rNTOpA+s0O78vxm53T8ac77zbQq186zt
T7Z/+FqiZ7B0Uhiet4sp1lo0JazE4M0LS/udx2/YJGkX7XEKZ2qybJectNRNtjPczLd3YAl3lvU7
J3yRLruLINrpj12FiyxdroLtOJu5nmJxmeu6M6hoRz12rrM4fdpbAoGCOXbYy6JCUGk7zmYJThEO
XK0ellHc/WKiH+XY6b4P99ZAP0HQ+wGzl27ntlmCU2S97pbFk3v2S7p86JoC+Iu3z/r583vXkPbd
DiOmLAsOyGNX91toIuZ8NkYvRmRQt6M+P+QEq/15leVng2Xkd0YW7K3HTv/LKuwChmRRlDt21Ov4
jE33z9nZfsoICOXxo09ihj27Kx6eXii7Q9ByimsZENHDS5ElIS20XyDvjl6jXx6Ks3mRdXbkt9FP
sEb//XZ8N769H4/+x5nYPKLscbD/cbCIkAGzIsZJfRHyxDdvm5eM9b9OlPwcwmzN/2tRcvGnB3rg
f3Qj5X8LUfCQSlS3YneKOx8q/lW0f/gENc2xJ3u+qt3HeDvO5uIXcLhjh31ORt5QOE1Xz+UOd10g
O9yxhnLvBE/qpJK2E99c1AKTcex7DBmAKPmleFbEyq8dbKzGd0WBf8QV29luPgLQB3oRXit3PI//
9x3g5/zGP94B/iXAbes6FifYpr9ET3GadozDCUq9v4gkTneugrj+2F0/WAW2W3RqoKdw3wdxxsJu
roPpKm1XNmKB+0nyk0x+uRfXHSb3ij9tynce00ER2AJnsJ2gOKWnKHaOVlG4TDuO4Ck8touUeky3
vKefYMONM6oE3UU4RU122K4enb1hT+AMn7sHNvMU1YvzZRqvXnImX01ofec+OyfIf1zt7jLzBCd6
4j5gxvZCPOs18/Kd050UuKLZqtmdsJDoPvYKmoB8WkbdYU+xDvhR3dW1TnAqhmkM0KJzNcDfdvwi
wELDndNZhE1r0bGLe/F4cDnATXz8fC/yZdCdreiGO3a2s1W6t8H6orfp6GGJOefLphstb6hDjx35
apmXe7tBPcHqXrm5U+y7JhuKvmMnfBfEJarG3Q2snmCNr1zudTqYCFj38rfIiB/9Ba+KehU+xEVq
b8fauM7qCXLDEAI8sSadcU+BJZyD+doLt7QTHJG5uNs7k9VP8PX+os5BT/b2UT+fvKO0WS27d8Up
TDMwxD2vh66S42d7A9S0sJfdNPkpwu/bGCvXPXjg24+fsDjRq/2BRcv70VfF5tZMQWxsx9rE2qeI
Ou6SvSIPZbTtQ35+o90B9XkAe7kdaTPdk4CoK3C23XzGKYKku8rN2+fqYnfKJzjQn3xRR+s4lxSa
t4/5+TX+loO5BL3zFHfDxkMESPHDodc9zpWA2MPF3rkxYPM+fu7cyBiolZ12N/Qpopq7Vbpf9zgF
1vQiC1YbTPdeGYgOwtNczLmDY/T4AvyWtq8TGCtIUOOys9ogy2BNt47/mL//T3H9vxSa0VhF+xS8
b+gbULRAyO/Nx/19qTWBm/pHTKzZ9Mp03JQTRHS/RDY2f7t1xO3+5od9bvV5FXEQ51lFIn932P4p
xsUmd03GCc7TAIh49OTuzlU5wbBDZ9kxmqcwFLerpHgIgCLRkiIUhod0QXduglMEHaNVGD9St+Ux
bz/vBDtwSCNYGndLG29X3t7ehEN6tNI42/2uG1HJY2EvuICbksYGrhn9sUad55wgOhsuk9XZ/Sp9
6vgbrwLnvjPnNPJcor5uZ4uQdzzWtx3bTZJvhxE3iaDoOHrQNY0hsMFSRDrsV3gbxvz2NhmjRZp2
2yBO4WWMc8eNk+51bZzA3/oohMWX4Z5jJKhBjl3pyfKhewjNE3y+ibNnBt72G97+ZIcbAfmk4xdg
+Pv/yVdnT/98UcZu2jl1aM4dP/zlKmq6FvEUdZUr92HfK0Aw+/jZXgFCzZ2OccHJPMG47sPeKpyi
l3UOZsBeZo97GKxTmBFynHGed7fDSQIn2qSqjtcBYdDx60sqa2/QE5ziOYb0cT/vdoIjMac9D4Br
F0WK2N4plkGMvJ8b6p/CzM3jVty/4DG20xS2Du6V7T/+fCLg2sXF3w6zGfUUJmMzatcSodS4fczP
z/b5Gpbgts32G/5OsJFvf/+XItqTFYdb8vhp3xKZdBFG0HUdP+zdqnl0VkGwB3c8RR3rW0/IQX8Q
zIynmDfZm25qFqqlE4wrwEvLs6tVvJcxE4T8x/oqd+R993tvToHmvoMtohtgnsLyf4y7URpclidY
gt//V3wGh+nv/7JBhNykv//v6NHt9lDJp+hXB/rp7rXZkP85/gU+LqN2/4LeCA4cuzk+2QcH/BT1
Q/IEPnibs/Nl1nGL5FPU4mBDcfd8elkQpx27FmPyMHRJdlwCmNKPH/jrQQwin6Jm9tUNH5YPVce0
yqcA6D/foYfn+xTFuIGbnn3EmevUtwASH7/Kvzw0q863M6DiFYLAqon4bJ+L+u146u/Lw24aTf8B
E7Fb+pRONKe9jcb9+77EM9j22E+xO3/hNtKSvftH49N0q8F61HbP/wnuwWEMgcPZ7V6D9Ulu2ADu
qv/L3bUkt20E0atwmSxUCpCEsjapEinFHyqKYlDaDwWEHBMyWPioClrlGjmC75Cdb5KT5A3AsdED
mJCI50jljUsquQaDnsZMT/fr9+I7BXyq/d5N5G6kKodu3iDSySMEOsLP2r3bxaMrgq+S96FpnrVT
rK4a/f7bn5m5gIFTtSzEjL2dOO8HJi0vkUe6lcP24+S6vHOHzxLZ26qO+KHfG+z92YUkgd2TcRQs
kdCryFCavkOI6E9QtF8o/U6G34Rb6kmKji55+yVkRNB8toxVGGWrph0YuLrfSmUQzWJYxoRXBdIh
zVEZMfwEpTMZoBiy6M9Oux9tHypCiySUa8aI4INUj87RNSi2EUayFO1XstjJuBJgk16OZuaf4OSt
NWq9UxMOxNdoqGgRznlGTG/o6mFkuXRQCh4+6hu1ke7rMbpVZ2W6LO8Nt5OdYWVgBotjTT4yS5za
kscgYKovMx1jExxjhgb8NaS6XZMQvutzJcuxwJJYs++fhQTURiWtT8TIhAx1ZECbgI1wfJkRMiJH
H+o7mSisdFYHzxixYunkakDUP9wUF9FGpghBsT181EvEioDSd+GNvBeU8detUAWSoISJg98YnF/A
AooQejdRygMD3QAoQLXBtmGnaXYkaMvaX/f/UuYrpV14r+8TvGOu3um2pZGpIMxZaaTr7TiVKRgR
xhy5PBMWutucz9iRru4XUYc5GLj6ax3luAcJezC2ut/RB5ncjV7nwEJtRoejM0AukrzYfpnNx0Fr
x3DuD92ptg+cgeUvWyF9djiyP+quhx79xEguBhvAmuKya78x5OuMI0OHIdClZyrLrY2Mz9ZkQV82
GnaRB/U6b60WQEQU/FDvYbVPPwLV6iD3jSb1EaN5HseVKhUWKNXxv3/9na3NbxCBRM0dM3gF2Mit
sqsm9kN0eI9/ZIAG5hpQrgNAEmQdHqJlUC0jBJdBhEvB2rp7dniqVVLivqRHfwAaqES6/xiqxz6j
LHuarMMEBpyrNa6RWiY3jg1hI4O4Y6YKEBmL/lhIE/0wPuJQvR7E+uAGracHWVY0PX77DEIKPMBN
u2Nkwh50rjY5KGU7Bu89uJ4usQSkU81sMDS51HyFr5bMPUkLqTxI2GNBaqmRYayqnhOVLlyCf7ue
+wdKwEQXOpZpV0YAZmaLPLHYIxkdAQYTCJI35EfF0IwL8lSV6LDqOjEZ4czU8Q4GAOo0gQCRk+dn
BA923G7E75gQn4OkxuW+YTTfoYoQgjqmkNCANpdo8fgyAmjfRHXSYxzGb+DHzvp5PiGxAQZxUwl3
cVsMTLhpgsoM3EVEfR6DkOwSBAF5YipXIgrxGcRhNcvQTOd5zbp9Ed1puYMwQv36KefFjcyk+JSd
D52UOlRhdRjMkwWoZ+32X90VjWLt0KuKuSvW9pnCL6HMUofa0lAMKG9tqGsN/gqIVyKar3o86l2h
lWpgoGYnBnyZrUbXOl3qzk0ejGjDDXgV7HwCoVA6QVu4A9n2GQXYKYqkyC5aE1QuxQj9u/WYBzam
IHG0U4V36PBofTWkixAN+vghjm7LplV+5iAGd2u2Ul6gPgVG39U8Md83X8LIsvdeWJph85mZEeh5
/6eSckUuPjTsf4Y1ZUPC5aI5Gb32qMD8mcRWe6q50mOjFgolhPEYnbMvoM3Q3+rydOteE79/g+ue
Ls3RLAunjCTcBEUbh0CG0dk9SdW9hPgxYLxTlBKipm8y8mVTI1DnwEkZaeKzG9wlJM6JwXa51ShD
P4HTLMYAZ/6q4vUXu9qPreX3Txa8LADYUHYcEyIg92V/3X/YANlWZPqFa3gMgjRTdEP6RBzfHkP2
7TJypbYIObqrtHAn6zO+kGtwVtyDUVUsHLQH+hbu6Y6BLg2NoYdC8236c4DN/21Dn4a4q5jMo/6+
vaKZb6dLwEMMvJ3mjjCmRXLcnHf/W9YgR7Mtf1KwtRPYRXnwMkpwiRLuxChhvy0yp57vM3Is84//
oJmhFLsLGKWfr/d3iZ/YZanW6qv7RdOLHuXdfajShvdDEbylvPLtvWWX0Msze8uexd7e+G5iqJL+
8h8AAAD//w==</cx:binary>
              </cx:geoCache>
            </cx:geography>
          </cx:layoutPr>
          <cx:valueColors>
            <cx:minColor>
              <a:srgbClr val="E6DFF1"/>
            </cx:minColor>
            <cx:midColor>
              <a:srgbClr val="AD77AD"/>
            </cx:midColor>
            <cx:maxColor>
              <a:srgbClr val="7209B7"/>
            </cx:maxColor>
          </cx:valueColors>
        </cx:series>
      </cx:plotAreaRegion>
    </cx:plotArea>
    <cx:legend pos="b" align="ctr" overlay="0">
      <cx:spPr>
        <a:noFill/>
      </cx:spPr>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microsoft.com/office/2014/relationships/chartEx" Target="../charts/chartEx1.xml"/><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603249</xdr:colOff>
      <xdr:row>1</xdr:row>
      <xdr:rowOff>56695</xdr:rowOff>
    </xdr:from>
    <xdr:to>
      <xdr:col>27</xdr:col>
      <xdr:colOff>316606</xdr:colOff>
      <xdr:row>37</xdr:row>
      <xdr:rowOff>38695</xdr:rowOff>
    </xdr:to>
    <xdr:sp macro="" textlink="">
      <xdr:nvSpPr>
        <xdr:cNvPr id="4" name="Rectangle: Rounded Corners 3">
          <a:extLst>
            <a:ext uri="{FF2B5EF4-FFF2-40B4-BE49-F238E27FC236}">
              <a16:creationId xmlns:a16="http://schemas.microsoft.com/office/drawing/2014/main" id="{C6BB02BE-FDC9-D755-2A60-C64AAF019239}"/>
            </a:ext>
          </a:extLst>
        </xdr:cNvPr>
        <xdr:cNvSpPr/>
      </xdr:nvSpPr>
      <xdr:spPr>
        <a:xfrm>
          <a:off x="2412999" y="247195"/>
          <a:ext cx="14191357" cy="6840000"/>
        </a:xfrm>
        <a:prstGeom prst="roundRect">
          <a:avLst>
            <a:gd name="adj" fmla="val 5262"/>
          </a:avLst>
        </a:prstGeom>
        <a:solidFill>
          <a:srgbClr val="C1A0F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238125</xdr:colOff>
      <xdr:row>2</xdr:row>
      <xdr:rowOff>47624</xdr:rowOff>
    </xdr:from>
    <xdr:to>
      <xdr:col>27</xdr:col>
      <xdr:colOff>95250</xdr:colOff>
      <xdr:row>36</xdr:row>
      <xdr:rowOff>63499</xdr:rowOff>
    </xdr:to>
    <xdr:sp macro="" textlink="">
      <xdr:nvSpPr>
        <xdr:cNvPr id="5" name="Rectangle: Rounded Corners 4">
          <a:extLst>
            <a:ext uri="{FF2B5EF4-FFF2-40B4-BE49-F238E27FC236}">
              <a16:creationId xmlns:a16="http://schemas.microsoft.com/office/drawing/2014/main" id="{7D4C7F42-1B9D-F0B8-95BE-816E9D4790EF}"/>
            </a:ext>
          </a:extLst>
        </xdr:cNvPr>
        <xdr:cNvSpPr/>
      </xdr:nvSpPr>
      <xdr:spPr>
        <a:xfrm>
          <a:off x="2651125" y="428624"/>
          <a:ext cx="13731875" cy="6492875"/>
        </a:xfrm>
        <a:prstGeom prst="roundRect">
          <a:avLst>
            <a:gd name="adj" fmla="val 5262"/>
          </a:avLst>
        </a:prstGeom>
        <a:solidFill>
          <a:srgbClr val="F4EF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ECE0F5">
                <a:alpha val="0"/>
              </a:srgbClr>
            </a:solidFill>
          </a:endParaRPr>
        </a:p>
      </xdr:txBody>
    </xdr:sp>
    <xdr:clientData/>
  </xdr:twoCellAnchor>
  <xdr:twoCellAnchor>
    <xdr:from>
      <xdr:col>4</xdr:col>
      <xdr:colOff>396875</xdr:colOff>
      <xdr:row>6</xdr:row>
      <xdr:rowOff>142876</xdr:rowOff>
    </xdr:from>
    <xdr:to>
      <xdr:col>11</xdr:col>
      <xdr:colOff>174625</xdr:colOff>
      <xdr:row>14</xdr:row>
      <xdr:rowOff>47626</xdr:rowOff>
    </xdr:to>
    <xdr:sp macro="" textlink="">
      <xdr:nvSpPr>
        <xdr:cNvPr id="6" name="Rectangle: Rounded Corners 5">
          <a:extLst>
            <a:ext uri="{FF2B5EF4-FFF2-40B4-BE49-F238E27FC236}">
              <a16:creationId xmlns:a16="http://schemas.microsoft.com/office/drawing/2014/main" id="{4BAB9ACB-0C0C-C198-8FCD-ACA7AB73C2B5}"/>
            </a:ext>
          </a:extLst>
        </xdr:cNvPr>
        <xdr:cNvSpPr/>
      </xdr:nvSpPr>
      <xdr:spPr>
        <a:xfrm>
          <a:off x="2809875" y="1285876"/>
          <a:ext cx="4000500" cy="1428750"/>
        </a:xfrm>
        <a:prstGeom prst="roundRect">
          <a:avLst/>
        </a:prstGeom>
        <a:solidFill>
          <a:srgbClr val="FFFFFF">
            <a:alpha val="8500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374650</xdr:colOff>
      <xdr:row>14</xdr:row>
      <xdr:rowOff>158750</xdr:rowOff>
    </xdr:from>
    <xdr:to>
      <xdr:col>11</xdr:col>
      <xdr:colOff>152400</xdr:colOff>
      <xdr:row>35</xdr:row>
      <xdr:rowOff>31750</xdr:rowOff>
    </xdr:to>
    <xdr:sp macro="" textlink="">
      <xdr:nvSpPr>
        <xdr:cNvPr id="7" name="Rectangle: Rounded Corners 6">
          <a:extLst>
            <a:ext uri="{FF2B5EF4-FFF2-40B4-BE49-F238E27FC236}">
              <a16:creationId xmlns:a16="http://schemas.microsoft.com/office/drawing/2014/main" id="{87622DD6-DCFF-3D7E-DA03-E171F028F938}"/>
            </a:ext>
          </a:extLst>
        </xdr:cNvPr>
        <xdr:cNvSpPr/>
      </xdr:nvSpPr>
      <xdr:spPr>
        <a:xfrm>
          <a:off x="2787650" y="2825750"/>
          <a:ext cx="4000500" cy="3873500"/>
        </a:xfrm>
        <a:prstGeom prst="roundRect">
          <a:avLst>
            <a:gd name="adj" fmla="val 5953"/>
          </a:avLst>
        </a:prstGeom>
        <a:solidFill>
          <a:srgbClr val="FFFFFF">
            <a:alpha val="8500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301626</xdr:colOff>
      <xdr:row>6</xdr:row>
      <xdr:rowOff>142875</xdr:rowOff>
    </xdr:from>
    <xdr:to>
      <xdr:col>19</xdr:col>
      <xdr:colOff>333375</xdr:colOff>
      <xdr:row>21</xdr:row>
      <xdr:rowOff>31750</xdr:rowOff>
    </xdr:to>
    <xdr:sp macro="" textlink="">
      <xdr:nvSpPr>
        <xdr:cNvPr id="8" name="Rectangle: Rounded Corners 7">
          <a:extLst>
            <a:ext uri="{FF2B5EF4-FFF2-40B4-BE49-F238E27FC236}">
              <a16:creationId xmlns:a16="http://schemas.microsoft.com/office/drawing/2014/main" id="{91CFEF4F-D0ED-772C-13A6-9DB97FBF7966}"/>
            </a:ext>
          </a:extLst>
        </xdr:cNvPr>
        <xdr:cNvSpPr/>
      </xdr:nvSpPr>
      <xdr:spPr>
        <a:xfrm>
          <a:off x="6937376" y="1285875"/>
          <a:ext cx="4857749" cy="2746375"/>
        </a:xfrm>
        <a:prstGeom prst="roundRect">
          <a:avLst>
            <a:gd name="adj" fmla="val 5953"/>
          </a:avLst>
        </a:prstGeom>
        <a:solidFill>
          <a:srgbClr val="FFFFFF">
            <a:alpha val="8500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473075</xdr:colOff>
      <xdr:row>6</xdr:row>
      <xdr:rowOff>111125</xdr:rowOff>
    </xdr:from>
    <xdr:to>
      <xdr:col>26</xdr:col>
      <xdr:colOff>555625</xdr:colOff>
      <xdr:row>35</xdr:row>
      <xdr:rowOff>79374</xdr:rowOff>
    </xdr:to>
    <xdr:sp macro="" textlink="">
      <xdr:nvSpPr>
        <xdr:cNvPr id="9" name="Rectangle: Rounded Corners 8">
          <a:extLst>
            <a:ext uri="{FF2B5EF4-FFF2-40B4-BE49-F238E27FC236}">
              <a16:creationId xmlns:a16="http://schemas.microsoft.com/office/drawing/2014/main" id="{7BD44CE9-B9A2-9686-A6AE-E6F25FCFC796}"/>
            </a:ext>
          </a:extLst>
        </xdr:cNvPr>
        <xdr:cNvSpPr/>
      </xdr:nvSpPr>
      <xdr:spPr>
        <a:xfrm>
          <a:off x="11934825" y="1254125"/>
          <a:ext cx="4305300" cy="5492749"/>
        </a:xfrm>
        <a:prstGeom prst="roundRect">
          <a:avLst>
            <a:gd name="adj" fmla="val 5953"/>
          </a:avLst>
        </a:prstGeom>
        <a:solidFill>
          <a:srgbClr val="FFFFFF">
            <a:alpha val="8500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301625</xdr:colOff>
      <xdr:row>21</xdr:row>
      <xdr:rowOff>174624</xdr:rowOff>
    </xdr:from>
    <xdr:to>
      <xdr:col>19</xdr:col>
      <xdr:colOff>333375</xdr:colOff>
      <xdr:row>35</xdr:row>
      <xdr:rowOff>31749</xdr:rowOff>
    </xdr:to>
    <xdr:sp macro="" textlink="">
      <xdr:nvSpPr>
        <xdr:cNvPr id="10" name="Rectangle: Rounded Corners 9">
          <a:extLst>
            <a:ext uri="{FF2B5EF4-FFF2-40B4-BE49-F238E27FC236}">
              <a16:creationId xmlns:a16="http://schemas.microsoft.com/office/drawing/2014/main" id="{28D003A7-C287-1442-73FA-08D8CFAF99DB}"/>
            </a:ext>
          </a:extLst>
        </xdr:cNvPr>
        <xdr:cNvSpPr/>
      </xdr:nvSpPr>
      <xdr:spPr>
        <a:xfrm>
          <a:off x="6937375" y="4175124"/>
          <a:ext cx="4857750" cy="2524125"/>
        </a:xfrm>
        <a:prstGeom prst="roundRect">
          <a:avLst>
            <a:gd name="adj" fmla="val 5953"/>
          </a:avLst>
        </a:prstGeom>
        <a:solidFill>
          <a:srgbClr val="FFFFFF">
            <a:alpha val="8500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492125</xdr:colOff>
      <xdr:row>7</xdr:row>
      <xdr:rowOff>73025</xdr:rowOff>
    </xdr:from>
    <xdr:to>
      <xdr:col>6</xdr:col>
      <xdr:colOff>508000</xdr:colOff>
      <xdr:row>13</xdr:row>
      <xdr:rowOff>168275</xdr:rowOff>
    </xdr:to>
    <xdr:sp macro="" textlink="">
      <xdr:nvSpPr>
        <xdr:cNvPr id="13" name="Rectangle: Rounded Corners 12">
          <a:extLst>
            <a:ext uri="{FF2B5EF4-FFF2-40B4-BE49-F238E27FC236}">
              <a16:creationId xmlns:a16="http://schemas.microsoft.com/office/drawing/2014/main" id="{E480D51D-4D80-DC72-6474-5A4D998A809B}"/>
            </a:ext>
          </a:extLst>
        </xdr:cNvPr>
        <xdr:cNvSpPr/>
      </xdr:nvSpPr>
      <xdr:spPr>
        <a:xfrm>
          <a:off x="2905125" y="1406525"/>
          <a:ext cx="1222375" cy="1238250"/>
        </a:xfrm>
        <a:prstGeom prst="roundRect">
          <a:avLst>
            <a:gd name="adj" fmla="val 8547"/>
          </a:avLst>
        </a:prstGeom>
        <a:solidFill>
          <a:srgbClr val="F5ECFE">
            <a:alpha val="3300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581025</xdr:colOff>
      <xdr:row>7</xdr:row>
      <xdr:rowOff>73025</xdr:rowOff>
    </xdr:from>
    <xdr:to>
      <xdr:col>8</xdr:col>
      <xdr:colOff>596900</xdr:colOff>
      <xdr:row>13</xdr:row>
      <xdr:rowOff>168275</xdr:rowOff>
    </xdr:to>
    <xdr:sp macro="" textlink="">
      <xdr:nvSpPr>
        <xdr:cNvPr id="19" name="Rectangle: Rounded Corners 18">
          <a:extLst>
            <a:ext uri="{FF2B5EF4-FFF2-40B4-BE49-F238E27FC236}">
              <a16:creationId xmlns:a16="http://schemas.microsoft.com/office/drawing/2014/main" id="{7AF0814C-36EA-9632-16F0-1D6DA2864A0D}"/>
            </a:ext>
          </a:extLst>
        </xdr:cNvPr>
        <xdr:cNvSpPr/>
      </xdr:nvSpPr>
      <xdr:spPr>
        <a:xfrm>
          <a:off x="4200525" y="1406525"/>
          <a:ext cx="1222375" cy="1238250"/>
        </a:xfrm>
        <a:prstGeom prst="roundRect">
          <a:avLst>
            <a:gd name="adj" fmla="val 8547"/>
          </a:avLst>
        </a:prstGeom>
        <a:solidFill>
          <a:srgbClr val="F5ECFE">
            <a:alpha val="3300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66675</xdr:colOff>
      <xdr:row>7</xdr:row>
      <xdr:rowOff>73025</xdr:rowOff>
    </xdr:from>
    <xdr:to>
      <xdr:col>11</xdr:col>
      <xdr:colOff>82550</xdr:colOff>
      <xdr:row>13</xdr:row>
      <xdr:rowOff>168275</xdr:rowOff>
    </xdr:to>
    <xdr:sp macro="" textlink="">
      <xdr:nvSpPr>
        <xdr:cNvPr id="20" name="Rectangle: Rounded Corners 19">
          <a:extLst>
            <a:ext uri="{FF2B5EF4-FFF2-40B4-BE49-F238E27FC236}">
              <a16:creationId xmlns:a16="http://schemas.microsoft.com/office/drawing/2014/main" id="{E55FD323-D5E7-763F-35AA-84CE09767701}"/>
            </a:ext>
          </a:extLst>
        </xdr:cNvPr>
        <xdr:cNvSpPr/>
      </xdr:nvSpPr>
      <xdr:spPr>
        <a:xfrm>
          <a:off x="5495925" y="1406525"/>
          <a:ext cx="1222375" cy="1238250"/>
        </a:xfrm>
        <a:prstGeom prst="roundRect">
          <a:avLst>
            <a:gd name="adj" fmla="val 8547"/>
          </a:avLst>
        </a:prstGeom>
        <a:solidFill>
          <a:srgbClr val="F5ECFE">
            <a:alpha val="3300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0</xdr:colOff>
      <xdr:row>3</xdr:row>
      <xdr:rowOff>95250</xdr:rowOff>
    </xdr:from>
    <xdr:to>
      <xdr:col>14</xdr:col>
      <xdr:colOff>476250</xdr:colOff>
      <xdr:row>5</xdr:row>
      <xdr:rowOff>95250</xdr:rowOff>
    </xdr:to>
    <xdr:sp macro="" textlink="">
      <xdr:nvSpPr>
        <xdr:cNvPr id="21" name="TextBox 20">
          <a:extLst>
            <a:ext uri="{FF2B5EF4-FFF2-40B4-BE49-F238E27FC236}">
              <a16:creationId xmlns:a16="http://schemas.microsoft.com/office/drawing/2014/main" id="{853EA4CF-1470-B381-D95B-42AD9729B00A}"/>
            </a:ext>
          </a:extLst>
        </xdr:cNvPr>
        <xdr:cNvSpPr txBox="1"/>
      </xdr:nvSpPr>
      <xdr:spPr>
        <a:xfrm>
          <a:off x="3619500" y="666750"/>
          <a:ext cx="53022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rgbClr val="002060"/>
              </a:solidFill>
            </a:rPr>
            <a:t>TACO  BELL  ORDERS  OVERVIEW </a:t>
          </a:r>
        </a:p>
      </xdr:txBody>
    </xdr:sp>
    <xdr:clientData/>
  </xdr:twoCellAnchor>
  <xdr:twoCellAnchor>
    <xdr:from>
      <xdr:col>5</xdr:col>
      <xdr:colOff>555625</xdr:colOff>
      <xdr:row>5</xdr:row>
      <xdr:rowOff>47625</xdr:rowOff>
    </xdr:from>
    <xdr:to>
      <xdr:col>14</xdr:col>
      <xdr:colOff>492125</xdr:colOff>
      <xdr:row>6</xdr:row>
      <xdr:rowOff>174625</xdr:rowOff>
    </xdr:to>
    <xdr:sp macro="" textlink="">
      <xdr:nvSpPr>
        <xdr:cNvPr id="24" name="TextBox 23">
          <a:extLst>
            <a:ext uri="{FF2B5EF4-FFF2-40B4-BE49-F238E27FC236}">
              <a16:creationId xmlns:a16="http://schemas.microsoft.com/office/drawing/2014/main" id="{9E90CA0F-C552-BD85-3B31-8E6C3CD3FCF7}"/>
            </a:ext>
          </a:extLst>
        </xdr:cNvPr>
        <xdr:cNvSpPr txBox="1"/>
      </xdr:nvSpPr>
      <xdr:spPr>
        <a:xfrm>
          <a:off x="3571875" y="1000125"/>
          <a:ext cx="536575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5A189A"/>
              </a:solidFill>
            </a:rPr>
            <a:t>A Summary of Order Performance ,</a:t>
          </a:r>
          <a:r>
            <a:rPr lang="en-US" sz="1100" baseline="0">
              <a:solidFill>
                <a:srgbClr val="5A189A"/>
              </a:solidFill>
            </a:rPr>
            <a:t> trends and  regional orders accross the U.S</a:t>
          </a:r>
          <a:endParaRPr lang="en-US" sz="1100">
            <a:solidFill>
              <a:srgbClr val="5A189A"/>
            </a:solidFill>
          </a:endParaRPr>
        </a:p>
      </xdr:txBody>
    </xdr:sp>
    <xdr:clientData/>
  </xdr:twoCellAnchor>
  <xdr:twoCellAnchor>
    <xdr:from>
      <xdr:col>4</xdr:col>
      <xdr:colOff>317499</xdr:colOff>
      <xdr:row>2</xdr:row>
      <xdr:rowOff>95250</xdr:rowOff>
    </xdr:from>
    <xdr:to>
      <xdr:col>5</xdr:col>
      <xdr:colOff>587374</xdr:colOff>
      <xdr:row>6</xdr:row>
      <xdr:rowOff>174626</xdr:rowOff>
    </xdr:to>
    <xdr:sp macro="" textlink="">
      <xdr:nvSpPr>
        <xdr:cNvPr id="25" name="Oval 24">
          <a:extLst>
            <a:ext uri="{FF2B5EF4-FFF2-40B4-BE49-F238E27FC236}">
              <a16:creationId xmlns:a16="http://schemas.microsoft.com/office/drawing/2014/main" id="{8686D5B6-2A91-EE11-ACF3-44A6D9D25145}"/>
            </a:ext>
          </a:extLst>
        </xdr:cNvPr>
        <xdr:cNvSpPr/>
      </xdr:nvSpPr>
      <xdr:spPr>
        <a:xfrm>
          <a:off x="2730499" y="476250"/>
          <a:ext cx="873125" cy="841376"/>
        </a:xfrm>
        <a:prstGeom prst="ellipse">
          <a:avLst/>
        </a:prstGeom>
        <a:solidFill>
          <a:srgbClr val="E6DFF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C77DFF">
                <a:alpha val="0"/>
              </a:srgbClr>
            </a:solidFill>
          </a:endParaRPr>
        </a:p>
      </xdr:txBody>
    </xdr:sp>
    <xdr:clientData/>
  </xdr:twoCellAnchor>
  <xdr:twoCellAnchor editAs="oneCell">
    <xdr:from>
      <xdr:col>3</xdr:col>
      <xdr:colOff>581381</xdr:colOff>
      <xdr:row>1</xdr:row>
      <xdr:rowOff>133034</xdr:rowOff>
    </xdr:from>
    <xdr:to>
      <xdr:col>6</xdr:col>
      <xdr:colOff>331125</xdr:colOff>
      <xdr:row>7</xdr:row>
      <xdr:rowOff>61764</xdr:rowOff>
    </xdr:to>
    <xdr:pic>
      <xdr:nvPicPr>
        <xdr:cNvPr id="3" name="Picture 2">
          <a:extLst>
            <a:ext uri="{FF2B5EF4-FFF2-40B4-BE49-F238E27FC236}">
              <a16:creationId xmlns:a16="http://schemas.microsoft.com/office/drawing/2014/main" id="{FAA8EBFE-3C56-C57C-FC51-9A266A8A76A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20114065">
          <a:off x="2391131" y="323534"/>
          <a:ext cx="1559494" cy="1071730"/>
        </a:xfrm>
        <a:prstGeom prst="rect">
          <a:avLst/>
        </a:prstGeom>
      </xdr:spPr>
    </xdr:pic>
    <xdr:clientData/>
  </xdr:twoCellAnchor>
  <xdr:twoCellAnchor>
    <xdr:from>
      <xdr:col>4</xdr:col>
      <xdr:colOff>517525</xdr:colOff>
      <xdr:row>7</xdr:row>
      <xdr:rowOff>120650</xdr:rowOff>
    </xdr:from>
    <xdr:to>
      <xdr:col>7</xdr:col>
      <xdr:colOff>15875</xdr:colOff>
      <xdr:row>9</xdr:row>
      <xdr:rowOff>47625</xdr:rowOff>
    </xdr:to>
    <xdr:sp macro="" textlink="">
      <xdr:nvSpPr>
        <xdr:cNvPr id="11" name="TextBox 10">
          <a:extLst>
            <a:ext uri="{FF2B5EF4-FFF2-40B4-BE49-F238E27FC236}">
              <a16:creationId xmlns:a16="http://schemas.microsoft.com/office/drawing/2014/main" id="{9AF493F4-9F79-9101-B65D-0092D0527C57}"/>
            </a:ext>
          </a:extLst>
        </xdr:cNvPr>
        <xdr:cNvSpPr txBox="1"/>
      </xdr:nvSpPr>
      <xdr:spPr>
        <a:xfrm>
          <a:off x="2930525" y="1454150"/>
          <a:ext cx="1308100" cy="307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AD77AD"/>
              </a:solidFill>
              <a:latin typeface="+mn-lt"/>
              <a:ea typeface="+mn-ea"/>
              <a:cs typeface="+mn-cs"/>
            </a:rPr>
            <a:t>Total</a:t>
          </a:r>
          <a:r>
            <a:rPr lang="en-US" sz="1600" baseline="0">
              <a:solidFill>
                <a:srgbClr val="AD77AD"/>
              </a:solidFill>
            </a:rPr>
            <a:t> Orders </a:t>
          </a:r>
          <a:endParaRPr lang="en-US" sz="1600">
            <a:solidFill>
              <a:srgbClr val="AD77AD"/>
            </a:solidFill>
          </a:endParaRPr>
        </a:p>
      </xdr:txBody>
    </xdr:sp>
    <xdr:clientData/>
  </xdr:twoCellAnchor>
  <xdr:twoCellAnchor>
    <xdr:from>
      <xdr:col>7</xdr:col>
      <xdr:colOff>130175</xdr:colOff>
      <xdr:row>7</xdr:row>
      <xdr:rowOff>34925</xdr:rowOff>
    </xdr:from>
    <xdr:to>
      <xdr:col>9</xdr:col>
      <xdr:colOff>231775</xdr:colOff>
      <xdr:row>10</xdr:row>
      <xdr:rowOff>0</xdr:rowOff>
    </xdr:to>
    <xdr:sp macro="" textlink="">
      <xdr:nvSpPr>
        <xdr:cNvPr id="12" name="TextBox 11">
          <a:extLst>
            <a:ext uri="{FF2B5EF4-FFF2-40B4-BE49-F238E27FC236}">
              <a16:creationId xmlns:a16="http://schemas.microsoft.com/office/drawing/2014/main" id="{3F09DF7E-2EA9-E17B-01AD-73E15E622608}"/>
            </a:ext>
          </a:extLst>
        </xdr:cNvPr>
        <xdr:cNvSpPr txBox="1"/>
      </xdr:nvSpPr>
      <xdr:spPr>
        <a:xfrm>
          <a:off x="4352925" y="1368425"/>
          <a:ext cx="1308100" cy="536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rgbClr val="AD77AD"/>
              </a:solidFill>
              <a:latin typeface="+mn-lt"/>
              <a:ea typeface="+mn-ea"/>
              <a:cs typeface="+mn-cs"/>
            </a:rPr>
            <a:t>Number of Restautant</a:t>
          </a:r>
        </a:p>
      </xdr:txBody>
    </xdr:sp>
    <xdr:clientData/>
  </xdr:twoCellAnchor>
  <xdr:twoCellAnchor>
    <xdr:from>
      <xdr:col>9</xdr:col>
      <xdr:colOff>225425</xdr:colOff>
      <xdr:row>7</xdr:row>
      <xdr:rowOff>82550</xdr:rowOff>
    </xdr:from>
    <xdr:to>
      <xdr:col>11</xdr:col>
      <xdr:colOff>327025</xdr:colOff>
      <xdr:row>9</xdr:row>
      <xdr:rowOff>136525</xdr:rowOff>
    </xdr:to>
    <xdr:sp macro="" textlink="">
      <xdr:nvSpPr>
        <xdr:cNvPr id="14" name="TextBox 13">
          <a:extLst>
            <a:ext uri="{FF2B5EF4-FFF2-40B4-BE49-F238E27FC236}">
              <a16:creationId xmlns:a16="http://schemas.microsoft.com/office/drawing/2014/main" id="{C4E34346-EB89-0A3A-8261-AB767EE0B387}"/>
            </a:ext>
          </a:extLst>
        </xdr:cNvPr>
        <xdr:cNvSpPr txBox="1"/>
      </xdr:nvSpPr>
      <xdr:spPr>
        <a:xfrm>
          <a:off x="5654675" y="1416050"/>
          <a:ext cx="1308100" cy="434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AD77AD"/>
              </a:solidFill>
            </a:rPr>
            <a:t>Avg. Price</a:t>
          </a:r>
        </a:p>
      </xdr:txBody>
    </xdr:sp>
    <xdr:clientData/>
  </xdr:twoCellAnchor>
  <xdr:twoCellAnchor>
    <xdr:from>
      <xdr:col>11</xdr:col>
      <xdr:colOff>400049</xdr:colOff>
      <xdr:row>6</xdr:row>
      <xdr:rowOff>177800</xdr:rowOff>
    </xdr:from>
    <xdr:to>
      <xdr:col>14</xdr:col>
      <xdr:colOff>428624</xdr:colOff>
      <xdr:row>9</xdr:row>
      <xdr:rowOff>0</xdr:rowOff>
    </xdr:to>
    <xdr:sp macro="" textlink="">
      <xdr:nvSpPr>
        <xdr:cNvPr id="15" name="TextBox 14">
          <a:extLst>
            <a:ext uri="{FF2B5EF4-FFF2-40B4-BE49-F238E27FC236}">
              <a16:creationId xmlns:a16="http://schemas.microsoft.com/office/drawing/2014/main" id="{CE73574A-7330-CBB6-018B-25E6E54C3C26}"/>
            </a:ext>
          </a:extLst>
        </xdr:cNvPr>
        <xdr:cNvSpPr txBox="1"/>
      </xdr:nvSpPr>
      <xdr:spPr>
        <a:xfrm>
          <a:off x="7035799" y="1320800"/>
          <a:ext cx="1838325"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AD77AD"/>
              </a:solidFill>
              <a:latin typeface="+mn-lt"/>
              <a:ea typeface="+mn-ea"/>
              <a:cs typeface="+mn-cs"/>
            </a:rPr>
            <a:t>Orders Trends</a:t>
          </a:r>
          <a:endParaRPr lang="en-US" sz="1600">
            <a:solidFill>
              <a:srgbClr val="AD77AD"/>
            </a:solidFill>
          </a:endParaRPr>
        </a:p>
      </xdr:txBody>
    </xdr:sp>
    <xdr:clientData/>
  </xdr:twoCellAnchor>
  <xdr:twoCellAnchor>
    <xdr:from>
      <xdr:col>19</xdr:col>
      <xdr:colOff>520699</xdr:colOff>
      <xdr:row>6</xdr:row>
      <xdr:rowOff>92075</xdr:rowOff>
    </xdr:from>
    <xdr:to>
      <xdr:col>22</xdr:col>
      <xdr:colOff>549274</xdr:colOff>
      <xdr:row>8</xdr:row>
      <xdr:rowOff>104775</xdr:rowOff>
    </xdr:to>
    <xdr:sp macro="" textlink="">
      <xdr:nvSpPr>
        <xdr:cNvPr id="16" name="TextBox 15">
          <a:extLst>
            <a:ext uri="{FF2B5EF4-FFF2-40B4-BE49-F238E27FC236}">
              <a16:creationId xmlns:a16="http://schemas.microsoft.com/office/drawing/2014/main" id="{A2135964-867E-B06F-0142-A53887E3C377}"/>
            </a:ext>
          </a:extLst>
        </xdr:cNvPr>
        <xdr:cNvSpPr txBox="1"/>
      </xdr:nvSpPr>
      <xdr:spPr>
        <a:xfrm>
          <a:off x="11982449" y="1235075"/>
          <a:ext cx="1838325"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AD77AD"/>
              </a:solidFill>
              <a:latin typeface="+mn-lt"/>
              <a:ea typeface="+mn-ea"/>
              <a:cs typeface="+mn-cs"/>
            </a:rPr>
            <a:t>Orders by Location</a:t>
          </a:r>
          <a:endParaRPr lang="en-US" sz="1600">
            <a:solidFill>
              <a:srgbClr val="AD77AD"/>
            </a:solidFill>
          </a:endParaRPr>
        </a:p>
      </xdr:txBody>
    </xdr:sp>
    <xdr:clientData/>
  </xdr:twoCellAnchor>
  <xdr:twoCellAnchor>
    <xdr:from>
      <xdr:col>19</xdr:col>
      <xdr:colOff>536574</xdr:colOff>
      <xdr:row>23</xdr:row>
      <xdr:rowOff>158750</xdr:rowOff>
    </xdr:from>
    <xdr:to>
      <xdr:col>25</xdr:col>
      <xdr:colOff>15875</xdr:colOff>
      <xdr:row>25</xdr:row>
      <xdr:rowOff>88900</xdr:rowOff>
    </xdr:to>
    <xdr:sp macro="" textlink="">
      <xdr:nvSpPr>
        <xdr:cNvPr id="17" name="TextBox 16">
          <a:extLst>
            <a:ext uri="{FF2B5EF4-FFF2-40B4-BE49-F238E27FC236}">
              <a16:creationId xmlns:a16="http://schemas.microsoft.com/office/drawing/2014/main" id="{D089379C-1817-B11D-2C2B-A0F4C0AB53C5}"/>
            </a:ext>
          </a:extLst>
        </xdr:cNvPr>
        <xdr:cNvSpPr txBox="1"/>
      </xdr:nvSpPr>
      <xdr:spPr>
        <a:xfrm>
          <a:off x="11998324" y="4540250"/>
          <a:ext cx="3098801"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AD77AD"/>
              </a:solidFill>
              <a:latin typeface="+mn-lt"/>
              <a:ea typeface="+mn-ea"/>
              <a:cs typeface="+mn-cs"/>
            </a:rPr>
            <a:t>Orders by Taco Type</a:t>
          </a:r>
          <a:endParaRPr lang="en-US" sz="1600">
            <a:solidFill>
              <a:srgbClr val="AD77AD"/>
            </a:solidFill>
          </a:endParaRPr>
        </a:p>
      </xdr:txBody>
    </xdr:sp>
    <xdr:clientData/>
  </xdr:twoCellAnchor>
  <xdr:twoCellAnchor>
    <xdr:from>
      <xdr:col>11</xdr:col>
      <xdr:colOff>355599</xdr:colOff>
      <xdr:row>23</xdr:row>
      <xdr:rowOff>6350</xdr:rowOff>
    </xdr:from>
    <xdr:to>
      <xdr:col>15</xdr:col>
      <xdr:colOff>508000</xdr:colOff>
      <xdr:row>24</xdr:row>
      <xdr:rowOff>127000</xdr:rowOff>
    </xdr:to>
    <xdr:sp macro="" textlink="">
      <xdr:nvSpPr>
        <xdr:cNvPr id="18" name="TextBox 17">
          <a:extLst>
            <a:ext uri="{FF2B5EF4-FFF2-40B4-BE49-F238E27FC236}">
              <a16:creationId xmlns:a16="http://schemas.microsoft.com/office/drawing/2014/main" id="{097D8EF3-BD56-5222-5483-7E3091796845}"/>
            </a:ext>
          </a:extLst>
        </xdr:cNvPr>
        <xdr:cNvSpPr txBox="1"/>
      </xdr:nvSpPr>
      <xdr:spPr>
        <a:xfrm>
          <a:off x="6991349" y="4387850"/>
          <a:ext cx="2565401"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AD77AD"/>
              </a:solidFill>
              <a:latin typeface="+mn-lt"/>
              <a:ea typeface="+mn-ea"/>
              <a:cs typeface="+mn-cs"/>
            </a:rPr>
            <a:t>% order by Taco Size</a:t>
          </a:r>
          <a:endParaRPr lang="en-US" sz="1600">
            <a:solidFill>
              <a:srgbClr val="AD77AD"/>
            </a:solidFill>
          </a:endParaRPr>
        </a:p>
      </xdr:txBody>
    </xdr:sp>
    <xdr:clientData/>
  </xdr:twoCellAnchor>
  <xdr:twoCellAnchor>
    <xdr:from>
      <xdr:col>4</xdr:col>
      <xdr:colOff>349250</xdr:colOff>
      <xdr:row>16</xdr:row>
      <xdr:rowOff>38099</xdr:rowOff>
    </xdr:from>
    <xdr:to>
      <xdr:col>11</xdr:col>
      <xdr:colOff>238125</xdr:colOff>
      <xdr:row>19</xdr:row>
      <xdr:rowOff>47625</xdr:rowOff>
    </xdr:to>
    <xdr:sp macro="" textlink="peakrestaurantorder">
      <xdr:nvSpPr>
        <xdr:cNvPr id="23" name="TextBox 22">
          <a:extLst>
            <a:ext uri="{FF2B5EF4-FFF2-40B4-BE49-F238E27FC236}">
              <a16:creationId xmlns:a16="http://schemas.microsoft.com/office/drawing/2014/main" id="{0D2C7AD5-97A6-E94B-3241-95DF722FB7DF}"/>
            </a:ext>
          </a:extLst>
        </xdr:cNvPr>
        <xdr:cNvSpPr txBox="1"/>
      </xdr:nvSpPr>
      <xdr:spPr>
        <a:xfrm>
          <a:off x="2762250" y="3086099"/>
          <a:ext cx="4111625"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496FECC-E639-4B71-A022-B9EAA52267E6}" type="TxLink">
            <a:rPr lang="en-US" sz="1400" b="0" i="0" u="none" strike="noStrike">
              <a:solidFill>
                <a:srgbClr val="AD77AD"/>
              </a:solidFill>
              <a:latin typeface="Calibri"/>
              <a:cs typeface="Calibri"/>
            </a:rPr>
            <a:pPr/>
            <a:t>Peak Restaurant Order :Urban Tacos with  117 Orders</a:t>
          </a:fld>
          <a:endParaRPr lang="en-US" sz="1400">
            <a:solidFill>
              <a:srgbClr val="AD77AD"/>
            </a:solidFill>
          </a:endParaRPr>
        </a:p>
      </xdr:txBody>
    </xdr:sp>
    <xdr:clientData/>
  </xdr:twoCellAnchor>
  <xdr:twoCellAnchor>
    <xdr:from>
      <xdr:col>5</xdr:col>
      <xdr:colOff>66675</xdr:colOff>
      <xdr:row>10</xdr:row>
      <xdr:rowOff>54768</xdr:rowOff>
    </xdr:from>
    <xdr:to>
      <xdr:col>7</xdr:col>
      <xdr:colOff>168275</xdr:colOff>
      <xdr:row>12</xdr:row>
      <xdr:rowOff>99218</xdr:rowOff>
    </xdr:to>
    <xdr:sp macro="" textlink="Totalorders">
      <xdr:nvSpPr>
        <xdr:cNvPr id="26" name="TextBox 25">
          <a:extLst>
            <a:ext uri="{FF2B5EF4-FFF2-40B4-BE49-F238E27FC236}">
              <a16:creationId xmlns:a16="http://schemas.microsoft.com/office/drawing/2014/main" id="{30CA67E1-3EF7-DBA7-38C5-BBAE0D098BD4}"/>
            </a:ext>
          </a:extLst>
        </xdr:cNvPr>
        <xdr:cNvSpPr txBox="1"/>
      </xdr:nvSpPr>
      <xdr:spPr>
        <a:xfrm>
          <a:off x="3082925" y="1959768"/>
          <a:ext cx="1308100" cy="425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100E68F-868A-4052-BDA0-C51351F85900}" type="TxLink">
            <a:rPr lang="en-US" sz="2000" b="0" i="0" u="none" strike="noStrike">
              <a:solidFill>
                <a:srgbClr val="000000"/>
              </a:solidFill>
              <a:latin typeface="Calibri"/>
              <a:cs typeface="Calibri"/>
            </a:rPr>
            <a:pPr/>
            <a:t>1000</a:t>
          </a:fld>
          <a:endParaRPr lang="en-US" sz="2000">
            <a:solidFill>
              <a:srgbClr val="002060"/>
            </a:solidFill>
          </a:endParaRPr>
        </a:p>
      </xdr:txBody>
    </xdr:sp>
    <xdr:clientData/>
  </xdr:twoCellAnchor>
  <xdr:twoCellAnchor>
    <xdr:from>
      <xdr:col>7</xdr:col>
      <xdr:colOff>314325</xdr:colOff>
      <xdr:row>10</xdr:row>
      <xdr:rowOff>38893</xdr:rowOff>
    </xdr:from>
    <xdr:to>
      <xdr:col>9</xdr:col>
      <xdr:colOff>415925</xdr:colOff>
      <xdr:row>12</xdr:row>
      <xdr:rowOff>99218</xdr:rowOff>
    </xdr:to>
    <xdr:sp macro="" textlink="nofrest.">
      <xdr:nvSpPr>
        <xdr:cNvPr id="27" name="TextBox 26">
          <a:extLst>
            <a:ext uri="{FF2B5EF4-FFF2-40B4-BE49-F238E27FC236}">
              <a16:creationId xmlns:a16="http://schemas.microsoft.com/office/drawing/2014/main" id="{1B25812A-5C94-53E6-41D4-DFB40CE13C85}"/>
            </a:ext>
          </a:extLst>
        </xdr:cNvPr>
        <xdr:cNvSpPr txBox="1"/>
      </xdr:nvSpPr>
      <xdr:spPr>
        <a:xfrm>
          <a:off x="4537075" y="1943893"/>
          <a:ext cx="1308100" cy="441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098AFC1-E110-4844-9AD3-239136C06951}" type="TxLink">
            <a:rPr lang="en-US" sz="2000" b="0" i="0" u="none" strike="noStrike">
              <a:solidFill>
                <a:srgbClr val="000000"/>
              </a:solidFill>
              <a:latin typeface="Calibri"/>
              <a:cs typeface="Calibri"/>
            </a:rPr>
            <a:pPr/>
            <a:t>10</a:t>
          </a:fld>
          <a:endParaRPr lang="en-US" sz="2000">
            <a:solidFill>
              <a:srgbClr val="002060"/>
            </a:solidFill>
          </a:endParaRPr>
        </a:p>
      </xdr:txBody>
    </xdr:sp>
    <xdr:clientData/>
  </xdr:twoCellAnchor>
  <xdr:twoCellAnchor>
    <xdr:from>
      <xdr:col>9</xdr:col>
      <xdr:colOff>228600</xdr:colOff>
      <xdr:row>10</xdr:row>
      <xdr:rowOff>70643</xdr:rowOff>
    </xdr:from>
    <xdr:to>
      <xdr:col>11</xdr:col>
      <xdr:colOff>330200</xdr:colOff>
      <xdr:row>12</xdr:row>
      <xdr:rowOff>99218</xdr:rowOff>
    </xdr:to>
    <xdr:sp macro="" textlink="AvgPrice">
      <xdr:nvSpPr>
        <xdr:cNvPr id="28" name="TextBox 27">
          <a:extLst>
            <a:ext uri="{FF2B5EF4-FFF2-40B4-BE49-F238E27FC236}">
              <a16:creationId xmlns:a16="http://schemas.microsoft.com/office/drawing/2014/main" id="{7190B0BE-28B5-7A70-51AB-8B8952FAF06B}"/>
            </a:ext>
          </a:extLst>
        </xdr:cNvPr>
        <xdr:cNvSpPr txBox="1"/>
      </xdr:nvSpPr>
      <xdr:spPr>
        <a:xfrm>
          <a:off x="5657850" y="1975643"/>
          <a:ext cx="130810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8578FB2-CF30-426A-83CE-1FF9CD6D2224}" type="TxLink">
            <a:rPr lang="en-US" sz="2000" b="0" i="0" u="none" strike="noStrike">
              <a:solidFill>
                <a:srgbClr val="000000"/>
              </a:solidFill>
              <a:latin typeface="Calibri"/>
              <a:cs typeface="Calibri"/>
            </a:rPr>
            <a:pPr/>
            <a:t> $6.91 </a:t>
          </a:fld>
          <a:endParaRPr lang="en-US" sz="2000">
            <a:solidFill>
              <a:srgbClr val="002060"/>
            </a:solidFill>
          </a:endParaRPr>
        </a:p>
      </xdr:txBody>
    </xdr:sp>
    <xdr:clientData/>
  </xdr:twoCellAnchor>
  <xdr:twoCellAnchor>
    <xdr:from>
      <xdr:col>11</xdr:col>
      <xdr:colOff>381000</xdr:colOff>
      <xdr:row>9</xdr:row>
      <xdr:rowOff>111125</xdr:rowOff>
    </xdr:from>
    <xdr:to>
      <xdr:col>19</xdr:col>
      <xdr:colOff>317500</xdr:colOff>
      <xdr:row>20</xdr:row>
      <xdr:rowOff>127000</xdr:rowOff>
    </xdr:to>
    <xdr:graphicFrame macro="">
      <xdr:nvGraphicFramePr>
        <xdr:cNvPr id="29" name="Chart 28">
          <a:extLst>
            <a:ext uri="{FF2B5EF4-FFF2-40B4-BE49-F238E27FC236}">
              <a16:creationId xmlns:a16="http://schemas.microsoft.com/office/drawing/2014/main" id="{723325AF-5B60-4DAA-B78B-D6E56EF1D9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476250</xdr:colOff>
      <xdr:row>8</xdr:row>
      <xdr:rowOff>63500</xdr:rowOff>
    </xdr:from>
    <xdr:to>
      <xdr:col>18</xdr:col>
      <xdr:colOff>142875</xdr:colOff>
      <xdr:row>10</xdr:row>
      <xdr:rowOff>79375</xdr:rowOff>
    </xdr:to>
    <xdr:sp macro="" textlink="ordertrends">
      <xdr:nvSpPr>
        <xdr:cNvPr id="2" name="TextBox 1">
          <a:extLst>
            <a:ext uri="{FF2B5EF4-FFF2-40B4-BE49-F238E27FC236}">
              <a16:creationId xmlns:a16="http://schemas.microsoft.com/office/drawing/2014/main" id="{6DEBFD19-A454-23A2-44BB-0A8D7727ABF9}"/>
            </a:ext>
          </a:extLst>
        </xdr:cNvPr>
        <xdr:cNvSpPr txBox="1"/>
      </xdr:nvSpPr>
      <xdr:spPr>
        <a:xfrm>
          <a:off x="7112000" y="1587500"/>
          <a:ext cx="3889375" cy="396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C28BEC3-BD36-4E5A-82DC-3AF8C372A520}" type="TxLink">
            <a:rPr lang="en-US" sz="1200" b="0" i="0" u="none" strike="noStrike">
              <a:solidFill>
                <a:srgbClr val="AD77AD"/>
              </a:solidFill>
              <a:latin typeface="Calibri"/>
              <a:cs typeface="Calibri"/>
            </a:rPr>
            <a:pPr/>
            <a:t>Peak Order Month:Jan with  139 Orders</a:t>
          </a:fld>
          <a:endParaRPr lang="en-US" sz="1200">
            <a:solidFill>
              <a:srgbClr val="AD77AD"/>
            </a:solidFill>
          </a:endParaRPr>
        </a:p>
      </xdr:txBody>
    </xdr:sp>
    <xdr:clientData/>
  </xdr:twoCellAnchor>
  <xdr:twoCellAnchor>
    <xdr:from>
      <xdr:col>11</xdr:col>
      <xdr:colOff>349250</xdr:colOff>
      <xdr:row>23</xdr:row>
      <xdr:rowOff>111125</xdr:rowOff>
    </xdr:from>
    <xdr:to>
      <xdr:col>15</xdr:col>
      <xdr:colOff>190500</xdr:colOff>
      <xdr:row>35</xdr:row>
      <xdr:rowOff>0</xdr:rowOff>
    </xdr:to>
    <xdr:graphicFrame macro="">
      <xdr:nvGraphicFramePr>
        <xdr:cNvPr id="30" name="Chart 29">
          <a:extLst>
            <a:ext uri="{FF2B5EF4-FFF2-40B4-BE49-F238E27FC236}">
              <a16:creationId xmlns:a16="http://schemas.microsoft.com/office/drawing/2014/main" id="{EC1E3602-E8B8-492D-A5DC-9F7D1F332C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412752</xdr:colOff>
      <xdr:row>25</xdr:row>
      <xdr:rowOff>79374</xdr:rowOff>
    </xdr:from>
    <xdr:to>
      <xdr:col>18</xdr:col>
      <xdr:colOff>539750</xdr:colOff>
      <xdr:row>35</xdr:row>
      <xdr:rowOff>15875</xdr:rowOff>
    </xdr:to>
    <xdr:graphicFrame macro="">
      <xdr:nvGraphicFramePr>
        <xdr:cNvPr id="31" name="Chart 30">
          <a:extLst>
            <a:ext uri="{FF2B5EF4-FFF2-40B4-BE49-F238E27FC236}">
              <a16:creationId xmlns:a16="http://schemas.microsoft.com/office/drawing/2014/main" id="{A831E0E7-A929-4DBF-AA36-A0372EB283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396876</xdr:colOff>
      <xdr:row>25</xdr:row>
      <xdr:rowOff>79375</xdr:rowOff>
    </xdr:from>
    <xdr:to>
      <xdr:col>19</xdr:col>
      <xdr:colOff>428625</xdr:colOff>
      <xdr:row>35</xdr:row>
      <xdr:rowOff>47625</xdr:rowOff>
    </xdr:to>
    <xdr:graphicFrame macro="">
      <xdr:nvGraphicFramePr>
        <xdr:cNvPr id="33" name="Chart 32">
          <a:extLst>
            <a:ext uri="{FF2B5EF4-FFF2-40B4-BE49-F238E27FC236}">
              <a16:creationId xmlns:a16="http://schemas.microsoft.com/office/drawing/2014/main" id="{D5276A74-D7D7-38F5-A5F2-C67FEB27DD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31750</xdr:colOff>
      <xdr:row>23</xdr:row>
      <xdr:rowOff>25398</xdr:rowOff>
    </xdr:from>
    <xdr:to>
      <xdr:col>19</xdr:col>
      <xdr:colOff>333375</xdr:colOff>
      <xdr:row>26</xdr:row>
      <xdr:rowOff>15875</xdr:rowOff>
    </xdr:to>
    <xdr:sp macro="" textlink="weekdays">
      <xdr:nvSpPr>
        <xdr:cNvPr id="34" name="TextBox 33">
          <a:extLst>
            <a:ext uri="{FF2B5EF4-FFF2-40B4-BE49-F238E27FC236}">
              <a16:creationId xmlns:a16="http://schemas.microsoft.com/office/drawing/2014/main" id="{463EBB25-18A7-CF52-1EC3-904FAB83CDA6}"/>
            </a:ext>
          </a:extLst>
        </xdr:cNvPr>
        <xdr:cNvSpPr txBox="1"/>
      </xdr:nvSpPr>
      <xdr:spPr>
        <a:xfrm>
          <a:off x="9683750" y="4406898"/>
          <a:ext cx="2111375" cy="561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EB6AC9E-09EF-41E1-91C6-895D99A45D6A}" type="TxLink">
            <a:rPr lang="en-US" sz="1100" b="0" i="0" u="none" strike="noStrike">
              <a:solidFill>
                <a:srgbClr val="AD77AD"/>
              </a:solidFill>
              <a:latin typeface="Calibri"/>
              <a:cs typeface="Calibri"/>
            </a:rPr>
            <a:pPr/>
            <a:t>Most Orders were on Weekday:FALSE with  725 Orders</a:t>
          </a:fld>
          <a:endParaRPr lang="en-US" sz="1100">
            <a:solidFill>
              <a:srgbClr val="AD77AD"/>
            </a:solidFill>
          </a:endParaRPr>
        </a:p>
      </xdr:txBody>
    </xdr:sp>
    <xdr:clientData/>
  </xdr:twoCellAnchor>
  <xdr:twoCellAnchor>
    <xdr:from>
      <xdr:col>4</xdr:col>
      <xdr:colOff>396875</xdr:colOff>
      <xdr:row>17</xdr:row>
      <xdr:rowOff>174626</xdr:rowOff>
    </xdr:from>
    <xdr:to>
      <xdr:col>11</xdr:col>
      <xdr:colOff>158750</xdr:colOff>
      <xdr:row>34</xdr:row>
      <xdr:rowOff>123826</xdr:rowOff>
    </xdr:to>
    <xdr:graphicFrame macro="">
      <xdr:nvGraphicFramePr>
        <xdr:cNvPr id="37" name="Chart 36">
          <a:extLst>
            <a:ext uri="{FF2B5EF4-FFF2-40B4-BE49-F238E27FC236}">
              <a16:creationId xmlns:a16="http://schemas.microsoft.com/office/drawing/2014/main" id="{1DCF0BB0-1EA3-40AF-871D-4E104AE133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571499</xdr:colOff>
      <xdr:row>24</xdr:row>
      <xdr:rowOff>15875</xdr:rowOff>
    </xdr:from>
    <xdr:to>
      <xdr:col>27</xdr:col>
      <xdr:colOff>15874</xdr:colOff>
      <xdr:row>34</xdr:row>
      <xdr:rowOff>190499</xdr:rowOff>
    </xdr:to>
    <xdr:graphicFrame macro="">
      <xdr:nvGraphicFramePr>
        <xdr:cNvPr id="38" name="Chart 37">
          <a:extLst>
            <a:ext uri="{FF2B5EF4-FFF2-40B4-BE49-F238E27FC236}">
              <a16:creationId xmlns:a16="http://schemas.microsoft.com/office/drawing/2014/main" id="{7BAE58CE-3BAA-4785-BAED-553CB6753C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14</xdr:col>
      <xdr:colOff>492125</xdr:colOff>
      <xdr:row>4</xdr:row>
      <xdr:rowOff>15874</xdr:rowOff>
    </xdr:from>
    <xdr:to>
      <xdr:col>17</xdr:col>
      <xdr:colOff>250401</xdr:colOff>
      <xdr:row>6</xdr:row>
      <xdr:rowOff>142875</xdr:rowOff>
    </xdr:to>
    <mc:AlternateContent xmlns:mc="http://schemas.openxmlformats.org/markup-compatibility/2006" xmlns:a14="http://schemas.microsoft.com/office/drawing/2010/main">
      <mc:Choice Requires="a14">
        <xdr:graphicFrame macro="">
          <xdr:nvGraphicFramePr>
            <xdr:cNvPr id="35" name="Year">
              <a:extLst>
                <a:ext uri="{FF2B5EF4-FFF2-40B4-BE49-F238E27FC236}">
                  <a16:creationId xmlns:a16="http://schemas.microsoft.com/office/drawing/2014/main" id="{53F5AC27-03FF-4082-9E4E-564809B867B2}"/>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937625" y="777874"/>
              <a:ext cx="1568026" cy="5080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381000</xdr:colOff>
      <xdr:row>9</xdr:row>
      <xdr:rowOff>15874</xdr:rowOff>
    </xdr:from>
    <xdr:to>
      <xdr:col>26</xdr:col>
      <xdr:colOff>174625</xdr:colOff>
      <xdr:row>23</xdr:row>
      <xdr:rowOff>126999</xdr:rowOff>
    </xdr:to>
    <mc:AlternateContent xmlns:mc="http://schemas.openxmlformats.org/markup-compatibility/2006">
      <mc:Choice xmlns:cx4="http://schemas.microsoft.com/office/drawing/2016/5/10/chartex" Requires="cx4">
        <xdr:graphicFrame macro="">
          <xdr:nvGraphicFramePr>
            <xdr:cNvPr id="40" name="Chart 39">
              <a:extLst>
                <a:ext uri="{FF2B5EF4-FFF2-40B4-BE49-F238E27FC236}">
                  <a16:creationId xmlns:a16="http://schemas.microsoft.com/office/drawing/2014/main" id="{6F489D33-7A45-4B6F-8B55-E0C838B3597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1963400" y="1730374"/>
              <a:ext cx="4060825" cy="27781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546098</xdr:colOff>
      <xdr:row>7</xdr:row>
      <xdr:rowOff>133350</xdr:rowOff>
    </xdr:from>
    <xdr:to>
      <xdr:col>26</xdr:col>
      <xdr:colOff>222250</xdr:colOff>
      <xdr:row>9</xdr:row>
      <xdr:rowOff>146050</xdr:rowOff>
    </xdr:to>
    <xdr:sp macro="" textlink="peakorderloc">
      <xdr:nvSpPr>
        <xdr:cNvPr id="41" name="TextBox 40">
          <a:extLst>
            <a:ext uri="{FF2B5EF4-FFF2-40B4-BE49-F238E27FC236}">
              <a16:creationId xmlns:a16="http://schemas.microsoft.com/office/drawing/2014/main" id="{DE7573D4-6402-9138-808C-08D8C64D3576}"/>
            </a:ext>
          </a:extLst>
        </xdr:cNvPr>
        <xdr:cNvSpPr txBox="1"/>
      </xdr:nvSpPr>
      <xdr:spPr>
        <a:xfrm>
          <a:off x="12007848" y="1466850"/>
          <a:ext cx="3898902"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D12E0F5-8FB2-4CA6-B93A-3BEB623EE45F}" type="TxLink">
            <a:rPr lang="en-US" sz="1200" b="0" i="0" u="none" strike="noStrike">
              <a:solidFill>
                <a:srgbClr val="AD77AD"/>
              </a:solidFill>
              <a:latin typeface="Calibri"/>
              <a:cs typeface="Calibri"/>
            </a:rPr>
            <a:pPr/>
            <a:t>Peak Order Location:Chicago with  116 Orders</a:t>
          </a:fld>
          <a:endParaRPr lang="en-US" sz="1200">
            <a:solidFill>
              <a:srgbClr val="AD77AD"/>
            </a:solidFill>
          </a:endParaRPr>
        </a:p>
      </xdr:txBody>
    </xdr:sp>
    <xdr:clientData/>
  </xdr:twoCellAnchor>
  <xdr:twoCellAnchor editAs="oneCell">
    <xdr:from>
      <xdr:col>17</xdr:col>
      <xdr:colOff>174624</xdr:colOff>
      <xdr:row>4</xdr:row>
      <xdr:rowOff>1</xdr:rowOff>
    </xdr:from>
    <xdr:to>
      <xdr:col>27</xdr:col>
      <xdr:colOff>15875</xdr:colOff>
      <xdr:row>6</xdr:row>
      <xdr:rowOff>142875</xdr:rowOff>
    </xdr:to>
    <mc:AlternateContent xmlns:mc="http://schemas.openxmlformats.org/markup-compatibility/2006" xmlns:a14="http://schemas.microsoft.com/office/drawing/2010/main">
      <mc:Choice Requires="a14">
        <xdr:graphicFrame macro="">
          <xdr:nvGraphicFramePr>
            <xdr:cNvPr id="22" name="Taco Type">
              <a:extLst>
                <a:ext uri="{FF2B5EF4-FFF2-40B4-BE49-F238E27FC236}">
                  <a16:creationId xmlns:a16="http://schemas.microsoft.com/office/drawing/2014/main" id="{C3D3A8D9-3BFB-4A6C-8A2A-40F5CF516697}"/>
                </a:ext>
              </a:extLst>
            </xdr:cNvPr>
            <xdr:cNvGraphicFramePr/>
          </xdr:nvGraphicFramePr>
          <xdr:xfrm>
            <a:off x="0" y="0"/>
            <a:ext cx="0" cy="0"/>
          </xdr:xfrm>
          <a:graphic>
            <a:graphicData uri="http://schemas.microsoft.com/office/drawing/2010/slicer">
              <sle:slicer xmlns:sle="http://schemas.microsoft.com/office/drawing/2010/slicer" name="Taco Type"/>
            </a:graphicData>
          </a:graphic>
        </xdr:graphicFrame>
      </mc:Choice>
      <mc:Fallback xmlns="">
        <xdr:sp macro="" textlink="">
          <xdr:nvSpPr>
            <xdr:cNvPr id="0" name=""/>
            <xdr:cNvSpPr>
              <a:spLocks noTextEdit="1"/>
            </xdr:cNvSpPr>
          </xdr:nvSpPr>
          <xdr:spPr>
            <a:xfrm>
              <a:off x="10429874" y="762001"/>
              <a:ext cx="5873751" cy="5238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13.616765162034" createdVersion="8" refreshedVersion="8" minRefreshableVersion="3" recordCount="1000" xr:uid="{2D712AB3-E3C8-45C3-B031-F60E2A249860}">
  <cacheSource type="worksheet">
    <worksheetSource name="taco_sales"/>
  </cacheSource>
  <cacheFields count="18">
    <cacheField name="Order ID" numFmtId="0">
      <sharedItems count="1000">
        <s v="770487"/>
        <s v="671858"/>
        <s v="688508"/>
        <s v="944962"/>
        <s v="476417"/>
        <s v="678856"/>
        <s v="183667"/>
        <s v="379946"/>
        <s v="771088"/>
        <s v="694731"/>
        <s v="688637"/>
        <s v="617488"/>
        <s v="590785"/>
        <s v="407757"/>
        <s v="755674"/>
        <s v="656116"/>
        <s v="422451"/>
        <s v="897549"/>
        <s v="322086"/>
        <s v="167136"/>
        <s v="161733"/>
        <s v="665427"/>
        <s v="551989"/>
        <s v="214576"/>
        <s v="179046"/>
        <s v="324130"/>
        <s v="399105"/>
        <s v="668532"/>
        <s v="184002"/>
        <s v="707040"/>
        <s v="314181"/>
        <s v="176066"/>
        <s v="465962"/>
        <s v="946305"/>
        <s v="680097"/>
        <s v="629959"/>
        <s v="768061"/>
        <s v="824586"/>
        <s v="934794"/>
        <s v="750810"/>
        <s v="531712"/>
        <s v="582662"/>
        <s v="910891"/>
        <s v="373903"/>
        <s v="557592"/>
        <s v="945687"/>
        <s v="854717"/>
        <s v="540869"/>
        <s v="320392"/>
        <s v="932291"/>
        <s v="308802"/>
        <s v="703634"/>
        <s v="907451"/>
        <s v="578634"/>
        <s v="547470"/>
        <s v="915451"/>
        <s v="452161"/>
        <s v="167348"/>
        <s v="907189"/>
        <s v="976325"/>
        <s v="507746"/>
        <s v="691807"/>
        <s v="321941"/>
        <s v="885408"/>
        <s v="121369"/>
        <s v="368690"/>
        <s v="427110"/>
        <s v="831059"/>
        <s v="630538"/>
        <s v="841666"/>
        <s v="965845"/>
        <s v="739979"/>
        <s v="456871"/>
        <s v="612311"/>
        <s v="355123"/>
        <s v="575786"/>
        <s v="899213"/>
        <s v="973074"/>
        <s v="147726"/>
        <s v="561865"/>
        <s v="760021"/>
        <s v="735770"/>
        <s v="549660"/>
        <s v="264686"/>
        <s v="405407"/>
        <s v="929683"/>
        <s v="273982"/>
        <s v="385470"/>
        <s v="733039"/>
        <s v="593355"/>
        <s v="436653"/>
        <s v="676818"/>
        <s v="639593"/>
        <s v="755788"/>
        <s v="130271"/>
        <s v="218972"/>
        <s v="605937"/>
        <s v="243139"/>
        <s v="708093"/>
        <s v="577463"/>
        <s v="839485"/>
        <s v="205239"/>
        <s v="178463"/>
        <s v="498468"/>
        <s v="338536"/>
        <s v="440131"/>
        <s v="931016"/>
        <s v="250069"/>
        <s v="401603"/>
        <s v="362246"/>
        <s v="410244"/>
        <s v="735863"/>
        <s v="892280"/>
        <s v="194511"/>
        <s v="626169"/>
        <s v="890785"/>
        <s v="486490"/>
        <s v="688678"/>
        <s v="139019"/>
        <s v="879238"/>
        <s v="393328"/>
        <s v="670913"/>
        <s v="770556"/>
        <s v="681128"/>
        <s v="251716"/>
        <s v="349489"/>
        <s v="881886"/>
        <s v="862569"/>
        <s v="847006"/>
        <s v="674993"/>
        <s v="835869"/>
        <s v="536196"/>
        <s v="195656"/>
        <s v="688967"/>
        <s v="705991"/>
        <s v="899649"/>
        <s v="289179"/>
        <s v="248766"/>
        <s v="856648"/>
        <s v="185544"/>
        <s v="461939"/>
        <s v="728437"/>
        <s v="621546"/>
        <s v="175576"/>
        <s v="843963"/>
        <s v="972442"/>
        <s v="425346"/>
        <s v="913934"/>
        <s v="260295"/>
        <s v="691912"/>
        <s v="935012"/>
        <s v="972097"/>
        <s v="143015"/>
        <s v="572407"/>
        <s v="649525"/>
        <s v="726928"/>
        <s v="992931"/>
        <s v="510997"/>
        <s v="874661"/>
        <s v="458332"/>
        <s v="908320"/>
        <s v="826501"/>
        <s v="740255"/>
        <s v="811256"/>
        <s v="309398"/>
        <s v="640970"/>
        <s v="332823"/>
        <s v="185569"/>
        <s v="970068"/>
        <s v="675462"/>
        <s v="769989"/>
        <s v="353690"/>
        <s v="189772"/>
        <s v="491435"/>
        <s v="710169"/>
        <s v="762423"/>
        <s v="143941"/>
        <s v="474314"/>
        <s v="505426"/>
        <s v="182760"/>
        <s v="421384"/>
        <s v="469685"/>
        <s v="267758"/>
        <s v="479742"/>
        <s v="701800"/>
        <s v="295085"/>
        <s v="741599"/>
        <s v="192055"/>
        <s v="768676"/>
        <s v="478427"/>
        <s v="851759"/>
        <s v="813145"/>
        <s v="971776"/>
        <s v="644103"/>
        <s v="626986"/>
        <s v="690996"/>
        <s v="622230"/>
        <s v="822063"/>
        <s v="853258"/>
        <s v="228473"/>
        <s v="538446"/>
        <s v="622987"/>
        <s v="470037"/>
        <s v="240440"/>
        <s v="680096"/>
        <s v="740725"/>
        <s v="308727"/>
        <s v="596756"/>
        <s v="746447"/>
        <s v="447329"/>
        <s v="913864"/>
        <s v="982027"/>
        <s v="533020"/>
        <s v="440839"/>
        <s v="909489"/>
        <s v="412071"/>
        <s v="386741"/>
        <s v="404561"/>
        <s v="664739"/>
        <s v="802371"/>
        <s v="814281"/>
        <s v="401198"/>
        <s v="139110"/>
        <s v="403528"/>
        <s v="649787"/>
        <s v="779776"/>
        <s v="997734"/>
        <s v="600646"/>
        <s v="416613"/>
        <s v="267475"/>
        <s v="601410"/>
        <s v="965708"/>
        <s v="217659"/>
        <s v="813341"/>
        <s v="691303"/>
        <s v="706403"/>
        <s v="595002"/>
        <s v="495833"/>
        <s v="233533"/>
        <s v="359535"/>
        <s v="903265"/>
        <s v="151040"/>
        <s v="246942"/>
        <s v="348411"/>
        <s v="870925"/>
        <s v="434217"/>
        <s v="415344"/>
        <s v="367382"/>
        <s v="154040"/>
        <s v="804066"/>
        <s v="877493"/>
        <s v="499152"/>
        <s v="203398"/>
        <s v="253011"/>
        <s v="697467"/>
        <s v="276405"/>
        <s v="649395"/>
        <s v="109585"/>
        <s v="606676"/>
        <s v="400614"/>
        <s v="652029"/>
        <s v="831105"/>
        <s v="767678"/>
        <s v="653815"/>
        <s v="393992"/>
        <s v="847332"/>
        <s v="502491"/>
        <s v="734565"/>
        <s v="493663"/>
        <s v="186023"/>
        <s v="423241"/>
        <s v="637333"/>
        <s v="503951"/>
        <s v="499226"/>
        <s v="541557"/>
        <s v="305047"/>
        <s v="445549"/>
        <s v="602278"/>
        <s v="393916"/>
        <s v="128223"/>
        <s v="353777"/>
        <s v="631221"/>
        <s v="778428"/>
        <s v="635482"/>
        <s v="717181"/>
        <s v="221707"/>
        <s v="559450"/>
        <s v="810032"/>
        <s v="936507"/>
        <s v="720970"/>
        <s v="206694"/>
        <s v="653349"/>
        <s v="747351"/>
        <s v="291936"/>
        <s v="610310"/>
        <s v="749498"/>
        <s v="619013"/>
        <s v="331241"/>
        <s v="619373"/>
        <s v="962570"/>
        <s v="412170"/>
        <s v="950083"/>
        <s v="316995"/>
        <s v="406849"/>
        <s v="787757"/>
        <s v="763121"/>
        <s v="486999"/>
        <s v="831160"/>
        <s v="397368"/>
        <s v="756596"/>
        <s v="822040"/>
        <s v="780432"/>
        <s v="101139"/>
        <s v="460263"/>
        <s v="208214"/>
        <s v="656278"/>
        <s v="531709"/>
        <s v="550246"/>
        <s v="398761"/>
        <s v="932336"/>
        <s v="112653"/>
        <s v="907788"/>
        <s v="927630"/>
        <s v="663772"/>
        <s v="262924"/>
        <s v="350229"/>
        <s v="877722"/>
        <s v="921021"/>
        <s v="649300"/>
        <s v="694423"/>
        <s v="633541"/>
        <s v="999138"/>
        <s v="384434"/>
        <s v="520400"/>
        <s v="405759"/>
        <s v="913575"/>
        <s v="980357"/>
        <s v="615929"/>
        <s v="580728"/>
        <s v="794622"/>
        <s v="574751"/>
        <s v="588694"/>
        <s v="225738"/>
        <s v="473023"/>
        <s v="682959"/>
        <s v="333086"/>
        <s v="122859"/>
        <s v="153097"/>
        <s v="325146"/>
        <s v="409440"/>
        <s v="773870"/>
        <s v="608223"/>
        <s v="130726"/>
        <s v="788772"/>
        <s v="986278"/>
        <s v="695225"/>
        <s v="158896"/>
        <s v="236828"/>
        <s v="216308"/>
        <s v="265154"/>
        <s v="474158"/>
        <s v="836109"/>
        <s v="331625"/>
        <s v="767090"/>
        <s v="925250"/>
        <s v="497108"/>
        <s v="573209"/>
        <s v="493696"/>
        <s v="552275"/>
        <s v="831063"/>
        <s v="980651"/>
        <s v="729371"/>
        <s v="984756"/>
        <s v="489043"/>
        <s v="381607"/>
        <s v="338564"/>
        <s v="347088"/>
        <s v="810446"/>
        <s v="543940"/>
        <s v="946561"/>
        <s v="112964"/>
        <s v="895216"/>
        <s v="786594"/>
        <s v="813884"/>
        <s v="490532"/>
        <s v="339030"/>
        <s v="321659"/>
        <s v="522979"/>
        <s v="578621"/>
        <s v="814263"/>
        <s v="271456"/>
        <s v="324729"/>
        <s v="815338"/>
        <s v="847362"/>
        <s v="964352"/>
        <s v="688730"/>
        <s v="440930"/>
        <s v="944554"/>
        <s v="507135"/>
        <s v="804505"/>
        <s v="860413"/>
        <s v="926372"/>
        <s v="711922"/>
        <s v="412848"/>
        <s v="579798"/>
        <s v="160831"/>
        <s v="192318"/>
        <s v="309100"/>
        <s v="337256"/>
        <s v="147939"/>
        <s v="613989"/>
        <s v="869735"/>
        <s v="771425"/>
        <s v="221414"/>
        <s v="760929"/>
        <s v="210010"/>
        <s v="375769"/>
        <s v="821634"/>
        <s v="256389"/>
        <s v="586830"/>
        <s v="199613"/>
        <s v="868677"/>
        <s v="504452"/>
        <s v="985364"/>
        <s v="917012"/>
        <s v="166412"/>
        <s v="199868"/>
        <s v="112210"/>
        <s v="391668"/>
        <s v="700870"/>
        <s v="523037"/>
        <s v="633030"/>
        <s v="448098"/>
        <s v="102303"/>
        <s v="961760"/>
        <s v="579247"/>
        <s v="790441"/>
        <s v="979562"/>
        <s v="437477"/>
        <s v="574843"/>
        <s v="763311"/>
        <s v="286450"/>
        <s v="799565"/>
        <s v="802812"/>
        <s v="409477"/>
        <s v="335203"/>
        <s v="818430"/>
        <s v="564586"/>
        <s v="178086"/>
        <s v="268746"/>
        <s v="153325"/>
        <s v="292800"/>
        <s v="323717"/>
        <s v="888669"/>
        <s v="436526"/>
        <s v="941814"/>
        <s v="275526"/>
        <s v="818699"/>
        <s v="851690"/>
        <s v="338703"/>
        <s v="660814"/>
        <s v="925115"/>
        <s v="263917"/>
        <s v="933635"/>
        <s v="663244"/>
        <s v="249375"/>
        <s v="993650"/>
        <s v="860835"/>
        <s v="302897"/>
        <s v="431699"/>
        <s v="980919"/>
        <s v="214119"/>
        <s v="180176"/>
        <s v="138436"/>
        <s v="718241"/>
        <s v="989173"/>
        <s v="253300"/>
        <s v="801062"/>
        <s v="208239"/>
        <s v="976052"/>
        <s v="610511"/>
        <s v="394450"/>
        <s v="534753"/>
        <s v="123536"/>
        <s v="253999"/>
        <s v="863336"/>
        <s v="249644"/>
        <s v="725510"/>
        <s v="628859"/>
        <s v="657244"/>
        <s v="912510"/>
        <s v="927909"/>
        <s v="187889"/>
        <s v="706063"/>
        <s v="211760"/>
        <s v="388946"/>
        <s v="421549"/>
        <s v="205149"/>
        <s v="195513"/>
        <s v="139589"/>
        <s v="771394"/>
        <s v="832377"/>
        <s v="389340"/>
        <s v="194545"/>
        <s v="576849"/>
        <s v="408545"/>
        <s v="894268"/>
        <s v="926965"/>
        <s v="360316"/>
        <s v="701581"/>
        <s v="340341"/>
        <s v="795650"/>
        <s v="702427"/>
        <s v="651273"/>
        <s v="226215"/>
        <s v="742544"/>
        <s v="292847"/>
        <s v="237509"/>
        <s v="938900"/>
        <s v="642121"/>
        <s v="271276"/>
        <s v="687569"/>
        <s v="308622"/>
        <s v="912378"/>
        <s v="771697"/>
        <s v="432270"/>
        <s v="572161"/>
        <s v="886159"/>
        <s v="156440"/>
        <s v="508783"/>
        <s v="136862"/>
        <s v="665484"/>
        <s v="464032"/>
        <s v="111068"/>
        <s v="892170"/>
        <s v="297731"/>
        <s v="496737"/>
        <s v="398505"/>
        <s v="747736"/>
        <s v="123205"/>
        <s v="115440"/>
        <s v="446290"/>
        <s v="982417"/>
        <s v="308855"/>
        <s v="266316"/>
        <s v="154617"/>
        <s v="515035"/>
        <s v="265358"/>
        <s v="929912"/>
        <s v="560030"/>
        <s v="409030"/>
        <s v="971733"/>
        <s v="576136"/>
        <s v="856027"/>
        <s v="772036"/>
        <s v="212255"/>
        <s v="151470"/>
        <s v="183840"/>
        <s v="654718"/>
        <s v="504048"/>
        <s v="903506"/>
        <s v="789472"/>
        <s v="489776"/>
        <s v="880746"/>
        <s v="117094"/>
        <s v="961866"/>
        <s v="377860"/>
        <s v="327999"/>
        <s v="866288"/>
        <s v="907812"/>
        <s v="692354"/>
        <s v="567262"/>
        <s v="452497"/>
        <s v="831770"/>
        <s v="745919"/>
        <s v="217996"/>
        <s v="419625"/>
        <s v="818651"/>
        <s v="959972"/>
        <s v="664139"/>
        <s v="828834"/>
        <s v="830361"/>
        <s v="792165"/>
        <s v="430779"/>
        <s v="847078"/>
        <s v="463625"/>
        <s v="505977"/>
        <s v="500773"/>
        <s v="734775"/>
        <s v="244818"/>
        <s v="854388"/>
        <s v="881828"/>
        <s v="379825"/>
        <s v="917707"/>
        <s v="244192"/>
        <s v="803950"/>
        <s v="358771"/>
        <s v="722650"/>
        <s v="357657"/>
        <s v="560905"/>
        <s v="642081"/>
        <s v="829928"/>
        <s v="847251"/>
        <s v="840532"/>
        <s v="499095"/>
        <s v="539963"/>
        <s v="902575"/>
        <s v="327408"/>
        <s v="673929"/>
        <s v="138504"/>
        <s v="286906"/>
        <s v="197649"/>
        <s v="227950"/>
        <s v="759531"/>
        <s v="703080"/>
        <s v="288646"/>
        <s v="873291"/>
        <s v="111846"/>
        <s v="219366"/>
        <s v="805139"/>
        <s v="451387"/>
        <s v="119627"/>
        <s v="493468"/>
        <s v="423256"/>
        <s v="417329"/>
        <s v="565330"/>
        <s v="649063"/>
        <s v="647718"/>
        <s v="903398"/>
        <s v="434652"/>
        <s v="639031"/>
        <s v="701969"/>
        <s v="808308"/>
        <s v="721549"/>
        <s v="182361"/>
        <s v="903726"/>
        <s v="833599"/>
        <s v="986850"/>
        <s v="212178"/>
        <s v="751034"/>
        <s v="552091"/>
        <s v="846490"/>
        <s v="422998"/>
        <s v="328182"/>
        <s v="706005"/>
        <s v="555844"/>
        <s v="155708"/>
        <s v="755584"/>
        <s v="297370"/>
        <s v="779885"/>
        <s v="578180"/>
        <s v="472566"/>
        <s v="626100"/>
        <s v="218661"/>
        <s v="192742"/>
        <s v="111307"/>
        <s v="403257"/>
        <s v="154127"/>
        <s v="391345"/>
        <s v="720515"/>
        <s v="134697"/>
        <s v="561567"/>
        <s v="599365"/>
        <s v="555851"/>
        <s v="657101"/>
        <s v="712553"/>
        <s v="428487"/>
        <s v="468591"/>
        <s v="788500"/>
        <s v="779378"/>
        <s v="575470"/>
        <s v="448813"/>
        <s v="511707"/>
        <s v="850151"/>
        <s v="621877"/>
        <s v="103883"/>
        <s v="822742"/>
        <s v="778506"/>
        <s v="141241"/>
        <s v="871043"/>
        <s v="666809"/>
        <s v="144894"/>
        <s v="175532"/>
        <s v="115063"/>
        <s v="957179"/>
        <s v="873774"/>
        <s v="451801"/>
        <s v="355479"/>
        <s v="107574"/>
        <s v="825990"/>
        <s v="139448"/>
        <s v="301224"/>
        <s v="791354"/>
        <s v="621682"/>
        <s v="944264"/>
        <s v="346729"/>
        <s v="916814"/>
        <s v="593869"/>
        <s v="243030"/>
        <s v="162549"/>
        <s v="409499"/>
        <s v="998602"/>
        <s v="358635"/>
        <s v="538065"/>
        <s v="830494"/>
        <s v="328596"/>
        <s v="581592"/>
        <s v="488414"/>
        <s v="382894"/>
        <s v="807424"/>
        <s v="779658"/>
        <s v="873199"/>
        <s v="166447"/>
        <s v="406461"/>
        <s v="402380"/>
        <s v="757746"/>
        <s v="122525"/>
        <s v="787614"/>
        <s v="421383"/>
        <s v="274444"/>
        <s v="260940"/>
        <s v="315120"/>
        <s v="416208"/>
        <s v="672675"/>
        <s v="863933"/>
        <s v="521139"/>
        <s v="652005"/>
        <s v="636648"/>
        <s v="487585"/>
        <s v="191853"/>
        <s v="534313"/>
        <s v="451709"/>
        <s v="682813"/>
        <s v="966384"/>
        <s v="414750"/>
        <s v="129824"/>
        <s v="758501"/>
        <s v="583439"/>
        <s v="151081"/>
        <s v="438277"/>
        <s v="243601"/>
        <s v="331854"/>
        <s v="237606"/>
        <s v="900681"/>
        <s v="337580"/>
        <s v="119719"/>
        <s v="224698"/>
        <s v="309740"/>
        <s v="624953"/>
        <s v="850582"/>
        <s v="597775"/>
        <s v="639231"/>
        <s v="478798"/>
        <s v="871934"/>
        <s v="981913"/>
        <s v="189135"/>
        <s v="309991"/>
        <s v="722487"/>
        <s v="213284"/>
        <s v="171542"/>
        <s v="180234"/>
        <s v="948802"/>
        <s v="564053"/>
        <s v="507980"/>
        <s v="510396"/>
        <s v="234425"/>
        <s v="531939"/>
        <s v="419723"/>
        <s v="639764"/>
        <s v="202472"/>
        <s v="480983"/>
        <s v="521556"/>
        <s v="656860"/>
        <s v="666176"/>
        <s v="289373"/>
        <s v="589994"/>
        <s v="257782"/>
        <s v="268384"/>
        <s v="967412"/>
        <s v="385959"/>
        <s v="188006"/>
        <s v="980605"/>
        <s v="650775"/>
        <s v="944986"/>
        <s v="366659"/>
        <s v="358313"/>
        <s v="136500"/>
        <s v="951706"/>
        <s v="415504"/>
        <s v="775733"/>
        <s v="852233"/>
        <s v="873624"/>
        <s v="758816"/>
        <s v="970969"/>
        <s v="721826"/>
        <s v="975224"/>
        <s v="276953"/>
        <s v="694797"/>
        <s v="952924"/>
        <s v="396712"/>
        <s v="572883"/>
        <s v="826687"/>
        <s v="346249"/>
        <s v="513869"/>
        <s v="590822"/>
        <s v="234082"/>
        <s v="642085"/>
        <s v="936994"/>
        <s v="840255"/>
        <s v="579995"/>
        <s v="276470"/>
        <s v="536646"/>
        <s v="513316"/>
        <s v="603164"/>
        <s v="867080"/>
        <s v="731548"/>
        <s v="270855"/>
        <s v="425164"/>
        <s v="599583"/>
        <s v="546711"/>
        <s v="619383"/>
        <s v="255825"/>
        <s v="147285"/>
        <s v="365688"/>
        <s v="291059"/>
        <s v="571804"/>
        <s v="806120"/>
        <s v="582515"/>
        <s v="300070"/>
        <s v="982995"/>
        <s v="259826"/>
        <s v="974343"/>
        <s v="724783"/>
        <s v="811634"/>
        <s v="779792"/>
        <s v="861485"/>
        <s v="731347"/>
        <s v="752048"/>
        <s v="932026"/>
        <s v="373477"/>
        <s v="226550"/>
        <s v="258522"/>
        <s v="739270"/>
        <s v="479205"/>
        <s v="244464"/>
        <s v="189374"/>
        <s v="940715"/>
        <s v="945411"/>
        <s v="138895"/>
        <s v="419105"/>
        <s v="754688"/>
        <s v="860321"/>
        <s v="893820"/>
        <s v="215806"/>
        <s v="570534"/>
        <s v="758237"/>
        <s v="805097"/>
        <s v="478816"/>
        <s v="599387"/>
        <s v="376502"/>
        <s v="251357"/>
        <s v="596349"/>
        <s v="403657"/>
        <s v="929637"/>
        <s v="612537"/>
        <s v="574348"/>
        <s v="799631"/>
        <s v="148045"/>
        <s v="423850"/>
        <s v="697944"/>
        <s v="119895"/>
        <s v="147168"/>
        <s v="369670"/>
        <s v="261719"/>
        <s v="203540"/>
        <s v="726004"/>
        <s v="526850"/>
        <s v="206440"/>
        <s v="624741"/>
        <s v="682119"/>
        <s v="386578"/>
        <s v="660033"/>
        <s v="552945"/>
        <s v="437262"/>
        <s v="738359"/>
        <s v="664271"/>
        <s v="730520"/>
        <s v="332281"/>
        <s v="345637"/>
        <s v="769448"/>
        <s v="804827"/>
        <s v="339038"/>
        <s v="805796"/>
        <s v="642383"/>
        <s v="450964"/>
        <s v="165896"/>
        <s v="359159"/>
        <s v="913432"/>
        <s v="134963"/>
        <s v="168986"/>
        <s v="344435"/>
        <s v="456113"/>
        <s v="721686"/>
        <s v="294954"/>
        <s v="891018"/>
        <s v="486746"/>
        <s v="157259"/>
        <s v="825447"/>
        <s v="576370"/>
        <s v="870269"/>
        <s v="681636"/>
        <s v="307434"/>
        <s v="284630"/>
        <s v="351815"/>
        <s v="933511"/>
        <s v="148439"/>
        <s v="393678"/>
        <s v="275566"/>
        <s v="492040"/>
        <s v="781298"/>
        <s v="495400"/>
        <s v="341358"/>
        <s v="943584"/>
        <s v="476536"/>
        <s v="140140"/>
        <s v="986516"/>
        <s v="523426"/>
        <s v="858472"/>
        <s v="296971"/>
        <s v="234580"/>
        <s v="899897"/>
        <s v="446292"/>
        <s v="505205"/>
        <s v="286264"/>
        <s v="315893"/>
        <s v="530819"/>
        <s v="316509"/>
        <s v="312832"/>
        <s v="946794"/>
        <s v="401897"/>
        <s v="553065"/>
        <s v="265603"/>
        <s v="486643"/>
        <s v="584617"/>
        <s v="139609"/>
        <s v="788938"/>
        <s v="285846"/>
        <s v="260952"/>
        <s v="765625"/>
        <s v="904377"/>
        <s v="453492"/>
        <s v="443032"/>
        <s v="324164"/>
        <s v="581061"/>
        <s v="904829"/>
        <s v="830139"/>
        <s v="713455"/>
        <s v="423851"/>
        <s v="259038"/>
        <s v="391636"/>
        <s v="354016"/>
        <s v="760374"/>
        <s v="231660"/>
        <s v="426592"/>
        <s v="766478"/>
        <s v="629837"/>
        <s v="414815"/>
        <s v="493370"/>
        <s v="298837"/>
        <s v="491270"/>
        <s v="693083"/>
        <s v="830286"/>
        <s v="840880"/>
        <s v="794791"/>
        <s v="643725"/>
        <s v="501382"/>
        <s v="319703"/>
        <s v="650462"/>
        <s v="290824"/>
        <s v="896041"/>
        <s v="390206"/>
        <s v="164022"/>
        <s v="645337"/>
        <s v="430536"/>
        <s v="832229"/>
        <s v="360610"/>
        <s v="952092"/>
        <s v="519603"/>
        <s v="846525"/>
        <s v="805756"/>
        <s v="278711"/>
        <s v="370143"/>
        <s v="703950"/>
        <s v="997728"/>
        <s v="720967"/>
        <s v="164891"/>
        <s v="232442"/>
        <s v="251729"/>
        <s v="940215"/>
        <s v="326183"/>
      </sharedItems>
    </cacheField>
    <cacheField name="Restaurant Name" numFmtId="0">
      <sharedItems count="10">
        <s v="El Taco Loco"/>
        <s v="Taco Haven"/>
        <s v="Spicy Taco House"/>
        <s v="Casa del Taco"/>
        <s v="Urban Tacos"/>
        <s v="The Taco Stand"/>
        <s v="Taco Time Express"/>
        <s v="Taco Fiesta"/>
        <s v="Grande Tacos"/>
        <s v="La Vida Taco"/>
      </sharedItems>
    </cacheField>
    <cacheField name="Location" numFmtId="0">
      <sharedItems count="10">
        <s v="New York"/>
        <s v="San Antonio"/>
        <s v="Austin"/>
        <s v="Dallas"/>
        <s v="Los Angeles"/>
        <s v="Houston"/>
        <s v="Phoenix"/>
        <s v="Chicago"/>
        <s v="San Diego"/>
        <s v="San Jose"/>
      </sharedItems>
    </cacheField>
    <cacheField name="Order Date" numFmtId="14">
      <sharedItems containsSemiMixedTypes="0" containsNonDate="0" containsDate="1" containsString="0" minDate="2024-01-01T00:00:00" maxDate="2025-05-25T00:00:00"/>
    </cacheField>
    <cacheField name="Order Time" numFmtId="0">
      <sharedItems/>
    </cacheField>
    <cacheField name="Delivery Date" numFmtId="14">
      <sharedItems containsSemiMixedTypes="0" containsNonDate="0" containsDate="1" containsString="0" minDate="2024-01-01T00:00:00" maxDate="2025-05-25T00:00:00"/>
    </cacheField>
    <cacheField name="Delivery Time" numFmtId="0">
      <sharedItems/>
    </cacheField>
    <cacheField name="Delivery Duration (min)" numFmtId="0">
      <sharedItems containsSemiMixedTypes="0" containsString="0" containsNumber="1" containsInteger="1" minValue="10" maxValue="90" count="81">
        <n v="41"/>
        <n v="14"/>
        <n v="38"/>
        <n v="45"/>
        <n v="15"/>
        <n v="83"/>
        <n v="31"/>
        <n v="17"/>
        <n v="73"/>
        <n v="64"/>
        <n v="29"/>
        <n v="11"/>
        <n v="10"/>
        <n v="35"/>
        <n v="72"/>
        <n v="82"/>
        <n v="70"/>
        <n v="61"/>
        <n v="80"/>
        <n v="52"/>
        <n v="69"/>
        <n v="78"/>
        <n v="16"/>
        <n v="58"/>
        <n v="18"/>
        <n v="20"/>
        <n v="60"/>
        <n v="46"/>
        <n v="48"/>
        <n v="87"/>
        <n v="21"/>
        <n v="57"/>
        <n v="32"/>
        <n v="23"/>
        <n v="75"/>
        <n v="59"/>
        <n v="65"/>
        <n v="62"/>
        <n v="51"/>
        <n v="81"/>
        <n v="40"/>
        <n v="27"/>
        <n v="79"/>
        <n v="26"/>
        <n v="76"/>
        <n v="39"/>
        <n v="71"/>
        <n v="56"/>
        <n v="42"/>
        <n v="19"/>
        <n v="24"/>
        <n v="66"/>
        <n v="33"/>
        <n v="50"/>
        <n v="44"/>
        <n v="49"/>
        <n v="53"/>
        <n v="68"/>
        <n v="89"/>
        <n v="22"/>
        <n v="13"/>
        <n v="77"/>
        <n v="55"/>
        <n v="54"/>
        <n v="37"/>
        <n v="85"/>
        <n v="12"/>
        <n v="28"/>
        <n v="34"/>
        <n v="74"/>
        <n v="30"/>
        <n v="63"/>
        <n v="67"/>
        <n v="25"/>
        <n v="88"/>
        <n v="43"/>
        <n v="36"/>
        <n v="84"/>
        <n v="86"/>
        <n v="47"/>
        <n v="90"/>
      </sharedItems>
    </cacheField>
    <cacheField name="Taco Size" numFmtId="0">
      <sharedItems count="2">
        <s v="Regular"/>
        <s v="Large"/>
      </sharedItems>
    </cacheField>
    <cacheField name="Taco Type" numFmtId="0">
      <sharedItems count="5">
        <s v="Chicken Taco"/>
        <s v="Beef Taco"/>
        <s v="Pork Taco"/>
        <s v="Veggie Taco"/>
        <s v="Fish Taco"/>
      </sharedItems>
    </cacheField>
    <cacheField name="Toppings Count" numFmtId="0">
      <sharedItems containsSemiMixedTypes="0" containsString="0" containsNumber="1" containsInteger="1" minValue="0" maxValue="5"/>
    </cacheField>
    <cacheField name="Distance (km)" numFmtId="0">
      <sharedItems containsSemiMixedTypes="0" containsString="0" containsNumber="1" minValue="0.51" maxValue="24.98"/>
    </cacheField>
    <cacheField name="Price ($)" numFmtId="0">
      <sharedItems containsSemiMixedTypes="0" containsString="0" containsNumber="1" minValue="3" maxValue="10.75" count="12">
        <n v="9.25"/>
        <n v="4.25"/>
        <n v="7"/>
        <n v="5.5"/>
        <n v="4.5"/>
        <n v="3"/>
        <n v="5.75"/>
        <n v="6.75"/>
        <n v="8"/>
        <n v="9.5"/>
        <n v="8.25"/>
        <n v="10.75"/>
      </sharedItems>
    </cacheField>
    <cacheField name="Tip ($)" numFmtId="0">
      <sharedItems containsSemiMixedTypes="0" containsString="0" containsNumber="1" minValue="0.01" maxValue="4.9800000000000004"/>
    </cacheField>
    <cacheField name="Weekend Order" numFmtId="0">
      <sharedItems count="2">
        <b v="0"/>
        <b v="1"/>
      </sharedItems>
    </cacheField>
    <cacheField name="Year" numFmtId="0">
      <sharedItems count="2">
        <s v="2024"/>
        <s v="2025"/>
      </sharedItems>
    </cacheField>
    <cacheField name="Month" numFmtId="0">
      <sharedItems containsSemiMixedTypes="0" containsString="0" containsNumber="1" containsInteger="1" minValue="1" maxValue="12"/>
    </cacheField>
    <cacheField name="Month Name" numFmtId="0">
      <sharedItems count="12">
        <s v="Aug"/>
        <s v="Nov"/>
        <s v="Sep"/>
        <s v="Jul"/>
        <s v="Oct"/>
        <s v="May"/>
        <s v="Mar"/>
        <s v="Dec"/>
        <s v="Apr"/>
        <s v="Jan"/>
        <s v="Feb"/>
        <s v="Jun"/>
      </sharedItems>
    </cacheField>
  </cacheFields>
  <extLst>
    <ext xmlns:x14="http://schemas.microsoft.com/office/spreadsheetml/2009/9/main" uri="{725AE2AE-9491-48be-B2B4-4EB974FC3084}">
      <x14:pivotCacheDefinition pivotCacheId="1253078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d v="2024-08-01T00:00:00"/>
    <s v="14:55"/>
    <d v="2024-08-01T00:00:00"/>
    <s v="15:36"/>
    <x v="0"/>
    <x v="0"/>
    <x v="0"/>
    <n v="5"/>
    <n v="3.01"/>
    <x v="0"/>
    <n v="2.2200000000000002"/>
    <x v="0"/>
    <x v="0"/>
    <n v="8"/>
    <x v="0"/>
  </r>
  <r>
    <x v="1"/>
    <x v="0"/>
    <x v="1"/>
    <d v="2024-11-23T00:00:00"/>
    <s v="17:11"/>
    <d v="2024-11-23T00:00:00"/>
    <s v="17:25"/>
    <x v="1"/>
    <x v="0"/>
    <x v="1"/>
    <n v="1"/>
    <n v="6.2"/>
    <x v="1"/>
    <n v="3.01"/>
    <x v="1"/>
    <x v="0"/>
    <n v="11"/>
    <x v="1"/>
  </r>
  <r>
    <x v="2"/>
    <x v="1"/>
    <x v="2"/>
    <d v="2024-11-21T00:00:00"/>
    <s v="20:24"/>
    <d v="2024-11-21T00:00:00"/>
    <s v="21:02"/>
    <x v="2"/>
    <x v="1"/>
    <x v="2"/>
    <n v="2"/>
    <n v="20.329999999999998"/>
    <x v="2"/>
    <n v="0.02"/>
    <x v="0"/>
    <x v="0"/>
    <n v="11"/>
    <x v="1"/>
  </r>
  <r>
    <x v="3"/>
    <x v="2"/>
    <x v="3"/>
    <d v="2024-09-21T00:00:00"/>
    <s v="06:43"/>
    <d v="2024-09-21T00:00:00"/>
    <s v="07:28"/>
    <x v="3"/>
    <x v="0"/>
    <x v="0"/>
    <n v="2"/>
    <n v="3"/>
    <x v="3"/>
    <n v="1.9"/>
    <x v="1"/>
    <x v="0"/>
    <n v="9"/>
    <x v="2"/>
  </r>
  <r>
    <x v="4"/>
    <x v="3"/>
    <x v="1"/>
    <d v="2024-07-24T00:00:00"/>
    <s v="11:01"/>
    <d v="2024-07-24T00:00:00"/>
    <s v="11:16"/>
    <x v="4"/>
    <x v="1"/>
    <x v="2"/>
    <n v="0"/>
    <n v="24.34"/>
    <x v="4"/>
    <n v="1.1399999999999999"/>
    <x v="0"/>
    <x v="0"/>
    <n v="7"/>
    <x v="3"/>
  </r>
  <r>
    <x v="5"/>
    <x v="4"/>
    <x v="1"/>
    <d v="2024-10-07T00:00:00"/>
    <s v="21:21"/>
    <d v="2024-10-07T00:00:00"/>
    <s v="22:44"/>
    <x v="5"/>
    <x v="0"/>
    <x v="1"/>
    <n v="0"/>
    <n v="16.7"/>
    <x v="5"/>
    <n v="2.3199999999999998"/>
    <x v="0"/>
    <x v="0"/>
    <n v="10"/>
    <x v="4"/>
  </r>
  <r>
    <x v="6"/>
    <x v="1"/>
    <x v="4"/>
    <d v="2024-10-22T00:00:00"/>
    <s v="06:03"/>
    <d v="2024-10-22T00:00:00"/>
    <s v="06:48"/>
    <x v="3"/>
    <x v="1"/>
    <x v="3"/>
    <n v="1"/>
    <n v="9.57"/>
    <x v="6"/>
    <n v="0.63"/>
    <x v="0"/>
    <x v="0"/>
    <n v="10"/>
    <x v="4"/>
  </r>
  <r>
    <x v="7"/>
    <x v="0"/>
    <x v="1"/>
    <d v="2025-05-08T00:00:00"/>
    <s v="04:51"/>
    <d v="2025-05-08T00:00:00"/>
    <s v="05:22"/>
    <x v="6"/>
    <x v="0"/>
    <x v="0"/>
    <n v="3"/>
    <n v="9.8000000000000007"/>
    <x v="7"/>
    <n v="2.97"/>
    <x v="0"/>
    <x v="1"/>
    <n v="5"/>
    <x v="5"/>
  </r>
  <r>
    <x v="8"/>
    <x v="5"/>
    <x v="5"/>
    <d v="2024-09-08T00:00:00"/>
    <s v="21:04"/>
    <d v="2024-09-08T00:00:00"/>
    <s v="21:21"/>
    <x v="7"/>
    <x v="0"/>
    <x v="1"/>
    <n v="2"/>
    <n v="10.33"/>
    <x v="3"/>
    <n v="0.33"/>
    <x v="1"/>
    <x v="0"/>
    <n v="9"/>
    <x v="2"/>
  </r>
  <r>
    <x v="9"/>
    <x v="3"/>
    <x v="5"/>
    <d v="2025-05-24T00:00:00"/>
    <s v="02:15"/>
    <d v="2025-05-24T00:00:00"/>
    <s v="03:28"/>
    <x v="8"/>
    <x v="1"/>
    <x v="4"/>
    <n v="1"/>
    <n v="6.99"/>
    <x v="6"/>
    <n v="1.23"/>
    <x v="1"/>
    <x v="1"/>
    <n v="5"/>
    <x v="5"/>
  </r>
  <r>
    <x v="10"/>
    <x v="5"/>
    <x v="6"/>
    <d v="2025-03-30T00:00:00"/>
    <s v="01:28"/>
    <d v="2025-03-30T00:00:00"/>
    <s v="02:32"/>
    <x v="9"/>
    <x v="1"/>
    <x v="3"/>
    <n v="1"/>
    <n v="24.93"/>
    <x v="6"/>
    <n v="0.69"/>
    <x v="1"/>
    <x v="1"/>
    <n v="3"/>
    <x v="6"/>
  </r>
  <r>
    <x v="11"/>
    <x v="0"/>
    <x v="0"/>
    <d v="2024-03-26T00:00:00"/>
    <s v="04:00"/>
    <d v="2024-03-26T00:00:00"/>
    <s v="04:29"/>
    <x v="10"/>
    <x v="0"/>
    <x v="4"/>
    <n v="4"/>
    <n v="2.06"/>
    <x v="8"/>
    <n v="1.1399999999999999"/>
    <x v="0"/>
    <x v="0"/>
    <n v="3"/>
    <x v="6"/>
  </r>
  <r>
    <x v="12"/>
    <x v="5"/>
    <x v="6"/>
    <d v="2025-03-05T00:00:00"/>
    <s v="16:52"/>
    <d v="2025-03-05T00:00:00"/>
    <s v="17:03"/>
    <x v="11"/>
    <x v="0"/>
    <x v="2"/>
    <n v="2"/>
    <n v="19.329999999999998"/>
    <x v="3"/>
    <n v="1.02"/>
    <x v="0"/>
    <x v="1"/>
    <n v="3"/>
    <x v="6"/>
  </r>
  <r>
    <x v="13"/>
    <x v="6"/>
    <x v="7"/>
    <d v="2024-12-18T00:00:00"/>
    <s v="10:01"/>
    <d v="2024-12-18T00:00:00"/>
    <s v="10:11"/>
    <x v="12"/>
    <x v="1"/>
    <x v="2"/>
    <n v="1"/>
    <n v="12.94"/>
    <x v="6"/>
    <n v="0.32"/>
    <x v="0"/>
    <x v="0"/>
    <n v="12"/>
    <x v="7"/>
  </r>
  <r>
    <x v="14"/>
    <x v="4"/>
    <x v="2"/>
    <d v="2025-04-18T00:00:00"/>
    <s v="00:01"/>
    <d v="2025-04-18T00:00:00"/>
    <s v="00:36"/>
    <x v="13"/>
    <x v="0"/>
    <x v="3"/>
    <n v="1"/>
    <n v="13.71"/>
    <x v="1"/>
    <n v="2.34"/>
    <x v="0"/>
    <x v="1"/>
    <n v="4"/>
    <x v="8"/>
  </r>
  <r>
    <x v="15"/>
    <x v="7"/>
    <x v="1"/>
    <d v="2024-09-08T00:00:00"/>
    <s v="18:42"/>
    <d v="2024-09-08T00:00:00"/>
    <s v="19:54"/>
    <x v="14"/>
    <x v="0"/>
    <x v="1"/>
    <n v="2"/>
    <n v="22.03"/>
    <x v="3"/>
    <n v="4.16"/>
    <x v="1"/>
    <x v="0"/>
    <n v="9"/>
    <x v="2"/>
  </r>
  <r>
    <x v="16"/>
    <x v="1"/>
    <x v="0"/>
    <d v="2024-07-06T00:00:00"/>
    <s v="02:10"/>
    <d v="2024-07-06T00:00:00"/>
    <s v="03:32"/>
    <x v="15"/>
    <x v="0"/>
    <x v="1"/>
    <n v="5"/>
    <n v="12.41"/>
    <x v="0"/>
    <n v="0.35"/>
    <x v="1"/>
    <x v="0"/>
    <n v="7"/>
    <x v="3"/>
  </r>
  <r>
    <x v="17"/>
    <x v="5"/>
    <x v="7"/>
    <d v="2024-04-09T00:00:00"/>
    <s v="17:23"/>
    <d v="2024-04-09T00:00:00"/>
    <s v="18:33"/>
    <x v="16"/>
    <x v="0"/>
    <x v="3"/>
    <n v="4"/>
    <n v="21.87"/>
    <x v="8"/>
    <n v="1.27"/>
    <x v="0"/>
    <x v="0"/>
    <n v="4"/>
    <x v="8"/>
  </r>
  <r>
    <x v="18"/>
    <x v="5"/>
    <x v="5"/>
    <d v="2024-08-30T00:00:00"/>
    <s v="02:48"/>
    <d v="2024-08-30T00:00:00"/>
    <s v="03:49"/>
    <x v="17"/>
    <x v="1"/>
    <x v="4"/>
    <n v="4"/>
    <n v="11.56"/>
    <x v="9"/>
    <n v="0.74"/>
    <x v="0"/>
    <x v="0"/>
    <n v="8"/>
    <x v="0"/>
  </r>
  <r>
    <x v="19"/>
    <x v="3"/>
    <x v="0"/>
    <d v="2025-04-01T00:00:00"/>
    <s v="22:52"/>
    <d v="2025-04-02T00:00:00"/>
    <s v="00:12"/>
    <x v="18"/>
    <x v="0"/>
    <x v="2"/>
    <n v="1"/>
    <n v="0.68"/>
    <x v="1"/>
    <n v="2.12"/>
    <x v="0"/>
    <x v="1"/>
    <n v="4"/>
    <x v="8"/>
  </r>
  <r>
    <x v="20"/>
    <x v="1"/>
    <x v="4"/>
    <d v="2024-01-25T00:00:00"/>
    <s v="09:34"/>
    <d v="2024-01-25T00:00:00"/>
    <s v="10:26"/>
    <x v="19"/>
    <x v="0"/>
    <x v="2"/>
    <n v="1"/>
    <n v="7.32"/>
    <x v="1"/>
    <n v="1.46"/>
    <x v="0"/>
    <x v="0"/>
    <n v="1"/>
    <x v="9"/>
  </r>
  <r>
    <x v="21"/>
    <x v="2"/>
    <x v="1"/>
    <d v="2025-03-23T00:00:00"/>
    <s v="13:21"/>
    <d v="2025-03-23T00:00:00"/>
    <s v="14:31"/>
    <x v="16"/>
    <x v="0"/>
    <x v="4"/>
    <n v="3"/>
    <n v="5.17"/>
    <x v="7"/>
    <n v="0.48"/>
    <x v="1"/>
    <x v="1"/>
    <n v="3"/>
    <x v="6"/>
  </r>
  <r>
    <x v="22"/>
    <x v="3"/>
    <x v="3"/>
    <d v="2024-11-15T00:00:00"/>
    <s v="07:30"/>
    <d v="2024-11-15T00:00:00"/>
    <s v="08:39"/>
    <x v="20"/>
    <x v="0"/>
    <x v="1"/>
    <n v="0"/>
    <n v="10.36"/>
    <x v="5"/>
    <n v="1.02"/>
    <x v="0"/>
    <x v="0"/>
    <n v="11"/>
    <x v="1"/>
  </r>
  <r>
    <x v="23"/>
    <x v="1"/>
    <x v="5"/>
    <d v="2024-05-27T00:00:00"/>
    <s v="17:45"/>
    <d v="2024-05-27T00:00:00"/>
    <s v="19:03"/>
    <x v="21"/>
    <x v="1"/>
    <x v="0"/>
    <n v="3"/>
    <n v="5"/>
    <x v="10"/>
    <n v="1.39"/>
    <x v="0"/>
    <x v="0"/>
    <n v="5"/>
    <x v="5"/>
  </r>
  <r>
    <x v="24"/>
    <x v="8"/>
    <x v="2"/>
    <d v="2024-03-17T00:00:00"/>
    <s v="01:09"/>
    <d v="2024-03-17T00:00:00"/>
    <s v="01:25"/>
    <x v="22"/>
    <x v="0"/>
    <x v="1"/>
    <n v="1"/>
    <n v="4.57"/>
    <x v="1"/>
    <n v="2.4300000000000002"/>
    <x v="1"/>
    <x v="0"/>
    <n v="3"/>
    <x v="6"/>
  </r>
  <r>
    <x v="25"/>
    <x v="6"/>
    <x v="0"/>
    <d v="2024-05-07T00:00:00"/>
    <s v="21:03"/>
    <d v="2024-05-07T00:00:00"/>
    <s v="22:01"/>
    <x v="23"/>
    <x v="0"/>
    <x v="4"/>
    <n v="2"/>
    <n v="23.2"/>
    <x v="3"/>
    <n v="2.36"/>
    <x v="0"/>
    <x v="0"/>
    <n v="5"/>
    <x v="5"/>
  </r>
  <r>
    <x v="26"/>
    <x v="6"/>
    <x v="2"/>
    <d v="2025-01-13T00:00:00"/>
    <s v="00:12"/>
    <d v="2025-01-13T00:00:00"/>
    <s v="00:41"/>
    <x v="10"/>
    <x v="0"/>
    <x v="3"/>
    <n v="1"/>
    <n v="24.23"/>
    <x v="1"/>
    <n v="1.74"/>
    <x v="0"/>
    <x v="1"/>
    <n v="1"/>
    <x v="9"/>
  </r>
  <r>
    <x v="27"/>
    <x v="7"/>
    <x v="8"/>
    <d v="2024-02-14T00:00:00"/>
    <s v="09:38"/>
    <d v="2024-02-14T00:00:00"/>
    <s v="09:54"/>
    <x v="22"/>
    <x v="1"/>
    <x v="2"/>
    <n v="4"/>
    <n v="4.3600000000000003"/>
    <x v="9"/>
    <n v="2.88"/>
    <x v="0"/>
    <x v="0"/>
    <n v="2"/>
    <x v="10"/>
  </r>
  <r>
    <x v="28"/>
    <x v="2"/>
    <x v="4"/>
    <d v="2025-04-07T00:00:00"/>
    <s v="04:15"/>
    <d v="2025-04-07T00:00:00"/>
    <s v="04:33"/>
    <x v="24"/>
    <x v="0"/>
    <x v="4"/>
    <n v="0"/>
    <n v="23.57"/>
    <x v="5"/>
    <n v="1.71"/>
    <x v="0"/>
    <x v="1"/>
    <n v="4"/>
    <x v="8"/>
  </r>
  <r>
    <x v="29"/>
    <x v="9"/>
    <x v="0"/>
    <d v="2025-04-26T00:00:00"/>
    <s v="02:06"/>
    <d v="2025-04-26T00:00:00"/>
    <s v="02:26"/>
    <x v="25"/>
    <x v="1"/>
    <x v="2"/>
    <n v="4"/>
    <n v="13.31"/>
    <x v="9"/>
    <n v="4.67"/>
    <x v="1"/>
    <x v="1"/>
    <n v="4"/>
    <x v="8"/>
  </r>
  <r>
    <x v="30"/>
    <x v="3"/>
    <x v="5"/>
    <d v="2024-07-25T00:00:00"/>
    <s v="07:24"/>
    <d v="2024-07-25T00:00:00"/>
    <s v="08:24"/>
    <x v="26"/>
    <x v="0"/>
    <x v="3"/>
    <n v="3"/>
    <n v="8.25"/>
    <x v="7"/>
    <n v="2.2599999999999998"/>
    <x v="0"/>
    <x v="0"/>
    <n v="7"/>
    <x v="3"/>
  </r>
  <r>
    <x v="31"/>
    <x v="7"/>
    <x v="9"/>
    <d v="2025-04-27T00:00:00"/>
    <s v="11:14"/>
    <d v="2025-04-27T00:00:00"/>
    <s v="12:36"/>
    <x v="15"/>
    <x v="0"/>
    <x v="1"/>
    <n v="4"/>
    <n v="5.72"/>
    <x v="8"/>
    <n v="1.33"/>
    <x v="1"/>
    <x v="1"/>
    <n v="4"/>
    <x v="8"/>
  </r>
  <r>
    <x v="32"/>
    <x v="0"/>
    <x v="5"/>
    <d v="2024-10-14T00:00:00"/>
    <s v="00:29"/>
    <d v="2024-10-14T00:00:00"/>
    <s v="01:15"/>
    <x v="27"/>
    <x v="0"/>
    <x v="4"/>
    <n v="4"/>
    <n v="17.739999999999998"/>
    <x v="8"/>
    <n v="1.84"/>
    <x v="0"/>
    <x v="0"/>
    <n v="10"/>
    <x v="4"/>
  </r>
  <r>
    <x v="33"/>
    <x v="5"/>
    <x v="0"/>
    <d v="2025-03-06T00:00:00"/>
    <s v="18:32"/>
    <d v="2025-03-06T00:00:00"/>
    <s v="19:20"/>
    <x v="28"/>
    <x v="0"/>
    <x v="0"/>
    <n v="2"/>
    <n v="3.33"/>
    <x v="3"/>
    <n v="0.32"/>
    <x v="0"/>
    <x v="1"/>
    <n v="3"/>
    <x v="6"/>
  </r>
  <r>
    <x v="34"/>
    <x v="2"/>
    <x v="6"/>
    <d v="2024-08-06T00:00:00"/>
    <s v="20:19"/>
    <d v="2024-08-06T00:00:00"/>
    <s v="21:46"/>
    <x v="29"/>
    <x v="0"/>
    <x v="3"/>
    <n v="1"/>
    <n v="17.34"/>
    <x v="1"/>
    <n v="2.56"/>
    <x v="0"/>
    <x v="0"/>
    <n v="8"/>
    <x v="0"/>
  </r>
  <r>
    <x v="35"/>
    <x v="8"/>
    <x v="6"/>
    <d v="2024-02-09T00:00:00"/>
    <s v="10:57"/>
    <d v="2024-02-09T00:00:00"/>
    <s v="11:18"/>
    <x v="30"/>
    <x v="1"/>
    <x v="3"/>
    <n v="0"/>
    <n v="0.59"/>
    <x v="4"/>
    <n v="2.31"/>
    <x v="0"/>
    <x v="0"/>
    <n v="2"/>
    <x v="10"/>
  </r>
  <r>
    <x v="36"/>
    <x v="4"/>
    <x v="7"/>
    <d v="2024-12-09T00:00:00"/>
    <s v="04:24"/>
    <d v="2024-12-09T00:00:00"/>
    <s v="05:44"/>
    <x v="18"/>
    <x v="1"/>
    <x v="2"/>
    <n v="0"/>
    <n v="3.24"/>
    <x v="4"/>
    <n v="2.84"/>
    <x v="0"/>
    <x v="0"/>
    <n v="12"/>
    <x v="7"/>
  </r>
  <r>
    <x v="37"/>
    <x v="2"/>
    <x v="2"/>
    <d v="2024-01-28T00:00:00"/>
    <s v="23:36"/>
    <d v="2024-01-29T00:00:00"/>
    <s v="00:33"/>
    <x v="31"/>
    <x v="0"/>
    <x v="4"/>
    <n v="1"/>
    <n v="1.52"/>
    <x v="1"/>
    <n v="1.82"/>
    <x v="1"/>
    <x v="0"/>
    <n v="1"/>
    <x v="9"/>
  </r>
  <r>
    <x v="38"/>
    <x v="7"/>
    <x v="8"/>
    <d v="2024-06-12T00:00:00"/>
    <s v="04:06"/>
    <d v="2024-06-12T00:00:00"/>
    <s v="04:47"/>
    <x v="0"/>
    <x v="0"/>
    <x v="3"/>
    <n v="4"/>
    <n v="22.16"/>
    <x v="8"/>
    <n v="1.22"/>
    <x v="0"/>
    <x v="0"/>
    <n v="6"/>
    <x v="11"/>
  </r>
  <r>
    <x v="39"/>
    <x v="2"/>
    <x v="5"/>
    <d v="2024-05-06T00:00:00"/>
    <s v="05:15"/>
    <d v="2024-05-06T00:00:00"/>
    <s v="05:47"/>
    <x v="32"/>
    <x v="1"/>
    <x v="1"/>
    <n v="1"/>
    <n v="18.55"/>
    <x v="6"/>
    <n v="1"/>
    <x v="0"/>
    <x v="0"/>
    <n v="5"/>
    <x v="5"/>
  </r>
  <r>
    <x v="40"/>
    <x v="1"/>
    <x v="6"/>
    <d v="2024-05-03T00:00:00"/>
    <s v="15:39"/>
    <d v="2024-05-03T00:00:00"/>
    <s v="16:02"/>
    <x v="33"/>
    <x v="1"/>
    <x v="1"/>
    <n v="3"/>
    <n v="5.95"/>
    <x v="10"/>
    <n v="2.4500000000000002"/>
    <x v="0"/>
    <x v="0"/>
    <n v="5"/>
    <x v="5"/>
  </r>
  <r>
    <x v="41"/>
    <x v="3"/>
    <x v="6"/>
    <d v="2024-06-25T00:00:00"/>
    <s v="18:41"/>
    <d v="2024-06-25T00:00:00"/>
    <s v="19:19"/>
    <x v="2"/>
    <x v="0"/>
    <x v="0"/>
    <n v="3"/>
    <n v="8.5399999999999991"/>
    <x v="7"/>
    <n v="2.59"/>
    <x v="0"/>
    <x v="0"/>
    <n v="6"/>
    <x v="11"/>
  </r>
  <r>
    <x v="42"/>
    <x v="4"/>
    <x v="8"/>
    <d v="2025-05-13T00:00:00"/>
    <s v="06:05"/>
    <d v="2025-05-13T00:00:00"/>
    <s v="07:20"/>
    <x v="34"/>
    <x v="1"/>
    <x v="2"/>
    <n v="2"/>
    <n v="23.51"/>
    <x v="2"/>
    <n v="0.35"/>
    <x v="0"/>
    <x v="1"/>
    <n v="5"/>
    <x v="5"/>
  </r>
  <r>
    <x v="43"/>
    <x v="2"/>
    <x v="1"/>
    <d v="2024-07-25T00:00:00"/>
    <s v="04:39"/>
    <d v="2024-07-25T00:00:00"/>
    <s v="04:53"/>
    <x v="1"/>
    <x v="0"/>
    <x v="2"/>
    <n v="3"/>
    <n v="8.9700000000000006"/>
    <x v="7"/>
    <n v="2.36"/>
    <x v="0"/>
    <x v="0"/>
    <n v="7"/>
    <x v="3"/>
  </r>
  <r>
    <x v="44"/>
    <x v="9"/>
    <x v="2"/>
    <d v="2024-03-30T00:00:00"/>
    <s v="19:47"/>
    <d v="2024-03-30T00:00:00"/>
    <s v="20:46"/>
    <x v="35"/>
    <x v="0"/>
    <x v="3"/>
    <n v="0"/>
    <n v="17.87"/>
    <x v="5"/>
    <n v="0.01"/>
    <x v="1"/>
    <x v="0"/>
    <n v="3"/>
    <x v="6"/>
  </r>
  <r>
    <x v="45"/>
    <x v="5"/>
    <x v="5"/>
    <d v="2024-10-09T00:00:00"/>
    <s v="21:34"/>
    <d v="2024-10-09T00:00:00"/>
    <s v="22:39"/>
    <x v="36"/>
    <x v="0"/>
    <x v="3"/>
    <n v="4"/>
    <n v="8.19"/>
    <x v="8"/>
    <n v="2.54"/>
    <x v="0"/>
    <x v="0"/>
    <n v="10"/>
    <x v="4"/>
  </r>
  <r>
    <x v="46"/>
    <x v="4"/>
    <x v="2"/>
    <d v="2024-08-28T00:00:00"/>
    <s v="05:29"/>
    <d v="2024-08-28T00:00:00"/>
    <s v="06:31"/>
    <x v="37"/>
    <x v="1"/>
    <x v="4"/>
    <n v="5"/>
    <n v="7.74"/>
    <x v="11"/>
    <n v="0.38"/>
    <x v="0"/>
    <x v="0"/>
    <n v="8"/>
    <x v="0"/>
  </r>
  <r>
    <x v="47"/>
    <x v="6"/>
    <x v="7"/>
    <d v="2025-04-23T00:00:00"/>
    <s v="02:01"/>
    <d v="2025-04-23T00:00:00"/>
    <s v="03:23"/>
    <x v="15"/>
    <x v="1"/>
    <x v="4"/>
    <n v="4"/>
    <n v="20.93"/>
    <x v="9"/>
    <n v="0.91"/>
    <x v="0"/>
    <x v="1"/>
    <n v="4"/>
    <x v="8"/>
  </r>
  <r>
    <x v="48"/>
    <x v="6"/>
    <x v="1"/>
    <d v="2025-04-16T00:00:00"/>
    <s v="04:59"/>
    <d v="2025-04-16T00:00:00"/>
    <s v="05:50"/>
    <x v="38"/>
    <x v="1"/>
    <x v="4"/>
    <n v="3"/>
    <n v="17.05"/>
    <x v="10"/>
    <n v="1.53"/>
    <x v="0"/>
    <x v="1"/>
    <n v="4"/>
    <x v="8"/>
  </r>
  <r>
    <x v="49"/>
    <x v="2"/>
    <x v="4"/>
    <d v="2024-08-08T00:00:00"/>
    <s v="10:09"/>
    <d v="2024-08-08T00:00:00"/>
    <s v="11:24"/>
    <x v="34"/>
    <x v="1"/>
    <x v="1"/>
    <n v="1"/>
    <n v="16.98"/>
    <x v="6"/>
    <n v="0.67"/>
    <x v="0"/>
    <x v="0"/>
    <n v="8"/>
    <x v="0"/>
  </r>
  <r>
    <x v="50"/>
    <x v="2"/>
    <x v="0"/>
    <d v="2024-02-05T00:00:00"/>
    <s v="21:29"/>
    <d v="2024-02-05T00:00:00"/>
    <s v="22:10"/>
    <x v="0"/>
    <x v="1"/>
    <x v="2"/>
    <n v="0"/>
    <n v="11.66"/>
    <x v="4"/>
    <n v="2.66"/>
    <x v="0"/>
    <x v="0"/>
    <n v="2"/>
    <x v="10"/>
  </r>
  <r>
    <x v="51"/>
    <x v="1"/>
    <x v="3"/>
    <d v="2025-01-18T00:00:00"/>
    <s v="23:51"/>
    <d v="2025-01-19T00:00:00"/>
    <s v="00:52"/>
    <x v="17"/>
    <x v="0"/>
    <x v="0"/>
    <n v="5"/>
    <n v="17.350000000000001"/>
    <x v="0"/>
    <n v="4.46"/>
    <x v="1"/>
    <x v="1"/>
    <n v="1"/>
    <x v="9"/>
  </r>
  <r>
    <x v="52"/>
    <x v="0"/>
    <x v="3"/>
    <d v="2024-06-18T00:00:00"/>
    <s v="23:29"/>
    <d v="2024-06-19T00:00:00"/>
    <s v="00:01"/>
    <x v="32"/>
    <x v="1"/>
    <x v="1"/>
    <n v="4"/>
    <n v="6.61"/>
    <x v="9"/>
    <n v="2.5499999999999998"/>
    <x v="0"/>
    <x v="0"/>
    <n v="6"/>
    <x v="11"/>
  </r>
  <r>
    <x v="53"/>
    <x v="2"/>
    <x v="9"/>
    <d v="2025-02-16T00:00:00"/>
    <s v="13:00"/>
    <d v="2025-02-16T00:00:00"/>
    <s v="14:21"/>
    <x v="39"/>
    <x v="1"/>
    <x v="4"/>
    <n v="4"/>
    <n v="20.47"/>
    <x v="9"/>
    <n v="4.46"/>
    <x v="1"/>
    <x v="1"/>
    <n v="2"/>
    <x v="10"/>
  </r>
  <r>
    <x v="54"/>
    <x v="5"/>
    <x v="9"/>
    <d v="2024-05-03T00:00:00"/>
    <s v="14:55"/>
    <d v="2024-05-03T00:00:00"/>
    <s v="16:05"/>
    <x v="16"/>
    <x v="1"/>
    <x v="3"/>
    <n v="1"/>
    <n v="21.08"/>
    <x v="6"/>
    <n v="0.83"/>
    <x v="0"/>
    <x v="0"/>
    <n v="5"/>
    <x v="5"/>
  </r>
  <r>
    <x v="55"/>
    <x v="5"/>
    <x v="9"/>
    <d v="2025-05-01T00:00:00"/>
    <s v="19:26"/>
    <d v="2025-05-01T00:00:00"/>
    <s v="20:06"/>
    <x v="40"/>
    <x v="1"/>
    <x v="4"/>
    <n v="0"/>
    <n v="17.98"/>
    <x v="4"/>
    <n v="0.7"/>
    <x v="0"/>
    <x v="1"/>
    <n v="5"/>
    <x v="5"/>
  </r>
  <r>
    <x v="56"/>
    <x v="3"/>
    <x v="2"/>
    <d v="2024-03-03T00:00:00"/>
    <s v="14:04"/>
    <d v="2024-03-03T00:00:00"/>
    <s v="14:31"/>
    <x v="41"/>
    <x v="0"/>
    <x v="0"/>
    <n v="3"/>
    <n v="17.5"/>
    <x v="7"/>
    <n v="3.53"/>
    <x v="1"/>
    <x v="0"/>
    <n v="3"/>
    <x v="6"/>
  </r>
  <r>
    <x v="57"/>
    <x v="6"/>
    <x v="3"/>
    <d v="2024-09-14T00:00:00"/>
    <s v="00:04"/>
    <d v="2024-09-14T00:00:00"/>
    <s v="01:23"/>
    <x v="42"/>
    <x v="1"/>
    <x v="4"/>
    <n v="0"/>
    <n v="5.57"/>
    <x v="4"/>
    <n v="2.1"/>
    <x v="1"/>
    <x v="0"/>
    <n v="9"/>
    <x v="2"/>
  </r>
  <r>
    <x v="58"/>
    <x v="9"/>
    <x v="0"/>
    <d v="2025-03-23T00:00:00"/>
    <s v="03:38"/>
    <d v="2025-03-23T00:00:00"/>
    <s v="04:36"/>
    <x v="23"/>
    <x v="1"/>
    <x v="1"/>
    <n v="2"/>
    <n v="7.82"/>
    <x v="2"/>
    <n v="1.95"/>
    <x v="1"/>
    <x v="1"/>
    <n v="3"/>
    <x v="6"/>
  </r>
  <r>
    <x v="59"/>
    <x v="6"/>
    <x v="2"/>
    <d v="2025-02-28T00:00:00"/>
    <s v="04:38"/>
    <d v="2025-02-28T00:00:00"/>
    <s v="06:05"/>
    <x v="29"/>
    <x v="0"/>
    <x v="4"/>
    <n v="1"/>
    <n v="7.19"/>
    <x v="1"/>
    <n v="1.46"/>
    <x v="0"/>
    <x v="1"/>
    <n v="2"/>
    <x v="10"/>
  </r>
  <r>
    <x v="60"/>
    <x v="3"/>
    <x v="3"/>
    <d v="2024-05-08T00:00:00"/>
    <s v="04:39"/>
    <d v="2024-05-08T00:00:00"/>
    <s v="05:48"/>
    <x v="20"/>
    <x v="0"/>
    <x v="2"/>
    <n v="4"/>
    <n v="1.1599999999999999"/>
    <x v="8"/>
    <n v="1.18"/>
    <x v="0"/>
    <x v="0"/>
    <n v="5"/>
    <x v="5"/>
  </r>
  <r>
    <x v="61"/>
    <x v="7"/>
    <x v="4"/>
    <d v="2025-05-14T00:00:00"/>
    <s v="05:43"/>
    <d v="2025-05-14T00:00:00"/>
    <s v="06:47"/>
    <x v="9"/>
    <x v="0"/>
    <x v="4"/>
    <n v="1"/>
    <n v="1.73"/>
    <x v="1"/>
    <n v="1.1399999999999999"/>
    <x v="0"/>
    <x v="1"/>
    <n v="5"/>
    <x v="5"/>
  </r>
  <r>
    <x v="62"/>
    <x v="8"/>
    <x v="8"/>
    <d v="2024-09-19T00:00:00"/>
    <s v="03:27"/>
    <d v="2024-09-19T00:00:00"/>
    <s v="04:25"/>
    <x v="23"/>
    <x v="1"/>
    <x v="4"/>
    <n v="2"/>
    <n v="20.96"/>
    <x v="2"/>
    <n v="1.41"/>
    <x v="0"/>
    <x v="0"/>
    <n v="9"/>
    <x v="2"/>
  </r>
  <r>
    <x v="63"/>
    <x v="5"/>
    <x v="0"/>
    <d v="2024-09-28T00:00:00"/>
    <s v="19:44"/>
    <d v="2024-09-28T00:00:00"/>
    <s v="20:22"/>
    <x v="2"/>
    <x v="0"/>
    <x v="1"/>
    <n v="0"/>
    <n v="23.77"/>
    <x v="5"/>
    <n v="1"/>
    <x v="1"/>
    <x v="0"/>
    <n v="9"/>
    <x v="2"/>
  </r>
  <r>
    <x v="64"/>
    <x v="9"/>
    <x v="7"/>
    <d v="2024-07-04T00:00:00"/>
    <s v="06:48"/>
    <d v="2024-07-04T00:00:00"/>
    <s v="07:14"/>
    <x v="43"/>
    <x v="1"/>
    <x v="1"/>
    <n v="4"/>
    <n v="23.72"/>
    <x v="9"/>
    <n v="1.4"/>
    <x v="0"/>
    <x v="0"/>
    <n v="7"/>
    <x v="3"/>
  </r>
  <r>
    <x v="65"/>
    <x v="3"/>
    <x v="7"/>
    <d v="2025-04-15T00:00:00"/>
    <s v="14:39"/>
    <d v="2025-04-15T00:00:00"/>
    <s v="16:06"/>
    <x v="29"/>
    <x v="0"/>
    <x v="0"/>
    <n v="2"/>
    <n v="3.15"/>
    <x v="3"/>
    <n v="0.08"/>
    <x v="0"/>
    <x v="1"/>
    <n v="4"/>
    <x v="8"/>
  </r>
  <r>
    <x v="66"/>
    <x v="9"/>
    <x v="3"/>
    <d v="2024-11-04T00:00:00"/>
    <s v="02:10"/>
    <d v="2024-11-04T00:00:00"/>
    <s v="02:45"/>
    <x v="13"/>
    <x v="0"/>
    <x v="2"/>
    <n v="5"/>
    <n v="20.85"/>
    <x v="0"/>
    <n v="0.73"/>
    <x v="0"/>
    <x v="0"/>
    <n v="11"/>
    <x v="1"/>
  </r>
  <r>
    <x v="67"/>
    <x v="4"/>
    <x v="1"/>
    <d v="2024-04-04T00:00:00"/>
    <s v="00:37"/>
    <d v="2024-04-04T00:00:00"/>
    <s v="01:59"/>
    <x v="15"/>
    <x v="0"/>
    <x v="3"/>
    <n v="4"/>
    <n v="11"/>
    <x v="8"/>
    <n v="1.1100000000000001"/>
    <x v="0"/>
    <x v="0"/>
    <n v="4"/>
    <x v="8"/>
  </r>
  <r>
    <x v="68"/>
    <x v="3"/>
    <x v="0"/>
    <d v="2024-11-22T00:00:00"/>
    <s v="06:27"/>
    <d v="2024-11-22T00:00:00"/>
    <s v="07:39"/>
    <x v="14"/>
    <x v="0"/>
    <x v="4"/>
    <n v="2"/>
    <n v="16.07"/>
    <x v="3"/>
    <n v="2.4900000000000002"/>
    <x v="0"/>
    <x v="0"/>
    <n v="11"/>
    <x v="1"/>
  </r>
  <r>
    <x v="69"/>
    <x v="2"/>
    <x v="3"/>
    <d v="2024-05-16T00:00:00"/>
    <s v="19:25"/>
    <d v="2024-05-16T00:00:00"/>
    <s v="20:41"/>
    <x v="44"/>
    <x v="1"/>
    <x v="2"/>
    <n v="4"/>
    <n v="19.48"/>
    <x v="9"/>
    <n v="1.39"/>
    <x v="0"/>
    <x v="0"/>
    <n v="5"/>
    <x v="5"/>
  </r>
  <r>
    <x v="70"/>
    <x v="9"/>
    <x v="6"/>
    <d v="2024-09-07T00:00:00"/>
    <s v="08:11"/>
    <d v="2024-09-07T00:00:00"/>
    <s v="08:52"/>
    <x v="0"/>
    <x v="0"/>
    <x v="3"/>
    <n v="3"/>
    <n v="6.47"/>
    <x v="7"/>
    <n v="2.3199999999999998"/>
    <x v="1"/>
    <x v="0"/>
    <n v="9"/>
    <x v="2"/>
  </r>
  <r>
    <x v="71"/>
    <x v="6"/>
    <x v="8"/>
    <d v="2024-01-23T00:00:00"/>
    <s v="07:00"/>
    <d v="2024-01-23T00:00:00"/>
    <s v="08:13"/>
    <x v="8"/>
    <x v="1"/>
    <x v="0"/>
    <n v="3"/>
    <n v="5.7"/>
    <x v="10"/>
    <n v="2.39"/>
    <x v="0"/>
    <x v="0"/>
    <n v="1"/>
    <x v="9"/>
  </r>
  <r>
    <x v="72"/>
    <x v="4"/>
    <x v="1"/>
    <d v="2024-08-02T00:00:00"/>
    <s v="14:01"/>
    <d v="2024-08-02T00:00:00"/>
    <s v="15:22"/>
    <x v="39"/>
    <x v="0"/>
    <x v="2"/>
    <n v="1"/>
    <n v="2.6"/>
    <x v="1"/>
    <n v="2.16"/>
    <x v="0"/>
    <x v="0"/>
    <n v="8"/>
    <x v="0"/>
  </r>
  <r>
    <x v="73"/>
    <x v="5"/>
    <x v="5"/>
    <d v="2025-01-04T00:00:00"/>
    <s v="19:01"/>
    <d v="2025-01-04T00:00:00"/>
    <s v="20:13"/>
    <x v="14"/>
    <x v="1"/>
    <x v="1"/>
    <n v="0"/>
    <n v="7.71"/>
    <x v="4"/>
    <n v="2.02"/>
    <x v="1"/>
    <x v="1"/>
    <n v="1"/>
    <x v="9"/>
  </r>
  <r>
    <x v="74"/>
    <x v="4"/>
    <x v="1"/>
    <d v="2024-10-13T00:00:00"/>
    <s v="15:02"/>
    <d v="2024-10-13T00:00:00"/>
    <s v="16:12"/>
    <x v="16"/>
    <x v="1"/>
    <x v="4"/>
    <n v="5"/>
    <n v="13.98"/>
    <x v="11"/>
    <n v="1.76"/>
    <x v="1"/>
    <x v="0"/>
    <n v="10"/>
    <x v="4"/>
  </r>
  <r>
    <x v="75"/>
    <x v="4"/>
    <x v="6"/>
    <d v="2024-07-14T00:00:00"/>
    <s v="06:30"/>
    <d v="2024-07-14T00:00:00"/>
    <s v="07:09"/>
    <x v="45"/>
    <x v="0"/>
    <x v="0"/>
    <n v="2"/>
    <n v="3.43"/>
    <x v="3"/>
    <n v="2.68"/>
    <x v="1"/>
    <x v="0"/>
    <n v="7"/>
    <x v="3"/>
  </r>
  <r>
    <x v="76"/>
    <x v="2"/>
    <x v="5"/>
    <d v="2024-06-17T00:00:00"/>
    <s v="01:42"/>
    <d v="2024-06-17T00:00:00"/>
    <s v="02:53"/>
    <x v="46"/>
    <x v="1"/>
    <x v="2"/>
    <n v="4"/>
    <n v="15.12"/>
    <x v="9"/>
    <n v="2.94"/>
    <x v="0"/>
    <x v="0"/>
    <n v="6"/>
    <x v="11"/>
  </r>
  <r>
    <x v="77"/>
    <x v="1"/>
    <x v="6"/>
    <d v="2024-06-25T00:00:00"/>
    <s v="16:35"/>
    <d v="2024-06-25T00:00:00"/>
    <s v="17:31"/>
    <x v="47"/>
    <x v="0"/>
    <x v="3"/>
    <n v="0"/>
    <n v="17.850000000000001"/>
    <x v="5"/>
    <n v="0.38"/>
    <x v="0"/>
    <x v="0"/>
    <n v="6"/>
    <x v="11"/>
  </r>
  <r>
    <x v="78"/>
    <x v="7"/>
    <x v="2"/>
    <d v="2024-08-14T00:00:00"/>
    <s v="21:49"/>
    <d v="2024-08-14T00:00:00"/>
    <s v="22:15"/>
    <x v="43"/>
    <x v="1"/>
    <x v="1"/>
    <n v="0"/>
    <n v="14.56"/>
    <x v="4"/>
    <n v="1.41"/>
    <x v="0"/>
    <x v="0"/>
    <n v="8"/>
    <x v="0"/>
  </r>
  <r>
    <x v="79"/>
    <x v="3"/>
    <x v="7"/>
    <d v="2024-02-09T00:00:00"/>
    <s v="21:43"/>
    <d v="2024-02-09T00:00:00"/>
    <s v="22:25"/>
    <x v="48"/>
    <x v="1"/>
    <x v="1"/>
    <n v="0"/>
    <n v="10.32"/>
    <x v="4"/>
    <n v="0.22"/>
    <x v="0"/>
    <x v="0"/>
    <n v="2"/>
    <x v="10"/>
  </r>
  <r>
    <x v="80"/>
    <x v="7"/>
    <x v="7"/>
    <d v="2024-04-25T00:00:00"/>
    <s v="21:14"/>
    <d v="2024-04-25T00:00:00"/>
    <s v="22:36"/>
    <x v="15"/>
    <x v="1"/>
    <x v="1"/>
    <n v="1"/>
    <n v="3.4"/>
    <x v="6"/>
    <n v="2.29"/>
    <x v="0"/>
    <x v="0"/>
    <n v="4"/>
    <x v="8"/>
  </r>
  <r>
    <x v="81"/>
    <x v="9"/>
    <x v="1"/>
    <d v="2024-06-24T00:00:00"/>
    <s v="07:06"/>
    <d v="2024-06-24T00:00:00"/>
    <s v="08:22"/>
    <x v="44"/>
    <x v="1"/>
    <x v="4"/>
    <n v="3"/>
    <n v="7.79"/>
    <x v="10"/>
    <n v="1.77"/>
    <x v="0"/>
    <x v="0"/>
    <n v="6"/>
    <x v="11"/>
  </r>
  <r>
    <x v="82"/>
    <x v="4"/>
    <x v="1"/>
    <d v="2025-04-27T00:00:00"/>
    <s v="08:47"/>
    <d v="2025-04-27T00:00:00"/>
    <s v="09:04"/>
    <x v="7"/>
    <x v="0"/>
    <x v="0"/>
    <n v="5"/>
    <n v="5.67"/>
    <x v="0"/>
    <n v="3.3"/>
    <x v="1"/>
    <x v="1"/>
    <n v="4"/>
    <x v="8"/>
  </r>
  <r>
    <x v="83"/>
    <x v="1"/>
    <x v="7"/>
    <d v="2025-03-04T00:00:00"/>
    <s v="17:52"/>
    <d v="2025-03-04T00:00:00"/>
    <s v="18:11"/>
    <x v="49"/>
    <x v="0"/>
    <x v="1"/>
    <n v="3"/>
    <n v="11.54"/>
    <x v="7"/>
    <n v="1.78"/>
    <x v="0"/>
    <x v="1"/>
    <n v="3"/>
    <x v="6"/>
  </r>
  <r>
    <x v="84"/>
    <x v="7"/>
    <x v="5"/>
    <d v="2024-08-11T00:00:00"/>
    <s v="18:39"/>
    <d v="2024-08-11T00:00:00"/>
    <s v="19:25"/>
    <x v="27"/>
    <x v="1"/>
    <x v="1"/>
    <n v="5"/>
    <n v="6.22"/>
    <x v="11"/>
    <n v="1.32"/>
    <x v="1"/>
    <x v="0"/>
    <n v="8"/>
    <x v="0"/>
  </r>
  <r>
    <x v="85"/>
    <x v="9"/>
    <x v="5"/>
    <d v="2024-11-26T00:00:00"/>
    <s v="05:09"/>
    <d v="2024-11-26T00:00:00"/>
    <s v="05:33"/>
    <x v="50"/>
    <x v="0"/>
    <x v="0"/>
    <n v="2"/>
    <n v="20.75"/>
    <x v="3"/>
    <n v="0.21"/>
    <x v="0"/>
    <x v="0"/>
    <n v="11"/>
    <x v="1"/>
  </r>
  <r>
    <x v="86"/>
    <x v="4"/>
    <x v="1"/>
    <d v="2025-03-18T00:00:00"/>
    <s v="02:47"/>
    <d v="2025-03-18T00:00:00"/>
    <s v="03:33"/>
    <x v="27"/>
    <x v="1"/>
    <x v="1"/>
    <n v="3"/>
    <n v="17.37"/>
    <x v="10"/>
    <n v="2.1"/>
    <x v="0"/>
    <x v="1"/>
    <n v="3"/>
    <x v="6"/>
  </r>
  <r>
    <x v="87"/>
    <x v="5"/>
    <x v="2"/>
    <d v="2025-01-18T00:00:00"/>
    <s v="13:00"/>
    <d v="2025-01-18T00:00:00"/>
    <s v="14:06"/>
    <x v="51"/>
    <x v="0"/>
    <x v="2"/>
    <n v="0"/>
    <n v="22.29"/>
    <x v="5"/>
    <n v="3.67"/>
    <x v="1"/>
    <x v="1"/>
    <n v="1"/>
    <x v="9"/>
  </r>
  <r>
    <x v="88"/>
    <x v="4"/>
    <x v="0"/>
    <d v="2024-03-11T00:00:00"/>
    <s v="22:27"/>
    <d v="2024-03-11T00:00:00"/>
    <s v="23:06"/>
    <x v="45"/>
    <x v="0"/>
    <x v="3"/>
    <n v="4"/>
    <n v="1.49"/>
    <x v="8"/>
    <n v="2.27"/>
    <x v="0"/>
    <x v="0"/>
    <n v="3"/>
    <x v="6"/>
  </r>
  <r>
    <x v="89"/>
    <x v="5"/>
    <x v="9"/>
    <d v="2024-08-04T00:00:00"/>
    <s v="01:12"/>
    <d v="2024-08-04T00:00:00"/>
    <s v="01:45"/>
    <x v="52"/>
    <x v="1"/>
    <x v="4"/>
    <n v="0"/>
    <n v="12.02"/>
    <x v="4"/>
    <n v="2.04"/>
    <x v="1"/>
    <x v="0"/>
    <n v="8"/>
    <x v="0"/>
  </r>
  <r>
    <x v="90"/>
    <x v="0"/>
    <x v="7"/>
    <d v="2024-09-13T00:00:00"/>
    <s v="03:59"/>
    <d v="2024-09-13T00:00:00"/>
    <s v="05:01"/>
    <x v="37"/>
    <x v="1"/>
    <x v="3"/>
    <n v="5"/>
    <n v="23.66"/>
    <x v="11"/>
    <n v="2.44"/>
    <x v="0"/>
    <x v="0"/>
    <n v="9"/>
    <x v="2"/>
  </r>
  <r>
    <x v="91"/>
    <x v="7"/>
    <x v="9"/>
    <d v="2024-03-09T00:00:00"/>
    <s v="09:33"/>
    <d v="2024-03-09T00:00:00"/>
    <s v="10:23"/>
    <x v="53"/>
    <x v="1"/>
    <x v="3"/>
    <n v="0"/>
    <n v="24.27"/>
    <x v="4"/>
    <n v="2.02"/>
    <x v="1"/>
    <x v="0"/>
    <n v="3"/>
    <x v="6"/>
  </r>
  <r>
    <x v="92"/>
    <x v="7"/>
    <x v="2"/>
    <d v="2024-12-24T00:00:00"/>
    <s v="19:51"/>
    <d v="2024-12-24T00:00:00"/>
    <s v="20:53"/>
    <x v="37"/>
    <x v="0"/>
    <x v="0"/>
    <n v="4"/>
    <n v="9.36"/>
    <x v="8"/>
    <n v="2.27"/>
    <x v="0"/>
    <x v="0"/>
    <n v="12"/>
    <x v="7"/>
  </r>
  <r>
    <x v="93"/>
    <x v="8"/>
    <x v="0"/>
    <d v="2024-06-07T00:00:00"/>
    <s v="02:36"/>
    <d v="2024-06-07T00:00:00"/>
    <s v="03:20"/>
    <x v="54"/>
    <x v="0"/>
    <x v="3"/>
    <n v="3"/>
    <n v="22.08"/>
    <x v="7"/>
    <n v="1.45"/>
    <x v="0"/>
    <x v="0"/>
    <n v="6"/>
    <x v="11"/>
  </r>
  <r>
    <x v="94"/>
    <x v="9"/>
    <x v="5"/>
    <d v="2024-05-03T00:00:00"/>
    <s v="00:22"/>
    <d v="2024-05-03T00:00:00"/>
    <s v="01:11"/>
    <x v="55"/>
    <x v="0"/>
    <x v="2"/>
    <n v="3"/>
    <n v="2.78"/>
    <x v="7"/>
    <n v="2.98"/>
    <x v="0"/>
    <x v="0"/>
    <n v="5"/>
    <x v="5"/>
  </r>
  <r>
    <x v="95"/>
    <x v="8"/>
    <x v="4"/>
    <d v="2025-05-18T00:00:00"/>
    <s v="02:11"/>
    <d v="2025-05-18T00:00:00"/>
    <s v="02:40"/>
    <x v="10"/>
    <x v="1"/>
    <x v="3"/>
    <n v="4"/>
    <n v="17.78"/>
    <x v="9"/>
    <n v="2.08"/>
    <x v="1"/>
    <x v="1"/>
    <n v="5"/>
    <x v="5"/>
  </r>
  <r>
    <x v="96"/>
    <x v="8"/>
    <x v="5"/>
    <d v="2024-12-20T00:00:00"/>
    <s v="19:07"/>
    <d v="2024-12-20T00:00:00"/>
    <s v="20:27"/>
    <x v="18"/>
    <x v="0"/>
    <x v="4"/>
    <n v="1"/>
    <n v="23.09"/>
    <x v="1"/>
    <n v="1.52"/>
    <x v="0"/>
    <x v="0"/>
    <n v="12"/>
    <x v="7"/>
  </r>
  <r>
    <x v="97"/>
    <x v="0"/>
    <x v="6"/>
    <d v="2024-11-18T00:00:00"/>
    <s v="07:05"/>
    <d v="2024-11-18T00:00:00"/>
    <s v="07:58"/>
    <x v="56"/>
    <x v="1"/>
    <x v="1"/>
    <n v="2"/>
    <n v="18.29"/>
    <x v="2"/>
    <n v="2.5099999999999998"/>
    <x v="0"/>
    <x v="0"/>
    <n v="11"/>
    <x v="1"/>
  </r>
  <r>
    <x v="98"/>
    <x v="8"/>
    <x v="7"/>
    <d v="2024-12-12T00:00:00"/>
    <s v="20:14"/>
    <d v="2024-12-12T00:00:00"/>
    <s v="21:32"/>
    <x v="21"/>
    <x v="1"/>
    <x v="3"/>
    <n v="2"/>
    <n v="14.02"/>
    <x v="2"/>
    <n v="1.63"/>
    <x v="0"/>
    <x v="0"/>
    <n v="12"/>
    <x v="7"/>
  </r>
  <r>
    <x v="99"/>
    <x v="3"/>
    <x v="5"/>
    <d v="2024-07-04T00:00:00"/>
    <s v="11:39"/>
    <d v="2024-07-04T00:00:00"/>
    <s v="13:02"/>
    <x v="5"/>
    <x v="1"/>
    <x v="0"/>
    <n v="3"/>
    <n v="1.57"/>
    <x v="10"/>
    <n v="2.23"/>
    <x v="0"/>
    <x v="0"/>
    <n v="7"/>
    <x v="3"/>
  </r>
  <r>
    <x v="100"/>
    <x v="6"/>
    <x v="3"/>
    <d v="2025-05-21T00:00:00"/>
    <s v="10:30"/>
    <d v="2025-05-21T00:00:00"/>
    <s v="10:59"/>
    <x v="10"/>
    <x v="1"/>
    <x v="1"/>
    <n v="1"/>
    <n v="12.81"/>
    <x v="6"/>
    <n v="1.77"/>
    <x v="0"/>
    <x v="1"/>
    <n v="5"/>
    <x v="5"/>
  </r>
  <r>
    <x v="101"/>
    <x v="8"/>
    <x v="4"/>
    <d v="2025-02-12T00:00:00"/>
    <s v="12:26"/>
    <d v="2025-02-12T00:00:00"/>
    <s v="13:34"/>
    <x v="57"/>
    <x v="0"/>
    <x v="0"/>
    <n v="3"/>
    <n v="21.84"/>
    <x v="7"/>
    <n v="2.91"/>
    <x v="0"/>
    <x v="1"/>
    <n v="2"/>
    <x v="10"/>
  </r>
  <r>
    <x v="102"/>
    <x v="8"/>
    <x v="6"/>
    <d v="2024-09-19T00:00:00"/>
    <s v="23:14"/>
    <d v="2024-09-20T00:00:00"/>
    <s v="00:43"/>
    <x v="58"/>
    <x v="1"/>
    <x v="1"/>
    <n v="2"/>
    <n v="21.38"/>
    <x v="2"/>
    <n v="2.58"/>
    <x v="0"/>
    <x v="0"/>
    <n v="9"/>
    <x v="2"/>
  </r>
  <r>
    <x v="103"/>
    <x v="3"/>
    <x v="9"/>
    <d v="2025-02-24T00:00:00"/>
    <s v="05:16"/>
    <d v="2025-02-24T00:00:00"/>
    <s v="05:30"/>
    <x v="1"/>
    <x v="0"/>
    <x v="0"/>
    <n v="5"/>
    <n v="17.27"/>
    <x v="0"/>
    <n v="0.86"/>
    <x v="0"/>
    <x v="1"/>
    <n v="2"/>
    <x v="10"/>
  </r>
  <r>
    <x v="104"/>
    <x v="0"/>
    <x v="3"/>
    <d v="2024-03-17T00:00:00"/>
    <s v="11:06"/>
    <d v="2024-03-17T00:00:00"/>
    <s v="11:28"/>
    <x v="59"/>
    <x v="1"/>
    <x v="0"/>
    <n v="5"/>
    <n v="7.84"/>
    <x v="11"/>
    <n v="0.14000000000000001"/>
    <x v="1"/>
    <x v="0"/>
    <n v="3"/>
    <x v="6"/>
  </r>
  <r>
    <x v="105"/>
    <x v="7"/>
    <x v="6"/>
    <d v="2024-10-05T00:00:00"/>
    <s v="10:14"/>
    <d v="2024-10-05T00:00:00"/>
    <s v="11:11"/>
    <x v="31"/>
    <x v="1"/>
    <x v="0"/>
    <n v="1"/>
    <n v="13.51"/>
    <x v="6"/>
    <n v="2.83"/>
    <x v="1"/>
    <x v="0"/>
    <n v="10"/>
    <x v="4"/>
  </r>
  <r>
    <x v="106"/>
    <x v="2"/>
    <x v="7"/>
    <d v="2024-05-15T00:00:00"/>
    <s v="23:31"/>
    <d v="2024-05-15T00:00:00"/>
    <s v="23:51"/>
    <x v="25"/>
    <x v="1"/>
    <x v="2"/>
    <n v="5"/>
    <n v="6.4"/>
    <x v="11"/>
    <n v="2.74"/>
    <x v="0"/>
    <x v="0"/>
    <n v="5"/>
    <x v="5"/>
  </r>
  <r>
    <x v="107"/>
    <x v="1"/>
    <x v="9"/>
    <d v="2025-05-10T00:00:00"/>
    <s v="11:24"/>
    <d v="2025-05-10T00:00:00"/>
    <s v="12:06"/>
    <x v="48"/>
    <x v="1"/>
    <x v="3"/>
    <n v="5"/>
    <n v="0.73"/>
    <x v="11"/>
    <n v="4.0199999999999996"/>
    <x v="1"/>
    <x v="1"/>
    <n v="5"/>
    <x v="5"/>
  </r>
  <r>
    <x v="108"/>
    <x v="5"/>
    <x v="7"/>
    <d v="2024-02-27T00:00:00"/>
    <s v="08:53"/>
    <d v="2024-02-27T00:00:00"/>
    <s v="09:59"/>
    <x v="51"/>
    <x v="1"/>
    <x v="2"/>
    <n v="2"/>
    <n v="16.149999999999999"/>
    <x v="2"/>
    <n v="1.27"/>
    <x v="0"/>
    <x v="0"/>
    <n v="2"/>
    <x v="10"/>
  </r>
  <r>
    <x v="109"/>
    <x v="8"/>
    <x v="6"/>
    <d v="2024-06-03T00:00:00"/>
    <s v="17:40"/>
    <d v="2024-06-03T00:00:00"/>
    <s v="18:39"/>
    <x v="35"/>
    <x v="1"/>
    <x v="1"/>
    <n v="1"/>
    <n v="9.84"/>
    <x v="6"/>
    <n v="1.08"/>
    <x v="0"/>
    <x v="0"/>
    <n v="6"/>
    <x v="11"/>
  </r>
  <r>
    <x v="110"/>
    <x v="4"/>
    <x v="0"/>
    <d v="2024-11-03T00:00:00"/>
    <s v="10:21"/>
    <d v="2024-11-03T00:00:00"/>
    <s v="11:06"/>
    <x v="3"/>
    <x v="0"/>
    <x v="2"/>
    <n v="5"/>
    <n v="19.57"/>
    <x v="0"/>
    <n v="4.87"/>
    <x v="1"/>
    <x v="0"/>
    <n v="11"/>
    <x v="1"/>
  </r>
  <r>
    <x v="111"/>
    <x v="8"/>
    <x v="6"/>
    <d v="2024-06-27T00:00:00"/>
    <s v="17:43"/>
    <d v="2024-06-27T00:00:00"/>
    <s v="19:10"/>
    <x v="29"/>
    <x v="1"/>
    <x v="0"/>
    <n v="5"/>
    <n v="5.16"/>
    <x v="11"/>
    <n v="0.75"/>
    <x v="0"/>
    <x v="0"/>
    <n v="6"/>
    <x v="11"/>
  </r>
  <r>
    <x v="112"/>
    <x v="2"/>
    <x v="4"/>
    <d v="2025-05-02T00:00:00"/>
    <s v="08:40"/>
    <d v="2025-05-02T00:00:00"/>
    <s v="08:55"/>
    <x v="4"/>
    <x v="1"/>
    <x v="4"/>
    <n v="0"/>
    <n v="14.7"/>
    <x v="4"/>
    <n v="2.2000000000000002"/>
    <x v="0"/>
    <x v="1"/>
    <n v="5"/>
    <x v="5"/>
  </r>
  <r>
    <x v="113"/>
    <x v="4"/>
    <x v="8"/>
    <d v="2024-11-18T00:00:00"/>
    <s v="17:32"/>
    <d v="2024-11-18T00:00:00"/>
    <s v="18:04"/>
    <x v="32"/>
    <x v="0"/>
    <x v="0"/>
    <n v="4"/>
    <n v="21.97"/>
    <x v="8"/>
    <n v="1.1000000000000001"/>
    <x v="0"/>
    <x v="0"/>
    <n v="11"/>
    <x v="1"/>
  </r>
  <r>
    <x v="114"/>
    <x v="4"/>
    <x v="7"/>
    <d v="2024-07-18T00:00:00"/>
    <s v="14:16"/>
    <d v="2024-07-18T00:00:00"/>
    <s v="15:27"/>
    <x v="46"/>
    <x v="1"/>
    <x v="3"/>
    <n v="0"/>
    <n v="11.97"/>
    <x v="4"/>
    <n v="0.23"/>
    <x v="0"/>
    <x v="0"/>
    <n v="7"/>
    <x v="3"/>
  </r>
  <r>
    <x v="115"/>
    <x v="1"/>
    <x v="3"/>
    <d v="2025-03-08T00:00:00"/>
    <s v="21:03"/>
    <d v="2025-03-08T00:00:00"/>
    <s v="21:59"/>
    <x v="47"/>
    <x v="0"/>
    <x v="4"/>
    <n v="0"/>
    <n v="6.98"/>
    <x v="5"/>
    <n v="0.62"/>
    <x v="1"/>
    <x v="1"/>
    <n v="3"/>
    <x v="6"/>
  </r>
  <r>
    <x v="116"/>
    <x v="4"/>
    <x v="1"/>
    <d v="2024-10-22T00:00:00"/>
    <s v="22:49"/>
    <d v="2024-10-22T00:00:00"/>
    <s v="23:46"/>
    <x v="31"/>
    <x v="0"/>
    <x v="0"/>
    <n v="3"/>
    <n v="1.1100000000000001"/>
    <x v="7"/>
    <n v="2.65"/>
    <x v="0"/>
    <x v="0"/>
    <n v="10"/>
    <x v="4"/>
  </r>
  <r>
    <x v="117"/>
    <x v="3"/>
    <x v="1"/>
    <d v="2024-06-20T00:00:00"/>
    <s v="22:35"/>
    <d v="2024-06-20T00:00:00"/>
    <s v="22:53"/>
    <x v="24"/>
    <x v="1"/>
    <x v="3"/>
    <n v="5"/>
    <n v="10.5"/>
    <x v="11"/>
    <n v="0.42"/>
    <x v="0"/>
    <x v="0"/>
    <n v="6"/>
    <x v="11"/>
  </r>
  <r>
    <x v="118"/>
    <x v="4"/>
    <x v="9"/>
    <d v="2024-03-31T00:00:00"/>
    <s v="04:38"/>
    <d v="2024-03-31T00:00:00"/>
    <s v="05:00"/>
    <x v="59"/>
    <x v="0"/>
    <x v="2"/>
    <n v="1"/>
    <n v="10.02"/>
    <x v="1"/>
    <n v="1.86"/>
    <x v="1"/>
    <x v="0"/>
    <n v="3"/>
    <x v="6"/>
  </r>
  <r>
    <x v="119"/>
    <x v="5"/>
    <x v="3"/>
    <d v="2025-04-01T00:00:00"/>
    <s v="04:49"/>
    <d v="2025-04-01T00:00:00"/>
    <s v="05:18"/>
    <x v="10"/>
    <x v="1"/>
    <x v="1"/>
    <n v="3"/>
    <n v="15.58"/>
    <x v="10"/>
    <n v="2.82"/>
    <x v="0"/>
    <x v="1"/>
    <n v="4"/>
    <x v="8"/>
  </r>
  <r>
    <x v="120"/>
    <x v="7"/>
    <x v="8"/>
    <d v="2024-06-17T00:00:00"/>
    <s v="18:12"/>
    <d v="2024-06-17T00:00:00"/>
    <s v="19:18"/>
    <x v="51"/>
    <x v="1"/>
    <x v="0"/>
    <n v="2"/>
    <n v="2.93"/>
    <x v="2"/>
    <n v="2.06"/>
    <x v="0"/>
    <x v="0"/>
    <n v="6"/>
    <x v="11"/>
  </r>
  <r>
    <x v="121"/>
    <x v="3"/>
    <x v="0"/>
    <d v="2024-11-05T00:00:00"/>
    <s v="05:51"/>
    <d v="2024-11-05T00:00:00"/>
    <s v="06:36"/>
    <x v="3"/>
    <x v="0"/>
    <x v="1"/>
    <n v="3"/>
    <n v="2.75"/>
    <x v="7"/>
    <n v="0.64"/>
    <x v="0"/>
    <x v="0"/>
    <n v="11"/>
    <x v="1"/>
  </r>
  <r>
    <x v="122"/>
    <x v="9"/>
    <x v="0"/>
    <d v="2024-02-09T00:00:00"/>
    <s v="06:51"/>
    <d v="2024-02-09T00:00:00"/>
    <s v="07:43"/>
    <x v="19"/>
    <x v="0"/>
    <x v="0"/>
    <n v="4"/>
    <n v="5.53"/>
    <x v="8"/>
    <n v="2.4900000000000002"/>
    <x v="0"/>
    <x v="0"/>
    <n v="2"/>
    <x v="10"/>
  </r>
  <r>
    <x v="123"/>
    <x v="1"/>
    <x v="1"/>
    <d v="2024-06-16T00:00:00"/>
    <s v="17:37"/>
    <d v="2024-06-16T00:00:00"/>
    <s v="18:16"/>
    <x v="45"/>
    <x v="1"/>
    <x v="0"/>
    <n v="4"/>
    <n v="0.56999999999999995"/>
    <x v="9"/>
    <n v="4.29"/>
    <x v="1"/>
    <x v="0"/>
    <n v="6"/>
    <x v="11"/>
  </r>
  <r>
    <x v="124"/>
    <x v="2"/>
    <x v="2"/>
    <d v="2024-07-13T00:00:00"/>
    <s v="16:31"/>
    <d v="2024-07-13T00:00:00"/>
    <s v="17:03"/>
    <x v="32"/>
    <x v="0"/>
    <x v="1"/>
    <n v="1"/>
    <n v="0.86"/>
    <x v="1"/>
    <n v="3.95"/>
    <x v="1"/>
    <x v="0"/>
    <n v="7"/>
    <x v="3"/>
  </r>
  <r>
    <x v="125"/>
    <x v="9"/>
    <x v="8"/>
    <d v="2024-01-13T00:00:00"/>
    <s v="06:10"/>
    <d v="2024-01-13T00:00:00"/>
    <s v="06:42"/>
    <x v="32"/>
    <x v="1"/>
    <x v="1"/>
    <n v="1"/>
    <n v="18.670000000000002"/>
    <x v="6"/>
    <n v="2.63"/>
    <x v="1"/>
    <x v="0"/>
    <n v="1"/>
    <x v="9"/>
  </r>
  <r>
    <x v="126"/>
    <x v="0"/>
    <x v="9"/>
    <d v="2024-12-14T00:00:00"/>
    <s v="04:27"/>
    <d v="2024-12-14T00:00:00"/>
    <s v="05:23"/>
    <x v="47"/>
    <x v="0"/>
    <x v="4"/>
    <n v="4"/>
    <n v="5.93"/>
    <x v="8"/>
    <n v="3.08"/>
    <x v="1"/>
    <x v="0"/>
    <n v="12"/>
    <x v="7"/>
  </r>
  <r>
    <x v="127"/>
    <x v="5"/>
    <x v="6"/>
    <d v="2024-12-21T00:00:00"/>
    <s v="18:31"/>
    <d v="2024-12-21T00:00:00"/>
    <s v="18:44"/>
    <x v="60"/>
    <x v="0"/>
    <x v="4"/>
    <n v="3"/>
    <n v="10.94"/>
    <x v="7"/>
    <n v="0.54"/>
    <x v="1"/>
    <x v="0"/>
    <n v="12"/>
    <x v="7"/>
  </r>
  <r>
    <x v="128"/>
    <x v="8"/>
    <x v="4"/>
    <d v="2024-03-03T00:00:00"/>
    <s v="18:02"/>
    <d v="2024-03-03T00:00:00"/>
    <s v="18:53"/>
    <x v="38"/>
    <x v="0"/>
    <x v="1"/>
    <n v="1"/>
    <n v="7.24"/>
    <x v="1"/>
    <n v="3.17"/>
    <x v="1"/>
    <x v="0"/>
    <n v="3"/>
    <x v="6"/>
  </r>
  <r>
    <x v="129"/>
    <x v="3"/>
    <x v="3"/>
    <d v="2025-04-09T00:00:00"/>
    <s v="00:11"/>
    <d v="2025-04-09T00:00:00"/>
    <s v="01:28"/>
    <x v="61"/>
    <x v="1"/>
    <x v="4"/>
    <n v="4"/>
    <n v="15.33"/>
    <x v="9"/>
    <n v="0.3"/>
    <x v="0"/>
    <x v="1"/>
    <n v="4"/>
    <x v="8"/>
  </r>
  <r>
    <x v="130"/>
    <x v="0"/>
    <x v="2"/>
    <d v="2024-06-16T00:00:00"/>
    <s v="00:19"/>
    <d v="2024-06-16T00:00:00"/>
    <s v="01:24"/>
    <x v="36"/>
    <x v="1"/>
    <x v="0"/>
    <n v="3"/>
    <n v="8.8000000000000007"/>
    <x v="10"/>
    <n v="2.27"/>
    <x v="1"/>
    <x v="0"/>
    <n v="6"/>
    <x v="11"/>
  </r>
  <r>
    <x v="131"/>
    <x v="0"/>
    <x v="8"/>
    <d v="2024-11-27T00:00:00"/>
    <s v="11:27"/>
    <d v="2024-11-27T00:00:00"/>
    <s v="12:17"/>
    <x v="53"/>
    <x v="1"/>
    <x v="3"/>
    <n v="1"/>
    <n v="17.329999999999998"/>
    <x v="6"/>
    <n v="1.42"/>
    <x v="0"/>
    <x v="0"/>
    <n v="11"/>
    <x v="1"/>
  </r>
  <r>
    <x v="132"/>
    <x v="0"/>
    <x v="4"/>
    <d v="2024-12-01T00:00:00"/>
    <s v="10:45"/>
    <d v="2024-12-01T00:00:00"/>
    <s v="11:07"/>
    <x v="59"/>
    <x v="1"/>
    <x v="0"/>
    <n v="4"/>
    <n v="1.97"/>
    <x v="9"/>
    <n v="4.78"/>
    <x v="1"/>
    <x v="0"/>
    <n v="12"/>
    <x v="7"/>
  </r>
  <r>
    <x v="133"/>
    <x v="3"/>
    <x v="4"/>
    <d v="2024-11-15T00:00:00"/>
    <s v="02:01"/>
    <d v="2024-11-15T00:00:00"/>
    <s v="02:56"/>
    <x v="62"/>
    <x v="1"/>
    <x v="1"/>
    <n v="2"/>
    <n v="15.21"/>
    <x v="2"/>
    <n v="1.05"/>
    <x v="0"/>
    <x v="0"/>
    <n v="11"/>
    <x v="1"/>
  </r>
  <r>
    <x v="134"/>
    <x v="5"/>
    <x v="5"/>
    <d v="2024-04-30T00:00:00"/>
    <s v="04:22"/>
    <d v="2024-04-30T00:00:00"/>
    <s v="05:33"/>
    <x v="46"/>
    <x v="0"/>
    <x v="1"/>
    <n v="2"/>
    <n v="21.21"/>
    <x v="3"/>
    <n v="1.1000000000000001"/>
    <x v="0"/>
    <x v="0"/>
    <n v="4"/>
    <x v="8"/>
  </r>
  <r>
    <x v="135"/>
    <x v="4"/>
    <x v="1"/>
    <d v="2024-06-24T00:00:00"/>
    <s v="15:54"/>
    <d v="2024-06-24T00:00:00"/>
    <s v="16:58"/>
    <x v="9"/>
    <x v="0"/>
    <x v="2"/>
    <n v="5"/>
    <n v="20.82"/>
    <x v="0"/>
    <n v="0.8"/>
    <x v="0"/>
    <x v="0"/>
    <n v="6"/>
    <x v="11"/>
  </r>
  <r>
    <x v="136"/>
    <x v="4"/>
    <x v="6"/>
    <d v="2024-09-20T00:00:00"/>
    <s v="22:47"/>
    <d v="2024-09-20T00:00:00"/>
    <s v="23:41"/>
    <x v="63"/>
    <x v="0"/>
    <x v="0"/>
    <n v="1"/>
    <n v="14.37"/>
    <x v="1"/>
    <n v="1.2"/>
    <x v="0"/>
    <x v="0"/>
    <n v="9"/>
    <x v="2"/>
  </r>
  <r>
    <x v="137"/>
    <x v="7"/>
    <x v="4"/>
    <d v="2025-02-16T00:00:00"/>
    <s v="00:54"/>
    <d v="2025-02-16T00:00:00"/>
    <s v="01:31"/>
    <x v="64"/>
    <x v="1"/>
    <x v="4"/>
    <n v="3"/>
    <n v="8.85"/>
    <x v="10"/>
    <n v="1.85"/>
    <x v="1"/>
    <x v="1"/>
    <n v="2"/>
    <x v="10"/>
  </r>
  <r>
    <x v="138"/>
    <x v="3"/>
    <x v="1"/>
    <d v="2025-04-08T00:00:00"/>
    <s v="02:25"/>
    <d v="2025-04-08T00:00:00"/>
    <s v="02:45"/>
    <x v="25"/>
    <x v="0"/>
    <x v="0"/>
    <n v="1"/>
    <n v="18.98"/>
    <x v="1"/>
    <n v="0.15"/>
    <x v="0"/>
    <x v="1"/>
    <n v="4"/>
    <x v="8"/>
  </r>
  <r>
    <x v="139"/>
    <x v="4"/>
    <x v="9"/>
    <d v="2024-11-25T00:00:00"/>
    <s v="08:12"/>
    <d v="2024-11-25T00:00:00"/>
    <s v="09:24"/>
    <x v="14"/>
    <x v="1"/>
    <x v="4"/>
    <n v="2"/>
    <n v="5.78"/>
    <x v="2"/>
    <n v="1.54"/>
    <x v="0"/>
    <x v="0"/>
    <n v="11"/>
    <x v="1"/>
  </r>
  <r>
    <x v="140"/>
    <x v="6"/>
    <x v="4"/>
    <d v="2024-08-08T00:00:00"/>
    <s v="00:05"/>
    <d v="2024-08-08T00:00:00"/>
    <s v="01:30"/>
    <x v="65"/>
    <x v="1"/>
    <x v="2"/>
    <n v="5"/>
    <n v="8.06"/>
    <x v="11"/>
    <n v="0.66"/>
    <x v="0"/>
    <x v="0"/>
    <n v="8"/>
    <x v="0"/>
  </r>
  <r>
    <x v="141"/>
    <x v="7"/>
    <x v="0"/>
    <d v="2024-06-07T00:00:00"/>
    <s v="18:43"/>
    <d v="2024-06-07T00:00:00"/>
    <s v="19:31"/>
    <x v="28"/>
    <x v="0"/>
    <x v="0"/>
    <n v="2"/>
    <n v="7.59"/>
    <x v="3"/>
    <n v="0.36"/>
    <x v="0"/>
    <x v="0"/>
    <n v="6"/>
    <x v="11"/>
  </r>
  <r>
    <x v="142"/>
    <x v="6"/>
    <x v="7"/>
    <d v="2024-04-10T00:00:00"/>
    <s v="08:11"/>
    <d v="2024-04-10T00:00:00"/>
    <s v="09:09"/>
    <x v="23"/>
    <x v="0"/>
    <x v="2"/>
    <n v="4"/>
    <n v="20.92"/>
    <x v="8"/>
    <n v="2.42"/>
    <x v="0"/>
    <x v="0"/>
    <n v="4"/>
    <x v="8"/>
  </r>
  <r>
    <x v="143"/>
    <x v="6"/>
    <x v="0"/>
    <d v="2024-12-04T00:00:00"/>
    <s v="19:43"/>
    <d v="2024-12-04T00:00:00"/>
    <s v="19:55"/>
    <x v="66"/>
    <x v="1"/>
    <x v="1"/>
    <n v="2"/>
    <n v="14.61"/>
    <x v="2"/>
    <n v="1.72"/>
    <x v="0"/>
    <x v="0"/>
    <n v="12"/>
    <x v="7"/>
  </r>
  <r>
    <x v="144"/>
    <x v="6"/>
    <x v="6"/>
    <d v="2024-03-30T00:00:00"/>
    <s v="10:59"/>
    <d v="2024-03-30T00:00:00"/>
    <s v="12:00"/>
    <x v="17"/>
    <x v="0"/>
    <x v="3"/>
    <n v="1"/>
    <n v="20.13"/>
    <x v="1"/>
    <n v="3.09"/>
    <x v="1"/>
    <x v="0"/>
    <n v="3"/>
    <x v="6"/>
  </r>
  <r>
    <x v="145"/>
    <x v="3"/>
    <x v="4"/>
    <d v="2024-12-05T00:00:00"/>
    <s v="04:53"/>
    <d v="2024-12-05T00:00:00"/>
    <s v="05:16"/>
    <x v="33"/>
    <x v="0"/>
    <x v="4"/>
    <n v="4"/>
    <n v="10.31"/>
    <x v="8"/>
    <n v="0.24"/>
    <x v="0"/>
    <x v="0"/>
    <n v="12"/>
    <x v="7"/>
  </r>
  <r>
    <x v="146"/>
    <x v="3"/>
    <x v="5"/>
    <d v="2024-09-15T00:00:00"/>
    <s v="16:50"/>
    <d v="2024-09-15T00:00:00"/>
    <s v="17:21"/>
    <x v="6"/>
    <x v="0"/>
    <x v="2"/>
    <n v="5"/>
    <n v="3.29"/>
    <x v="0"/>
    <n v="2.5499999999999998"/>
    <x v="1"/>
    <x v="0"/>
    <n v="9"/>
    <x v="2"/>
  </r>
  <r>
    <x v="147"/>
    <x v="3"/>
    <x v="8"/>
    <d v="2025-05-16T00:00:00"/>
    <s v="07:55"/>
    <d v="2025-05-16T00:00:00"/>
    <s v="08:23"/>
    <x v="67"/>
    <x v="0"/>
    <x v="1"/>
    <n v="1"/>
    <n v="6.77"/>
    <x v="1"/>
    <n v="0.52"/>
    <x v="0"/>
    <x v="1"/>
    <n v="5"/>
    <x v="5"/>
  </r>
  <r>
    <x v="148"/>
    <x v="0"/>
    <x v="7"/>
    <d v="2025-05-02T00:00:00"/>
    <s v="17:48"/>
    <d v="2025-05-02T00:00:00"/>
    <s v="19:01"/>
    <x v="8"/>
    <x v="1"/>
    <x v="2"/>
    <n v="4"/>
    <n v="11.5"/>
    <x v="9"/>
    <n v="2.77"/>
    <x v="0"/>
    <x v="1"/>
    <n v="5"/>
    <x v="5"/>
  </r>
  <r>
    <x v="149"/>
    <x v="9"/>
    <x v="8"/>
    <d v="2025-05-02T00:00:00"/>
    <s v="04:10"/>
    <d v="2025-05-02T00:00:00"/>
    <s v="05:00"/>
    <x v="53"/>
    <x v="0"/>
    <x v="4"/>
    <n v="0"/>
    <n v="11.99"/>
    <x v="5"/>
    <n v="1.89"/>
    <x v="0"/>
    <x v="1"/>
    <n v="5"/>
    <x v="5"/>
  </r>
  <r>
    <x v="150"/>
    <x v="4"/>
    <x v="1"/>
    <d v="2024-02-13T00:00:00"/>
    <s v="15:07"/>
    <d v="2024-02-13T00:00:00"/>
    <s v="16:02"/>
    <x v="62"/>
    <x v="0"/>
    <x v="3"/>
    <n v="3"/>
    <n v="11.57"/>
    <x v="7"/>
    <n v="0.17"/>
    <x v="0"/>
    <x v="0"/>
    <n v="2"/>
    <x v="10"/>
  </r>
  <r>
    <x v="151"/>
    <x v="4"/>
    <x v="4"/>
    <d v="2025-05-15T00:00:00"/>
    <s v="17:27"/>
    <d v="2025-05-15T00:00:00"/>
    <s v="17:48"/>
    <x v="30"/>
    <x v="1"/>
    <x v="4"/>
    <n v="4"/>
    <n v="14.08"/>
    <x v="9"/>
    <n v="2.38"/>
    <x v="0"/>
    <x v="1"/>
    <n v="5"/>
    <x v="5"/>
  </r>
  <r>
    <x v="152"/>
    <x v="8"/>
    <x v="1"/>
    <d v="2025-05-21T00:00:00"/>
    <s v="07:07"/>
    <d v="2025-05-21T00:00:00"/>
    <s v="07:41"/>
    <x v="68"/>
    <x v="1"/>
    <x v="2"/>
    <n v="3"/>
    <n v="12.78"/>
    <x v="10"/>
    <n v="2.87"/>
    <x v="0"/>
    <x v="1"/>
    <n v="5"/>
    <x v="5"/>
  </r>
  <r>
    <x v="153"/>
    <x v="0"/>
    <x v="8"/>
    <d v="2024-03-06T00:00:00"/>
    <s v="12:00"/>
    <d v="2024-03-06T00:00:00"/>
    <s v="13:14"/>
    <x v="69"/>
    <x v="0"/>
    <x v="1"/>
    <n v="1"/>
    <n v="17.84"/>
    <x v="1"/>
    <n v="2.97"/>
    <x v="0"/>
    <x v="0"/>
    <n v="3"/>
    <x v="6"/>
  </r>
  <r>
    <x v="154"/>
    <x v="5"/>
    <x v="1"/>
    <d v="2024-05-03T00:00:00"/>
    <s v="07:14"/>
    <d v="2024-05-03T00:00:00"/>
    <s v="08:10"/>
    <x v="47"/>
    <x v="1"/>
    <x v="3"/>
    <n v="3"/>
    <n v="10.51"/>
    <x v="10"/>
    <n v="1.02"/>
    <x v="0"/>
    <x v="0"/>
    <n v="5"/>
    <x v="5"/>
  </r>
  <r>
    <x v="155"/>
    <x v="7"/>
    <x v="8"/>
    <d v="2024-02-21T00:00:00"/>
    <s v="04:41"/>
    <d v="2024-02-21T00:00:00"/>
    <s v="05:33"/>
    <x v="19"/>
    <x v="0"/>
    <x v="2"/>
    <n v="5"/>
    <n v="9.9700000000000006"/>
    <x v="0"/>
    <n v="0.76"/>
    <x v="0"/>
    <x v="0"/>
    <n v="2"/>
    <x v="10"/>
  </r>
  <r>
    <x v="156"/>
    <x v="9"/>
    <x v="7"/>
    <d v="2024-09-15T00:00:00"/>
    <s v="22:19"/>
    <d v="2024-09-15T00:00:00"/>
    <s v="22:39"/>
    <x v="25"/>
    <x v="0"/>
    <x v="3"/>
    <n v="2"/>
    <n v="24.21"/>
    <x v="3"/>
    <n v="3.49"/>
    <x v="1"/>
    <x v="0"/>
    <n v="9"/>
    <x v="2"/>
  </r>
  <r>
    <x v="157"/>
    <x v="2"/>
    <x v="1"/>
    <d v="2024-03-06T00:00:00"/>
    <s v="19:16"/>
    <d v="2024-03-06T00:00:00"/>
    <s v="20:05"/>
    <x v="55"/>
    <x v="1"/>
    <x v="3"/>
    <n v="1"/>
    <n v="16.920000000000002"/>
    <x v="6"/>
    <n v="2.4900000000000002"/>
    <x v="0"/>
    <x v="0"/>
    <n v="3"/>
    <x v="6"/>
  </r>
  <r>
    <x v="158"/>
    <x v="5"/>
    <x v="4"/>
    <d v="2025-05-16T00:00:00"/>
    <s v="18:46"/>
    <d v="2025-05-16T00:00:00"/>
    <s v="19:50"/>
    <x v="9"/>
    <x v="1"/>
    <x v="1"/>
    <n v="2"/>
    <n v="8.07"/>
    <x v="2"/>
    <n v="2.85"/>
    <x v="0"/>
    <x v="1"/>
    <n v="5"/>
    <x v="5"/>
  </r>
  <r>
    <x v="159"/>
    <x v="8"/>
    <x v="5"/>
    <d v="2024-06-24T00:00:00"/>
    <s v="23:04"/>
    <d v="2024-06-24T00:00:00"/>
    <s v="23:31"/>
    <x v="41"/>
    <x v="0"/>
    <x v="1"/>
    <n v="2"/>
    <n v="21.19"/>
    <x v="3"/>
    <n v="0.3"/>
    <x v="0"/>
    <x v="0"/>
    <n v="6"/>
    <x v="11"/>
  </r>
  <r>
    <x v="160"/>
    <x v="5"/>
    <x v="2"/>
    <d v="2024-01-30T00:00:00"/>
    <s v="07:39"/>
    <d v="2024-01-30T00:00:00"/>
    <s v="08:32"/>
    <x v="56"/>
    <x v="0"/>
    <x v="2"/>
    <n v="3"/>
    <n v="4.28"/>
    <x v="7"/>
    <n v="0.54"/>
    <x v="0"/>
    <x v="0"/>
    <n v="1"/>
    <x v="9"/>
  </r>
  <r>
    <x v="161"/>
    <x v="9"/>
    <x v="7"/>
    <d v="2024-12-05T00:00:00"/>
    <s v="22:49"/>
    <d v="2024-12-05T00:00:00"/>
    <s v="23:04"/>
    <x v="4"/>
    <x v="1"/>
    <x v="3"/>
    <n v="5"/>
    <n v="18.13"/>
    <x v="11"/>
    <n v="2.91"/>
    <x v="0"/>
    <x v="0"/>
    <n v="12"/>
    <x v="7"/>
  </r>
  <r>
    <x v="162"/>
    <x v="4"/>
    <x v="9"/>
    <d v="2024-06-30T00:00:00"/>
    <s v="18:07"/>
    <d v="2024-06-30T00:00:00"/>
    <s v="19:25"/>
    <x v="21"/>
    <x v="0"/>
    <x v="3"/>
    <n v="3"/>
    <n v="22.65"/>
    <x v="7"/>
    <n v="0.97"/>
    <x v="1"/>
    <x v="0"/>
    <n v="6"/>
    <x v="11"/>
  </r>
  <r>
    <x v="163"/>
    <x v="9"/>
    <x v="9"/>
    <d v="2024-12-24T00:00:00"/>
    <s v="14:20"/>
    <d v="2024-12-24T00:00:00"/>
    <s v="15:06"/>
    <x v="27"/>
    <x v="1"/>
    <x v="2"/>
    <n v="4"/>
    <n v="10.76"/>
    <x v="9"/>
    <n v="0.49"/>
    <x v="0"/>
    <x v="0"/>
    <n v="12"/>
    <x v="7"/>
  </r>
  <r>
    <x v="164"/>
    <x v="9"/>
    <x v="7"/>
    <d v="2024-07-13T00:00:00"/>
    <s v="04:23"/>
    <d v="2024-07-13T00:00:00"/>
    <s v="04:39"/>
    <x v="22"/>
    <x v="1"/>
    <x v="3"/>
    <n v="4"/>
    <n v="23.39"/>
    <x v="9"/>
    <n v="3.56"/>
    <x v="1"/>
    <x v="0"/>
    <n v="7"/>
    <x v="3"/>
  </r>
  <r>
    <x v="165"/>
    <x v="0"/>
    <x v="6"/>
    <d v="2024-03-06T00:00:00"/>
    <s v="03:32"/>
    <d v="2024-03-06T00:00:00"/>
    <s v="04:02"/>
    <x v="70"/>
    <x v="1"/>
    <x v="4"/>
    <n v="4"/>
    <n v="4.1100000000000003"/>
    <x v="9"/>
    <n v="1.31"/>
    <x v="0"/>
    <x v="0"/>
    <n v="3"/>
    <x v="6"/>
  </r>
  <r>
    <x v="166"/>
    <x v="8"/>
    <x v="8"/>
    <d v="2024-01-21T00:00:00"/>
    <s v="17:10"/>
    <d v="2024-01-21T00:00:00"/>
    <s v="18:13"/>
    <x v="71"/>
    <x v="0"/>
    <x v="4"/>
    <n v="4"/>
    <n v="9.66"/>
    <x v="8"/>
    <n v="1.93"/>
    <x v="1"/>
    <x v="0"/>
    <n v="1"/>
    <x v="9"/>
  </r>
  <r>
    <x v="167"/>
    <x v="3"/>
    <x v="5"/>
    <d v="2024-01-22T00:00:00"/>
    <s v="21:27"/>
    <d v="2024-01-22T00:00:00"/>
    <s v="22:17"/>
    <x v="53"/>
    <x v="0"/>
    <x v="3"/>
    <n v="1"/>
    <n v="3.87"/>
    <x v="1"/>
    <n v="0.86"/>
    <x v="0"/>
    <x v="0"/>
    <n v="1"/>
    <x v="9"/>
  </r>
  <r>
    <x v="168"/>
    <x v="8"/>
    <x v="7"/>
    <d v="2024-12-30T00:00:00"/>
    <s v="08:50"/>
    <d v="2024-12-30T00:00:00"/>
    <s v="09:57"/>
    <x v="72"/>
    <x v="0"/>
    <x v="1"/>
    <n v="0"/>
    <n v="6.77"/>
    <x v="5"/>
    <n v="2.5"/>
    <x v="0"/>
    <x v="0"/>
    <n v="12"/>
    <x v="7"/>
  </r>
  <r>
    <x v="169"/>
    <x v="9"/>
    <x v="2"/>
    <d v="2024-11-24T00:00:00"/>
    <s v="18:02"/>
    <d v="2024-11-24T00:00:00"/>
    <s v="18:26"/>
    <x v="50"/>
    <x v="1"/>
    <x v="0"/>
    <n v="2"/>
    <n v="3.49"/>
    <x v="2"/>
    <n v="1.19"/>
    <x v="1"/>
    <x v="0"/>
    <n v="11"/>
    <x v="1"/>
  </r>
  <r>
    <x v="170"/>
    <x v="9"/>
    <x v="9"/>
    <d v="2024-02-18T00:00:00"/>
    <s v="18:48"/>
    <d v="2024-02-18T00:00:00"/>
    <s v="19:12"/>
    <x v="50"/>
    <x v="1"/>
    <x v="2"/>
    <n v="4"/>
    <n v="0.9"/>
    <x v="9"/>
    <n v="2.58"/>
    <x v="1"/>
    <x v="0"/>
    <n v="2"/>
    <x v="10"/>
  </r>
  <r>
    <x v="171"/>
    <x v="2"/>
    <x v="6"/>
    <d v="2024-11-29T00:00:00"/>
    <s v="09:35"/>
    <d v="2024-11-29T00:00:00"/>
    <s v="09:45"/>
    <x v="12"/>
    <x v="1"/>
    <x v="0"/>
    <n v="4"/>
    <n v="10.71"/>
    <x v="9"/>
    <n v="1.99"/>
    <x v="0"/>
    <x v="0"/>
    <n v="11"/>
    <x v="1"/>
  </r>
  <r>
    <x v="172"/>
    <x v="5"/>
    <x v="8"/>
    <d v="2024-02-22T00:00:00"/>
    <s v="13:38"/>
    <d v="2024-02-22T00:00:00"/>
    <s v="14:55"/>
    <x v="61"/>
    <x v="0"/>
    <x v="4"/>
    <n v="3"/>
    <n v="1.57"/>
    <x v="7"/>
    <n v="1.1599999999999999"/>
    <x v="0"/>
    <x v="0"/>
    <n v="2"/>
    <x v="10"/>
  </r>
  <r>
    <x v="173"/>
    <x v="4"/>
    <x v="0"/>
    <d v="2024-10-04T00:00:00"/>
    <s v="08:42"/>
    <d v="2024-10-04T00:00:00"/>
    <s v="09:00"/>
    <x v="24"/>
    <x v="1"/>
    <x v="0"/>
    <n v="5"/>
    <n v="16.600000000000001"/>
    <x v="11"/>
    <n v="0.31"/>
    <x v="0"/>
    <x v="0"/>
    <n v="10"/>
    <x v="4"/>
  </r>
  <r>
    <x v="174"/>
    <x v="3"/>
    <x v="7"/>
    <d v="2024-02-04T00:00:00"/>
    <s v="10:28"/>
    <d v="2024-02-04T00:00:00"/>
    <s v="11:23"/>
    <x v="62"/>
    <x v="1"/>
    <x v="0"/>
    <n v="5"/>
    <n v="11.88"/>
    <x v="11"/>
    <n v="3.48"/>
    <x v="1"/>
    <x v="0"/>
    <n v="2"/>
    <x v="10"/>
  </r>
  <r>
    <x v="175"/>
    <x v="2"/>
    <x v="7"/>
    <d v="2024-02-19T00:00:00"/>
    <s v="00:16"/>
    <d v="2024-02-19T00:00:00"/>
    <s v="01:24"/>
    <x v="57"/>
    <x v="0"/>
    <x v="3"/>
    <n v="1"/>
    <n v="1.57"/>
    <x v="1"/>
    <n v="0.6"/>
    <x v="0"/>
    <x v="0"/>
    <n v="2"/>
    <x v="10"/>
  </r>
  <r>
    <x v="176"/>
    <x v="3"/>
    <x v="6"/>
    <d v="2025-02-04T00:00:00"/>
    <s v="07:26"/>
    <d v="2025-02-04T00:00:00"/>
    <s v="08:26"/>
    <x v="26"/>
    <x v="1"/>
    <x v="3"/>
    <n v="0"/>
    <n v="18.96"/>
    <x v="4"/>
    <n v="0.56999999999999995"/>
    <x v="0"/>
    <x v="1"/>
    <n v="2"/>
    <x v="10"/>
  </r>
  <r>
    <x v="177"/>
    <x v="7"/>
    <x v="8"/>
    <d v="2024-07-31T00:00:00"/>
    <s v="05:07"/>
    <d v="2024-07-31T00:00:00"/>
    <s v="05:32"/>
    <x v="73"/>
    <x v="1"/>
    <x v="4"/>
    <n v="3"/>
    <n v="18.71"/>
    <x v="10"/>
    <n v="2.68"/>
    <x v="0"/>
    <x v="0"/>
    <n v="7"/>
    <x v="3"/>
  </r>
  <r>
    <x v="178"/>
    <x v="3"/>
    <x v="7"/>
    <d v="2025-01-20T00:00:00"/>
    <s v="09:53"/>
    <d v="2025-01-20T00:00:00"/>
    <s v="11:06"/>
    <x v="8"/>
    <x v="1"/>
    <x v="2"/>
    <n v="2"/>
    <n v="20.13"/>
    <x v="2"/>
    <n v="2.1800000000000002"/>
    <x v="0"/>
    <x v="1"/>
    <n v="1"/>
    <x v="9"/>
  </r>
  <r>
    <x v="179"/>
    <x v="6"/>
    <x v="1"/>
    <d v="2024-05-20T00:00:00"/>
    <s v="03:57"/>
    <d v="2024-05-20T00:00:00"/>
    <s v="05:16"/>
    <x v="42"/>
    <x v="1"/>
    <x v="3"/>
    <n v="0"/>
    <n v="2.46"/>
    <x v="4"/>
    <n v="1.98"/>
    <x v="0"/>
    <x v="0"/>
    <n v="5"/>
    <x v="5"/>
  </r>
  <r>
    <x v="180"/>
    <x v="8"/>
    <x v="1"/>
    <d v="2024-11-26T00:00:00"/>
    <s v="23:22"/>
    <d v="2024-11-26T00:00:00"/>
    <s v="23:53"/>
    <x v="6"/>
    <x v="1"/>
    <x v="3"/>
    <n v="3"/>
    <n v="1.54"/>
    <x v="10"/>
    <n v="2.61"/>
    <x v="0"/>
    <x v="0"/>
    <n v="11"/>
    <x v="1"/>
  </r>
  <r>
    <x v="181"/>
    <x v="9"/>
    <x v="3"/>
    <d v="2024-08-01T00:00:00"/>
    <s v="06:04"/>
    <d v="2024-08-01T00:00:00"/>
    <s v="06:21"/>
    <x v="7"/>
    <x v="0"/>
    <x v="4"/>
    <n v="2"/>
    <n v="13.07"/>
    <x v="3"/>
    <n v="2.25"/>
    <x v="0"/>
    <x v="0"/>
    <n v="8"/>
    <x v="0"/>
  </r>
  <r>
    <x v="182"/>
    <x v="7"/>
    <x v="7"/>
    <d v="2025-04-16T00:00:00"/>
    <s v="21:58"/>
    <d v="2025-04-16T00:00:00"/>
    <s v="23:04"/>
    <x v="51"/>
    <x v="0"/>
    <x v="0"/>
    <n v="0"/>
    <n v="6.28"/>
    <x v="5"/>
    <n v="1.94"/>
    <x v="0"/>
    <x v="1"/>
    <n v="4"/>
    <x v="8"/>
  </r>
  <r>
    <x v="183"/>
    <x v="6"/>
    <x v="1"/>
    <d v="2024-01-26T00:00:00"/>
    <s v="03:42"/>
    <d v="2024-01-26T00:00:00"/>
    <s v="05:09"/>
    <x v="29"/>
    <x v="0"/>
    <x v="4"/>
    <n v="2"/>
    <n v="9.61"/>
    <x v="3"/>
    <n v="2.29"/>
    <x v="0"/>
    <x v="0"/>
    <n v="1"/>
    <x v="9"/>
  </r>
  <r>
    <x v="184"/>
    <x v="2"/>
    <x v="2"/>
    <d v="2024-10-12T00:00:00"/>
    <s v="00:26"/>
    <d v="2024-10-12T00:00:00"/>
    <s v="01:26"/>
    <x v="26"/>
    <x v="1"/>
    <x v="3"/>
    <n v="1"/>
    <n v="24.03"/>
    <x v="6"/>
    <n v="0.13"/>
    <x v="1"/>
    <x v="0"/>
    <n v="10"/>
    <x v="4"/>
  </r>
  <r>
    <x v="185"/>
    <x v="8"/>
    <x v="2"/>
    <d v="2024-10-27T00:00:00"/>
    <s v="13:58"/>
    <d v="2024-10-27T00:00:00"/>
    <s v="15:19"/>
    <x v="39"/>
    <x v="0"/>
    <x v="3"/>
    <n v="2"/>
    <n v="17.75"/>
    <x v="3"/>
    <n v="1.07"/>
    <x v="1"/>
    <x v="0"/>
    <n v="10"/>
    <x v="4"/>
  </r>
  <r>
    <x v="186"/>
    <x v="4"/>
    <x v="9"/>
    <d v="2024-06-04T00:00:00"/>
    <s v="11:35"/>
    <d v="2024-06-04T00:00:00"/>
    <s v="12:00"/>
    <x v="73"/>
    <x v="0"/>
    <x v="1"/>
    <n v="3"/>
    <n v="4.7300000000000004"/>
    <x v="7"/>
    <n v="2.14"/>
    <x v="0"/>
    <x v="0"/>
    <n v="6"/>
    <x v="11"/>
  </r>
  <r>
    <x v="187"/>
    <x v="3"/>
    <x v="8"/>
    <d v="2024-02-20T00:00:00"/>
    <s v="10:33"/>
    <d v="2024-02-20T00:00:00"/>
    <s v="11:53"/>
    <x v="18"/>
    <x v="1"/>
    <x v="3"/>
    <n v="1"/>
    <n v="17.940000000000001"/>
    <x v="6"/>
    <n v="2.78"/>
    <x v="0"/>
    <x v="0"/>
    <n v="2"/>
    <x v="10"/>
  </r>
  <r>
    <x v="188"/>
    <x v="2"/>
    <x v="8"/>
    <d v="2025-01-30T00:00:00"/>
    <s v="03:53"/>
    <d v="2025-01-30T00:00:00"/>
    <s v="04:31"/>
    <x v="2"/>
    <x v="0"/>
    <x v="0"/>
    <n v="1"/>
    <n v="6.3"/>
    <x v="1"/>
    <n v="1.48"/>
    <x v="0"/>
    <x v="1"/>
    <n v="1"/>
    <x v="9"/>
  </r>
  <r>
    <x v="189"/>
    <x v="5"/>
    <x v="1"/>
    <d v="2024-10-13T00:00:00"/>
    <s v="13:00"/>
    <d v="2024-10-13T00:00:00"/>
    <s v="14:09"/>
    <x v="20"/>
    <x v="0"/>
    <x v="2"/>
    <n v="0"/>
    <n v="2.11"/>
    <x v="5"/>
    <n v="1.99"/>
    <x v="1"/>
    <x v="0"/>
    <n v="10"/>
    <x v="4"/>
  </r>
  <r>
    <x v="190"/>
    <x v="8"/>
    <x v="2"/>
    <d v="2024-11-15T00:00:00"/>
    <s v="01:46"/>
    <d v="2024-11-15T00:00:00"/>
    <s v="02:48"/>
    <x v="37"/>
    <x v="0"/>
    <x v="0"/>
    <n v="2"/>
    <n v="16.239999999999998"/>
    <x v="3"/>
    <n v="1.35"/>
    <x v="0"/>
    <x v="0"/>
    <n v="11"/>
    <x v="1"/>
  </r>
  <r>
    <x v="191"/>
    <x v="5"/>
    <x v="8"/>
    <d v="2024-04-09T00:00:00"/>
    <s v="16:19"/>
    <d v="2024-04-09T00:00:00"/>
    <s v="17:39"/>
    <x v="18"/>
    <x v="0"/>
    <x v="0"/>
    <n v="3"/>
    <n v="12.82"/>
    <x v="7"/>
    <n v="2.6"/>
    <x v="0"/>
    <x v="0"/>
    <n v="4"/>
    <x v="8"/>
  </r>
  <r>
    <x v="192"/>
    <x v="0"/>
    <x v="2"/>
    <d v="2024-04-28T00:00:00"/>
    <s v="20:24"/>
    <d v="2024-04-28T00:00:00"/>
    <s v="21:12"/>
    <x v="28"/>
    <x v="0"/>
    <x v="0"/>
    <n v="2"/>
    <n v="23.4"/>
    <x v="3"/>
    <n v="1.1299999999999999"/>
    <x v="1"/>
    <x v="0"/>
    <n v="4"/>
    <x v="8"/>
  </r>
  <r>
    <x v="193"/>
    <x v="4"/>
    <x v="4"/>
    <d v="2024-07-13T00:00:00"/>
    <s v="15:37"/>
    <d v="2024-07-13T00:00:00"/>
    <s v="16:12"/>
    <x v="13"/>
    <x v="1"/>
    <x v="0"/>
    <n v="5"/>
    <n v="7.92"/>
    <x v="11"/>
    <n v="2.67"/>
    <x v="1"/>
    <x v="0"/>
    <n v="7"/>
    <x v="3"/>
  </r>
  <r>
    <x v="194"/>
    <x v="2"/>
    <x v="1"/>
    <d v="2025-03-27T00:00:00"/>
    <s v="00:02"/>
    <d v="2025-03-27T00:00:00"/>
    <s v="00:31"/>
    <x v="10"/>
    <x v="0"/>
    <x v="2"/>
    <n v="5"/>
    <n v="22.6"/>
    <x v="0"/>
    <n v="1.01"/>
    <x v="0"/>
    <x v="1"/>
    <n v="3"/>
    <x v="6"/>
  </r>
  <r>
    <x v="195"/>
    <x v="7"/>
    <x v="0"/>
    <d v="2024-03-04T00:00:00"/>
    <s v="02:06"/>
    <d v="2024-03-04T00:00:00"/>
    <s v="02:21"/>
    <x v="4"/>
    <x v="1"/>
    <x v="0"/>
    <n v="4"/>
    <n v="10.71"/>
    <x v="9"/>
    <n v="1.92"/>
    <x v="0"/>
    <x v="0"/>
    <n v="3"/>
    <x v="6"/>
  </r>
  <r>
    <x v="196"/>
    <x v="5"/>
    <x v="6"/>
    <d v="2025-05-13T00:00:00"/>
    <s v="14:01"/>
    <d v="2025-05-13T00:00:00"/>
    <s v="14:49"/>
    <x v="28"/>
    <x v="1"/>
    <x v="0"/>
    <n v="5"/>
    <n v="10.45"/>
    <x v="11"/>
    <n v="1.36"/>
    <x v="0"/>
    <x v="1"/>
    <n v="5"/>
    <x v="5"/>
  </r>
  <r>
    <x v="197"/>
    <x v="7"/>
    <x v="7"/>
    <d v="2024-12-07T00:00:00"/>
    <s v="10:50"/>
    <d v="2024-12-07T00:00:00"/>
    <s v="11:53"/>
    <x v="71"/>
    <x v="1"/>
    <x v="4"/>
    <n v="1"/>
    <n v="8.83"/>
    <x v="6"/>
    <n v="0.72"/>
    <x v="1"/>
    <x v="0"/>
    <n v="12"/>
    <x v="7"/>
  </r>
  <r>
    <x v="198"/>
    <x v="3"/>
    <x v="8"/>
    <d v="2024-11-05T00:00:00"/>
    <s v="16:36"/>
    <d v="2024-11-05T00:00:00"/>
    <s v="17:02"/>
    <x v="43"/>
    <x v="1"/>
    <x v="2"/>
    <n v="4"/>
    <n v="3.1"/>
    <x v="9"/>
    <n v="0.73"/>
    <x v="0"/>
    <x v="0"/>
    <n v="11"/>
    <x v="1"/>
  </r>
  <r>
    <x v="199"/>
    <x v="4"/>
    <x v="9"/>
    <d v="2024-07-11T00:00:00"/>
    <s v="13:32"/>
    <d v="2024-07-11T00:00:00"/>
    <s v="14:00"/>
    <x v="67"/>
    <x v="0"/>
    <x v="1"/>
    <n v="2"/>
    <n v="23.66"/>
    <x v="3"/>
    <n v="2.59"/>
    <x v="0"/>
    <x v="0"/>
    <n v="7"/>
    <x v="3"/>
  </r>
  <r>
    <x v="200"/>
    <x v="1"/>
    <x v="7"/>
    <d v="2024-09-11T00:00:00"/>
    <s v="07:50"/>
    <d v="2024-09-11T00:00:00"/>
    <s v="09:13"/>
    <x v="5"/>
    <x v="1"/>
    <x v="0"/>
    <n v="1"/>
    <n v="12.71"/>
    <x v="6"/>
    <n v="1.54"/>
    <x v="0"/>
    <x v="0"/>
    <n v="9"/>
    <x v="2"/>
  </r>
  <r>
    <x v="201"/>
    <x v="4"/>
    <x v="9"/>
    <d v="2024-01-19T00:00:00"/>
    <s v="00:02"/>
    <d v="2024-01-19T00:00:00"/>
    <s v="00:23"/>
    <x v="30"/>
    <x v="1"/>
    <x v="2"/>
    <n v="3"/>
    <n v="24.18"/>
    <x v="10"/>
    <n v="0.65"/>
    <x v="0"/>
    <x v="0"/>
    <n v="1"/>
    <x v="9"/>
  </r>
  <r>
    <x v="202"/>
    <x v="7"/>
    <x v="0"/>
    <d v="2024-08-06T00:00:00"/>
    <s v="12:51"/>
    <d v="2024-08-06T00:00:00"/>
    <s v="14:04"/>
    <x v="8"/>
    <x v="1"/>
    <x v="3"/>
    <n v="4"/>
    <n v="0.7"/>
    <x v="9"/>
    <n v="0.32"/>
    <x v="0"/>
    <x v="0"/>
    <n v="8"/>
    <x v="0"/>
  </r>
  <r>
    <x v="203"/>
    <x v="4"/>
    <x v="8"/>
    <d v="2024-11-09T00:00:00"/>
    <s v="05:12"/>
    <d v="2024-11-09T00:00:00"/>
    <s v="06:08"/>
    <x v="47"/>
    <x v="0"/>
    <x v="4"/>
    <n v="0"/>
    <n v="14.47"/>
    <x v="5"/>
    <n v="0.97"/>
    <x v="1"/>
    <x v="0"/>
    <n v="11"/>
    <x v="1"/>
  </r>
  <r>
    <x v="204"/>
    <x v="4"/>
    <x v="4"/>
    <d v="2024-10-27T00:00:00"/>
    <s v="02:03"/>
    <d v="2024-10-27T00:00:00"/>
    <s v="03:17"/>
    <x v="69"/>
    <x v="1"/>
    <x v="2"/>
    <n v="2"/>
    <n v="20.72"/>
    <x v="2"/>
    <n v="3.12"/>
    <x v="1"/>
    <x v="0"/>
    <n v="10"/>
    <x v="4"/>
  </r>
  <r>
    <x v="205"/>
    <x v="0"/>
    <x v="7"/>
    <d v="2024-03-16T00:00:00"/>
    <s v="02:16"/>
    <d v="2024-03-16T00:00:00"/>
    <s v="03:16"/>
    <x v="26"/>
    <x v="1"/>
    <x v="3"/>
    <n v="4"/>
    <n v="23.5"/>
    <x v="9"/>
    <n v="3.77"/>
    <x v="1"/>
    <x v="0"/>
    <n v="3"/>
    <x v="6"/>
  </r>
  <r>
    <x v="206"/>
    <x v="9"/>
    <x v="2"/>
    <d v="2024-11-07T00:00:00"/>
    <s v="18:23"/>
    <d v="2024-11-07T00:00:00"/>
    <s v="19:37"/>
    <x v="69"/>
    <x v="0"/>
    <x v="1"/>
    <n v="0"/>
    <n v="3.86"/>
    <x v="5"/>
    <n v="1"/>
    <x v="0"/>
    <x v="0"/>
    <n v="11"/>
    <x v="1"/>
  </r>
  <r>
    <x v="207"/>
    <x v="5"/>
    <x v="9"/>
    <d v="2024-04-25T00:00:00"/>
    <s v="16:27"/>
    <d v="2024-04-25T00:00:00"/>
    <s v="17:54"/>
    <x v="29"/>
    <x v="0"/>
    <x v="3"/>
    <n v="4"/>
    <n v="8.3000000000000007"/>
    <x v="8"/>
    <n v="1.18"/>
    <x v="0"/>
    <x v="0"/>
    <n v="4"/>
    <x v="8"/>
  </r>
  <r>
    <x v="208"/>
    <x v="4"/>
    <x v="1"/>
    <d v="2024-09-18T00:00:00"/>
    <s v="06:27"/>
    <d v="2024-09-18T00:00:00"/>
    <s v="07:41"/>
    <x v="69"/>
    <x v="1"/>
    <x v="2"/>
    <n v="2"/>
    <n v="12.13"/>
    <x v="2"/>
    <n v="0.05"/>
    <x v="0"/>
    <x v="0"/>
    <n v="9"/>
    <x v="2"/>
  </r>
  <r>
    <x v="209"/>
    <x v="0"/>
    <x v="3"/>
    <d v="2025-03-29T00:00:00"/>
    <s v="08:59"/>
    <d v="2025-03-29T00:00:00"/>
    <s v="09:48"/>
    <x v="55"/>
    <x v="0"/>
    <x v="2"/>
    <n v="3"/>
    <n v="7.01"/>
    <x v="7"/>
    <n v="3.28"/>
    <x v="1"/>
    <x v="1"/>
    <n v="3"/>
    <x v="6"/>
  </r>
  <r>
    <x v="210"/>
    <x v="9"/>
    <x v="1"/>
    <d v="2024-06-25T00:00:00"/>
    <s v="17:42"/>
    <d v="2024-06-25T00:00:00"/>
    <s v="17:58"/>
    <x v="22"/>
    <x v="1"/>
    <x v="0"/>
    <n v="4"/>
    <n v="15.91"/>
    <x v="9"/>
    <n v="1.86"/>
    <x v="0"/>
    <x v="0"/>
    <n v="6"/>
    <x v="11"/>
  </r>
  <r>
    <x v="211"/>
    <x v="6"/>
    <x v="7"/>
    <d v="2024-07-07T00:00:00"/>
    <s v="02:52"/>
    <d v="2024-07-07T00:00:00"/>
    <s v="03:06"/>
    <x v="1"/>
    <x v="0"/>
    <x v="0"/>
    <n v="0"/>
    <n v="11.31"/>
    <x v="5"/>
    <n v="2.09"/>
    <x v="1"/>
    <x v="0"/>
    <n v="7"/>
    <x v="3"/>
  </r>
  <r>
    <x v="212"/>
    <x v="1"/>
    <x v="3"/>
    <d v="2025-01-24T00:00:00"/>
    <s v="18:35"/>
    <d v="2025-01-24T00:00:00"/>
    <s v="20:03"/>
    <x v="74"/>
    <x v="1"/>
    <x v="1"/>
    <n v="5"/>
    <n v="3.88"/>
    <x v="11"/>
    <n v="0.62"/>
    <x v="0"/>
    <x v="1"/>
    <n v="1"/>
    <x v="9"/>
  </r>
  <r>
    <x v="213"/>
    <x v="8"/>
    <x v="2"/>
    <d v="2024-10-19T00:00:00"/>
    <s v="16:31"/>
    <d v="2024-10-19T00:00:00"/>
    <s v="17:21"/>
    <x v="53"/>
    <x v="0"/>
    <x v="4"/>
    <n v="4"/>
    <n v="8.89"/>
    <x v="8"/>
    <n v="1.77"/>
    <x v="1"/>
    <x v="0"/>
    <n v="10"/>
    <x v="4"/>
  </r>
  <r>
    <x v="214"/>
    <x v="4"/>
    <x v="1"/>
    <d v="2025-01-11T00:00:00"/>
    <s v="01:46"/>
    <d v="2025-01-11T00:00:00"/>
    <s v="02:20"/>
    <x v="68"/>
    <x v="0"/>
    <x v="3"/>
    <n v="4"/>
    <n v="7.81"/>
    <x v="8"/>
    <n v="4.71"/>
    <x v="1"/>
    <x v="1"/>
    <n v="1"/>
    <x v="9"/>
  </r>
  <r>
    <x v="215"/>
    <x v="4"/>
    <x v="5"/>
    <d v="2025-01-14T00:00:00"/>
    <s v="19:40"/>
    <d v="2025-01-14T00:00:00"/>
    <s v="20:30"/>
    <x v="53"/>
    <x v="1"/>
    <x v="3"/>
    <n v="4"/>
    <n v="23.38"/>
    <x v="9"/>
    <n v="2.39"/>
    <x v="0"/>
    <x v="1"/>
    <n v="1"/>
    <x v="9"/>
  </r>
  <r>
    <x v="216"/>
    <x v="4"/>
    <x v="4"/>
    <d v="2025-03-21T00:00:00"/>
    <s v="10:22"/>
    <d v="2025-03-21T00:00:00"/>
    <s v="11:41"/>
    <x v="42"/>
    <x v="1"/>
    <x v="4"/>
    <n v="2"/>
    <n v="23.89"/>
    <x v="2"/>
    <n v="2.41"/>
    <x v="0"/>
    <x v="1"/>
    <n v="3"/>
    <x v="6"/>
  </r>
  <r>
    <x v="217"/>
    <x v="7"/>
    <x v="6"/>
    <d v="2024-03-02T00:00:00"/>
    <s v="09:12"/>
    <d v="2024-03-02T00:00:00"/>
    <s v="10:06"/>
    <x v="63"/>
    <x v="1"/>
    <x v="3"/>
    <n v="5"/>
    <n v="12.24"/>
    <x v="11"/>
    <n v="1.01"/>
    <x v="1"/>
    <x v="0"/>
    <n v="3"/>
    <x v="6"/>
  </r>
  <r>
    <x v="218"/>
    <x v="4"/>
    <x v="2"/>
    <d v="2024-07-29T00:00:00"/>
    <s v="23:23"/>
    <d v="2024-07-29T00:00:00"/>
    <s v="23:50"/>
    <x v="41"/>
    <x v="0"/>
    <x v="2"/>
    <n v="5"/>
    <n v="14.88"/>
    <x v="0"/>
    <n v="0.73"/>
    <x v="0"/>
    <x v="0"/>
    <n v="7"/>
    <x v="3"/>
  </r>
  <r>
    <x v="219"/>
    <x v="5"/>
    <x v="5"/>
    <d v="2025-05-10T00:00:00"/>
    <s v="12:08"/>
    <d v="2025-05-10T00:00:00"/>
    <s v="12:47"/>
    <x v="45"/>
    <x v="0"/>
    <x v="1"/>
    <n v="3"/>
    <n v="8.59"/>
    <x v="7"/>
    <n v="2.36"/>
    <x v="1"/>
    <x v="1"/>
    <n v="5"/>
    <x v="5"/>
  </r>
  <r>
    <x v="220"/>
    <x v="2"/>
    <x v="0"/>
    <d v="2025-03-03T00:00:00"/>
    <s v="11:18"/>
    <d v="2025-03-03T00:00:00"/>
    <s v="11:48"/>
    <x v="70"/>
    <x v="1"/>
    <x v="4"/>
    <n v="3"/>
    <n v="16.440000000000001"/>
    <x v="10"/>
    <n v="2.27"/>
    <x v="0"/>
    <x v="1"/>
    <n v="3"/>
    <x v="6"/>
  </r>
  <r>
    <x v="221"/>
    <x v="3"/>
    <x v="6"/>
    <d v="2025-05-16T00:00:00"/>
    <s v="16:24"/>
    <d v="2025-05-16T00:00:00"/>
    <s v="16:41"/>
    <x v="7"/>
    <x v="0"/>
    <x v="2"/>
    <n v="1"/>
    <n v="13.61"/>
    <x v="1"/>
    <n v="2.17"/>
    <x v="0"/>
    <x v="1"/>
    <n v="5"/>
    <x v="5"/>
  </r>
  <r>
    <x v="222"/>
    <x v="2"/>
    <x v="3"/>
    <d v="2024-05-16T00:00:00"/>
    <s v="12:56"/>
    <d v="2024-05-16T00:00:00"/>
    <s v="13:10"/>
    <x v="1"/>
    <x v="1"/>
    <x v="4"/>
    <n v="1"/>
    <n v="23.45"/>
    <x v="6"/>
    <n v="2.89"/>
    <x v="0"/>
    <x v="0"/>
    <n v="5"/>
    <x v="5"/>
  </r>
  <r>
    <x v="223"/>
    <x v="7"/>
    <x v="0"/>
    <d v="2024-08-19T00:00:00"/>
    <s v="18:26"/>
    <d v="2024-08-19T00:00:00"/>
    <s v="19:48"/>
    <x v="15"/>
    <x v="0"/>
    <x v="3"/>
    <n v="2"/>
    <n v="11.63"/>
    <x v="3"/>
    <n v="1.92"/>
    <x v="0"/>
    <x v="0"/>
    <n v="8"/>
    <x v="0"/>
  </r>
  <r>
    <x v="224"/>
    <x v="8"/>
    <x v="7"/>
    <d v="2025-01-26T00:00:00"/>
    <s v="15:12"/>
    <d v="2025-01-26T00:00:00"/>
    <s v="16:21"/>
    <x v="20"/>
    <x v="1"/>
    <x v="0"/>
    <n v="0"/>
    <n v="8.6"/>
    <x v="4"/>
    <n v="3.66"/>
    <x v="1"/>
    <x v="1"/>
    <n v="1"/>
    <x v="9"/>
  </r>
  <r>
    <x v="225"/>
    <x v="4"/>
    <x v="7"/>
    <d v="2024-01-11T00:00:00"/>
    <s v="22:32"/>
    <d v="2024-01-11T00:00:00"/>
    <s v="23:25"/>
    <x v="56"/>
    <x v="1"/>
    <x v="2"/>
    <n v="5"/>
    <n v="19.05"/>
    <x v="11"/>
    <n v="0.53"/>
    <x v="0"/>
    <x v="0"/>
    <n v="1"/>
    <x v="9"/>
  </r>
  <r>
    <x v="226"/>
    <x v="6"/>
    <x v="3"/>
    <d v="2025-02-04T00:00:00"/>
    <s v="05:31"/>
    <d v="2025-02-04T00:00:00"/>
    <s v="06:22"/>
    <x v="38"/>
    <x v="0"/>
    <x v="4"/>
    <n v="5"/>
    <n v="2.84"/>
    <x v="0"/>
    <n v="2.95"/>
    <x v="0"/>
    <x v="1"/>
    <n v="2"/>
    <x v="10"/>
  </r>
  <r>
    <x v="227"/>
    <x v="3"/>
    <x v="5"/>
    <d v="2024-01-06T00:00:00"/>
    <s v="07:19"/>
    <d v="2024-01-06T00:00:00"/>
    <s v="08:02"/>
    <x v="75"/>
    <x v="1"/>
    <x v="0"/>
    <n v="3"/>
    <n v="18.97"/>
    <x v="10"/>
    <n v="4.7699999999999996"/>
    <x v="1"/>
    <x v="0"/>
    <n v="1"/>
    <x v="9"/>
  </r>
  <r>
    <x v="228"/>
    <x v="9"/>
    <x v="1"/>
    <d v="2024-01-09T00:00:00"/>
    <s v="21:10"/>
    <d v="2024-01-09T00:00:00"/>
    <s v="21:53"/>
    <x v="75"/>
    <x v="1"/>
    <x v="0"/>
    <n v="0"/>
    <n v="16.86"/>
    <x v="4"/>
    <n v="1.4"/>
    <x v="0"/>
    <x v="0"/>
    <n v="1"/>
    <x v="9"/>
  </r>
  <r>
    <x v="229"/>
    <x v="6"/>
    <x v="2"/>
    <d v="2024-08-29T00:00:00"/>
    <s v="13:02"/>
    <d v="2024-08-29T00:00:00"/>
    <s v="13:27"/>
    <x v="73"/>
    <x v="1"/>
    <x v="3"/>
    <n v="4"/>
    <n v="5.91"/>
    <x v="9"/>
    <n v="2.87"/>
    <x v="0"/>
    <x v="0"/>
    <n v="8"/>
    <x v="0"/>
  </r>
  <r>
    <x v="230"/>
    <x v="2"/>
    <x v="9"/>
    <d v="2025-04-15T00:00:00"/>
    <s v="11:47"/>
    <d v="2025-04-15T00:00:00"/>
    <s v="12:44"/>
    <x v="31"/>
    <x v="1"/>
    <x v="2"/>
    <n v="3"/>
    <n v="19.059999999999999"/>
    <x v="10"/>
    <n v="2.41"/>
    <x v="0"/>
    <x v="1"/>
    <n v="4"/>
    <x v="8"/>
  </r>
  <r>
    <x v="231"/>
    <x v="1"/>
    <x v="5"/>
    <d v="2025-04-07T00:00:00"/>
    <s v="18:47"/>
    <d v="2025-04-07T00:00:00"/>
    <s v="19:07"/>
    <x v="25"/>
    <x v="1"/>
    <x v="2"/>
    <n v="5"/>
    <n v="9.36"/>
    <x v="11"/>
    <n v="2.75"/>
    <x v="0"/>
    <x v="1"/>
    <n v="4"/>
    <x v="8"/>
  </r>
  <r>
    <x v="232"/>
    <x v="7"/>
    <x v="2"/>
    <d v="2025-01-27T00:00:00"/>
    <s v="14:57"/>
    <d v="2025-01-27T00:00:00"/>
    <s v="15:32"/>
    <x v="13"/>
    <x v="0"/>
    <x v="0"/>
    <n v="2"/>
    <n v="21.43"/>
    <x v="3"/>
    <n v="1.33"/>
    <x v="0"/>
    <x v="1"/>
    <n v="1"/>
    <x v="9"/>
  </r>
  <r>
    <x v="233"/>
    <x v="1"/>
    <x v="1"/>
    <d v="2025-01-14T00:00:00"/>
    <s v="16:24"/>
    <d v="2025-01-14T00:00:00"/>
    <s v="16:45"/>
    <x v="30"/>
    <x v="1"/>
    <x v="1"/>
    <n v="3"/>
    <n v="3.73"/>
    <x v="10"/>
    <n v="1.25"/>
    <x v="0"/>
    <x v="1"/>
    <n v="1"/>
    <x v="9"/>
  </r>
  <r>
    <x v="234"/>
    <x v="7"/>
    <x v="2"/>
    <d v="2024-12-25T00:00:00"/>
    <s v="03:21"/>
    <d v="2024-12-25T00:00:00"/>
    <s v="04:10"/>
    <x v="55"/>
    <x v="0"/>
    <x v="4"/>
    <n v="2"/>
    <n v="20.5"/>
    <x v="3"/>
    <n v="2.2400000000000002"/>
    <x v="0"/>
    <x v="0"/>
    <n v="12"/>
    <x v="7"/>
  </r>
  <r>
    <x v="235"/>
    <x v="0"/>
    <x v="0"/>
    <d v="2024-11-25T00:00:00"/>
    <s v="02:17"/>
    <d v="2024-11-25T00:00:00"/>
    <s v="03:11"/>
    <x v="63"/>
    <x v="0"/>
    <x v="2"/>
    <n v="0"/>
    <n v="23.4"/>
    <x v="5"/>
    <n v="0.21"/>
    <x v="0"/>
    <x v="0"/>
    <n v="11"/>
    <x v="1"/>
  </r>
  <r>
    <x v="236"/>
    <x v="7"/>
    <x v="6"/>
    <d v="2024-11-13T00:00:00"/>
    <s v="13:49"/>
    <d v="2024-11-13T00:00:00"/>
    <s v="14:22"/>
    <x v="52"/>
    <x v="0"/>
    <x v="4"/>
    <n v="2"/>
    <n v="24.82"/>
    <x v="3"/>
    <n v="1.1499999999999999"/>
    <x v="0"/>
    <x v="0"/>
    <n v="11"/>
    <x v="1"/>
  </r>
  <r>
    <x v="237"/>
    <x v="6"/>
    <x v="4"/>
    <d v="2025-02-22T00:00:00"/>
    <s v="21:17"/>
    <d v="2025-02-22T00:00:00"/>
    <s v="21:44"/>
    <x v="41"/>
    <x v="1"/>
    <x v="1"/>
    <n v="1"/>
    <n v="24.82"/>
    <x v="6"/>
    <n v="1.97"/>
    <x v="1"/>
    <x v="1"/>
    <n v="2"/>
    <x v="10"/>
  </r>
  <r>
    <x v="238"/>
    <x v="1"/>
    <x v="0"/>
    <d v="2024-01-18T00:00:00"/>
    <s v="15:49"/>
    <d v="2024-01-18T00:00:00"/>
    <s v="16:37"/>
    <x v="28"/>
    <x v="1"/>
    <x v="2"/>
    <n v="3"/>
    <n v="13.53"/>
    <x v="10"/>
    <n v="2.4700000000000002"/>
    <x v="0"/>
    <x v="0"/>
    <n v="1"/>
    <x v="9"/>
  </r>
  <r>
    <x v="239"/>
    <x v="8"/>
    <x v="8"/>
    <d v="2024-04-30T00:00:00"/>
    <s v="11:40"/>
    <d v="2024-04-30T00:00:00"/>
    <s v="12:25"/>
    <x v="3"/>
    <x v="0"/>
    <x v="1"/>
    <n v="0"/>
    <n v="20.329999999999998"/>
    <x v="5"/>
    <n v="1.26"/>
    <x v="0"/>
    <x v="0"/>
    <n v="4"/>
    <x v="8"/>
  </r>
  <r>
    <x v="240"/>
    <x v="7"/>
    <x v="5"/>
    <d v="2024-06-09T00:00:00"/>
    <s v="01:38"/>
    <d v="2024-06-09T00:00:00"/>
    <s v="01:56"/>
    <x v="24"/>
    <x v="0"/>
    <x v="2"/>
    <n v="0"/>
    <n v="11.44"/>
    <x v="5"/>
    <n v="3.36"/>
    <x v="1"/>
    <x v="0"/>
    <n v="6"/>
    <x v="11"/>
  </r>
  <r>
    <x v="241"/>
    <x v="1"/>
    <x v="0"/>
    <d v="2024-11-08T00:00:00"/>
    <s v="10:46"/>
    <d v="2024-11-08T00:00:00"/>
    <s v="11:52"/>
    <x v="51"/>
    <x v="0"/>
    <x v="2"/>
    <n v="1"/>
    <n v="18.98"/>
    <x v="1"/>
    <n v="2.33"/>
    <x v="0"/>
    <x v="0"/>
    <n v="11"/>
    <x v="1"/>
  </r>
  <r>
    <x v="242"/>
    <x v="5"/>
    <x v="6"/>
    <d v="2024-06-30T00:00:00"/>
    <s v="21:05"/>
    <d v="2024-06-30T00:00:00"/>
    <s v="22:28"/>
    <x v="5"/>
    <x v="1"/>
    <x v="2"/>
    <n v="4"/>
    <n v="19.43"/>
    <x v="9"/>
    <n v="4.09"/>
    <x v="1"/>
    <x v="0"/>
    <n v="6"/>
    <x v="11"/>
  </r>
  <r>
    <x v="243"/>
    <x v="4"/>
    <x v="7"/>
    <d v="2025-02-08T00:00:00"/>
    <s v="20:49"/>
    <d v="2025-02-08T00:00:00"/>
    <s v="21:27"/>
    <x v="2"/>
    <x v="1"/>
    <x v="3"/>
    <n v="2"/>
    <n v="1.99"/>
    <x v="2"/>
    <n v="4.74"/>
    <x v="1"/>
    <x v="1"/>
    <n v="2"/>
    <x v="10"/>
  </r>
  <r>
    <x v="244"/>
    <x v="2"/>
    <x v="3"/>
    <d v="2025-03-07T00:00:00"/>
    <s v="17:48"/>
    <d v="2025-03-07T00:00:00"/>
    <s v="19:01"/>
    <x v="8"/>
    <x v="0"/>
    <x v="3"/>
    <n v="5"/>
    <n v="16.95"/>
    <x v="0"/>
    <n v="2.36"/>
    <x v="0"/>
    <x v="1"/>
    <n v="3"/>
    <x v="6"/>
  </r>
  <r>
    <x v="245"/>
    <x v="6"/>
    <x v="3"/>
    <d v="2024-04-25T00:00:00"/>
    <s v="21:37"/>
    <d v="2024-04-25T00:00:00"/>
    <s v="22:25"/>
    <x v="28"/>
    <x v="1"/>
    <x v="0"/>
    <n v="4"/>
    <n v="12.1"/>
    <x v="9"/>
    <n v="2.5499999999999998"/>
    <x v="0"/>
    <x v="0"/>
    <n v="4"/>
    <x v="8"/>
  </r>
  <r>
    <x v="246"/>
    <x v="2"/>
    <x v="9"/>
    <d v="2024-02-14T00:00:00"/>
    <s v="18:11"/>
    <d v="2024-02-14T00:00:00"/>
    <s v="19:32"/>
    <x v="39"/>
    <x v="1"/>
    <x v="4"/>
    <n v="4"/>
    <n v="13.48"/>
    <x v="9"/>
    <n v="1.17"/>
    <x v="0"/>
    <x v="0"/>
    <n v="2"/>
    <x v="10"/>
  </r>
  <r>
    <x v="247"/>
    <x v="1"/>
    <x v="8"/>
    <d v="2025-05-17T00:00:00"/>
    <s v="07:28"/>
    <d v="2025-05-17T00:00:00"/>
    <s v="07:48"/>
    <x v="25"/>
    <x v="1"/>
    <x v="3"/>
    <n v="0"/>
    <n v="13.62"/>
    <x v="4"/>
    <n v="4.1500000000000004"/>
    <x v="1"/>
    <x v="1"/>
    <n v="5"/>
    <x v="5"/>
  </r>
  <r>
    <x v="248"/>
    <x v="4"/>
    <x v="3"/>
    <d v="2025-04-14T00:00:00"/>
    <s v="21:26"/>
    <d v="2025-04-14T00:00:00"/>
    <s v="22:53"/>
    <x v="29"/>
    <x v="0"/>
    <x v="1"/>
    <n v="1"/>
    <n v="20.21"/>
    <x v="1"/>
    <n v="1.76"/>
    <x v="0"/>
    <x v="1"/>
    <n v="4"/>
    <x v="8"/>
  </r>
  <r>
    <x v="249"/>
    <x v="5"/>
    <x v="5"/>
    <d v="2025-01-07T00:00:00"/>
    <s v="08:33"/>
    <d v="2025-01-07T00:00:00"/>
    <s v="09:09"/>
    <x v="76"/>
    <x v="1"/>
    <x v="3"/>
    <n v="0"/>
    <n v="5.69"/>
    <x v="4"/>
    <n v="0.56999999999999995"/>
    <x v="0"/>
    <x v="1"/>
    <n v="1"/>
    <x v="9"/>
  </r>
  <r>
    <x v="250"/>
    <x v="0"/>
    <x v="9"/>
    <d v="2024-07-07T00:00:00"/>
    <s v="10:15"/>
    <d v="2024-07-07T00:00:00"/>
    <s v="11:42"/>
    <x v="29"/>
    <x v="0"/>
    <x v="4"/>
    <n v="1"/>
    <n v="14.03"/>
    <x v="1"/>
    <n v="3.88"/>
    <x v="1"/>
    <x v="0"/>
    <n v="7"/>
    <x v="3"/>
  </r>
  <r>
    <x v="251"/>
    <x v="8"/>
    <x v="2"/>
    <d v="2025-05-18T00:00:00"/>
    <s v="21:02"/>
    <d v="2025-05-18T00:00:00"/>
    <s v="21:57"/>
    <x v="62"/>
    <x v="1"/>
    <x v="3"/>
    <n v="2"/>
    <n v="13.06"/>
    <x v="2"/>
    <n v="2.4900000000000002"/>
    <x v="1"/>
    <x v="1"/>
    <n v="5"/>
    <x v="5"/>
  </r>
  <r>
    <x v="252"/>
    <x v="8"/>
    <x v="8"/>
    <d v="2024-06-06T00:00:00"/>
    <s v="18:34"/>
    <d v="2024-06-06T00:00:00"/>
    <s v="19:31"/>
    <x v="31"/>
    <x v="1"/>
    <x v="4"/>
    <n v="0"/>
    <n v="14.28"/>
    <x v="4"/>
    <n v="0.66"/>
    <x v="0"/>
    <x v="0"/>
    <n v="6"/>
    <x v="11"/>
  </r>
  <r>
    <x v="253"/>
    <x v="7"/>
    <x v="6"/>
    <d v="2025-03-05T00:00:00"/>
    <s v="18:28"/>
    <d v="2025-03-05T00:00:00"/>
    <s v="19:52"/>
    <x v="77"/>
    <x v="1"/>
    <x v="3"/>
    <n v="1"/>
    <n v="5.31"/>
    <x v="6"/>
    <n v="0.69"/>
    <x v="0"/>
    <x v="1"/>
    <n v="3"/>
    <x v="6"/>
  </r>
  <r>
    <x v="254"/>
    <x v="1"/>
    <x v="9"/>
    <d v="2025-03-03T00:00:00"/>
    <s v="16:43"/>
    <d v="2025-03-03T00:00:00"/>
    <s v="17:36"/>
    <x v="56"/>
    <x v="1"/>
    <x v="4"/>
    <n v="5"/>
    <n v="16.22"/>
    <x v="11"/>
    <n v="1.47"/>
    <x v="0"/>
    <x v="1"/>
    <n v="3"/>
    <x v="6"/>
  </r>
  <r>
    <x v="255"/>
    <x v="3"/>
    <x v="7"/>
    <d v="2024-04-18T00:00:00"/>
    <s v="17:00"/>
    <d v="2024-04-18T00:00:00"/>
    <s v="18:19"/>
    <x v="42"/>
    <x v="1"/>
    <x v="0"/>
    <n v="4"/>
    <n v="24.76"/>
    <x v="9"/>
    <n v="2.87"/>
    <x v="0"/>
    <x v="0"/>
    <n v="4"/>
    <x v="8"/>
  </r>
  <r>
    <x v="256"/>
    <x v="7"/>
    <x v="4"/>
    <d v="2024-02-07T00:00:00"/>
    <s v="16:22"/>
    <d v="2024-02-07T00:00:00"/>
    <s v="16:32"/>
    <x v="12"/>
    <x v="1"/>
    <x v="0"/>
    <n v="5"/>
    <n v="6.17"/>
    <x v="11"/>
    <n v="2.12"/>
    <x v="0"/>
    <x v="0"/>
    <n v="2"/>
    <x v="10"/>
  </r>
  <r>
    <x v="257"/>
    <x v="1"/>
    <x v="2"/>
    <d v="2024-12-20T00:00:00"/>
    <s v="04:38"/>
    <d v="2024-12-20T00:00:00"/>
    <s v="05:35"/>
    <x v="31"/>
    <x v="0"/>
    <x v="2"/>
    <n v="5"/>
    <n v="16.84"/>
    <x v="0"/>
    <n v="1.85"/>
    <x v="0"/>
    <x v="0"/>
    <n v="12"/>
    <x v="7"/>
  </r>
  <r>
    <x v="258"/>
    <x v="8"/>
    <x v="0"/>
    <d v="2024-01-06T00:00:00"/>
    <s v="03:15"/>
    <d v="2024-01-06T00:00:00"/>
    <s v="04:33"/>
    <x v="21"/>
    <x v="1"/>
    <x v="1"/>
    <n v="0"/>
    <n v="13.47"/>
    <x v="4"/>
    <n v="1.37"/>
    <x v="1"/>
    <x v="0"/>
    <n v="1"/>
    <x v="9"/>
  </r>
  <r>
    <x v="259"/>
    <x v="7"/>
    <x v="2"/>
    <d v="2024-11-30T00:00:00"/>
    <s v="10:27"/>
    <d v="2024-11-30T00:00:00"/>
    <s v="10:59"/>
    <x v="32"/>
    <x v="0"/>
    <x v="1"/>
    <n v="4"/>
    <n v="4.1500000000000004"/>
    <x v="8"/>
    <n v="0.96"/>
    <x v="1"/>
    <x v="0"/>
    <n v="11"/>
    <x v="1"/>
  </r>
  <r>
    <x v="260"/>
    <x v="4"/>
    <x v="8"/>
    <d v="2024-07-26T00:00:00"/>
    <s v="15:17"/>
    <d v="2024-07-26T00:00:00"/>
    <s v="16:17"/>
    <x v="26"/>
    <x v="0"/>
    <x v="3"/>
    <n v="3"/>
    <n v="11.75"/>
    <x v="7"/>
    <n v="0.73"/>
    <x v="0"/>
    <x v="0"/>
    <n v="7"/>
    <x v="3"/>
  </r>
  <r>
    <x v="261"/>
    <x v="1"/>
    <x v="6"/>
    <d v="2024-03-03T00:00:00"/>
    <s v="14:48"/>
    <d v="2024-03-03T00:00:00"/>
    <s v="15:02"/>
    <x v="1"/>
    <x v="0"/>
    <x v="4"/>
    <n v="3"/>
    <n v="9.74"/>
    <x v="7"/>
    <n v="2.38"/>
    <x v="1"/>
    <x v="0"/>
    <n v="3"/>
    <x v="6"/>
  </r>
  <r>
    <x v="262"/>
    <x v="7"/>
    <x v="7"/>
    <d v="2024-03-05T00:00:00"/>
    <s v="05:22"/>
    <d v="2024-03-05T00:00:00"/>
    <s v="06:35"/>
    <x v="8"/>
    <x v="1"/>
    <x v="3"/>
    <n v="4"/>
    <n v="24.44"/>
    <x v="9"/>
    <n v="2.92"/>
    <x v="0"/>
    <x v="0"/>
    <n v="3"/>
    <x v="6"/>
  </r>
  <r>
    <x v="263"/>
    <x v="7"/>
    <x v="5"/>
    <d v="2024-06-13T00:00:00"/>
    <s v="05:05"/>
    <d v="2024-06-13T00:00:00"/>
    <s v="06:27"/>
    <x v="15"/>
    <x v="1"/>
    <x v="3"/>
    <n v="0"/>
    <n v="23.14"/>
    <x v="4"/>
    <n v="2.0499999999999998"/>
    <x v="0"/>
    <x v="0"/>
    <n v="6"/>
    <x v="11"/>
  </r>
  <r>
    <x v="264"/>
    <x v="5"/>
    <x v="1"/>
    <d v="2024-01-26T00:00:00"/>
    <s v="13:20"/>
    <d v="2024-01-26T00:00:00"/>
    <s v="13:52"/>
    <x v="32"/>
    <x v="1"/>
    <x v="1"/>
    <n v="1"/>
    <n v="14.88"/>
    <x v="6"/>
    <n v="2.2599999999999998"/>
    <x v="0"/>
    <x v="0"/>
    <n v="1"/>
    <x v="9"/>
  </r>
  <r>
    <x v="265"/>
    <x v="6"/>
    <x v="4"/>
    <d v="2024-08-20T00:00:00"/>
    <s v="10:55"/>
    <d v="2024-08-20T00:00:00"/>
    <s v="11:25"/>
    <x v="70"/>
    <x v="0"/>
    <x v="2"/>
    <n v="3"/>
    <n v="17.09"/>
    <x v="7"/>
    <n v="1.62"/>
    <x v="0"/>
    <x v="0"/>
    <n v="8"/>
    <x v="0"/>
  </r>
  <r>
    <x v="266"/>
    <x v="2"/>
    <x v="4"/>
    <d v="2025-01-23T00:00:00"/>
    <s v="23:27"/>
    <d v="2025-01-24T00:00:00"/>
    <s v="00:21"/>
    <x v="63"/>
    <x v="0"/>
    <x v="1"/>
    <n v="3"/>
    <n v="6.19"/>
    <x v="7"/>
    <n v="0.23"/>
    <x v="0"/>
    <x v="1"/>
    <n v="1"/>
    <x v="9"/>
  </r>
  <r>
    <x v="267"/>
    <x v="9"/>
    <x v="1"/>
    <d v="2024-11-04T00:00:00"/>
    <s v="03:04"/>
    <d v="2024-11-04T00:00:00"/>
    <s v="03:55"/>
    <x v="38"/>
    <x v="0"/>
    <x v="3"/>
    <n v="3"/>
    <n v="12.52"/>
    <x v="7"/>
    <n v="1.07"/>
    <x v="0"/>
    <x v="0"/>
    <n v="11"/>
    <x v="1"/>
  </r>
  <r>
    <x v="268"/>
    <x v="6"/>
    <x v="7"/>
    <d v="2025-03-31T00:00:00"/>
    <s v="01:30"/>
    <d v="2025-03-31T00:00:00"/>
    <s v="02:28"/>
    <x v="23"/>
    <x v="0"/>
    <x v="2"/>
    <n v="2"/>
    <n v="20.05"/>
    <x v="3"/>
    <n v="2.14"/>
    <x v="0"/>
    <x v="1"/>
    <n v="3"/>
    <x v="6"/>
  </r>
  <r>
    <x v="269"/>
    <x v="4"/>
    <x v="7"/>
    <d v="2024-10-22T00:00:00"/>
    <s v="03:42"/>
    <d v="2024-10-22T00:00:00"/>
    <s v="04:11"/>
    <x v="10"/>
    <x v="1"/>
    <x v="3"/>
    <n v="2"/>
    <n v="3.11"/>
    <x v="2"/>
    <n v="0.02"/>
    <x v="0"/>
    <x v="0"/>
    <n v="10"/>
    <x v="4"/>
  </r>
  <r>
    <x v="270"/>
    <x v="8"/>
    <x v="8"/>
    <d v="2024-07-28T00:00:00"/>
    <s v="12:48"/>
    <d v="2024-07-28T00:00:00"/>
    <s v="13:11"/>
    <x v="33"/>
    <x v="0"/>
    <x v="1"/>
    <n v="1"/>
    <n v="11.06"/>
    <x v="1"/>
    <n v="2.78"/>
    <x v="1"/>
    <x v="0"/>
    <n v="7"/>
    <x v="3"/>
  </r>
  <r>
    <x v="271"/>
    <x v="6"/>
    <x v="4"/>
    <d v="2024-01-21T00:00:00"/>
    <s v="09:33"/>
    <d v="2024-01-21T00:00:00"/>
    <s v="09:54"/>
    <x v="30"/>
    <x v="1"/>
    <x v="2"/>
    <n v="0"/>
    <n v="15.12"/>
    <x v="4"/>
    <n v="3.92"/>
    <x v="1"/>
    <x v="0"/>
    <n v="1"/>
    <x v="9"/>
  </r>
  <r>
    <x v="272"/>
    <x v="7"/>
    <x v="6"/>
    <d v="2024-11-17T00:00:00"/>
    <s v="09:58"/>
    <d v="2024-11-17T00:00:00"/>
    <s v="10:57"/>
    <x v="35"/>
    <x v="0"/>
    <x v="2"/>
    <n v="1"/>
    <n v="14.51"/>
    <x v="1"/>
    <n v="0.85"/>
    <x v="1"/>
    <x v="0"/>
    <n v="11"/>
    <x v="1"/>
  </r>
  <r>
    <x v="273"/>
    <x v="2"/>
    <x v="7"/>
    <d v="2024-07-27T00:00:00"/>
    <s v="21:00"/>
    <d v="2024-07-27T00:00:00"/>
    <s v="21:48"/>
    <x v="28"/>
    <x v="1"/>
    <x v="4"/>
    <n v="1"/>
    <n v="2.0499999999999998"/>
    <x v="6"/>
    <n v="2.17"/>
    <x v="1"/>
    <x v="0"/>
    <n v="7"/>
    <x v="3"/>
  </r>
  <r>
    <x v="274"/>
    <x v="4"/>
    <x v="9"/>
    <d v="2024-02-29T00:00:00"/>
    <s v="17:55"/>
    <d v="2024-02-29T00:00:00"/>
    <s v="18:51"/>
    <x v="47"/>
    <x v="1"/>
    <x v="0"/>
    <n v="5"/>
    <n v="15.81"/>
    <x v="11"/>
    <n v="1.78"/>
    <x v="0"/>
    <x v="0"/>
    <n v="2"/>
    <x v="10"/>
  </r>
  <r>
    <x v="275"/>
    <x v="8"/>
    <x v="4"/>
    <d v="2024-04-15T00:00:00"/>
    <s v="05:42"/>
    <d v="2024-04-15T00:00:00"/>
    <s v="06:30"/>
    <x v="28"/>
    <x v="0"/>
    <x v="4"/>
    <n v="2"/>
    <n v="21.12"/>
    <x v="3"/>
    <n v="1.1399999999999999"/>
    <x v="0"/>
    <x v="0"/>
    <n v="4"/>
    <x v="8"/>
  </r>
  <r>
    <x v="276"/>
    <x v="8"/>
    <x v="8"/>
    <d v="2024-11-30T00:00:00"/>
    <s v="11:16"/>
    <d v="2024-11-30T00:00:00"/>
    <s v="12:42"/>
    <x v="78"/>
    <x v="0"/>
    <x v="3"/>
    <n v="2"/>
    <n v="15.28"/>
    <x v="3"/>
    <n v="3.48"/>
    <x v="1"/>
    <x v="0"/>
    <n v="11"/>
    <x v="1"/>
  </r>
  <r>
    <x v="277"/>
    <x v="3"/>
    <x v="7"/>
    <d v="2024-11-05T00:00:00"/>
    <s v="07:43"/>
    <d v="2024-11-05T00:00:00"/>
    <s v="08:33"/>
    <x v="53"/>
    <x v="1"/>
    <x v="4"/>
    <n v="4"/>
    <n v="19.66"/>
    <x v="9"/>
    <n v="0.98"/>
    <x v="0"/>
    <x v="0"/>
    <n v="11"/>
    <x v="1"/>
  </r>
  <r>
    <x v="278"/>
    <x v="6"/>
    <x v="8"/>
    <d v="2024-03-29T00:00:00"/>
    <s v="11:01"/>
    <d v="2024-03-29T00:00:00"/>
    <s v="12:23"/>
    <x v="15"/>
    <x v="0"/>
    <x v="2"/>
    <n v="4"/>
    <n v="4.91"/>
    <x v="8"/>
    <n v="2.2999999999999998"/>
    <x v="0"/>
    <x v="0"/>
    <n v="3"/>
    <x v="6"/>
  </r>
  <r>
    <x v="279"/>
    <x v="8"/>
    <x v="5"/>
    <d v="2024-12-06T00:00:00"/>
    <s v="13:23"/>
    <d v="2024-12-06T00:00:00"/>
    <s v="14:10"/>
    <x v="79"/>
    <x v="0"/>
    <x v="4"/>
    <n v="5"/>
    <n v="12.73"/>
    <x v="0"/>
    <n v="1.9"/>
    <x v="0"/>
    <x v="0"/>
    <n v="12"/>
    <x v="7"/>
  </r>
  <r>
    <x v="280"/>
    <x v="4"/>
    <x v="7"/>
    <d v="2024-11-24T00:00:00"/>
    <s v="15:40"/>
    <d v="2024-11-24T00:00:00"/>
    <s v="16:38"/>
    <x v="23"/>
    <x v="0"/>
    <x v="4"/>
    <n v="4"/>
    <n v="12.24"/>
    <x v="8"/>
    <n v="2"/>
    <x v="1"/>
    <x v="0"/>
    <n v="11"/>
    <x v="1"/>
  </r>
  <r>
    <x v="281"/>
    <x v="6"/>
    <x v="2"/>
    <d v="2024-01-29T00:00:00"/>
    <s v="13:21"/>
    <d v="2024-01-29T00:00:00"/>
    <s v="14:17"/>
    <x v="47"/>
    <x v="0"/>
    <x v="1"/>
    <n v="1"/>
    <n v="16.61"/>
    <x v="1"/>
    <n v="1.07"/>
    <x v="0"/>
    <x v="0"/>
    <n v="1"/>
    <x v="9"/>
  </r>
  <r>
    <x v="282"/>
    <x v="9"/>
    <x v="0"/>
    <d v="2025-03-13T00:00:00"/>
    <s v="11:11"/>
    <d v="2025-03-13T00:00:00"/>
    <s v="12:12"/>
    <x v="17"/>
    <x v="1"/>
    <x v="4"/>
    <n v="0"/>
    <n v="0.76"/>
    <x v="4"/>
    <n v="0.78"/>
    <x v="0"/>
    <x v="1"/>
    <n v="3"/>
    <x v="6"/>
  </r>
  <r>
    <x v="283"/>
    <x v="5"/>
    <x v="2"/>
    <d v="2025-03-26T00:00:00"/>
    <s v="21:38"/>
    <d v="2025-03-26T00:00:00"/>
    <s v="23:01"/>
    <x v="5"/>
    <x v="0"/>
    <x v="4"/>
    <n v="2"/>
    <n v="10.08"/>
    <x v="3"/>
    <n v="2.3199999999999998"/>
    <x v="0"/>
    <x v="1"/>
    <n v="3"/>
    <x v="6"/>
  </r>
  <r>
    <x v="284"/>
    <x v="5"/>
    <x v="7"/>
    <d v="2024-09-24T00:00:00"/>
    <s v="22:39"/>
    <d v="2024-09-24T00:00:00"/>
    <s v="22:52"/>
    <x v="60"/>
    <x v="1"/>
    <x v="1"/>
    <n v="2"/>
    <n v="10.69"/>
    <x v="2"/>
    <n v="2.89"/>
    <x v="0"/>
    <x v="0"/>
    <n v="9"/>
    <x v="2"/>
  </r>
  <r>
    <x v="285"/>
    <x v="2"/>
    <x v="8"/>
    <d v="2024-08-30T00:00:00"/>
    <s v="06:03"/>
    <d v="2024-08-30T00:00:00"/>
    <s v="06:56"/>
    <x v="56"/>
    <x v="1"/>
    <x v="0"/>
    <n v="4"/>
    <n v="12.33"/>
    <x v="9"/>
    <n v="1.43"/>
    <x v="0"/>
    <x v="0"/>
    <n v="8"/>
    <x v="0"/>
  </r>
  <r>
    <x v="286"/>
    <x v="8"/>
    <x v="8"/>
    <d v="2024-02-22T00:00:00"/>
    <s v="04:13"/>
    <d v="2024-02-22T00:00:00"/>
    <s v="05:01"/>
    <x v="28"/>
    <x v="0"/>
    <x v="1"/>
    <n v="0"/>
    <n v="21.3"/>
    <x v="5"/>
    <n v="1.94"/>
    <x v="0"/>
    <x v="0"/>
    <n v="2"/>
    <x v="10"/>
  </r>
  <r>
    <x v="287"/>
    <x v="2"/>
    <x v="5"/>
    <d v="2025-02-04T00:00:00"/>
    <s v="18:49"/>
    <d v="2025-02-04T00:00:00"/>
    <s v="19:21"/>
    <x v="32"/>
    <x v="0"/>
    <x v="3"/>
    <n v="4"/>
    <n v="10.95"/>
    <x v="8"/>
    <n v="1.39"/>
    <x v="0"/>
    <x v="1"/>
    <n v="2"/>
    <x v="10"/>
  </r>
  <r>
    <x v="288"/>
    <x v="6"/>
    <x v="7"/>
    <d v="2024-05-24T00:00:00"/>
    <s v="18:30"/>
    <d v="2024-05-24T00:00:00"/>
    <s v="19:35"/>
    <x v="36"/>
    <x v="1"/>
    <x v="1"/>
    <n v="5"/>
    <n v="15.55"/>
    <x v="11"/>
    <n v="0.59"/>
    <x v="0"/>
    <x v="0"/>
    <n v="5"/>
    <x v="5"/>
  </r>
  <r>
    <x v="289"/>
    <x v="6"/>
    <x v="3"/>
    <d v="2024-01-04T00:00:00"/>
    <s v="10:57"/>
    <d v="2024-01-04T00:00:00"/>
    <s v="11:34"/>
    <x v="64"/>
    <x v="0"/>
    <x v="3"/>
    <n v="5"/>
    <n v="20.309999999999999"/>
    <x v="0"/>
    <n v="0.19"/>
    <x v="0"/>
    <x v="0"/>
    <n v="1"/>
    <x v="9"/>
  </r>
  <r>
    <x v="290"/>
    <x v="5"/>
    <x v="7"/>
    <d v="2024-10-11T00:00:00"/>
    <s v="02:52"/>
    <d v="2024-10-11T00:00:00"/>
    <s v="03:43"/>
    <x v="38"/>
    <x v="0"/>
    <x v="4"/>
    <n v="0"/>
    <n v="6.93"/>
    <x v="5"/>
    <n v="2.59"/>
    <x v="0"/>
    <x v="0"/>
    <n v="10"/>
    <x v="4"/>
  </r>
  <r>
    <x v="291"/>
    <x v="3"/>
    <x v="1"/>
    <d v="2024-10-28T00:00:00"/>
    <s v="20:45"/>
    <d v="2024-10-28T00:00:00"/>
    <s v="22:13"/>
    <x v="74"/>
    <x v="1"/>
    <x v="2"/>
    <n v="0"/>
    <n v="9.02"/>
    <x v="4"/>
    <n v="2.54"/>
    <x v="0"/>
    <x v="0"/>
    <n v="10"/>
    <x v="4"/>
  </r>
  <r>
    <x v="292"/>
    <x v="2"/>
    <x v="6"/>
    <d v="2025-04-22T00:00:00"/>
    <s v="06:49"/>
    <d v="2025-04-22T00:00:00"/>
    <s v="08:14"/>
    <x v="65"/>
    <x v="0"/>
    <x v="0"/>
    <n v="2"/>
    <n v="3.39"/>
    <x v="3"/>
    <n v="0.92"/>
    <x v="0"/>
    <x v="1"/>
    <n v="4"/>
    <x v="8"/>
  </r>
  <r>
    <x v="293"/>
    <x v="3"/>
    <x v="7"/>
    <d v="2025-01-31T00:00:00"/>
    <s v="18:27"/>
    <d v="2025-01-31T00:00:00"/>
    <s v="19:26"/>
    <x v="35"/>
    <x v="1"/>
    <x v="2"/>
    <n v="1"/>
    <n v="14.58"/>
    <x v="6"/>
    <n v="1.27"/>
    <x v="0"/>
    <x v="1"/>
    <n v="1"/>
    <x v="9"/>
  </r>
  <r>
    <x v="294"/>
    <x v="5"/>
    <x v="7"/>
    <d v="2025-03-07T00:00:00"/>
    <s v="00:19"/>
    <d v="2025-03-07T00:00:00"/>
    <s v="00:50"/>
    <x v="6"/>
    <x v="1"/>
    <x v="3"/>
    <n v="1"/>
    <n v="5.08"/>
    <x v="6"/>
    <n v="2.5299999999999998"/>
    <x v="0"/>
    <x v="1"/>
    <n v="3"/>
    <x v="6"/>
  </r>
  <r>
    <x v="295"/>
    <x v="7"/>
    <x v="8"/>
    <d v="2024-01-08T00:00:00"/>
    <s v="10:38"/>
    <d v="2024-01-08T00:00:00"/>
    <s v="11:50"/>
    <x v="14"/>
    <x v="0"/>
    <x v="0"/>
    <n v="3"/>
    <n v="24.11"/>
    <x v="7"/>
    <n v="1.52"/>
    <x v="0"/>
    <x v="0"/>
    <n v="1"/>
    <x v="9"/>
  </r>
  <r>
    <x v="296"/>
    <x v="6"/>
    <x v="9"/>
    <d v="2024-11-18T00:00:00"/>
    <s v="19:54"/>
    <d v="2024-11-18T00:00:00"/>
    <s v="21:00"/>
    <x v="51"/>
    <x v="1"/>
    <x v="0"/>
    <n v="0"/>
    <n v="14.35"/>
    <x v="4"/>
    <n v="2.39"/>
    <x v="0"/>
    <x v="0"/>
    <n v="11"/>
    <x v="1"/>
  </r>
  <r>
    <x v="297"/>
    <x v="4"/>
    <x v="0"/>
    <d v="2024-08-01T00:00:00"/>
    <s v="11:37"/>
    <d v="2024-08-01T00:00:00"/>
    <s v="12:15"/>
    <x v="2"/>
    <x v="1"/>
    <x v="0"/>
    <n v="3"/>
    <n v="14.36"/>
    <x v="10"/>
    <n v="2.3199999999999998"/>
    <x v="0"/>
    <x v="0"/>
    <n v="8"/>
    <x v="0"/>
  </r>
  <r>
    <x v="298"/>
    <x v="5"/>
    <x v="2"/>
    <d v="2024-03-28T00:00:00"/>
    <s v="22:24"/>
    <d v="2024-03-28T00:00:00"/>
    <s v="23:47"/>
    <x v="5"/>
    <x v="0"/>
    <x v="3"/>
    <n v="4"/>
    <n v="20.67"/>
    <x v="8"/>
    <n v="1.1000000000000001"/>
    <x v="0"/>
    <x v="0"/>
    <n v="3"/>
    <x v="6"/>
  </r>
  <r>
    <x v="299"/>
    <x v="7"/>
    <x v="9"/>
    <d v="2025-02-28T00:00:00"/>
    <s v="08:45"/>
    <d v="2025-02-28T00:00:00"/>
    <s v="09:22"/>
    <x v="64"/>
    <x v="1"/>
    <x v="1"/>
    <n v="5"/>
    <n v="20.84"/>
    <x v="11"/>
    <n v="2.25"/>
    <x v="0"/>
    <x v="1"/>
    <n v="2"/>
    <x v="10"/>
  </r>
  <r>
    <x v="300"/>
    <x v="7"/>
    <x v="9"/>
    <d v="2024-07-23T00:00:00"/>
    <s v="03:13"/>
    <d v="2024-07-23T00:00:00"/>
    <s v="04:07"/>
    <x v="63"/>
    <x v="0"/>
    <x v="4"/>
    <n v="0"/>
    <n v="19.5"/>
    <x v="5"/>
    <n v="0.71"/>
    <x v="0"/>
    <x v="0"/>
    <n v="7"/>
    <x v="3"/>
  </r>
  <r>
    <x v="301"/>
    <x v="9"/>
    <x v="8"/>
    <d v="2025-04-19T00:00:00"/>
    <s v="00:06"/>
    <d v="2025-04-19T00:00:00"/>
    <s v="01:36"/>
    <x v="80"/>
    <x v="1"/>
    <x v="0"/>
    <n v="4"/>
    <n v="3.91"/>
    <x v="9"/>
    <n v="1.03"/>
    <x v="1"/>
    <x v="1"/>
    <n v="4"/>
    <x v="8"/>
  </r>
  <r>
    <x v="302"/>
    <x v="7"/>
    <x v="1"/>
    <d v="2024-09-29T00:00:00"/>
    <s v="11:40"/>
    <d v="2024-09-29T00:00:00"/>
    <s v="12:58"/>
    <x v="21"/>
    <x v="1"/>
    <x v="2"/>
    <n v="4"/>
    <n v="4.63"/>
    <x v="9"/>
    <n v="4.9000000000000004"/>
    <x v="1"/>
    <x v="0"/>
    <n v="9"/>
    <x v="2"/>
  </r>
  <r>
    <x v="303"/>
    <x v="4"/>
    <x v="1"/>
    <d v="2024-07-26T00:00:00"/>
    <s v="15:38"/>
    <d v="2024-07-26T00:00:00"/>
    <s v="16:53"/>
    <x v="34"/>
    <x v="0"/>
    <x v="0"/>
    <n v="3"/>
    <n v="23.01"/>
    <x v="7"/>
    <n v="2.98"/>
    <x v="0"/>
    <x v="0"/>
    <n v="7"/>
    <x v="3"/>
  </r>
  <r>
    <x v="304"/>
    <x v="2"/>
    <x v="7"/>
    <d v="2024-07-12T00:00:00"/>
    <s v="22:19"/>
    <d v="2024-07-12T00:00:00"/>
    <s v="22:47"/>
    <x v="67"/>
    <x v="1"/>
    <x v="0"/>
    <n v="5"/>
    <n v="10.119999999999999"/>
    <x v="11"/>
    <n v="0.43"/>
    <x v="0"/>
    <x v="0"/>
    <n v="7"/>
    <x v="3"/>
  </r>
  <r>
    <x v="305"/>
    <x v="4"/>
    <x v="3"/>
    <d v="2024-10-18T00:00:00"/>
    <s v="09:43"/>
    <d v="2024-10-18T00:00:00"/>
    <s v="10:50"/>
    <x v="72"/>
    <x v="0"/>
    <x v="1"/>
    <n v="3"/>
    <n v="13.13"/>
    <x v="7"/>
    <n v="0.83"/>
    <x v="0"/>
    <x v="0"/>
    <n v="10"/>
    <x v="4"/>
  </r>
  <r>
    <x v="306"/>
    <x v="8"/>
    <x v="9"/>
    <d v="2024-09-11T00:00:00"/>
    <s v="05:06"/>
    <d v="2024-09-11T00:00:00"/>
    <s v="06:30"/>
    <x v="77"/>
    <x v="0"/>
    <x v="1"/>
    <n v="5"/>
    <n v="24.32"/>
    <x v="0"/>
    <n v="1.9"/>
    <x v="0"/>
    <x v="0"/>
    <n v="9"/>
    <x v="2"/>
  </r>
  <r>
    <x v="307"/>
    <x v="3"/>
    <x v="4"/>
    <d v="2025-02-19T00:00:00"/>
    <s v="02:23"/>
    <d v="2025-02-19T00:00:00"/>
    <s v="03:23"/>
    <x v="26"/>
    <x v="0"/>
    <x v="4"/>
    <n v="1"/>
    <n v="12.62"/>
    <x v="1"/>
    <n v="0.97"/>
    <x v="0"/>
    <x v="1"/>
    <n v="2"/>
    <x v="10"/>
  </r>
  <r>
    <x v="308"/>
    <x v="3"/>
    <x v="2"/>
    <d v="2025-03-24T00:00:00"/>
    <s v="21:27"/>
    <d v="2025-03-24T00:00:00"/>
    <s v="21:53"/>
    <x v="43"/>
    <x v="1"/>
    <x v="3"/>
    <n v="5"/>
    <n v="19.18"/>
    <x v="11"/>
    <n v="0.14000000000000001"/>
    <x v="0"/>
    <x v="1"/>
    <n v="3"/>
    <x v="6"/>
  </r>
  <r>
    <x v="309"/>
    <x v="8"/>
    <x v="0"/>
    <d v="2024-04-06T00:00:00"/>
    <s v="11:56"/>
    <d v="2024-04-06T00:00:00"/>
    <s v="12:26"/>
    <x v="70"/>
    <x v="1"/>
    <x v="4"/>
    <n v="0"/>
    <n v="24.8"/>
    <x v="4"/>
    <n v="2.14"/>
    <x v="1"/>
    <x v="0"/>
    <n v="4"/>
    <x v="8"/>
  </r>
  <r>
    <x v="310"/>
    <x v="2"/>
    <x v="6"/>
    <d v="2024-05-03T00:00:00"/>
    <s v="11:33"/>
    <d v="2024-05-03T00:00:00"/>
    <s v="12:18"/>
    <x v="3"/>
    <x v="0"/>
    <x v="3"/>
    <n v="2"/>
    <n v="2.52"/>
    <x v="3"/>
    <n v="1.99"/>
    <x v="0"/>
    <x v="0"/>
    <n v="5"/>
    <x v="5"/>
  </r>
  <r>
    <x v="311"/>
    <x v="2"/>
    <x v="0"/>
    <d v="2024-11-03T00:00:00"/>
    <s v="20:20"/>
    <d v="2024-11-03T00:00:00"/>
    <s v="21:50"/>
    <x v="80"/>
    <x v="1"/>
    <x v="0"/>
    <n v="3"/>
    <n v="16.559999999999999"/>
    <x v="10"/>
    <n v="3.52"/>
    <x v="1"/>
    <x v="0"/>
    <n v="11"/>
    <x v="1"/>
  </r>
  <r>
    <x v="312"/>
    <x v="1"/>
    <x v="9"/>
    <d v="2024-03-01T00:00:00"/>
    <s v="12:52"/>
    <d v="2024-03-01T00:00:00"/>
    <s v="13:18"/>
    <x v="43"/>
    <x v="0"/>
    <x v="2"/>
    <n v="5"/>
    <n v="11.4"/>
    <x v="0"/>
    <n v="0.02"/>
    <x v="0"/>
    <x v="0"/>
    <n v="3"/>
    <x v="6"/>
  </r>
  <r>
    <x v="313"/>
    <x v="0"/>
    <x v="3"/>
    <d v="2024-04-12T00:00:00"/>
    <s v="15:55"/>
    <d v="2024-04-12T00:00:00"/>
    <s v="17:06"/>
    <x v="46"/>
    <x v="0"/>
    <x v="0"/>
    <n v="3"/>
    <n v="2.69"/>
    <x v="7"/>
    <n v="2.42"/>
    <x v="0"/>
    <x v="0"/>
    <n v="4"/>
    <x v="8"/>
  </r>
  <r>
    <x v="314"/>
    <x v="3"/>
    <x v="8"/>
    <d v="2024-08-20T00:00:00"/>
    <s v="10:31"/>
    <d v="2024-08-20T00:00:00"/>
    <s v="10:58"/>
    <x v="41"/>
    <x v="1"/>
    <x v="0"/>
    <n v="5"/>
    <n v="24.83"/>
    <x v="11"/>
    <n v="0.43"/>
    <x v="0"/>
    <x v="0"/>
    <n v="8"/>
    <x v="0"/>
  </r>
  <r>
    <x v="315"/>
    <x v="9"/>
    <x v="0"/>
    <d v="2025-04-19T00:00:00"/>
    <s v="01:10"/>
    <d v="2025-04-19T00:00:00"/>
    <s v="01:41"/>
    <x v="6"/>
    <x v="1"/>
    <x v="3"/>
    <n v="5"/>
    <n v="5.72"/>
    <x v="11"/>
    <n v="3.74"/>
    <x v="1"/>
    <x v="1"/>
    <n v="4"/>
    <x v="8"/>
  </r>
  <r>
    <x v="316"/>
    <x v="9"/>
    <x v="9"/>
    <d v="2024-06-17T00:00:00"/>
    <s v="17:44"/>
    <d v="2024-06-17T00:00:00"/>
    <s v="18:05"/>
    <x v="30"/>
    <x v="0"/>
    <x v="0"/>
    <n v="0"/>
    <n v="14.94"/>
    <x v="5"/>
    <n v="1.1499999999999999"/>
    <x v="0"/>
    <x v="0"/>
    <n v="6"/>
    <x v="11"/>
  </r>
  <r>
    <x v="317"/>
    <x v="3"/>
    <x v="7"/>
    <d v="2024-07-11T00:00:00"/>
    <s v="11:04"/>
    <d v="2024-07-11T00:00:00"/>
    <s v="11:49"/>
    <x v="3"/>
    <x v="0"/>
    <x v="0"/>
    <n v="4"/>
    <n v="15.22"/>
    <x v="8"/>
    <n v="2.16"/>
    <x v="0"/>
    <x v="0"/>
    <n v="7"/>
    <x v="3"/>
  </r>
  <r>
    <x v="318"/>
    <x v="7"/>
    <x v="6"/>
    <d v="2024-06-08T00:00:00"/>
    <s v="13:47"/>
    <d v="2024-06-08T00:00:00"/>
    <s v="15:03"/>
    <x v="44"/>
    <x v="0"/>
    <x v="4"/>
    <n v="2"/>
    <n v="16.329999999999998"/>
    <x v="3"/>
    <n v="3.92"/>
    <x v="1"/>
    <x v="0"/>
    <n v="6"/>
    <x v="11"/>
  </r>
  <r>
    <x v="319"/>
    <x v="1"/>
    <x v="9"/>
    <d v="2024-10-26T00:00:00"/>
    <s v="17:25"/>
    <d v="2024-10-26T00:00:00"/>
    <s v="17:49"/>
    <x v="50"/>
    <x v="0"/>
    <x v="4"/>
    <n v="5"/>
    <n v="15.05"/>
    <x v="0"/>
    <n v="2.64"/>
    <x v="1"/>
    <x v="0"/>
    <n v="10"/>
    <x v="4"/>
  </r>
  <r>
    <x v="320"/>
    <x v="3"/>
    <x v="8"/>
    <d v="2024-04-12T00:00:00"/>
    <s v="12:20"/>
    <d v="2024-04-12T00:00:00"/>
    <s v="13:19"/>
    <x v="35"/>
    <x v="1"/>
    <x v="3"/>
    <n v="4"/>
    <n v="17.23"/>
    <x v="9"/>
    <n v="2.29"/>
    <x v="0"/>
    <x v="0"/>
    <n v="4"/>
    <x v="8"/>
  </r>
  <r>
    <x v="321"/>
    <x v="0"/>
    <x v="0"/>
    <d v="2025-04-01T00:00:00"/>
    <s v="05:14"/>
    <d v="2025-04-01T00:00:00"/>
    <s v="05:32"/>
    <x v="24"/>
    <x v="0"/>
    <x v="3"/>
    <n v="1"/>
    <n v="1.48"/>
    <x v="1"/>
    <n v="0.18"/>
    <x v="0"/>
    <x v="1"/>
    <n v="4"/>
    <x v="8"/>
  </r>
  <r>
    <x v="322"/>
    <x v="6"/>
    <x v="2"/>
    <d v="2024-08-10T00:00:00"/>
    <s v="12:31"/>
    <d v="2024-08-10T00:00:00"/>
    <s v="14:01"/>
    <x v="80"/>
    <x v="1"/>
    <x v="4"/>
    <n v="5"/>
    <n v="10.36"/>
    <x v="11"/>
    <n v="3.2"/>
    <x v="1"/>
    <x v="0"/>
    <n v="8"/>
    <x v="0"/>
  </r>
  <r>
    <x v="323"/>
    <x v="9"/>
    <x v="7"/>
    <d v="2024-08-03T00:00:00"/>
    <s v="12:22"/>
    <d v="2024-08-03T00:00:00"/>
    <s v="12:42"/>
    <x v="25"/>
    <x v="1"/>
    <x v="1"/>
    <n v="4"/>
    <n v="23.06"/>
    <x v="9"/>
    <n v="4.87"/>
    <x v="1"/>
    <x v="0"/>
    <n v="8"/>
    <x v="0"/>
  </r>
  <r>
    <x v="324"/>
    <x v="5"/>
    <x v="8"/>
    <d v="2024-10-30T00:00:00"/>
    <s v="11:45"/>
    <d v="2024-10-30T00:00:00"/>
    <s v="13:10"/>
    <x v="65"/>
    <x v="0"/>
    <x v="3"/>
    <n v="5"/>
    <n v="11.22"/>
    <x v="0"/>
    <n v="2.86"/>
    <x v="0"/>
    <x v="0"/>
    <n v="10"/>
    <x v="4"/>
  </r>
  <r>
    <x v="325"/>
    <x v="7"/>
    <x v="5"/>
    <d v="2024-03-07T00:00:00"/>
    <s v="23:07"/>
    <d v="2024-03-08T00:00:00"/>
    <s v="00:12"/>
    <x v="36"/>
    <x v="0"/>
    <x v="4"/>
    <n v="4"/>
    <n v="15.42"/>
    <x v="8"/>
    <n v="0.93"/>
    <x v="0"/>
    <x v="0"/>
    <n v="3"/>
    <x v="6"/>
  </r>
  <r>
    <x v="326"/>
    <x v="2"/>
    <x v="4"/>
    <d v="2024-01-10T00:00:00"/>
    <s v="20:05"/>
    <d v="2024-01-10T00:00:00"/>
    <s v="20:32"/>
    <x v="41"/>
    <x v="0"/>
    <x v="0"/>
    <n v="3"/>
    <n v="23.85"/>
    <x v="7"/>
    <n v="1.57"/>
    <x v="0"/>
    <x v="0"/>
    <n v="1"/>
    <x v="9"/>
  </r>
  <r>
    <x v="327"/>
    <x v="4"/>
    <x v="7"/>
    <d v="2024-10-15T00:00:00"/>
    <s v="20:08"/>
    <d v="2024-10-15T00:00:00"/>
    <s v="20:34"/>
    <x v="43"/>
    <x v="1"/>
    <x v="1"/>
    <n v="0"/>
    <n v="8.7100000000000009"/>
    <x v="4"/>
    <n v="1.29"/>
    <x v="0"/>
    <x v="0"/>
    <n v="10"/>
    <x v="4"/>
  </r>
  <r>
    <x v="328"/>
    <x v="0"/>
    <x v="6"/>
    <d v="2025-03-23T00:00:00"/>
    <s v="21:33"/>
    <d v="2025-03-23T00:00:00"/>
    <s v="23:03"/>
    <x v="80"/>
    <x v="0"/>
    <x v="4"/>
    <n v="3"/>
    <n v="13.01"/>
    <x v="7"/>
    <n v="0.28000000000000003"/>
    <x v="1"/>
    <x v="1"/>
    <n v="3"/>
    <x v="6"/>
  </r>
  <r>
    <x v="329"/>
    <x v="2"/>
    <x v="8"/>
    <d v="2024-05-02T00:00:00"/>
    <s v="04:28"/>
    <d v="2024-05-02T00:00:00"/>
    <s v="05:10"/>
    <x v="48"/>
    <x v="0"/>
    <x v="2"/>
    <n v="5"/>
    <n v="18.21"/>
    <x v="0"/>
    <n v="0.69"/>
    <x v="0"/>
    <x v="0"/>
    <n v="5"/>
    <x v="5"/>
  </r>
  <r>
    <x v="330"/>
    <x v="7"/>
    <x v="0"/>
    <d v="2024-01-10T00:00:00"/>
    <s v="13:03"/>
    <d v="2024-01-10T00:00:00"/>
    <s v="13:44"/>
    <x v="0"/>
    <x v="0"/>
    <x v="4"/>
    <n v="2"/>
    <n v="9.8800000000000008"/>
    <x v="3"/>
    <n v="0.45"/>
    <x v="0"/>
    <x v="0"/>
    <n v="1"/>
    <x v="9"/>
  </r>
  <r>
    <x v="331"/>
    <x v="7"/>
    <x v="2"/>
    <d v="2025-05-24T00:00:00"/>
    <s v="07:11"/>
    <d v="2025-05-24T00:00:00"/>
    <s v="08:14"/>
    <x v="71"/>
    <x v="0"/>
    <x v="3"/>
    <n v="1"/>
    <n v="10.7"/>
    <x v="1"/>
    <n v="3.6"/>
    <x v="1"/>
    <x v="1"/>
    <n v="5"/>
    <x v="5"/>
  </r>
  <r>
    <x v="332"/>
    <x v="0"/>
    <x v="1"/>
    <d v="2024-10-16T00:00:00"/>
    <s v="13:38"/>
    <d v="2024-10-16T00:00:00"/>
    <s v="14:03"/>
    <x v="73"/>
    <x v="0"/>
    <x v="0"/>
    <n v="1"/>
    <n v="20.21"/>
    <x v="1"/>
    <n v="2.94"/>
    <x v="0"/>
    <x v="0"/>
    <n v="10"/>
    <x v="4"/>
  </r>
  <r>
    <x v="333"/>
    <x v="0"/>
    <x v="9"/>
    <d v="2024-08-07T00:00:00"/>
    <s v="06:34"/>
    <d v="2024-08-07T00:00:00"/>
    <s v="07:23"/>
    <x v="55"/>
    <x v="1"/>
    <x v="1"/>
    <n v="4"/>
    <n v="11.69"/>
    <x v="9"/>
    <n v="1.1100000000000001"/>
    <x v="0"/>
    <x v="0"/>
    <n v="8"/>
    <x v="0"/>
  </r>
  <r>
    <x v="334"/>
    <x v="9"/>
    <x v="6"/>
    <d v="2025-04-28T00:00:00"/>
    <s v="16:17"/>
    <d v="2025-04-28T00:00:00"/>
    <s v="16:58"/>
    <x v="0"/>
    <x v="1"/>
    <x v="3"/>
    <n v="4"/>
    <n v="24.31"/>
    <x v="9"/>
    <n v="2.99"/>
    <x v="0"/>
    <x v="1"/>
    <n v="4"/>
    <x v="8"/>
  </r>
  <r>
    <x v="335"/>
    <x v="1"/>
    <x v="2"/>
    <d v="2024-07-09T00:00:00"/>
    <s v="09:29"/>
    <d v="2024-07-09T00:00:00"/>
    <s v="09:58"/>
    <x v="10"/>
    <x v="0"/>
    <x v="4"/>
    <n v="0"/>
    <n v="6.21"/>
    <x v="5"/>
    <n v="1.04"/>
    <x v="0"/>
    <x v="0"/>
    <n v="7"/>
    <x v="3"/>
  </r>
  <r>
    <x v="336"/>
    <x v="7"/>
    <x v="8"/>
    <d v="2024-01-02T00:00:00"/>
    <s v="03:15"/>
    <d v="2024-01-02T00:00:00"/>
    <s v="04:13"/>
    <x v="23"/>
    <x v="1"/>
    <x v="1"/>
    <n v="1"/>
    <n v="13.48"/>
    <x v="6"/>
    <n v="0.71"/>
    <x v="0"/>
    <x v="0"/>
    <n v="1"/>
    <x v="9"/>
  </r>
  <r>
    <x v="337"/>
    <x v="7"/>
    <x v="7"/>
    <d v="2024-08-05T00:00:00"/>
    <s v="08:19"/>
    <d v="2024-08-05T00:00:00"/>
    <s v="08:40"/>
    <x v="30"/>
    <x v="0"/>
    <x v="0"/>
    <n v="4"/>
    <n v="10.62"/>
    <x v="8"/>
    <n v="2.69"/>
    <x v="0"/>
    <x v="0"/>
    <n v="8"/>
    <x v="0"/>
  </r>
  <r>
    <x v="338"/>
    <x v="0"/>
    <x v="1"/>
    <d v="2024-03-15T00:00:00"/>
    <s v="05:41"/>
    <d v="2024-03-15T00:00:00"/>
    <s v="06:55"/>
    <x v="69"/>
    <x v="0"/>
    <x v="4"/>
    <n v="0"/>
    <n v="15"/>
    <x v="5"/>
    <n v="0.19"/>
    <x v="0"/>
    <x v="0"/>
    <n v="3"/>
    <x v="6"/>
  </r>
  <r>
    <x v="339"/>
    <x v="2"/>
    <x v="5"/>
    <d v="2024-08-14T00:00:00"/>
    <s v="13:14"/>
    <d v="2024-08-14T00:00:00"/>
    <s v="13:57"/>
    <x v="75"/>
    <x v="1"/>
    <x v="4"/>
    <n v="5"/>
    <n v="20.88"/>
    <x v="11"/>
    <n v="0.98"/>
    <x v="0"/>
    <x v="0"/>
    <n v="8"/>
    <x v="0"/>
  </r>
  <r>
    <x v="340"/>
    <x v="4"/>
    <x v="5"/>
    <d v="2024-02-28T00:00:00"/>
    <s v="00:16"/>
    <d v="2024-02-28T00:00:00"/>
    <s v="00:51"/>
    <x v="13"/>
    <x v="0"/>
    <x v="2"/>
    <n v="0"/>
    <n v="4.3099999999999996"/>
    <x v="5"/>
    <n v="0.49"/>
    <x v="0"/>
    <x v="0"/>
    <n v="2"/>
    <x v="10"/>
  </r>
  <r>
    <x v="341"/>
    <x v="3"/>
    <x v="3"/>
    <d v="2024-04-03T00:00:00"/>
    <s v="18:41"/>
    <d v="2024-04-03T00:00:00"/>
    <s v="19:59"/>
    <x v="21"/>
    <x v="1"/>
    <x v="0"/>
    <n v="3"/>
    <n v="8.0500000000000007"/>
    <x v="10"/>
    <n v="0.8"/>
    <x v="0"/>
    <x v="0"/>
    <n v="4"/>
    <x v="8"/>
  </r>
  <r>
    <x v="342"/>
    <x v="0"/>
    <x v="7"/>
    <d v="2024-08-24T00:00:00"/>
    <s v="06:58"/>
    <d v="2024-08-24T00:00:00"/>
    <s v="08:25"/>
    <x v="29"/>
    <x v="0"/>
    <x v="0"/>
    <n v="2"/>
    <n v="4.13"/>
    <x v="3"/>
    <n v="3.56"/>
    <x v="1"/>
    <x v="0"/>
    <n v="8"/>
    <x v="0"/>
  </r>
  <r>
    <x v="343"/>
    <x v="6"/>
    <x v="2"/>
    <d v="2024-02-08T00:00:00"/>
    <s v="00:30"/>
    <d v="2024-02-08T00:00:00"/>
    <s v="01:18"/>
    <x v="28"/>
    <x v="1"/>
    <x v="0"/>
    <n v="0"/>
    <n v="23.83"/>
    <x v="4"/>
    <n v="2.56"/>
    <x v="0"/>
    <x v="0"/>
    <n v="2"/>
    <x v="10"/>
  </r>
  <r>
    <x v="344"/>
    <x v="5"/>
    <x v="5"/>
    <d v="2024-03-14T00:00:00"/>
    <s v="13:48"/>
    <d v="2024-03-14T00:00:00"/>
    <s v="14:57"/>
    <x v="20"/>
    <x v="0"/>
    <x v="0"/>
    <n v="0"/>
    <n v="0.79"/>
    <x v="5"/>
    <n v="2.4900000000000002"/>
    <x v="0"/>
    <x v="0"/>
    <n v="3"/>
    <x v="6"/>
  </r>
  <r>
    <x v="345"/>
    <x v="2"/>
    <x v="5"/>
    <d v="2024-11-07T00:00:00"/>
    <s v="03:23"/>
    <d v="2024-11-07T00:00:00"/>
    <s v="04:20"/>
    <x v="31"/>
    <x v="0"/>
    <x v="2"/>
    <n v="4"/>
    <n v="6.84"/>
    <x v="8"/>
    <n v="2.44"/>
    <x v="0"/>
    <x v="0"/>
    <n v="11"/>
    <x v="1"/>
  </r>
  <r>
    <x v="346"/>
    <x v="0"/>
    <x v="5"/>
    <d v="2025-05-16T00:00:00"/>
    <s v="18:04"/>
    <d v="2025-05-16T00:00:00"/>
    <s v="19:10"/>
    <x v="51"/>
    <x v="0"/>
    <x v="1"/>
    <n v="2"/>
    <n v="3.5"/>
    <x v="3"/>
    <n v="2.83"/>
    <x v="0"/>
    <x v="1"/>
    <n v="5"/>
    <x v="5"/>
  </r>
  <r>
    <x v="347"/>
    <x v="2"/>
    <x v="1"/>
    <d v="2024-12-02T00:00:00"/>
    <s v="10:37"/>
    <d v="2024-12-02T00:00:00"/>
    <s v="11:37"/>
    <x v="26"/>
    <x v="1"/>
    <x v="1"/>
    <n v="3"/>
    <n v="17.239999999999998"/>
    <x v="10"/>
    <n v="0.52"/>
    <x v="0"/>
    <x v="0"/>
    <n v="12"/>
    <x v="7"/>
  </r>
  <r>
    <x v="348"/>
    <x v="2"/>
    <x v="6"/>
    <d v="2024-08-05T00:00:00"/>
    <s v="08:52"/>
    <d v="2024-08-05T00:00:00"/>
    <s v="09:59"/>
    <x v="72"/>
    <x v="0"/>
    <x v="1"/>
    <n v="4"/>
    <n v="15.67"/>
    <x v="8"/>
    <n v="0.74"/>
    <x v="0"/>
    <x v="0"/>
    <n v="8"/>
    <x v="0"/>
  </r>
  <r>
    <x v="349"/>
    <x v="8"/>
    <x v="3"/>
    <d v="2025-03-03T00:00:00"/>
    <s v="17:34"/>
    <d v="2025-03-03T00:00:00"/>
    <s v="18:45"/>
    <x v="46"/>
    <x v="0"/>
    <x v="1"/>
    <n v="2"/>
    <n v="9.8800000000000008"/>
    <x v="3"/>
    <n v="1.26"/>
    <x v="0"/>
    <x v="1"/>
    <n v="3"/>
    <x v="6"/>
  </r>
  <r>
    <x v="350"/>
    <x v="5"/>
    <x v="5"/>
    <d v="2025-05-04T00:00:00"/>
    <s v="22:06"/>
    <d v="2025-05-04T00:00:00"/>
    <s v="23:25"/>
    <x v="42"/>
    <x v="0"/>
    <x v="4"/>
    <n v="5"/>
    <n v="9.3000000000000007"/>
    <x v="0"/>
    <n v="2.72"/>
    <x v="1"/>
    <x v="1"/>
    <n v="5"/>
    <x v="5"/>
  </r>
  <r>
    <x v="351"/>
    <x v="3"/>
    <x v="1"/>
    <d v="2025-01-25T00:00:00"/>
    <s v="05:17"/>
    <d v="2025-01-25T00:00:00"/>
    <s v="06:08"/>
    <x v="38"/>
    <x v="1"/>
    <x v="3"/>
    <n v="1"/>
    <n v="1.1399999999999999"/>
    <x v="6"/>
    <n v="2.99"/>
    <x v="1"/>
    <x v="1"/>
    <n v="1"/>
    <x v="9"/>
  </r>
  <r>
    <x v="352"/>
    <x v="4"/>
    <x v="0"/>
    <d v="2025-01-01T00:00:00"/>
    <s v="08:50"/>
    <d v="2025-01-01T00:00:00"/>
    <s v="10:07"/>
    <x v="61"/>
    <x v="1"/>
    <x v="2"/>
    <n v="1"/>
    <n v="24.36"/>
    <x v="6"/>
    <n v="0.3"/>
    <x v="0"/>
    <x v="1"/>
    <n v="1"/>
    <x v="9"/>
  </r>
  <r>
    <x v="353"/>
    <x v="1"/>
    <x v="6"/>
    <d v="2025-02-18T00:00:00"/>
    <s v="12:41"/>
    <d v="2025-02-18T00:00:00"/>
    <s v="12:58"/>
    <x v="7"/>
    <x v="0"/>
    <x v="2"/>
    <n v="3"/>
    <n v="9.19"/>
    <x v="7"/>
    <n v="2.52"/>
    <x v="0"/>
    <x v="1"/>
    <n v="2"/>
    <x v="10"/>
  </r>
  <r>
    <x v="354"/>
    <x v="2"/>
    <x v="7"/>
    <d v="2024-07-02T00:00:00"/>
    <s v="17:37"/>
    <d v="2024-07-02T00:00:00"/>
    <s v="19:02"/>
    <x v="65"/>
    <x v="1"/>
    <x v="3"/>
    <n v="4"/>
    <n v="1.19"/>
    <x v="9"/>
    <n v="2.1"/>
    <x v="0"/>
    <x v="0"/>
    <n v="7"/>
    <x v="3"/>
  </r>
  <r>
    <x v="355"/>
    <x v="9"/>
    <x v="7"/>
    <d v="2025-03-13T00:00:00"/>
    <s v="09:06"/>
    <d v="2025-03-13T00:00:00"/>
    <s v="09:40"/>
    <x v="68"/>
    <x v="1"/>
    <x v="2"/>
    <n v="2"/>
    <n v="4.8"/>
    <x v="2"/>
    <n v="0.11"/>
    <x v="0"/>
    <x v="1"/>
    <n v="3"/>
    <x v="6"/>
  </r>
  <r>
    <x v="356"/>
    <x v="1"/>
    <x v="1"/>
    <d v="2024-06-18T00:00:00"/>
    <s v="22:53"/>
    <d v="2024-06-18T00:00:00"/>
    <s v="23:05"/>
    <x v="66"/>
    <x v="1"/>
    <x v="1"/>
    <n v="2"/>
    <n v="22.99"/>
    <x v="2"/>
    <n v="0.6"/>
    <x v="0"/>
    <x v="0"/>
    <n v="6"/>
    <x v="11"/>
  </r>
  <r>
    <x v="357"/>
    <x v="3"/>
    <x v="7"/>
    <d v="2024-09-08T00:00:00"/>
    <s v="08:07"/>
    <d v="2024-09-08T00:00:00"/>
    <s v="08:24"/>
    <x v="7"/>
    <x v="0"/>
    <x v="0"/>
    <n v="4"/>
    <n v="17.77"/>
    <x v="8"/>
    <n v="0.71"/>
    <x v="1"/>
    <x v="0"/>
    <n v="9"/>
    <x v="2"/>
  </r>
  <r>
    <x v="358"/>
    <x v="5"/>
    <x v="8"/>
    <d v="2024-02-26T00:00:00"/>
    <s v="08:05"/>
    <d v="2024-02-26T00:00:00"/>
    <s v="09:02"/>
    <x v="31"/>
    <x v="1"/>
    <x v="2"/>
    <n v="0"/>
    <n v="8.75"/>
    <x v="4"/>
    <n v="0.97"/>
    <x v="0"/>
    <x v="0"/>
    <n v="2"/>
    <x v="10"/>
  </r>
  <r>
    <x v="359"/>
    <x v="6"/>
    <x v="9"/>
    <d v="2025-05-19T00:00:00"/>
    <s v="05:35"/>
    <d v="2025-05-19T00:00:00"/>
    <s v="06:25"/>
    <x v="53"/>
    <x v="0"/>
    <x v="2"/>
    <n v="5"/>
    <n v="22.3"/>
    <x v="0"/>
    <n v="1.84"/>
    <x v="0"/>
    <x v="1"/>
    <n v="5"/>
    <x v="5"/>
  </r>
  <r>
    <x v="360"/>
    <x v="1"/>
    <x v="1"/>
    <d v="2024-05-16T00:00:00"/>
    <s v="04:47"/>
    <d v="2024-05-16T00:00:00"/>
    <s v="05:45"/>
    <x v="23"/>
    <x v="1"/>
    <x v="3"/>
    <n v="1"/>
    <n v="4.8499999999999996"/>
    <x v="6"/>
    <n v="0.01"/>
    <x v="0"/>
    <x v="0"/>
    <n v="5"/>
    <x v="5"/>
  </r>
  <r>
    <x v="361"/>
    <x v="9"/>
    <x v="3"/>
    <d v="2025-03-16T00:00:00"/>
    <s v="18:38"/>
    <d v="2025-03-16T00:00:00"/>
    <s v="18:52"/>
    <x v="1"/>
    <x v="0"/>
    <x v="2"/>
    <n v="2"/>
    <n v="23.07"/>
    <x v="3"/>
    <n v="4.84"/>
    <x v="1"/>
    <x v="1"/>
    <n v="3"/>
    <x v="6"/>
  </r>
  <r>
    <x v="362"/>
    <x v="9"/>
    <x v="4"/>
    <d v="2025-01-20T00:00:00"/>
    <s v="09:33"/>
    <d v="2025-01-20T00:00:00"/>
    <s v="10:01"/>
    <x v="67"/>
    <x v="1"/>
    <x v="1"/>
    <n v="1"/>
    <n v="9"/>
    <x v="6"/>
    <n v="0.96"/>
    <x v="0"/>
    <x v="1"/>
    <n v="1"/>
    <x v="9"/>
  </r>
  <r>
    <x v="363"/>
    <x v="0"/>
    <x v="8"/>
    <d v="2024-12-12T00:00:00"/>
    <s v="21:47"/>
    <d v="2024-12-12T00:00:00"/>
    <s v="21:58"/>
    <x v="11"/>
    <x v="1"/>
    <x v="0"/>
    <n v="1"/>
    <n v="17.48"/>
    <x v="6"/>
    <n v="1.05"/>
    <x v="0"/>
    <x v="0"/>
    <n v="12"/>
    <x v="7"/>
  </r>
  <r>
    <x v="364"/>
    <x v="0"/>
    <x v="0"/>
    <d v="2024-02-07T00:00:00"/>
    <s v="09:32"/>
    <d v="2024-02-07T00:00:00"/>
    <s v="10:31"/>
    <x v="35"/>
    <x v="1"/>
    <x v="4"/>
    <n v="1"/>
    <n v="22.17"/>
    <x v="6"/>
    <n v="1.48"/>
    <x v="0"/>
    <x v="0"/>
    <n v="2"/>
    <x v="10"/>
  </r>
  <r>
    <x v="365"/>
    <x v="3"/>
    <x v="2"/>
    <d v="2024-10-18T00:00:00"/>
    <s v="12:59"/>
    <d v="2024-10-18T00:00:00"/>
    <s v="13:21"/>
    <x v="59"/>
    <x v="1"/>
    <x v="2"/>
    <n v="5"/>
    <n v="19.079999999999998"/>
    <x v="11"/>
    <n v="0.68"/>
    <x v="0"/>
    <x v="0"/>
    <n v="10"/>
    <x v="4"/>
  </r>
  <r>
    <x v="366"/>
    <x v="0"/>
    <x v="0"/>
    <d v="2024-08-17T00:00:00"/>
    <s v="01:29"/>
    <d v="2024-08-17T00:00:00"/>
    <s v="01:41"/>
    <x v="66"/>
    <x v="1"/>
    <x v="3"/>
    <n v="0"/>
    <n v="2.3199999999999998"/>
    <x v="4"/>
    <n v="0.85"/>
    <x v="1"/>
    <x v="0"/>
    <n v="8"/>
    <x v="0"/>
  </r>
  <r>
    <x v="367"/>
    <x v="2"/>
    <x v="4"/>
    <d v="2025-02-28T00:00:00"/>
    <s v="21:40"/>
    <d v="2025-02-28T00:00:00"/>
    <s v="22:01"/>
    <x v="30"/>
    <x v="1"/>
    <x v="2"/>
    <n v="4"/>
    <n v="22.38"/>
    <x v="9"/>
    <n v="2.11"/>
    <x v="0"/>
    <x v="1"/>
    <n v="2"/>
    <x v="10"/>
  </r>
  <r>
    <x v="368"/>
    <x v="2"/>
    <x v="1"/>
    <d v="2024-12-03T00:00:00"/>
    <s v="06:04"/>
    <d v="2024-12-03T00:00:00"/>
    <s v="06:34"/>
    <x v="70"/>
    <x v="0"/>
    <x v="1"/>
    <n v="2"/>
    <n v="5.54"/>
    <x v="3"/>
    <n v="0.56999999999999995"/>
    <x v="0"/>
    <x v="0"/>
    <n v="12"/>
    <x v="7"/>
  </r>
  <r>
    <x v="369"/>
    <x v="5"/>
    <x v="2"/>
    <d v="2024-07-25T00:00:00"/>
    <s v="00:53"/>
    <d v="2024-07-25T00:00:00"/>
    <s v="01:39"/>
    <x v="27"/>
    <x v="1"/>
    <x v="0"/>
    <n v="0"/>
    <n v="1.72"/>
    <x v="4"/>
    <n v="1.72"/>
    <x v="0"/>
    <x v="0"/>
    <n v="7"/>
    <x v="3"/>
  </r>
  <r>
    <x v="370"/>
    <x v="8"/>
    <x v="7"/>
    <d v="2024-02-12T00:00:00"/>
    <s v="08:02"/>
    <d v="2024-02-12T00:00:00"/>
    <s v="08:58"/>
    <x v="47"/>
    <x v="0"/>
    <x v="4"/>
    <n v="0"/>
    <n v="7.72"/>
    <x v="5"/>
    <n v="1.99"/>
    <x v="0"/>
    <x v="0"/>
    <n v="2"/>
    <x v="10"/>
  </r>
  <r>
    <x v="371"/>
    <x v="8"/>
    <x v="5"/>
    <d v="2024-03-16T00:00:00"/>
    <s v="07:58"/>
    <d v="2024-03-16T00:00:00"/>
    <s v="08:11"/>
    <x v="60"/>
    <x v="0"/>
    <x v="0"/>
    <n v="5"/>
    <n v="7.65"/>
    <x v="0"/>
    <n v="0.41"/>
    <x v="1"/>
    <x v="0"/>
    <n v="3"/>
    <x v="6"/>
  </r>
  <r>
    <x v="372"/>
    <x v="0"/>
    <x v="6"/>
    <d v="2024-11-04T00:00:00"/>
    <s v="17:19"/>
    <d v="2024-11-04T00:00:00"/>
    <s v="18:29"/>
    <x v="16"/>
    <x v="1"/>
    <x v="3"/>
    <n v="0"/>
    <n v="16.23"/>
    <x v="4"/>
    <n v="1.1599999999999999"/>
    <x v="0"/>
    <x v="0"/>
    <n v="11"/>
    <x v="1"/>
  </r>
  <r>
    <x v="373"/>
    <x v="6"/>
    <x v="8"/>
    <d v="2024-05-24T00:00:00"/>
    <s v="22:09"/>
    <d v="2024-05-24T00:00:00"/>
    <s v="23:16"/>
    <x v="72"/>
    <x v="0"/>
    <x v="3"/>
    <n v="3"/>
    <n v="11.89"/>
    <x v="7"/>
    <n v="0.68"/>
    <x v="0"/>
    <x v="0"/>
    <n v="5"/>
    <x v="5"/>
  </r>
  <r>
    <x v="374"/>
    <x v="9"/>
    <x v="0"/>
    <d v="2024-04-27T00:00:00"/>
    <s v="09:16"/>
    <d v="2024-04-27T00:00:00"/>
    <s v="09:38"/>
    <x v="59"/>
    <x v="0"/>
    <x v="3"/>
    <n v="4"/>
    <n v="10.64"/>
    <x v="8"/>
    <n v="3.78"/>
    <x v="1"/>
    <x v="0"/>
    <n v="4"/>
    <x v="8"/>
  </r>
  <r>
    <x v="375"/>
    <x v="5"/>
    <x v="0"/>
    <d v="2024-10-27T00:00:00"/>
    <s v="16:10"/>
    <d v="2024-10-27T00:00:00"/>
    <s v="17:26"/>
    <x v="44"/>
    <x v="1"/>
    <x v="2"/>
    <n v="5"/>
    <n v="21.74"/>
    <x v="11"/>
    <n v="2.37"/>
    <x v="1"/>
    <x v="0"/>
    <n v="10"/>
    <x v="4"/>
  </r>
  <r>
    <x v="376"/>
    <x v="8"/>
    <x v="6"/>
    <d v="2024-03-02T00:00:00"/>
    <s v="07:49"/>
    <d v="2024-03-02T00:00:00"/>
    <s v="08:49"/>
    <x v="26"/>
    <x v="0"/>
    <x v="2"/>
    <n v="4"/>
    <n v="22.56"/>
    <x v="8"/>
    <n v="4"/>
    <x v="1"/>
    <x v="0"/>
    <n v="3"/>
    <x v="6"/>
  </r>
  <r>
    <x v="377"/>
    <x v="9"/>
    <x v="7"/>
    <d v="2024-04-03T00:00:00"/>
    <s v="10:12"/>
    <d v="2024-04-03T00:00:00"/>
    <s v="11:19"/>
    <x v="72"/>
    <x v="0"/>
    <x v="0"/>
    <n v="1"/>
    <n v="20.309999999999999"/>
    <x v="1"/>
    <n v="0.38"/>
    <x v="0"/>
    <x v="0"/>
    <n v="4"/>
    <x v="8"/>
  </r>
  <r>
    <x v="378"/>
    <x v="0"/>
    <x v="3"/>
    <d v="2024-06-05T00:00:00"/>
    <s v="20:02"/>
    <d v="2024-06-05T00:00:00"/>
    <s v="21:32"/>
    <x v="80"/>
    <x v="0"/>
    <x v="2"/>
    <n v="2"/>
    <n v="8.33"/>
    <x v="3"/>
    <n v="2.1800000000000002"/>
    <x v="0"/>
    <x v="0"/>
    <n v="6"/>
    <x v="11"/>
  </r>
  <r>
    <x v="379"/>
    <x v="0"/>
    <x v="4"/>
    <d v="2024-10-28T00:00:00"/>
    <s v="10:41"/>
    <d v="2024-10-28T00:00:00"/>
    <s v="12:02"/>
    <x v="39"/>
    <x v="1"/>
    <x v="2"/>
    <n v="2"/>
    <n v="21.49"/>
    <x v="2"/>
    <n v="1.56"/>
    <x v="0"/>
    <x v="0"/>
    <n v="10"/>
    <x v="4"/>
  </r>
  <r>
    <x v="380"/>
    <x v="9"/>
    <x v="1"/>
    <d v="2025-02-09T00:00:00"/>
    <s v="21:15"/>
    <d v="2025-02-09T00:00:00"/>
    <s v="22:18"/>
    <x v="71"/>
    <x v="0"/>
    <x v="4"/>
    <n v="1"/>
    <n v="4.13"/>
    <x v="1"/>
    <n v="2.94"/>
    <x v="1"/>
    <x v="1"/>
    <n v="2"/>
    <x v="10"/>
  </r>
  <r>
    <x v="381"/>
    <x v="0"/>
    <x v="4"/>
    <d v="2025-03-13T00:00:00"/>
    <s v="01:11"/>
    <d v="2025-03-13T00:00:00"/>
    <s v="01:33"/>
    <x v="59"/>
    <x v="1"/>
    <x v="2"/>
    <n v="2"/>
    <n v="22.01"/>
    <x v="2"/>
    <n v="0.79"/>
    <x v="0"/>
    <x v="1"/>
    <n v="3"/>
    <x v="6"/>
  </r>
  <r>
    <x v="382"/>
    <x v="8"/>
    <x v="1"/>
    <d v="2025-04-17T00:00:00"/>
    <s v="23:52"/>
    <d v="2025-04-18T00:00:00"/>
    <s v="01:02"/>
    <x v="16"/>
    <x v="0"/>
    <x v="0"/>
    <n v="2"/>
    <n v="10.37"/>
    <x v="3"/>
    <n v="1.85"/>
    <x v="0"/>
    <x v="1"/>
    <n v="4"/>
    <x v="8"/>
  </r>
  <r>
    <x v="383"/>
    <x v="6"/>
    <x v="0"/>
    <d v="2024-11-03T00:00:00"/>
    <s v="10:06"/>
    <d v="2024-11-03T00:00:00"/>
    <s v="10:58"/>
    <x v="19"/>
    <x v="0"/>
    <x v="1"/>
    <n v="5"/>
    <n v="12.14"/>
    <x v="0"/>
    <n v="1.34"/>
    <x v="1"/>
    <x v="0"/>
    <n v="11"/>
    <x v="1"/>
  </r>
  <r>
    <x v="384"/>
    <x v="7"/>
    <x v="8"/>
    <d v="2024-08-23T00:00:00"/>
    <s v="09:21"/>
    <d v="2024-08-23T00:00:00"/>
    <s v="10:10"/>
    <x v="55"/>
    <x v="1"/>
    <x v="4"/>
    <n v="5"/>
    <n v="17.28"/>
    <x v="11"/>
    <n v="2.92"/>
    <x v="0"/>
    <x v="0"/>
    <n v="8"/>
    <x v="0"/>
  </r>
  <r>
    <x v="385"/>
    <x v="2"/>
    <x v="6"/>
    <d v="2024-12-10T00:00:00"/>
    <s v="04:10"/>
    <d v="2024-12-10T00:00:00"/>
    <s v="05:01"/>
    <x v="38"/>
    <x v="1"/>
    <x v="4"/>
    <n v="4"/>
    <n v="16.32"/>
    <x v="9"/>
    <n v="0.56000000000000005"/>
    <x v="0"/>
    <x v="0"/>
    <n v="12"/>
    <x v="7"/>
  </r>
  <r>
    <x v="386"/>
    <x v="6"/>
    <x v="9"/>
    <d v="2025-02-05T00:00:00"/>
    <s v="04:17"/>
    <d v="2025-02-05T00:00:00"/>
    <s v="05:14"/>
    <x v="31"/>
    <x v="0"/>
    <x v="2"/>
    <n v="1"/>
    <n v="2.11"/>
    <x v="1"/>
    <n v="2.13"/>
    <x v="0"/>
    <x v="1"/>
    <n v="2"/>
    <x v="10"/>
  </r>
  <r>
    <x v="387"/>
    <x v="2"/>
    <x v="2"/>
    <d v="2025-03-17T00:00:00"/>
    <s v="16:49"/>
    <d v="2025-03-17T00:00:00"/>
    <s v="17:02"/>
    <x v="60"/>
    <x v="0"/>
    <x v="0"/>
    <n v="1"/>
    <n v="21.01"/>
    <x v="1"/>
    <n v="0.75"/>
    <x v="0"/>
    <x v="1"/>
    <n v="3"/>
    <x v="6"/>
  </r>
  <r>
    <x v="388"/>
    <x v="7"/>
    <x v="8"/>
    <d v="2024-06-03T00:00:00"/>
    <s v="15:40"/>
    <d v="2024-06-03T00:00:00"/>
    <s v="16:25"/>
    <x v="3"/>
    <x v="1"/>
    <x v="4"/>
    <n v="4"/>
    <n v="10.23"/>
    <x v="9"/>
    <n v="2.77"/>
    <x v="0"/>
    <x v="0"/>
    <n v="6"/>
    <x v="11"/>
  </r>
  <r>
    <x v="389"/>
    <x v="7"/>
    <x v="5"/>
    <d v="2024-10-16T00:00:00"/>
    <s v="07:17"/>
    <d v="2024-10-16T00:00:00"/>
    <s v="08:29"/>
    <x v="14"/>
    <x v="1"/>
    <x v="0"/>
    <n v="3"/>
    <n v="14.88"/>
    <x v="10"/>
    <n v="1.05"/>
    <x v="0"/>
    <x v="0"/>
    <n v="10"/>
    <x v="4"/>
  </r>
  <r>
    <x v="390"/>
    <x v="4"/>
    <x v="4"/>
    <d v="2024-08-09T00:00:00"/>
    <s v="10:04"/>
    <d v="2024-08-09T00:00:00"/>
    <s v="10:17"/>
    <x v="60"/>
    <x v="1"/>
    <x v="1"/>
    <n v="1"/>
    <n v="21.42"/>
    <x v="6"/>
    <n v="2.34"/>
    <x v="0"/>
    <x v="0"/>
    <n v="8"/>
    <x v="0"/>
  </r>
  <r>
    <x v="391"/>
    <x v="1"/>
    <x v="5"/>
    <d v="2024-06-09T00:00:00"/>
    <s v="13:44"/>
    <d v="2024-06-09T00:00:00"/>
    <s v="14:28"/>
    <x v="54"/>
    <x v="1"/>
    <x v="2"/>
    <n v="0"/>
    <n v="21.68"/>
    <x v="4"/>
    <n v="4.84"/>
    <x v="1"/>
    <x v="0"/>
    <n v="6"/>
    <x v="11"/>
  </r>
  <r>
    <x v="392"/>
    <x v="7"/>
    <x v="9"/>
    <d v="2024-04-12T00:00:00"/>
    <s v="18:30"/>
    <d v="2024-04-12T00:00:00"/>
    <s v="19:02"/>
    <x v="32"/>
    <x v="0"/>
    <x v="0"/>
    <n v="2"/>
    <n v="15.4"/>
    <x v="3"/>
    <n v="2.83"/>
    <x v="0"/>
    <x v="0"/>
    <n v="4"/>
    <x v="8"/>
  </r>
  <r>
    <x v="393"/>
    <x v="4"/>
    <x v="3"/>
    <d v="2024-10-19T00:00:00"/>
    <s v="10:00"/>
    <d v="2024-10-19T00:00:00"/>
    <s v="10:54"/>
    <x v="63"/>
    <x v="1"/>
    <x v="3"/>
    <n v="1"/>
    <n v="11.93"/>
    <x v="6"/>
    <n v="3.39"/>
    <x v="1"/>
    <x v="0"/>
    <n v="10"/>
    <x v="4"/>
  </r>
  <r>
    <x v="394"/>
    <x v="9"/>
    <x v="3"/>
    <d v="2025-03-29T00:00:00"/>
    <s v="23:37"/>
    <d v="2025-03-30T00:00:00"/>
    <s v="00:00"/>
    <x v="33"/>
    <x v="0"/>
    <x v="2"/>
    <n v="5"/>
    <n v="24.18"/>
    <x v="0"/>
    <n v="4.2"/>
    <x v="1"/>
    <x v="1"/>
    <n v="3"/>
    <x v="6"/>
  </r>
  <r>
    <x v="395"/>
    <x v="9"/>
    <x v="1"/>
    <d v="2024-08-07T00:00:00"/>
    <s v="13:28"/>
    <d v="2024-08-07T00:00:00"/>
    <s v="14:16"/>
    <x v="28"/>
    <x v="0"/>
    <x v="4"/>
    <n v="0"/>
    <n v="8.74"/>
    <x v="5"/>
    <n v="0.83"/>
    <x v="0"/>
    <x v="0"/>
    <n v="8"/>
    <x v="0"/>
  </r>
  <r>
    <x v="396"/>
    <x v="4"/>
    <x v="6"/>
    <d v="2025-05-24T00:00:00"/>
    <s v="14:57"/>
    <d v="2025-05-24T00:00:00"/>
    <s v="15:45"/>
    <x v="28"/>
    <x v="0"/>
    <x v="0"/>
    <n v="4"/>
    <n v="19.25"/>
    <x v="8"/>
    <n v="4.5"/>
    <x v="1"/>
    <x v="1"/>
    <n v="5"/>
    <x v="5"/>
  </r>
  <r>
    <x v="397"/>
    <x v="9"/>
    <x v="3"/>
    <d v="2024-09-05T00:00:00"/>
    <s v="05:30"/>
    <d v="2024-09-05T00:00:00"/>
    <s v="05:57"/>
    <x v="41"/>
    <x v="0"/>
    <x v="4"/>
    <n v="2"/>
    <n v="6.86"/>
    <x v="3"/>
    <n v="1.26"/>
    <x v="0"/>
    <x v="0"/>
    <n v="9"/>
    <x v="2"/>
  </r>
  <r>
    <x v="398"/>
    <x v="7"/>
    <x v="1"/>
    <d v="2025-03-20T00:00:00"/>
    <s v="07:38"/>
    <d v="2025-03-20T00:00:00"/>
    <s v="08:12"/>
    <x v="68"/>
    <x v="1"/>
    <x v="0"/>
    <n v="5"/>
    <n v="13.6"/>
    <x v="11"/>
    <n v="2.35"/>
    <x v="0"/>
    <x v="1"/>
    <n v="3"/>
    <x v="6"/>
  </r>
  <r>
    <x v="399"/>
    <x v="3"/>
    <x v="2"/>
    <d v="2024-08-21T00:00:00"/>
    <s v="04:02"/>
    <d v="2024-08-21T00:00:00"/>
    <s v="04:33"/>
    <x v="6"/>
    <x v="0"/>
    <x v="3"/>
    <n v="0"/>
    <n v="12.03"/>
    <x v="5"/>
    <n v="2.2200000000000002"/>
    <x v="0"/>
    <x v="0"/>
    <n v="8"/>
    <x v="0"/>
  </r>
  <r>
    <x v="400"/>
    <x v="5"/>
    <x v="7"/>
    <d v="2024-09-17T00:00:00"/>
    <s v="16:38"/>
    <d v="2024-09-17T00:00:00"/>
    <s v="16:59"/>
    <x v="30"/>
    <x v="0"/>
    <x v="3"/>
    <n v="1"/>
    <n v="18.73"/>
    <x v="1"/>
    <n v="0.92"/>
    <x v="0"/>
    <x v="0"/>
    <n v="9"/>
    <x v="2"/>
  </r>
  <r>
    <x v="401"/>
    <x v="3"/>
    <x v="8"/>
    <d v="2024-07-21T00:00:00"/>
    <s v="09:10"/>
    <d v="2024-07-21T00:00:00"/>
    <s v="10:34"/>
    <x v="77"/>
    <x v="1"/>
    <x v="4"/>
    <n v="0"/>
    <n v="12.03"/>
    <x v="4"/>
    <n v="4.33"/>
    <x v="1"/>
    <x v="0"/>
    <n v="7"/>
    <x v="3"/>
  </r>
  <r>
    <x v="402"/>
    <x v="9"/>
    <x v="1"/>
    <d v="2024-02-25T00:00:00"/>
    <s v="07:33"/>
    <d v="2024-02-25T00:00:00"/>
    <s v="08:43"/>
    <x v="16"/>
    <x v="0"/>
    <x v="2"/>
    <n v="0"/>
    <n v="21.75"/>
    <x v="5"/>
    <n v="1.91"/>
    <x v="1"/>
    <x v="0"/>
    <n v="2"/>
    <x v="10"/>
  </r>
  <r>
    <x v="403"/>
    <x v="6"/>
    <x v="0"/>
    <d v="2024-04-27T00:00:00"/>
    <s v="02:42"/>
    <d v="2024-04-27T00:00:00"/>
    <s v="03:09"/>
    <x v="41"/>
    <x v="0"/>
    <x v="3"/>
    <n v="3"/>
    <n v="24.69"/>
    <x v="7"/>
    <n v="4.46"/>
    <x v="1"/>
    <x v="0"/>
    <n v="4"/>
    <x v="8"/>
  </r>
  <r>
    <x v="404"/>
    <x v="2"/>
    <x v="8"/>
    <d v="2024-05-20T00:00:00"/>
    <s v="02:05"/>
    <d v="2024-05-20T00:00:00"/>
    <s v="02:25"/>
    <x v="25"/>
    <x v="1"/>
    <x v="3"/>
    <n v="5"/>
    <n v="24.67"/>
    <x v="11"/>
    <n v="0.94"/>
    <x v="0"/>
    <x v="0"/>
    <n v="5"/>
    <x v="5"/>
  </r>
  <r>
    <x v="405"/>
    <x v="7"/>
    <x v="9"/>
    <d v="2024-07-31T00:00:00"/>
    <s v="10:55"/>
    <d v="2024-07-31T00:00:00"/>
    <s v="11:31"/>
    <x v="76"/>
    <x v="0"/>
    <x v="2"/>
    <n v="1"/>
    <n v="12.49"/>
    <x v="1"/>
    <n v="2.29"/>
    <x v="0"/>
    <x v="0"/>
    <n v="7"/>
    <x v="3"/>
  </r>
  <r>
    <x v="406"/>
    <x v="2"/>
    <x v="1"/>
    <d v="2024-12-02T00:00:00"/>
    <s v="20:58"/>
    <d v="2024-12-02T00:00:00"/>
    <s v="22:02"/>
    <x v="9"/>
    <x v="1"/>
    <x v="4"/>
    <n v="3"/>
    <n v="9.89"/>
    <x v="10"/>
    <n v="0.11"/>
    <x v="0"/>
    <x v="0"/>
    <n v="12"/>
    <x v="7"/>
  </r>
  <r>
    <x v="407"/>
    <x v="3"/>
    <x v="0"/>
    <d v="2024-09-07T00:00:00"/>
    <s v="06:29"/>
    <d v="2024-09-07T00:00:00"/>
    <s v="07:46"/>
    <x v="61"/>
    <x v="0"/>
    <x v="1"/>
    <n v="5"/>
    <n v="0.6"/>
    <x v="0"/>
    <n v="3.67"/>
    <x v="1"/>
    <x v="0"/>
    <n v="9"/>
    <x v="2"/>
  </r>
  <r>
    <x v="408"/>
    <x v="3"/>
    <x v="6"/>
    <d v="2024-04-10T00:00:00"/>
    <s v="03:26"/>
    <d v="2024-04-10T00:00:00"/>
    <s v="03:49"/>
    <x v="33"/>
    <x v="1"/>
    <x v="2"/>
    <n v="4"/>
    <n v="8"/>
    <x v="9"/>
    <n v="0.2"/>
    <x v="0"/>
    <x v="0"/>
    <n v="4"/>
    <x v="8"/>
  </r>
  <r>
    <x v="409"/>
    <x v="4"/>
    <x v="6"/>
    <d v="2024-12-20T00:00:00"/>
    <s v="03:04"/>
    <d v="2024-12-20T00:00:00"/>
    <s v="04:20"/>
    <x v="44"/>
    <x v="1"/>
    <x v="4"/>
    <n v="5"/>
    <n v="24.89"/>
    <x v="11"/>
    <n v="1.03"/>
    <x v="0"/>
    <x v="0"/>
    <n v="12"/>
    <x v="7"/>
  </r>
  <r>
    <x v="410"/>
    <x v="3"/>
    <x v="5"/>
    <d v="2024-05-08T00:00:00"/>
    <s v="01:39"/>
    <d v="2024-05-08T00:00:00"/>
    <s v="02:40"/>
    <x v="17"/>
    <x v="0"/>
    <x v="0"/>
    <n v="1"/>
    <n v="18.32"/>
    <x v="1"/>
    <n v="0.39"/>
    <x v="0"/>
    <x v="0"/>
    <n v="5"/>
    <x v="5"/>
  </r>
  <r>
    <x v="411"/>
    <x v="7"/>
    <x v="1"/>
    <d v="2025-01-26T00:00:00"/>
    <s v="23:03"/>
    <d v="2025-01-26T00:00:00"/>
    <s v="23:34"/>
    <x v="6"/>
    <x v="0"/>
    <x v="3"/>
    <n v="5"/>
    <n v="16.440000000000001"/>
    <x v="0"/>
    <n v="0.19"/>
    <x v="1"/>
    <x v="1"/>
    <n v="1"/>
    <x v="9"/>
  </r>
  <r>
    <x v="412"/>
    <x v="4"/>
    <x v="2"/>
    <d v="2025-04-29T00:00:00"/>
    <s v="00:04"/>
    <d v="2025-04-29T00:00:00"/>
    <s v="00:20"/>
    <x v="22"/>
    <x v="0"/>
    <x v="1"/>
    <n v="5"/>
    <n v="20.98"/>
    <x v="0"/>
    <n v="0.14000000000000001"/>
    <x v="0"/>
    <x v="1"/>
    <n v="4"/>
    <x v="8"/>
  </r>
  <r>
    <x v="413"/>
    <x v="6"/>
    <x v="9"/>
    <d v="2024-10-22T00:00:00"/>
    <s v="08:26"/>
    <d v="2024-10-22T00:00:00"/>
    <s v="08:51"/>
    <x v="73"/>
    <x v="1"/>
    <x v="4"/>
    <n v="5"/>
    <n v="4.25"/>
    <x v="11"/>
    <n v="2.09"/>
    <x v="0"/>
    <x v="0"/>
    <n v="10"/>
    <x v="4"/>
  </r>
  <r>
    <x v="414"/>
    <x v="7"/>
    <x v="6"/>
    <d v="2024-11-22T00:00:00"/>
    <s v="21:36"/>
    <d v="2024-11-22T00:00:00"/>
    <s v="21:58"/>
    <x v="59"/>
    <x v="1"/>
    <x v="2"/>
    <n v="4"/>
    <n v="17.670000000000002"/>
    <x v="9"/>
    <n v="1.26"/>
    <x v="0"/>
    <x v="0"/>
    <n v="11"/>
    <x v="1"/>
  </r>
  <r>
    <x v="415"/>
    <x v="5"/>
    <x v="1"/>
    <d v="2024-04-01T00:00:00"/>
    <s v="10:43"/>
    <d v="2024-04-01T00:00:00"/>
    <s v="11:29"/>
    <x v="27"/>
    <x v="0"/>
    <x v="1"/>
    <n v="3"/>
    <n v="5.37"/>
    <x v="7"/>
    <n v="0.6"/>
    <x v="0"/>
    <x v="0"/>
    <n v="4"/>
    <x v="8"/>
  </r>
  <r>
    <x v="416"/>
    <x v="5"/>
    <x v="5"/>
    <d v="2024-10-05T00:00:00"/>
    <s v="00:08"/>
    <d v="2024-10-05T00:00:00"/>
    <s v="01:10"/>
    <x v="37"/>
    <x v="1"/>
    <x v="0"/>
    <n v="0"/>
    <n v="13.93"/>
    <x v="4"/>
    <n v="4.55"/>
    <x v="1"/>
    <x v="0"/>
    <n v="10"/>
    <x v="4"/>
  </r>
  <r>
    <x v="417"/>
    <x v="8"/>
    <x v="8"/>
    <d v="2024-07-01T00:00:00"/>
    <s v="03:29"/>
    <d v="2024-07-01T00:00:00"/>
    <s v="03:39"/>
    <x v="12"/>
    <x v="0"/>
    <x v="1"/>
    <n v="0"/>
    <n v="20.96"/>
    <x v="5"/>
    <n v="2.0099999999999998"/>
    <x v="0"/>
    <x v="0"/>
    <n v="7"/>
    <x v="3"/>
  </r>
  <r>
    <x v="418"/>
    <x v="0"/>
    <x v="2"/>
    <d v="2024-02-28T00:00:00"/>
    <s v="07:00"/>
    <d v="2024-02-28T00:00:00"/>
    <s v="07:22"/>
    <x v="59"/>
    <x v="1"/>
    <x v="0"/>
    <n v="3"/>
    <n v="24.72"/>
    <x v="10"/>
    <n v="0.89"/>
    <x v="0"/>
    <x v="0"/>
    <n v="2"/>
    <x v="10"/>
  </r>
  <r>
    <x v="419"/>
    <x v="7"/>
    <x v="4"/>
    <d v="2024-05-15T00:00:00"/>
    <s v="16:40"/>
    <d v="2024-05-15T00:00:00"/>
    <s v="16:55"/>
    <x v="4"/>
    <x v="1"/>
    <x v="3"/>
    <n v="5"/>
    <n v="8.16"/>
    <x v="11"/>
    <n v="2.2200000000000002"/>
    <x v="0"/>
    <x v="0"/>
    <n v="5"/>
    <x v="5"/>
  </r>
  <r>
    <x v="420"/>
    <x v="7"/>
    <x v="0"/>
    <d v="2024-04-17T00:00:00"/>
    <s v="11:51"/>
    <d v="2024-04-17T00:00:00"/>
    <s v="12:22"/>
    <x v="6"/>
    <x v="1"/>
    <x v="3"/>
    <n v="3"/>
    <n v="23.9"/>
    <x v="10"/>
    <n v="0.8"/>
    <x v="0"/>
    <x v="0"/>
    <n v="4"/>
    <x v="8"/>
  </r>
  <r>
    <x v="421"/>
    <x v="0"/>
    <x v="8"/>
    <d v="2024-09-23T00:00:00"/>
    <s v="04:48"/>
    <d v="2024-09-23T00:00:00"/>
    <s v="05:21"/>
    <x v="52"/>
    <x v="0"/>
    <x v="4"/>
    <n v="3"/>
    <n v="24.08"/>
    <x v="7"/>
    <n v="0.82"/>
    <x v="0"/>
    <x v="0"/>
    <n v="9"/>
    <x v="2"/>
  </r>
  <r>
    <x v="422"/>
    <x v="8"/>
    <x v="3"/>
    <d v="2025-05-18T00:00:00"/>
    <s v="23:22"/>
    <d v="2025-05-18T00:00:00"/>
    <s v="23:53"/>
    <x v="6"/>
    <x v="0"/>
    <x v="0"/>
    <n v="5"/>
    <n v="18.3"/>
    <x v="0"/>
    <n v="4.91"/>
    <x v="1"/>
    <x v="1"/>
    <n v="5"/>
    <x v="5"/>
  </r>
  <r>
    <x v="423"/>
    <x v="2"/>
    <x v="4"/>
    <d v="2024-11-19T00:00:00"/>
    <s v="03:19"/>
    <d v="2024-11-19T00:00:00"/>
    <s v="04:44"/>
    <x v="65"/>
    <x v="1"/>
    <x v="2"/>
    <n v="5"/>
    <n v="11.23"/>
    <x v="11"/>
    <n v="1.83"/>
    <x v="0"/>
    <x v="0"/>
    <n v="11"/>
    <x v="1"/>
  </r>
  <r>
    <x v="424"/>
    <x v="3"/>
    <x v="1"/>
    <d v="2024-01-23T00:00:00"/>
    <s v="09:10"/>
    <d v="2024-01-23T00:00:00"/>
    <s v="09:36"/>
    <x v="43"/>
    <x v="1"/>
    <x v="4"/>
    <n v="0"/>
    <n v="22.25"/>
    <x v="4"/>
    <n v="1.32"/>
    <x v="0"/>
    <x v="0"/>
    <n v="1"/>
    <x v="9"/>
  </r>
  <r>
    <x v="425"/>
    <x v="4"/>
    <x v="8"/>
    <d v="2024-01-10T00:00:00"/>
    <s v="14:24"/>
    <d v="2024-01-10T00:00:00"/>
    <s v="15:41"/>
    <x v="61"/>
    <x v="0"/>
    <x v="3"/>
    <n v="4"/>
    <n v="13.32"/>
    <x v="8"/>
    <n v="2.1"/>
    <x v="0"/>
    <x v="0"/>
    <n v="1"/>
    <x v="9"/>
  </r>
  <r>
    <x v="426"/>
    <x v="6"/>
    <x v="5"/>
    <d v="2025-01-09T00:00:00"/>
    <s v="07:49"/>
    <d v="2025-01-09T00:00:00"/>
    <s v="08:43"/>
    <x v="63"/>
    <x v="1"/>
    <x v="0"/>
    <n v="4"/>
    <n v="22.36"/>
    <x v="9"/>
    <n v="1.84"/>
    <x v="0"/>
    <x v="1"/>
    <n v="1"/>
    <x v="9"/>
  </r>
  <r>
    <x v="427"/>
    <x v="2"/>
    <x v="2"/>
    <d v="2024-12-30T00:00:00"/>
    <s v="12:10"/>
    <d v="2024-12-30T00:00:00"/>
    <s v="13:23"/>
    <x v="8"/>
    <x v="0"/>
    <x v="1"/>
    <n v="3"/>
    <n v="8.36"/>
    <x v="7"/>
    <n v="0.99"/>
    <x v="0"/>
    <x v="0"/>
    <n v="12"/>
    <x v="7"/>
  </r>
  <r>
    <x v="428"/>
    <x v="7"/>
    <x v="2"/>
    <d v="2024-06-21T00:00:00"/>
    <s v="23:33"/>
    <d v="2024-06-22T00:00:00"/>
    <s v="00:53"/>
    <x v="18"/>
    <x v="1"/>
    <x v="4"/>
    <n v="1"/>
    <n v="2.4300000000000002"/>
    <x v="6"/>
    <n v="1.33"/>
    <x v="0"/>
    <x v="0"/>
    <n v="6"/>
    <x v="11"/>
  </r>
  <r>
    <x v="429"/>
    <x v="8"/>
    <x v="4"/>
    <d v="2025-01-22T00:00:00"/>
    <s v="03:53"/>
    <d v="2025-01-22T00:00:00"/>
    <s v="05:00"/>
    <x v="72"/>
    <x v="1"/>
    <x v="1"/>
    <n v="3"/>
    <n v="18.760000000000002"/>
    <x v="10"/>
    <n v="0.05"/>
    <x v="0"/>
    <x v="1"/>
    <n v="1"/>
    <x v="9"/>
  </r>
  <r>
    <x v="430"/>
    <x v="6"/>
    <x v="0"/>
    <d v="2025-03-08T00:00:00"/>
    <s v="17:40"/>
    <d v="2025-03-08T00:00:00"/>
    <s v="19:00"/>
    <x v="18"/>
    <x v="0"/>
    <x v="1"/>
    <n v="4"/>
    <n v="24.1"/>
    <x v="8"/>
    <n v="3.19"/>
    <x v="1"/>
    <x v="1"/>
    <n v="3"/>
    <x v="6"/>
  </r>
  <r>
    <x v="431"/>
    <x v="5"/>
    <x v="5"/>
    <d v="2025-05-23T00:00:00"/>
    <s v="10:33"/>
    <d v="2025-05-23T00:00:00"/>
    <s v="11:41"/>
    <x v="57"/>
    <x v="1"/>
    <x v="3"/>
    <n v="0"/>
    <n v="20.51"/>
    <x v="4"/>
    <n v="2.5299999999999998"/>
    <x v="0"/>
    <x v="1"/>
    <n v="5"/>
    <x v="5"/>
  </r>
  <r>
    <x v="432"/>
    <x v="5"/>
    <x v="1"/>
    <d v="2025-04-10T00:00:00"/>
    <s v="23:54"/>
    <d v="2025-04-11T00:00:00"/>
    <s v="01:04"/>
    <x v="16"/>
    <x v="1"/>
    <x v="4"/>
    <n v="0"/>
    <n v="2.89"/>
    <x v="4"/>
    <n v="1.98"/>
    <x v="0"/>
    <x v="1"/>
    <n v="4"/>
    <x v="8"/>
  </r>
  <r>
    <x v="433"/>
    <x v="3"/>
    <x v="8"/>
    <d v="2025-05-07T00:00:00"/>
    <s v="04:18"/>
    <d v="2025-05-07T00:00:00"/>
    <s v="05:05"/>
    <x v="79"/>
    <x v="1"/>
    <x v="1"/>
    <n v="0"/>
    <n v="22.47"/>
    <x v="4"/>
    <n v="1.48"/>
    <x v="0"/>
    <x v="1"/>
    <n v="5"/>
    <x v="5"/>
  </r>
  <r>
    <x v="434"/>
    <x v="6"/>
    <x v="4"/>
    <d v="2024-07-16T00:00:00"/>
    <s v="12:17"/>
    <d v="2024-07-16T00:00:00"/>
    <s v="13:45"/>
    <x v="74"/>
    <x v="0"/>
    <x v="0"/>
    <n v="0"/>
    <n v="23.29"/>
    <x v="5"/>
    <n v="1.18"/>
    <x v="0"/>
    <x v="0"/>
    <n v="7"/>
    <x v="3"/>
  </r>
  <r>
    <x v="435"/>
    <x v="1"/>
    <x v="8"/>
    <d v="2024-03-24T00:00:00"/>
    <s v="16:53"/>
    <d v="2024-03-24T00:00:00"/>
    <s v="17:56"/>
    <x v="71"/>
    <x v="0"/>
    <x v="2"/>
    <n v="0"/>
    <n v="19.420000000000002"/>
    <x v="5"/>
    <n v="2.25"/>
    <x v="1"/>
    <x v="0"/>
    <n v="3"/>
    <x v="6"/>
  </r>
  <r>
    <x v="436"/>
    <x v="9"/>
    <x v="2"/>
    <d v="2024-04-14T00:00:00"/>
    <s v="13:47"/>
    <d v="2024-04-14T00:00:00"/>
    <s v="15:00"/>
    <x v="8"/>
    <x v="0"/>
    <x v="2"/>
    <n v="5"/>
    <n v="1.69"/>
    <x v="0"/>
    <n v="4.68"/>
    <x v="1"/>
    <x v="0"/>
    <n v="4"/>
    <x v="8"/>
  </r>
  <r>
    <x v="437"/>
    <x v="9"/>
    <x v="9"/>
    <d v="2025-01-29T00:00:00"/>
    <s v="20:00"/>
    <d v="2025-01-29T00:00:00"/>
    <s v="20:32"/>
    <x v="32"/>
    <x v="0"/>
    <x v="0"/>
    <n v="0"/>
    <n v="9.99"/>
    <x v="5"/>
    <n v="1.8"/>
    <x v="0"/>
    <x v="1"/>
    <n v="1"/>
    <x v="9"/>
  </r>
  <r>
    <x v="438"/>
    <x v="5"/>
    <x v="3"/>
    <d v="2024-11-21T00:00:00"/>
    <s v="04:28"/>
    <d v="2024-11-21T00:00:00"/>
    <s v="05:55"/>
    <x v="29"/>
    <x v="0"/>
    <x v="3"/>
    <n v="3"/>
    <n v="24.11"/>
    <x v="7"/>
    <n v="2.91"/>
    <x v="0"/>
    <x v="0"/>
    <n v="11"/>
    <x v="1"/>
  </r>
  <r>
    <x v="439"/>
    <x v="2"/>
    <x v="7"/>
    <d v="2024-11-16T00:00:00"/>
    <s v="14:07"/>
    <d v="2024-11-16T00:00:00"/>
    <s v="15:34"/>
    <x v="29"/>
    <x v="1"/>
    <x v="2"/>
    <n v="2"/>
    <n v="17.940000000000001"/>
    <x v="2"/>
    <n v="4.68"/>
    <x v="1"/>
    <x v="0"/>
    <n v="11"/>
    <x v="1"/>
  </r>
  <r>
    <x v="440"/>
    <x v="1"/>
    <x v="5"/>
    <d v="2024-06-11T00:00:00"/>
    <s v="21:19"/>
    <d v="2024-06-11T00:00:00"/>
    <s v="22:48"/>
    <x v="58"/>
    <x v="1"/>
    <x v="3"/>
    <n v="5"/>
    <n v="3.75"/>
    <x v="11"/>
    <n v="2.13"/>
    <x v="0"/>
    <x v="0"/>
    <n v="6"/>
    <x v="11"/>
  </r>
  <r>
    <x v="441"/>
    <x v="5"/>
    <x v="2"/>
    <d v="2025-05-09T00:00:00"/>
    <s v="16:15"/>
    <d v="2025-05-09T00:00:00"/>
    <s v="17:06"/>
    <x v="38"/>
    <x v="0"/>
    <x v="3"/>
    <n v="4"/>
    <n v="12.27"/>
    <x v="8"/>
    <n v="1.71"/>
    <x v="0"/>
    <x v="1"/>
    <n v="5"/>
    <x v="5"/>
  </r>
  <r>
    <x v="442"/>
    <x v="6"/>
    <x v="2"/>
    <d v="2024-08-10T00:00:00"/>
    <s v="02:05"/>
    <d v="2024-08-10T00:00:00"/>
    <s v="03:09"/>
    <x v="9"/>
    <x v="0"/>
    <x v="2"/>
    <n v="0"/>
    <n v="1.1200000000000001"/>
    <x v="5"/>
    <n v="0.73"/>
    <x v="1"/>
    <x v="0"/>
    <n v="8"/>
    <x v="0"/>
  </r>
  <r>
    <x v="443"/>
    <x v="7"/>
    <x v="5"/>
    <d v="2024-07-26T00:00:00"/>
    <s v="08:50"/>
    <d v="2024-07-26T00:00:00"/>
    <s v="09:20"/>
    <x v="70"/>
    <x v="1"/>
    <x v="3"/>
    <n v="1"/>
    <n v="21.06"/>
    <x v="6"/>
    <n v="2.0699999999999998"/>
    <x v="0"/>
    <x v="0"/>
    <n v="7"/>
    <x v="3"/>
  </r>
  <r>
    <x v="444"/>
    <x v="1"/>
    <x v="2"/>
    <d v="2024-01-26T00:00:00"/>
    <s v="02:14"/>
    <d v="2024-01-26T00:00:00"/>
    <s v="03:09"/>
    <x v="62"/>
    <x v="1"/>
    <x v="1"/>
    <n v="4"/>
    <n v="21.77"/>
    <x v="9"/>
    <n v="2.2200000000000002"/>
    <x v="0"/>
    <x v="0"/>
    <n v="1"/>
    <x v="9"/>
  </r>
  <r>
    <x v="445"/>
    <x v="5"/>
    <x v="3"/>
    <d v="2024-07-03T00:00:00"/>
    <s v="13:06"/>
    <d v="2024-07-03T00:00:00"/>
    <s v="14:21"/>
    <x v="34"/>
    <x v="1"/>
    <x v="1"/>
    <n v="3"/>
    <n v="10"/>
    <x v="10"/>
    <n v="2.87"/>
    <x v="0"/>
    <x v="0"/>
    <n v="7"/>
    <x v="3"/>
  </r>
  <r>
    <x v="446"/>
    <x v="3"/>
    <x v="2"/>
    <d v="2024-02-11T00:00:00"/>
    <s v="18:56"/>
    <d v="2024-02-11T00:00:00"/>
    <s v="19:07"/>
    <x v="11"/>
    <x v="1"/>
    <x v="0"/>
    <n v="4"/>
    <n v="21.79"/>
    <x v="9"/>
    <n v="4.3"/>
    <x v="1"/>
    <x v="0"/>
    <n v="2"/>
    <x v="10"/>
  </r>
  <r>
    <x v="447"/>
    <x v="1"/>
    <x v="8"/>
    <d v="2025-04-02T00:00:00"/>
    <s v="00:17"/>
    <d v="2025-04-02T00:00:00"/>
    <s v="01:36"/>
    <x v="42"/>
    <x v="0"/>
    <x v="0"/>
    <n v="2"/>
    <n v="11.5"/>
    <x v="3"/>
    <n v="2.95"/>
    <x v="0"/>
    <x v="1"/>
    <n v="4"/>
    <x v="8"/>
  </r>
  <r>
    <x v="448"/>
    <x v="2"/>
    <x v="7"/>
    <d v="2025-02-03T00:00:00"/>
    <s v="02:47"/>
    <d v="2025-02-03T00:00:00"/>
    <s v="03:12"/>
    <x v="73"/>
    <x v="1"/>
    <x v="1"/>
    <n v="3"/>
    <n v="7.34"/>
    <x v="10"/>
    <n v="0.79"/>
    <x v="0"/>
    <x v="1"/>
    <n v="2"/>
    <x v="10"/>
  </r>
  <r>
    <x v="449"/>
    <x v="9"/>
    <x v="6"/>
    <d v="2024-01-05T00:00:00"/>
    <s v="09:13"/>
    <d v="2024-01-05T00:00:00"/>
    <s v="10:05"/>
    <x v="19"/>
    <x v="1"/>
    <x v="0"/>
    <n v="0"/>
    <n v="4.2699999999999996"/>
    <x v="4"/>
    <n v="0.97"/>
    <x v="0"/>
    <x v="0"/>
    <n v="1"/>
    <x v="9"/>
  </r>
  <r>
    <x v="450"/>
    <x v="9"/>
    <x v="6"/>
    <d v="2025-01-16T00:00:00"/>
    <s v="00:31"/>
    <d v="2025-01-16T00:00:00"/>
    <s v="01:54"/>
    <x v="5"/>
    <x v="1"/>
    <x v="1"/>
    <n v="5"/>
    <n v="8.2899999999999991"/>
    <x v="11"/>
    <n v="0.66"/>
    <x v="0"/>
    <x v="1"/>
    <n v="1"/>
    <x v="9"/>
  </r>
  <r>
    <x v="451"/>
    <x v="5"/>
    <x v="4"/>
    <d v="2025-01-27T00:00:00"/>
    <s v="08:29"/>
    <d v="2025-01-27T00:00:00"/>
    <s v="08:59"/>
    <x v="70"/>
    <x v="1"/>
    <x v="2"/>
    <n v="4"/>
    <n v="10.38"/>
    <x v="9"/>
    <n v="1.05"/>
    <x v="0"/>
    <x v="1"/>
    <n v="1"/>
    <x v="9"/>
  </r>
  <r>
    <x v="452"/>
    <x v="3"/>
    <x v="8"/>
    <d v="2024-10-07T00:00:00"/>
    <s v="05:45"/>
    <d v="2024-10-07T00:00:00"/>
    <s v="06:32"/>
    <x v="79"/>
    <x v="0"/>
    <x v="2"/>
    <n v="4"/>
    <n v="12.13"/>
    <x v="8"/>
    <n v="1.68"/>
    <x v="0"/>
    <x v="0"/>
    <n v="10"/>
    <x v="4"/>
  </r>
  <r>
    <x v="453"/>
    <x v="7"/>
    <x v="4"/>
    <d v="2024-09-25T00:00:00"/>
    <s v="18:02"/>
    <d v="2024-09-25T00:00:00"/>
    <s v="19:09"/>
    <x v="72"/>
    <x v="0"/>
    <x v="2"/>
    <n v="4"/>
    <n v="6.47"/>
    <x v="8"/>
    <n v="0.12"/>
    <x v="0"/>
    <x v="0"/>
    <n v="9"/>
    <x v="2"/>
  </r>
  <r>
    <x v="454"/>
    <x v="6"/>
    <x v="4"/>
    <d v="2024-10-26T00:00:00"/>
    <s v="17:14"/>
    <d v="2024-10-26T00:00:00"/>
    <s v="17:56"/>
    <x v="48"/>
    <x v="1"/>
    <x v="1"/>
    <n v="4"/>
    <n v="20.64"/>
    <x v="9"/>
    <n v="1.87"/>
    <x v="1"/>
    <x v="0"/>
    <n v="10"/>
    <x v="4"/>
  </r>
  <r>
    <x v="455"/>
    <x v="5"/>
    <x v="9"/>
    <d v="2025-01-13T00:00:00"/>
    <s v="02:41"/>
    <d v="2025-01-13T00:00:00"/>
    <s v="02:56"/>
    <x v="4"/>
    <x v="1"/>
    <x v="0"/>
    <n v="2"/>
    <n v="13.09"/>
    <x v="2"/>
    <n v="2.84"/>
    <x v="0"/>
    <x v="1"/>
    <n v="1"/>
    <x v="9"/>
  </r>
  <r>
    <x v="456"/>
    <x v="5"/>
    <x v="2"/>
    <d v="2024-01-06T00:00:00"/>
    <s v="16:39"/>
    <d v="2024-01-06T00:00:00"/>
    <s v="18:09"/>
    <x v="80"/>
    <x v="0"/>
    <x v="0"/>
    <n v="5"/>
    <n v="15.92"/>
    <x v="0"/>
    <n v="1.07"/>
    <x v="1"/>
    <x v="0"/>
    <n v="1"/>
    <x v="9"/>
  </r>
  <r>
    <x v="457"/>
    <x v="6"/>
    <x v="4"/>
    <d v="2024-06-08T00:00:00"/>
    <s v="16:16"/>
    <d v="2024-06-08T00:00:00"/>
    <s v="17:34"/>
    <x v="21"/>
    <x v="1"/>
    <x v="1"/>
    <n v="5"/>
    <n v="17.309999999999999"/>
    <x v="11"/>
    <n v="0.12"/>
    <x v="1"/>
    <x v="0"/>
    <n v="6"/>
    <x v="11"/>
  </r>
  <r>
    <x v="458"/>
    <x v="3"/>
    <x v="0"/>
    <d v="2024-03-08T00:00:00"/>
    <s v="23:30"/>
    <d v="2024-03-08T00:00:00"/>
    <s v="23:49"/>
    <x v="49"/>
    <x v="0"/>
    <x v="0"/>
    <n v="2"/>
    <n v="14.17"/>
    <x v="3"/>
    <n v="1.72"/>
    <x v="0"/>
    <x v="0"/>
    <n v="3"/>
    <x v="6"/>
  </r>
  <r>
    <x v="459"/>
    <x v="4"/>
    <x v="3"/>
    <d v="2024-10-28T00:00:00"/>
    <s v="09:27"/>
    <d v="2024-10-28T00:00:00"/>
    <s v="10:34"/>
    <x v="72"/>
    <x v="1"/>
    <x v="4"/>
    <n v="2"/>
    <n v="0.91"/>
    <x v="2"/>
    <n v="2.02"/>
    <x v="0"/>
    <x v="0"/>
    <n v="10"/>
    <x v="4"/>
  </r>
  <r>
    <x v="460"/>
    <x v="7"/>
    <x v="1"/>
    <d v="2024-02-19T00:00:00"/>
    <s v="02:50"/>
    <d v="2024-02-19T00:00:00"/>
    <s v="04:14"/>
    <x v="77"/>
    <x v="0"/>
    <x v="1"/>
    <n v="2"/>
    <n v="23.24"/>
    <x v="3"/>
    <n v="0.32"/>
    <x v="0"/>
    <x v="0"/>
    <n v="2"/>
    <x v="10"/>
  </r>
  <r>
    <x v="461"/>
    <x v="4"/>
    <x v="1"/>
    <d v="2024-03-08T00:00:00"/>
    <s v="04:34"/>
    <d v="2024-03-08T00:00:00"/>
    <s v="05:20"/>
    <x v="27"/>
    <x v="1"/>
    <x v="4"/>
    <n v="3"/>
    <n v="20.64"/>
    <x v="10"/>
    <n v="0.09"/>
    <x v="0"/>
    <x v="0"/>
    <n v="3"/>
    <x v="6"/>
  </r>
  <r>
    <x v="462"/>
    <x v="5"/>
    <x v="5"/>
    <d v="2024-04-15T00:00:00"/>
    <s v="22:20"/>
    <d v="2024-04-15T00:00:00"/>
    <s v="23:20"/>
    <x v="26"/>
    <x v="1"/>
    <x v="0"/>
    <n v="2"/>
    <n v="17.09"/>
    <x v="2"/>
    <n v="2.74"/>
    <x v="0"/>
    <x v="0"/>
    <n v="4"/>
    <x v="8"/>
  </r>
  <r>
    <x v="463"/>
    <x v="3"/>
    <x v="0"/>
    <d v="2025-03-05T00:00:00"/>
    <s v="22:26"/>
    <d v="2025-03-05T00:00:00"/>
    <s v="23:47"/>
    <x v="39"/>
    <x v="0"/>
    <x v="1"/>
    <n v="0"/>
    <n v="0.62"/>
    <x v="5"/>
    <n v="1.79"/>
    <x v="0"/>
    <x v="1"/>
    <n v="3"/>
    <x v="6"/>
  </r>
  <r>
    <x v="464"/>
    <x v="5"/>
    <x v="4"/>
    <d v="2024-08-24T00:00:00"/>
    <s v="15:51"/>
    <d v="2024-08-24T00:00:00"/>
    <s v="16:27"/>
    <x v="76"/>
    <x v="1"/>
    <x v="0"/>
    <n v="3"/>
    <n v="22.69"/>
    <x v="10"/>
    <n v="4.26"/>
    <x v="1"/>
    <x v="0"/>
    <n v="8"/>
    <x v="0"/>
  </r>
  <r>
    <x v="465"/>
    <x v="2"/>
    <x v="7"/>
    <d v="2024-06-20T00:00:00"/>
    <s v="11:47"/>
    <d v="2024-06-20T00:00:00"/>
    <s v="13:15"/>
    <x v="74"/>
    <x v="1"/>
    <x v="0"/>
    <n v="0"/>
    <n v="4.9400000000000004"/>
    <x v="4"/>
    <n v="2.4"/>
    <x v="0"/>
    <x v="0"/>
    <n v="6"/>
    <x v="11"/>
  </r>
  <r>
    <x v="466"/>
    <x v="7"/>
    <x v="2"/>
    <d v="2024-12-24T00:00:00"/>
    <s v="06:36"/>
    <d v="2024-12-24T00:00:00"/>
    <s v="07:56"/>
    <x v="18"/>
    <x v="0"/>
    <x v="3"/>
    <n v="5"/>
    <n v="2.15"/>
    <x v="0"/>
    <n v="0.28999999999999998"/>
    <x v="0"/>
    <x v="0"/>
    <n v="12"/>
    <x v="7"/>
  </r>
  <r>
    <x v="467"/>
    <x v="9"/>
    <x v="9"/>
    <d v="2024-09-13T00:00:00"/>
    <s v="23:30"/>
    <d v="2024-09-14T00:00:00"/>
    <s v="00:25"/>
    <x v="62"/>
    <x v="0"/>
    <x v="0"/>
    <n v="0"/>
    <n v="7.49"/>
    <x v="5"/>
    <n v="0.21"/>
    <x v="0"/>
    <x v="0"/>
    <n v="9"/>
    <x v="2"/>
  </r>
  <r>
    <x v="468"/>
    <x v="3"/>
    <x v="9"/>
    <d v="2024-12-16T00:00:00"/>
    <s v="00:38"/>
    <d v="2024-12-16T00:00:00"/>
    <s v="01:30"/>
    <x v="19"/>
    <x v="1"/>
    <x v="2"/>
    <n v="1"/>
    <n v="14.36"/>
    <x v="6"/>
    <n v="1.0900000000000001"/>
    <x v="0"/>
    <x v="0"/>
    <n v="12"/>
    <x v="7"/>
  </r>
  <r>
    <x v="469"/>
    <x v="6"/>
    <x v="7"/>
    <d v="2024-01-04T00:00:00"/>
    <s v="18:04"/>
    <d v="2024-01-04T00:00:00"/>
    <s v="18:54"/>
    <x v="53"/>
    <x v="0"/>
    <x v="0"/>
    <n v="5"/>
    <n v="18.63"/>
    <x v="0"/>
    <n v="1.31"/>
    <x v="0"/>
    <x v="0"/>
    <n v="1"/>
    <x v="9"/>
  </r>
  <r>
    <x v="470"/>
    <x v="3"/>
    <x v="7"/>
    <d v="2024-09-14T00:00:00"/>
    <s v="12:46"/>
    <d v="2024-09-14T00:00:00"/>
    <s v="13:57"/>
    <x v="46"/>
    <x v="1"/>
    <x v="4"/>
    <n v="2"/>
    <n v="19.48"/>
    <x v="2"/>
    <n v="2.4300000000000002"/>
    <x v="1"/>
    <x v="0"/>
    <n v="9"/>
    <x v="2"/>
  </r>
  <r>
    <x v="471"/>
    <x v="2"/>
    <x v="1"/>
    <d v="2024-03-04T00:00:00"/>
    <s v="16:06"/>
    <d v="2024-03-04T00:00:00"/>
    <s v="16:51"/>
    <x v="3"/>
    <x v="0"/>
    <x v="2"/>
    <n v="1"/>
    <n v="6.95"/>
    <x v="1"/>
    <n v="2.66"/>
    <x v="0"/>
    <x v="0"/>
    <n v="3"/>
    <x v="6"/>
  </r>
  <r>
    <x v="472"/>
    <x v="0"/>
    <x v="0"/>
    <d v="2025-01-28T00:00:00"/>
    <s v="22:29"/>
    <d v="2025-01-28T00:00:00"/>
    <s v="23:59"/>
    <x v="80"/>
    <x v="0"/>
    <x v="2"/>
    <n v="4"/>
    <n v="10.43"/>
    <x v="8"/>
    <n v="1.77"/>
    <x v="0"/>
    <x v="1"/>
    <n v="1"/>
    <x v="9"/>
  </r>
  <r>
    <x v="473"/>
    <x v="5"/>
    <x v="6"/>
    <d v="2025-02-26T00:00:00"/>
    <s v="03:00"/>
    <d v="2025-02-26T00:00:00"/>
    <s v="04:19"/>
    <x v="42"/>
    <x v="1"/>
    <x v="0"/>
    <n v="2"/>
    <n v="10.119999999999999"/>
    <x v="2"/>
    <n v="2.67"/>
    <x v="0"/>
    <x v="1"/>
    <n v="2"/>
    <x v="10"/>
  </r>
  <r>
    <x v="474"/>
    <x v="4"/>
    <x v="7"/>
    <d v="2024-12-26T00:00:00"/>
    <s v="22:39"/>
    <d v="2024-12-26T00:00:00"/>
    <s v="23:53"/>
    <x v="69"/>
    <x v="0"/>
    <x v="4"/>
    <n v="2"/>
    <n v="12.8"/>
    <x v="3"/>
    <n v="1.99"/>
    <x v="0"/>
    <x v="0"/>
    <n v="12"/>
    <x v="7"/>
  </r>
  <r>
    <x v="475"/>
    <x v="9"/>
    <x v="7"/>
    <d v="2025-02-03T00:00:00"/>
    <s v="08:12"/>
    <d v="2025-02-03T00:00:00"/>
    <s v="08:39"/>
    <x v="41"/>
    <x v="1"/>
    <x v="0"/>
    <n v="1"/>
    <n v="14.38"/>
    <x v="6"/>
    <n v="1.7"/>
    <x v="0"/>
    <x v="1"/>
    <n v="2"/>
    <x v="10"/>
  </r>
  <r>
    <x v="476"/>
    <x v="8"/>
    <x v="8"/>
    <d v="2024-02-01T00:00:00"/>
    <s v="09:28"/>
    <d v="2024-02-01T00:00:00"/>
    <s v="10:06"/>
    <x v="2"/>
    <x v="1"/>
    <x v="0"/>
    <n v="0"/>
    <n v="6.98"/>
    <x v="4"/>
    <n v="0.7"/>
    <x v="0"/>
    <x v="0"/>
    <n v="2"/>
    <x v="10"/>
  </r>
  <r>
    <x v="477"/>
    <x v="1"/>
    <x v="2"/>
    <d v="2024-10-07T00:00:00"/>
    <s v="14:12"/>
    <d v="2024-10-07T00:00:00"/>
    <s v="15:11"/>
    <x v="35"/>
    <x v="1"/>
    <x v="4"/>
    <n v="0"/>
    <n v="1.48"/>
    <x v="4"/>
    <n v="1.95"/>
    <x v="0"/>
    <x v="0"/>
    <n v="10"/>
    <x v="4"/>
  </r>
  <r>
    <x v="478"/>
    <x v="5"/>
    <x v="6"/>
    <d v="2024-07-23T00:00:00"/>
    <s v="12:34"/>
    <d v="2024-07-23T00:00:00"/>
    <s v="13:58"/>
    <x v="77"/>
    <x v="0"/>
    <x v="4"/>
    <n v="5"/>
    <n v="9.77"/>
    <x v="0"/>
    <n v="1.76"/>
    <x v="0"/>
    <x v="0"/>
    <n v="7"/>
    <x v="3"/>
  </r>
  <r>
    <x v="479"/>
    <x v="0"/>
    <x v="2"/>
    <d v="2024-07-14T00:00:00"/>
    <s v="09:54"/>
    <d v="2024-07-14T00:00:00"/>
    <s v="10:52"/>
    <x v="23"/>
    <x v="0"/>
    <x v="2"/>
    <n v="3"/>
    <n v="9.15"/>
    <x v="7"/>
    <n v="4.34"/>
    <x v="1"/>
    <x v="0"/>
    <n v="7"/>
    <x v="3"/>
  </r>
  <r>
    <x v="480"/>
    <x v="8"/>
    <x v="1"/>
    <d v="2024-01-06T00:00:00"/>
    <s v="02:59"/>
    <d v="2024-01-06T00:00:00"/>
    <s v="04:13"/>
    <x v="69"/>
    <x v="0"/>
    <x v="4"/>
    <n v="1"/>
    <n v="6.13"/>
    <x v="1"/>
    <n v="2.57"/>
    <x v="1"/>
    <x v="0"/>
    <n v="1"/>
    <x v="9"/>
  </r>
  <r>
    <x v="481"/>
    <x v="1"/>
    <x v="7"/>
    <d v="2024-05-25T00:00:00"/>
    <s v="04:10"/>
    <d v="2024-05-25T00:00:00"/>
    <s v="04:40"/>
    <x v="70"/>
    <x v="1"/>
    <x v="2"/>
    <n v="5"/>
    <n v="20.52"/>
    <x v="11"/>
    <n v="3.31"/>
    <x v="1"/>
    <x v="0"/>
    <n v="5"/>
    <x v="5"/>
  </r>
  <r>
    <x v="482"/>
    <x v="3"/>
    <x v="4"/>
    <d v="2025-01-09T00:00:00"/>
    <s v="00:07"/>
    <d v="2025-01-09T00:00:00"/>
    <s v="01:18"/>
    <x v="46"/>
    <x v="1"/>
    <x v="0"/>
    <n v="4"/>
    <n v="4.45"/>
    <x v="9"/>
    <n v="2.5"/>
    <x v="0"/>
    <x v="1"/>
    <n v="1"/>
    <x v="9"/>
  </r>
  <r>
    <x v="483"/>
    <x v="1"/>
    <x v="0"/>
    <d v="2024-04-09T00:00:00"/>
    <s v="07:57"/>
    <d v="2024-04-09T00:00:00"/>
    <s v="09:20"/>
    <x v="5"/>
    <x v="0"/>
    <x v="0"/>
    <n v="5"/>
    <n v="13.06"/>
    <x v="0"/>
    <n v="2.67"/>
    <x v="0"/>
    <x v="0"/>
    <n v="4"/>
    <x v="8"/>
  </r>
  <r>
    <x v="484"/>
    <x v="7"/>
    <x v="7"/>
    <d v="2024-07-19T00:00:00"/>
    <s v="14:18"/>
    <d v="2024-07-19T00:00:00"/>
    <s v="14:51"/>
    <x v="52"/>
    <x v="1"/>
    <x v="2"/>
    <n v="4"/>
    <n v="16.12"/>
    <x v="9"/>
    <n v="2.64"/>
    <x v="0"/>
    <x v="0"/>
    <n v="7"/>
    <x v="3"/>
  </r>
  <r>
    <x v="485"/>
    <x v="4"/>
    <x v="4"/>
    <d v="2024-06-17T00:00:00"/>
    <s v="05:35"/>
    <d v="2024-06-17T00:00:00"/>
    <s v="06:42"/>
    <x v="72"/>
    <x v="1"/>
    <x v="4"/>
    <n v="1"/>
    <n v="5.87"/>
    <x v="6"/>
    <n v="1.23"/>
    <x v="0"/>
    <x v="0"/>
    <n v="6"/>
    <x v="11"/>
  </r>
  <r>
    <x v="486"/>
    <x v="9"/>
    <x v="7"/>
    <d v="2025-04-29T00:00:00"/>
    <s v="01:30"/>
    <d v="2025-04-29T00:00:00"/>
    <s v="02:45"/>
    <x v="34"/>
    <x v="1"/>
    <x v="0"/>
    <n v="5"/>
    <n v="17.3"/>
    <x v="11"/>
    <n v="2.77"/>
    <x v="0"/>
    <x v="1"/>
    <n v="4"/>
    <x v="8"/>
  </r>
  <r>
    <x v="487"/>
    <x v="9"/>
    <x v="4"/>
    <d v="2024-06-27T00:00:00"/>
    <s v="12:02"/>
    <d v="2024-06-27T00:00:00"/>
    <s v="13:00"/>
    <x v="23"/>
    <x v="1"/>
    <x v="0"/>
    <n v="0"/>
    <n v="0.91"/>
    <x v="4"/>
    <n v="1.57"/>
    <x v="0"/>
    <x v="0"/>
    <n v="6"/>
    <x v="11"/>
  </r>
  <r>
    <x v="488"/>
    <x v="6"/>
    <x v="7"/>
    <d v="2025-04-15T00:00:00"/>
    <s v="07:32"/>
    <d v="2025-04-15T00:00:00"/>
    <s v="07:54"/>
    <x v="59"/>
    <x v="0"/>
    <x v="4"/>
    <n v="4"/>
    <n v="15.2"/>
    <x v="8"/>
    <n v="2.63"/>
    <x v="0"/>
    <x v="1"/>
    <n v="4"/>
    <x v="8"/>
  </r>
  <r>
    <x v="489"/>
    <x v="5"/>
    <x v="4"/>
    <d v="2024-03-13T00:00:00"/>
    <s v="09:11"/>
    <d v="2024-03-13T00:00:00"/>
    <s v="10:22"/>
    <x v="46"/>
    <x v="0"/>
    <x v="2"/>
    <n v="4"/>
    <n v="20.77"/>
    <x v="8"/>
    <n v="2.69"/>
    <x v="0"/>
    <x v="0"/>
    <n v="3"/>
    <x v="6"/>
  </r>
  <r>
    <x v="490"/>
    <x v="6"/>
    <x v="2"/>
    <d v="2024-11-22T00:00:00"/>
    <s v="18:07"/>
    <d v="2024-11-22T00:00:00"/>
    <s v="19:04"/>
    <x v="31"/>
    <x v="0"/>
    <x v="2"/>
    <n v="3"/>
    <n v="6.12"/>
    <x v="7"/>
    <n v="2.41"/>
    <x v="0"/>
    <x v="0"/>
    <n v="11"/>
    <x v="1"/>
  </r>
  <r>
    <x v="491"/>
    <x v="6"/>
    <x v="8"/>
    <d v="2025-04-02T00:00:00"/>
    <s v="12:39"/>
    <d v="2025-04-02T00:00:00"/>
    <s v="14:02"/>
    <x v="5"/>
    <x v="0"/>
    <x v="4"/>
    <n v="1"/>
    <n v="6.74"/>
    <x v="1"/>
    <n v="2.2999999999999998"/>
    <x v="0"/>
    <x v="1"/>
    <n v="4"/>
    <x v="8"/>
  </r>
  <r>
    <x v="492"/>
    <x v="4"/>
    <x v="1"/>
    <d v="2025-02-26T00:00:00"/>
    <s v="07:52"/>
    <d v="2025-02-26T00:00:00"/>
    <s v="08:54"/>
    <x v="37"/>
    <x v="1"/>
    <x v="0"/>
    <n v="0"/>
    <n v="17.87"/>
    <x v="4"/>
    <n v="2.37"/>
    <x v="0"/>
    <x v="1"/>
    <n v="2"/>
    <x v="10"/>
  </r>
  <r>
    <x v="493"/>
    <x v="5"/>
    <x v="4"/>
    <d v="2025-02-07T00:00:00"/>
    <s v="17:03"/>
    <d v="2025-02-07T00:00:00"/>
    <s v="17:13"/>
    <x v="12"/>
    <x v="1"/>
    <x v="0"/>
    <n v="5"/>
    <n v="20.21"/>
    <x v="11"/>
    <n v="1.23"/>
    <x v="0"/>
    <x v="1"/>
    <n v="2"/>
    <x v="10"/>
  </r>
  <r>
    <x v="494"/>
    <x v="2"/>
    <x v="3"/>
    <d v="2025-05-21T00:00:00"/>
    <s v="02:15"/>
    <d v="2025-05-21T00:00:00"/>
    <s v="03:39"/>
    <x v="77"/>
    <x v="1"/>
    <x v="3"/>
    <n v="4"/>
    <n v="10.88"/>
    <x v="9"/>
    <n v="1.1000000000000001"/>
    <x v="0"/>
    <x v="1"/>
    <n v="5"/>
    <x v="5"/>
  </r>
  <r>
    <x v="495"/>
    <x v="6"/>
    <x v="5"/>
    <d v="2024-11-16T00:00:00"/>
    <s v="23:07"/>
    <d v="2024-11-17T00:00:00"/>
    <s v="00:27"/>
    <x v="18"/>
    <x v="1"/>
    <x v="0"/>
    <n v="2"/>
    <n v="14.2"/>
    <x v="2"/>
    <n v="2.42"/>
    <x v="1"/>
    <x v="0"/>
    <n v="11"/>
    <x v="1"/>
  </r>
  <r>
    <x v="496"/>
    <x v="9"/>
    <x v="8"/>
    <d v="2024-11-05T00:00:00"/>
    <s v="05:40"/>
    <d v="2024-11-05T00:00:00"/>
    <s v="06:07"/>
    <x v="41"/>
    <x v="0"/>
    <x v="0"/>
    <n v="3"/>
    <n v="19.690000000000001"/>
    <x v="7"/>
    <n v="2.85"/>
    <x v="0"/>
    <x v="0"/>
    <n v="11"/>
    <x v="1"/>
  </r>
  <r>
    <x v="497"/>
    <x v="1"/>
    <x v="2"/>
    <d v="2024-11-07T00:00:00"/>
    <s v="02:59"/>
    <d v="2024-11-07T00:00:00"/>
    <s v="03:52"/>
    <x v="56"/>
    <x v="0"/>
    <x v="0"/>
    <n v="3"/>
    <n v="24.13"/>
    <x v="7"/>
    <n v="0.02"/>
    <x v="0"/>
    <x v="0"/>
    <n v="11"/>
    <x v="1"/>
  </r>
  <r>
    <x v="498"/>
    <x v="2"/>
    <x v="9"/>
    <d v="2025-04-11T00:00:00"/>
    <s v="05:23"/>
    <d v="2025-04-11T00:00:00"/>
    <s v="06:28"/>
    <x v="36"/>
    <x v="0"/>
    <x v="1"/>
    <n v="2"/>
    <n v="5.93"/>
    <x v="3"/>
    <n v="0.24"/>
    <x v="0"/>
    <x v="1"/>
    <n v="4"/>
    <x v="8"/>
  </r>
  <r>
    <x v="499"/>
    <x v="6"/>
    <x v="3"/>
    <d v="2025-04-21T00:00:00"/>
    <s v="21:08"/>
    <d v="2025-04-21T00:00:00"/>
    <s v="22:24"/>
    <x v="44"/>
    <x v="1"/>
    <x v="2"/>
    <n v="0"/>
    <n v="23.67"/>
    <x v="4"/>
    <n v="2.46"/>
    <x v="0"/>
    <x v="1"/>
    <n v="4"/>
    <x v="8"/>
  </r>
  <r>
    <x v="500"/>
    <x v="8"/>
    <x v="9"/>
    <d v="2024-01-09T00:00:00"/>
    <s v="07:39"/>
    <d v="2024-01-09T00:00:00"/>
    <s v="08:14"/>
    <x v="13"/>
    <x v="1"/>
    <x v="0"/>
    <n v="0"/>
    <n v="19.71"/>
    <x v="4"/>
    <n v="1.53"/>
    <x v="0"/>
    <x v="0"/>
    <n v="1"/>
    <x v="9"/>
  </r>
  <r>
    <x v="501"/>
    <x v="1"/>
    <x v="1"/>
    <d v="2024-05-11T00:00:00"/>
    <s v="15:23"/>
    <d v="2024-05-11T00:00:00"/>
    <s v="15:37"/>
    <x v="1"/>
    <x v="1"/>
    <x v="0"/>
    <n v="5"/>
    <n v="0.51"/>
    <x v="11"/>
    <n v="0.79"/>
    <x v="1"/>
    <x v="0"/>
    <n v="5"/>
    <x v="5"/>
  </r>
  <r>
    <x v="502"/>
    <x v="6"/>
    <x v="8"/>
    <d v="2024-11-02T00:00:00"/>
    <s v="22:00"/>
    <d v="2024-11-02T00:00:00"/>
    <s v="23:01"/>
    <x v="17"/>
    <x v="0"/>
    <x v="2"/>
    <n v="0"/>
    <n v="18.55"/>
    <x v="5"/>
    <n v="0.34"/>
    <x v="1"/>
    <x v="0"/>
    <n v="11"/>
    <x v="1"/>
  </r>
  <r>
    <x v="503"/>
    <x v="5"/>
    <x v="6"/>
    <d v="2025-03-10T00:00:00"/>
    <s v="06:38"/>
    <d v="2025-03-10T00:00:00"/>
    <s v="08:02"/>
    <x v="77"/>
    <x v="1"/>
    <x v="3"/>
    <n v="2"/>
    <n v="6.04"/>
    <x v="2"/>
    <n v="2.89"/>
    <x v="0"/>
    <x v="1"/>
    <n v="3"/>
    <x v="6"/>
  </r>
  <r>
    <x v="504"/>
    <x v="6"/>
    <x v="1"/>
    <d v="2024-01-04T00:00:00"/>
    <s v="14:42"/>
    <d v="2024-01-04T00:00:00"/>
    <s v="15:25"/>
    <x v="75"/>
    <x v="0"/>
    <x v="4"/>
    <n v="4"/>
    <n v="3.11"/>
    <x v="8"/>
    <n v="0.22"/>
    <x v="0"/>
    <x v="0"/>
    <n v="1"/>
    <x v="9"/>
  </r>
  <r>
    <x v="505"/>
    <x v="3"/>
    <x v="4"/>
    <d v="2025-02-02T00:00:00"/>
    <s v="16:21"/>
    <d v="2025-02-02T00:00:00"/>
    <s v="17:03"/>
    <x v="48"/>
    <x v="1"/>
    <x v="4"/>
    <n v="3"/>
    <n v="14.3"/>
    <x v="10"/>
    <n v="3.85"/>
    <x v="1"/>
    <x v="1"/>
    <n v="2"/>
    <x v="10"/>
  </r>
  <r>
    <x v="506"/>
    <x v="3"/>
    <x v="9"/>
    <d v="2024-12-23T00:00:00"/>
    <s v="20:27"/>
    <d v="2024-12-23T00:00:00"/>
    <s v="21:52"/>
    <x v="65"/>
    <x v="0"/>
    <x v="4"/>
    <n v="0"/>
    <n v="6.82"/>
    <x v="5"/>
    <n v="1.1499999999999999"/>
    <x v="0"/>
    <x v="0"/>
    <n v="12"/>
    <x v="7"/>
  </r>
  <r>
    <x v="507"/>
    <x v="1"/>
    <x v="5"/>
    <d v="2024-09-02T00:00:00"/>
    <s v="05:38"/>
    <d v="2024-09-02T00:00:00"/>
    <s v="06:40"/>
    <x v="37"/>
    <x v="1"/>
    <x v="2"/>
    <n v="4"/>
    <n v="0.74"/>
    <x v="9"/>
    <n v="2.5"/>
    <x v="0"/>
    <x v="0"/>
    <n v="9"/>
    <x v="2"/>
  </r>
  <r>
    <x v="508"/>
    <x v="4"/>
    <x v="4"/>
    <d v="2024-11-05T00:00:00"/>
    <s v="20:36"/>
    <d v="2024-11-05T00:00:00"/>
    <s v="21:29"/>
    <x v="56"/>
    <x v="0"/>
    <x v="2"/>
    <n v="1"/>
    <n v="12.18"/>
    <x v="1"/>
    <n v="1.06"/>
    <x v="0"/>
    <x v="0"/>
    <n v="11"/>
    <x v="1"/>
  </r>
  <r>
    <x v="509"/>
    <x v="4"/>
    <x v="7"/>
    <d v="2024-05-27T00:00:00"/>
    <s v="16:58"/>
    <d v="2024-05-27T00:00:00"/>
    <s v="18:11"/>
    <x v="8"/>
    <x v="0"/>
    <x v="0"/>
    <n v="5"/>
    <n v="6.43"/>
    <x v="0"/>
    <n v="0.8"/>
    <x v="0"/>
    <x v="0"/>
    <n v="5"/>
    <x v="5"/>
  </r>
  <r>
    <x v="510"/>
    <x v="1"/>
    <x v="5"/>
    <d v="2025-04-25T00:00:00"/>
    <s v="11:28"/>
    <d v="2025-04-25T00:00:00"/>
    <s v="12:23"/>
    <x v="62"/>
    <x v="0"/>
    <x v="1"/>
    <n v="0"/>
    <n v="23.04"/>
    <x v="5"/>
    <n v="2.0299999999999998"/>
    <x v="0"/>
    <x v="1"/>
    <n v="4"/>
    <x v="8"/>
  </r>
  <r>
    <x v="511"/>
    <x v="8"/>
    <x v="1"/>
    <d v="2024-01-06T00:00:00"/>
    <s v="03:28"/>
    <d v="2024-01-06T00:00:00"/>
    <s v="04:47"/>
    <x v="42"/>
    <x v="0"/>
    <x v="4"/>
    <n v="2"/>
    <n v="15.71"/>
    <x v="3"/>
    <n v="2.46"/>
    <x v="1"/>
    <x v="0"/>
    <n v="1"/>
    <x v="9"/>
  </r>
  <r>
    <x v="512"/>
    <x v="4"/>
    <x v="9"/>
    <d v="2024-05-22T00:00:00"/>
    <s v="00:58"/>
    <d v="2024-05-22T00:00:00"/>
    <s v="02:13"/>
    <x v="34"/>
    <x v="1"/>
    <x v="4"/>
    <n v="1"/>
    <n v="18.88"/>
    <x v="6"/>
    <n v="0.38"/>
    <x v="0"/>
    <x v="0"/>
    <n v="5"/>
    <x v="5"/>
  </r>
  <r>
    <x v="513"/>
    <x v="6"/>
    <x v="9"/>
    <d v="2025-02-24T00:00:00"/>
    <s v="00:38"/>
    <d v="2025-02-24T00:00:00"/>
    <s v="00:52"/>
    <x v="1"/>
    <x v="1"/>
    <x v="4"/>
    <n v="5"/>
    <n v="19.510000000000002"/>
    <x v="11"/>
    <n v="1.37"/>
    <x v="0"/>
    <x v="1"/>
    <n v="2"/>
    <x v="10"/>
  </r>
  <r>
    <x v="514"/>
    <x v="5"/>
    <x v="9"/>
    <d v="2024-09-02T00:00:00"/>
    <s v="04:09"/>
    <d v="2024-09-02T00:00:00"/>
    <s v="04:20"/>
    <x v="11"/>
    <x v="0"/>
    <x v="0"/>
    <n v="3"/>
    <n v="14.73"/>
    <x v="7"/>
    <n v="0.98"/>
    <x v="0"/>
    <x v="0"/>
    <n v="9"/>
    <x v="2"/>
  </r>
  <r>
    <x v="515"/>
    <x v="4"/>
    <x v="7"/>
    <d v="2025-03-02T00:00:00"/>
    <s v="01:57"/>
    <d v="2025-03-02T00:00:00"/>
    <s v="02:40"/>
    <x v="75"/>
    <x v="0"/>
    <x v="3"/>
    <n v="3"/>
    <n v="23.98"/>
    <x v="7"/>
    <n v="1.72"/>
    <x v="1"/>
    <x v="1"/>
    <n v="3"/>
    <x v="6"/>
  </r>
  <r>
    <x v="516"/>
    <x v="8"/>
    <x v="3"/>
    <d v="2024-06-12T00:00:00"/>
    <s v="12:36"/>
    <d v="2024-06-12T00:00:00"/>
    <s v="13:39"/>
    <x v="71"/>
    <x v="1"/>
    <x v="3"/>
    <n v="3"/>
    <n v="7.35"/>
    <x v="10"/>
    <n v="0.54"/>
    <x v="0"/>
    <x v="0"/>
    <n v="6"/>
    <x v="11"/>
  </r>
  <r>
    <x v="517"/>
    <x v="9"/>
    <x v="5"/>
    <d v="2024-03-18T00:00:00"/>
    <s v="13:42"/>
    <d v="2024-03-18T00:00:00"/>
    <s v="14:26"/>
    <x v="54"/>
    <x v="0"/>
    <x v="2"/>
    <n v="3"/>
    <n v="21.48"/>
    <x v="7"/>
    <n v="0.59"/>
    <x v="0"/>
    <x v="0"/>
    <n v="3"/>
    <x v="6"/>
  </r>
  <r>
    <x v="518"/>
    <x v="2"/>
    <x v="9"/>
    <d v="2024-01-08T00:00:00"/>
    <s v="13:36"/>
    <d v="2024-01-08T00:00:00"/>
    <s v="14:08"/>
    <x v="32"/>
    <x v="1"/>
    <x v="4"/>
    <n v="1"/>
    <n v="24.89"/>
    <x v="6"/>
    <n v="2.5499999999999998"/>
    <x v="0"/>
    <x v="0"/>
    <n v="1"/>
    <x v="9"/>
  </r>
  <r>
    <x v="519"/>
    <x v="5"/>
    <x v="8"/>
    <d v="2025-01-12T00:00:00"/>
    <s v="23:15"/>
    <d v="2025-01-13T00:00:00"/>
    <s v="00:03"/>
    <x v="28"/>
    <x v="1"/>
    <x v="2"/>
    <n v="4"/>
    <n v="1.67"/>
    <x v="9"/>
    <n v="0.49"/>
    <x v="1"/>
    <x v="1"/>
    <n v="1"/>
    <x v="9"/>
  </r>
  <r>
    <x v="520"/>
    <x v="7"/>
    <x v="5"/>
    <d v="2024-07-16T00:00:00"/>
    <s v="12:18"/>
    <d v="2024-07-16T00:00:00"/>
    <s v="13:28"/>
    <x v="16"/>
    <x v="0"/>
    <x v="4"/>
    <n v="5"/>
    <n v="8.6999999999999993"/>
    <x v="0"/>
    <n v="1.08"/>
    <x v="0"/>
    <x v="0"/>
    <n v="7"/>
    <x v="3"/>
  </r>
  <r>
    <x v="521"/>
    <x v="5"/>
    <x v="6"/>
    <d v="2024-09-24T00:00:00"/>
    <s v="07:14"/>
    <d v="2024-09-24T00:00:00"/>
    <s v="07:26"/>
    <x v="66"/>
    <x v="1"/>
    <x v="1"/>
    <n v="2"/>
    <n v="21.75"/>
    <x v="2"/>
    <n v="2.89"/>
    <x v="0"/>
    <x v="0"/>
    <n v="9"/>
    <x v="2"/>
  </r>
  <r>
    <x v="522"/>
    <x v="9"/>
    <x v="1"/>
    <d v="2025-05-19T00:00:00"/>
    <s v="18:22"/>
    <d v="2025-05-19T00:00:00"/>
    <s v="19:40"/>
    <x v="21"/>
    <x v="0"/>
    <x v="3"/>
    <n v="2"/>
    <n v="8.4600000000000009"/>
    <x v="3"/>
    <n v="1.53"/>
    <x v="0"/>
    <x v="1"/>
    <n v="5"/>
    <x v="5"/>
  </r>
  <r>
    <x v="523"/>
    <x v="8"/>
    <x v="4"/>
    <d v="2024-10-22T00:00:00"/>
    <s v="23:40"/>
    <d v="2024-10-23T00:00:00"/>
    <s v="01:08"/>
    <x v="74"/>
    <x v="1"/>
    <x v="4"/>
    <n v="5"/>
    <n v="23.94"/>
    <x v="11"/>
    <n v="2.6"/>
    <x v="0"/>
    <x v="0"/>
    <n v="10"/>
    <x v="4"/>
  </r>
  <r>
    <x v="524"/>
    <x v="3"/>
    <x v="3"/>
    <d v="2025-05-05T00:00:00"/>
    <s v="07:47"/>
    <d v="2025-05-05T00:00:00"/>
    <s v="09:15"/>
    <x v="74"/>
    <x v="1"/>
    <x v="1"/>
    <n v="0"/>
    <n v="4.47"/>
    <x v="4"/>
    <n v="0.68"/>
    <x v="0"/>
    <x v="1"/>
    <n v="5"/>
    <x v="5"/>
  </r>
  <r>
    <x v="525"/>
    <x v="4"/>
    <x v="6"/>
    <d v="2025-04-15T00:00:00"/>
    <s v="05:11"/>
    <d v="2025-04-15T00:00:00"/>
    <s v="06:11"/>
    <x v="26"/>
    <x v="1"/>
    <x v="4"/>
    <n v="2"/>
    <n v="18.82"/>
    <x v="2"/>
    <n v="1.56"/>
    <x v="0"/>
    <x v="1"/>
    <n v="4"/>
    <x v="8"/>
  </r>
  <r>
    <x v="526"/>
    <x v="6"/>
    <x v="7"/>
    <d v="2024-05-22T00:00:00"/>
    <s v="19:53"/>
    <d v="2024-05-22T00:00:00"/>
    <s v="20:05"/>
    <x v="66"/>
    <x v="0"/>
    <x v="0"/>
    <n v="5"/>
    <n v="6.67"/>
    <x v="0"/>
    <n v="2.23"/>
    <x v="0"/>
    <x v="0"/>
    <n v="5"/>
    <x v="5"/>
  </r>
  <r>
    <x v="527"/>
    <x v="0"/>
    <x v="5"/>
    <d v="2024-05-09T00:00:00"/>
    <s v="15:26"/>
    <d v="2024-05-09T00:00:00"/>
    <s v="16:26"/>
    <x v="26"/>
    <x v="0"/>
    <x v="1"/>
    <n v="0"/>
    <n v="23.45"/>
    <x v="5"/>
    <n v="1.42"/>
    <x v="0"/>
    <x v="0"/>
    <n v="5"/>
    <x v="5"/>
  </r>
  <r>
    <x v="528"/>
    <x v="7"/>
    <x v="3"/>
    <d v="2025-02-10T00:00:00"/>
    <s v="23:44"/>
    <d v="2025-02-11T00:00:00"/>
    <s v="00:04"/>
    <x v="25"/>
    <x v="0"/>
    <x v="3"/>
    <n v="4"/>
    <n v="4.3"/>
    <x v="8"/>
    <n v="1.96"/>
    <x v="0"/>
    <x v="1"/>
    <n v="2"/>
    <x v="10"/>
  </r>
  <r>
    <x v="529"/>
    <x v="4"/>
    <x v="5"/>
    <d v="2024-07-11T00:00:00"/>
    <s v="03:48"/>
    <d v="2024-07-11T00:00:00"/>
    <s v="04:34"/>
    <x v="27"/>
    <x v="1"/>
    <x v="0"/>
    <n v="1"/>
    <n v="13.41"/>
    <x v="6"/>
    <n v="0.51"/>
    <x v="0"/>
    <x v="0"/>
    <n v="7"/>
    <x v="3"/>
  </r>
  <r>
    <x v="530"/>
    <x v="3"/>
    <x v="8"/>
    <d v="2025-01-04T00:00:00"/>
    <s v="20:10"/>
    <d v="2025-01-04T00:00:00"/>
    <s v="21:19"/>
    <x v="20"/>
    <x v="1"/>
    <x v="2"/>
    <n v="3"/>
    <n v="3.81"/>
    <x v="10"/>
    <n v="4.74"/>
    <x v="1"/>
    <x v="1"/>
    <n v="1"/>
    <x v="9"/>
  </r>
  <r>
    <x v="531"/>
    <x v="2"/>
    <x v="1"/>
    <d v="2025-04-09T00:00:00"/>
    <s v="03:46"/>
    <d v="2025-04-09T00:00:00"/>
    <s v="04:54"/>
    <x v="57"/>
    <x v="1"/>
    <x v="2"/>
    <n v="5"/>
    <n v="16.170000000000002"/>
    <x v="11"/>
    <n v="0.93"/>
    <x v="0"/>
    <x v="1"/>
    <n v="4"/>
    <x v="8"/>
  </r>
  <r>
    <x v="532"/>
    <x v="8"/>
    <x v="2"/>
    <d v="2024-06-25T00:00:00"/>
    <s v="09:58"/>
    <d v="2024-06-25T00:00:00"/>
    <s v="10:19"/>
    <x v="30"/>
    <x v="1"/>
    <x v="3"/>
    <n v="2"/>
    <n v="10.6"/>
    <x v="2"/>
    <n v="0.47"/>
    <x v="0"/>
    <x v="0"/>
    <n v="6"/>
    <x v="11"/>
  </r>
  <r>
    <x v="533"/>
    <x v="7"/>
    <x v="2"/>
    <d v="2024-04-15T00:00:00"/>
    <s v="20:49"/>
    <d v="2024-04-15T00:00:00"/>
    <s v="21:43"/>
    <x v="63"/>
    <x v="1"/>
    <x v="4"/>
    <n v="4"/>
    <n v="0.7"/>
    <x v="9"/>
    <n v="2.77"/>
    <x v="0"/>
    <x v="0"/>
    <n v="4"/>
    <x v="8"/>
  </r>
  <r>
    <x v="534"/>
    <x v="8"/>
    <x v="6"/>
    <d v="2024-01-08T00:00:00"/>
    <s v="02:14"/>
    <d v="2024-01-08T00:00:00"/>
    <s v="03:19"/>
    <x v="36"/>
    <x v="1"/>
    <x v="2"/>
    <n v="1"/>
    <n v="20.02"/>
    <x v="6"/>
    <n v="1.64"/>
    <x v="0"/>
    <x v="0"/>
    <n v="1"/>
    <x v="9"/>
  </r>
  <r>
    <x v="535"/>
    <x v="6"/>
    <x v="2"/>
    <d v="2024-12-05T00:00:00"/>
    <s v="12:15"/>
    <d v="2024-12-05T00:00:00"/>
    <s v="13:15"/>
    <x v="26"/>
    <x v="0"/>
    <x v="0"/>
    <n v="5"/>
    <n v="18.559999999999999"/>
    <x v="0"/>
    <n v="1.17"/>
    <x v="0"/>
    <x v="0"/>
    <n v="12"/>
    <x v="7"/>
  </r>
  <r>
    <x v="536"/>
    <x v="1"/>
    <x v="6"/>
    <d v="2024-03-02T00:00:00"/>
    <s v="12:34"/>
    <d v="2024-03-02T00:00:00"/>
    <s v="13:38"/>
    <x v="9"/>
    <x v="0"/>
    <x v="2"/>
    <n v="4"/>
    <n v="20.29"/>
    <x v="8"/>
    <n v="3.42"/>
    <x v="1"/>
    <x v="0"/>
    <n v="3"/>
    <x v="6"/>
  </r>
  <r>
    <x v="537"/>
    <x v="5"/>
    <x v="6"/>
    <d v="2024-11-16T00:00:00"/>
    <s v="17:05"/>
    <d v="2024-11-16T00:00:00"/>
    <s v="17:39"/>
    <x v="68"/>
    <x v="0"/>
    <x v="0"/>
    <n v="1"/>
    <n v="7.6"/>
    <x v="1"/>
    <n v="3.18"/>
    <x v="1"/>
    <x v="0"/>
    <n v="11"/>
    <x v="1"/>
  </r>
  <r>
    <x v="538"/>
    <x v="8"/>
    <x v="6"/>
    <d v="2025-04-28T00:00:00"/>
    <s v="16:58"/>
    <d v="2025-04-28T00:00:00"/>
    <s v="18:10"/>
    <x v="14"/>
    <x v="0"/>
    <x v="3"/>
    <n v="0"/>
    <n v="4.2300000000000004"/>
    <x v="5"/>
    <n v="2.91"/>
    <x v="0"/>
    <x v="1"/>
    <n v="4"/>
    <x v="8"/>
  </r>
  <r>
    <x v="539"/>
    <x v="2"/>
    <x v="4"/>
    <d v="2024-08-07T00:00:00"/>
    <s v="02:59"/>
    <d v="2024-08-07T00:00:00"/>
    <s v="03:43"/>
    <x v="54"/>
    <x v="0"/>
    <x v="4"/>
    <n v="5"/>
    <n v="0.7"/>
    <x v="0"/>
    <n v="0.27"/>
    <x v="0"/>
    <x v="0"/>
    <n v="8"/>
    <x v="0"/>
  </r>
  <r>
    <x v="540"/>
    <x v="8"/>
    <x v="5"/>
    <d v="2024-09-22T00:00:00"/>
    <s v="13:43"/>
    <d v="2024-09-22T00:00:00"/>
    <s v="14:46"/>
    <x v="71"/>
    <x v="1"/>
    <x v="4"/>
    <n v="2"/>
    <n v="11.86"/>
    <x v="2"/>
    <n v="3.96"/>
    <x v="1"/>
    <x v="0"/>
    <n v="9"/>
    <x v="2"/>
  </r>
  <r>
    <x v="541"/>
    <x v="0"/>
    <x v="7"/>
    <d v="2024-02-13T00:00:00"/>
    <s v="12:37"/>
    <d v="2024-02-13T00:00:00"/>
    <s v="13:21"/>
    <x v="54"/>
    <x v="1"/>
    <x v="1"/>
    <n v="4"/>
    <n v="12.02"/>
    <x v="9"/>
    <n v="0.57999999999999996"/>
    <x v="0"/>
    <x v="0"/>
    <n v="2"/>
    <x v="10"/>
  </r>
  <r>
    <x v="542"/>
    <x v="4"/>
    <x v="3"/>
    <d v="2024-01-10T00:00:00"/>
    <s v="19:10"/>
    <d v="2024-01-10T00:00:00"/>
    <s v="19:35"/>
    <x v="73"/>
    <x v="0"/>
    <x v="4"/>
    <n v="3"/>
    <n v="6.56"/>
    <x v="7"/>
    <n v="2.98"/>
    <x v="0"/>
    <x v="0"/>
    <n v="1"/>
    <x v="9"/>
  </r>
  <r>
    <x v="543"/>
    <x v="8"/>
    <x v="4"/>
    <d v="2025-02-08T00:00:00"/>
    <s v="18:44"/>
    <d v="2025-02-08T00:00:00"/>
    <s v="19:20"/>
    <x v="76"/>
    <x v="1"/>
    <x v="4"/>
    <n v="5"/>
    <n v="24.05"/>
    <x v="11"/>
    <n v="4.68"/>
    <x v="1"/>
    <x v="1"/>
    <n v="2"/>
    <x v="10"/>
  </r>
  <r>
    <x v="544"/>
    <x v="7"/>
    <x v="2"/>
    <d v="2025-02-08T00:00:00"/>
    <s v="14:46"/>
    <d v="2025-02-08T00:00:00"/>
    <s v="15:11"/>
    <x v="73"/>
    <x v="1"/>
    <x v="4"/>
    <n v="5"/>
    <n v="7.82"/>
    <x v="11"/>
    <n v="1.8"/>
    <x v="1"/>
    <x v="1"/>
    <n v="2"/>
    <x v="10"/>
  </r>
  <r>
    <x v="545"/>
    <x v="1"/>
    <x v="4"/>
    <d v="2024-07-02T00:00:00"/>
    <s v="06:43"/>
    <d v="2024-07-02T00:00:00"/>
    <s v="07:48"/>
    <x v="36"/>
    <x v="1"/>
    <x v="1"/>
    <n v="1"/>
    <n v="19.96"/>
    <x v="6"/>
    <n v="1.75"/>
    <x v="0"/>
    <x v="0"/>
    <n v="7"/>
    <x v="3"/>
  </r>
  <r>
    <x v="546"/>
    <x v="1"/>
    <x v="0"/>
    <d v="2024-02-02T00:00:00"/>
    <s v="14:48"/>
    <d v="2024-02-02T00:00:00"/>
    <s v="16:12"/>
    <x v="77"/>
    <x v="1"/>
    <x v="2"/>
    <n v="1"/>
    <n v="9.6"/>
    <x v="6"/>
    <n v="0.27"/>
    <x v="0"/>
    <x v="0"/>
    <n v="2"/>
    <x v="10"/>
  </r>
  <r>
    <x v="547"/>
    <x v="8"/>
    <x v="4"/>
    <d v="2025-04-25T00:00:00"/>
    <s v="12:22"/>
    <d v="2025-04-25T00:00:00"/>
    <s v="13:15"/>
    <x v="56"/>
    <x v="0"/>
    <x v="1"/>
    <n v="2"/>
    <n v="16.29"/>
    <x v="3"/>
    <n v="2.1"/>
    <x v="0"/>
    <x v="1"/>
    <n v="4"/>
    <x v="8"/>
  </r>
  <r>
    <x v="548"/>
    <x v="0"/>
    <x v="7"/>
    <d v="2025-01-13T00:00:00"/>
    <s v="22:03"/>
    <d v="2025-01-13T00:00:00"/>
    <s v="22:42"/>
    <x v="45"/>
    <x v="1"/>
    <x v="2"/>
    <n v="5"/>
    <n v="19.04"/>
    <x v="11"/>
    <n v="2.42"/>
    <x v="0"/>
    <x v="1"/>
    <n v="1"/>
    <x v="9"/>
  </r>
  <r>
    <x v="549"/>
    <x v="1"/>
    <x v="0"/>
    <d v="2024-10-20T00:00:00"/>
    <s v="10:07"/>
    <d v="2024-10-20T00:00:00"/>
    <s v="11:02"/>
    <x v="62"/>
    <x v="0"/>
    <x v="3"/>
    <n v="0"/>
    <n v="12.39"/>
    <x v="5"/>
    <n v="2.19"/>
    <x v="1"/>
    <x v="0"/>
    <n v="10"/>
    <x v="4"/>
  </r>
  <r>
    <x v="550"/>
    <x v="5"/>
    <x v="9"/>
    <d v="2024-05-27T00:00:00"/>
    <s v="09:40"/>
    <d v="2024-05-27T00:00:00"/>
    <s v="11:02"/>
    <x v="15"/>
    <x v="0"/>
    <x v="2"/>
    <n v="2"/>
    <n v="8.43"/>
    <x v="3"/>
    <n v="1.41"/>
    <x v="0"/>
    <x v="0"/>
    <n v="5"/>
    <x v="5"/>
  </r>
  <r>
    <x v="551"/>
    <x v="9"/>
    <x v="2"/>
    <d v="2024-05-04T00:00:00"/>
    <s v="13:01"/>
    <d v="2024-05-04T00:00:00"/>
    <s v="13:19"/>
    <x v="24"/>
    <x v="0"/>
    <x v="4"/>
    <n v="2"/>
    <n v="20.58"/>
    <x v="3"/>
    <n v="2.71"/>
    <x v="1"/>
    <x v="0"/>
    <n v="5"/>
    <x v="5"/>
  </r>
  <r>
    <x v="552"/>
    <x v="7"/>
    <x v="2"/>
    <d v="2024-10-21T00:00:00"/>
    <s v="09:53"/>
    <d v="2024-10-21T00:00:00"/>
    <s v="10:26"/>
    <x v="52"/>
    <x v="0"/>
    <x v="2"/>
    <n v="2"/>
    <n v="19.510000000000002"/>
    <x v="3"/>
    <n v="0.72"/>
    <x v="0"/>
    <x v="0"/>
    <n v="10"/>
    <x v="4"/>
  </r>
  <r>
    <x v="553"/>
    <x v="0"/>
    <x v="2"/>
    <d v="2024-10-27T00:00:00"/>
    <s v="23:21"/>
    <d v="2024-10-27T00:00:00"/>
    <s v="23:55"/>
    <x v="68"/>
    <x v="1"/>
    <x v="2"/>
    <n v="1"/>
    <n v="15.52"/>
    <x v="6"/>
    <n v="1.61"/>
    <x v="1"/>
    <x v="0"/>
    <n v="10"/>
    <x v="4"/>
  </r>
  <r>
    <x v="554"/>
    <x v="3"/>
    <x v="4"/>
    <d v="2024-03-15T00:00:00"/>
    <s v="18:20"/>
    <d v="2024-03-15T00:00:00"/>
    <s v="19:36"/>
    <x v="44"/>
    <x v="0"/>
    <x v="1"/>
    <n v="1"/>
    <n v="4.88"/>
    <x v="1"/>
    <n v="0.09"/>
    <x v="0"/>
    <x v="0"/>
    <n v="3"/>
    <x v="6"/>
  </r>
  <r>
    <x v="555"/>
    <x v="8"/>
    <x v="5"/>
    <d v="2024-03-17T00:00:00"/>
    <s v="16:54"/>
    <d v="2024-03-17T00:00:00"/>
    <s v="17:08"/>
    <x v="1"/>
    <x v="1"/>
    <x v="4"/>
    <n v="4"/>
    <n v="15.79"/>
    <x v="9"/>
    <n v="2.95"/>
    <x v="1"/>
    <x v="0"/>
    <n v="3"/>
    <x v="6"/>
  </r>
  <r>
    <x v="556"/>
    <x v="3"/>
    <x v="5"/>
    <d v="2025-04-15T00:00:00"/>
    <s v="15:47"/>
    <d v="2025-04-15T00:00:00"/>
    <s v="16:06"/>
    <x v="49"/>
    <x v="0"/>
    <x v="0"/>
    <n v="5"/>
    <n v="12.54"/>
    <x v="0"/>
    <n v="2.67"/>
    <x v="0"/>
    <x v="1"/>
    <n v="4"/>
    <x v="8"/>
  </r>
  <r>
    <x v="557"/>
    <x v="8"/>
    <x v="0"/>
    <d v="2024-10-07T00:00:00"/>
    <s v="08:08"/>
    <d v="2024-10-07T00:00:00"/>
    <s v="09:29"/>
    <x v="39"/>
    <x v="1"/>
    <x v="3"/>
    <n v="5"/>
    <n v="1.93"/>
    <x v="11"/>
    <n v="1.85"/>
    <x v="0"/>
    <x v="0"/>
    <n v="10"/>
    <x v="4"/>
  </r>
  <r>
    <x v="558"/>
    <x v="7"/>
    <x v="4"/>
    <d v="2024-08-24T00:00:00"/>
    <s v="01:11"/>
    <d v="2024-08-24T00:00:00"/>
    <s v="01:30"/>
    <x v="49"/>
    <x v="0"/>
    <x v="2"/>
    <n v="0"/>
    <n v="2.98"/>
    <x v="5"/>
    <n v="1.1599999999999999"/>
    <x v="1"/>
    <x v="0"/>
    <n v="8"/>
    <x v="0"/>
  </r>
  <r>
    <x v="559"/>
    <x v="1"/>
    <x v="5"/>
    <d v="2025-02-12T00:00:00"/>
    <s v="16:55"/>
    <d v="2025-02-12T00:00:00"/>
    <s v="17:36"/>
    <x v="0"/>
    <x v="0"/>
    <x v="2"/>
    <n v="5"/>
    <n v="14.17"/>
    <x v="0"/>
    <n v="2.2400000000000002"/>
    <x v="0"/>
    <x v="1"/>
    <n v="2"/>
    <x v="10"/>
  </r>
  <r>
    <x v="560"/>
    <x v="9"/>
    <x v="8"/>
    <d v="2024-12-22T00:00:00"/>
    <s v="07:10"/>
    <d v="2024-12-22T00:00:00"/>
    <s v="08:14"/>
    <x v="9"/>
    <x v="0"/>
    <x v="0"/>
    <n v="1"/>
    <n v="13.97"/>
    <x v="1"/>
    <n v="2.52"/>
    <x v="1"/>
    <x v="0"/>
    <n v="12"/>
    <x v="7"/>
  </r>
  <r>
    <x v="561"/>
    <x v="2"/>
    <x v="2"/>
    <d v="2025-04-10T00:00:00"/>
    <s v="23:14"/>
    <d v="2025-04-11T00:00:00"/>
    <s v="00:20"/>
    <x v="51"/>
    <x v="1"/>
    <x v="3"/>
    <n v="4"/>
    <n v="24.79"/>
    <x v="9"/>
    <n v="0.97"/>
    <x v="0"/>
    <x v="1"/>
    <n v="4"/>
    <x v="8"/>
  </r>
  <r>
    <x v="562"/>
    <x v="6"/>
    <x v="3"/>
    <d v="2024-09-08T00:00:00"/>
    <s v="05:33"/>
    <d v="2024-09-08T00:00:00"/>
    <s v="07:00"/>
    <x v="29"/>
    <x v="0"/>
    <x v="2"/>
    <n v="4"/>
    <n v="5.74"/>
    <x v="8"/>
    <n v="3.83"/>
    <x v="1"/>
    <x v="0"/>
    <n v="9"/>
    <x v="2"/>
  </r>
  <r>
    <x v="563"/>
    <x v="4"/>
    <x v="8"/>
    <d v="2024-12-17T00:00:00"/>
    <s v="09:24"/>
    <d v="2024-12-17T00:00:00"/>
    <s v="10:31"/>
    <x v="72"/>
    <x v="1"/>
    <x v="1"/>
    <n v="5"/>
    <n v="1.35"/>
    <x v="11"/>
    <n v="0.85"/>
    <x v="0"/>
    <x v="0"/>
    <n v="12"/>
    <x v="7"/>
  </r>
  <r>
    <x v="564"/>
    <x v="5"/>
    <x v="7"/>
    <d v="2024-08-22T00:00:00"/>
    <s v="10:44"/>
    <d v="2024-08-22T00:00:00"/>
    <s v="10:54"/>
    <x v="12"/>
    <x v="1"/>
    <x v="0"/>
    <n v="1"/>
    <n v="21.47"/>
    <x v="6"/>
    <n v="7.0000000000000007E-2"/>
    <x v="0"/>
    <x v="0"/>
    <n v="8"/>
    <x v="0"/>
  </r>
  <r>
    <x v="565"/>
    <x v="4"/>
    <x v="2"/>
    <d v="2025-02-01T00:00:00"/>
    <s v="02:47"/>
    <d v="2025-02-01T00:00:00"/>
    <s v="04:08"/>
    <x v="39"/>
    <x v="0"/>
    <x v="1"/>
    <n v="0"/>
    <n v="11.78"/>
    <x v="5"/>
    <n v="0.78"/>
    <x v="1"/>
    <x v="1"/>
    <n v="2"/>
    <x v="10"/>
  </r>
  <r>
    <x v="566"/>
    <x v="3"/>
    <x v="1"/>
    <d v="2024-07-13T00:00:00"/>
    <s v="01:40"/>
    <d v="2024-07-13T00:00:00"/>
    <s v="02:19"/>
    <x v="45"/>
    <x v="1"/>
    <x v="3"/>
    <n v="0"/>
    <n v="14.48"/>
    <x v="4"/>
    <n v="2.85"/>
    <x v="1"/>
    <x v="0"/>
    <n v="7"/>
    <x v="3"/>
  </r>
  <r>
    <x v="567"/>
    <x v="0"/>
    <x v="8"/>
    <d v="2025-01-09T00:00:00"/>
    <s v="19:04"/>
    <d v="2025-01-09T00:00:00"/>
    <s v="19:36"/>
    <x v="32"/>
    <x v="1"/>
    <x v="2"/>
    <n v="0"/>
    <n v="15.08"/>
    <x v="4"/>
    <n v="0.9"/>
    <x v="0"/>
    <x v="1"/>
    <n v="1"/>
    <x v="9"/>
  </r>
  <r>
    <x v="568"/>
    <x v="9"/>
    <x v="3"/>
    <d v="2024-03-01T00:00:00"/>
    <s v="22:55"/>
    <d v="2024-03-01T00:00:00"/>
    <s v="23:12"/>
    <x v="7"/>
    <x v="1"/>
    <x v="3"/>
    <n v="3"/>
    <n v="10.7"/>
    <x v="10"/>
    <n v="2.6"/>
    <x v="0"/>
    <x v="0"/>
    <n v="3"/>
    <x v="6"/>
  </r>
  <r>
    <x v="569"/>
    <x v="1"/>
    <x v="1"/>
    <d v="2024-01-09T00:00:00"/>
    <s v="21:09"/>
    <d v="2024-01-09T00:00:00"/>
    <s v="22:39"/>
    <x v="80"/>
    <x v="1"/>
    <x v="1"/>
    <n v="2"/>
    <n v="13.35"/>
    <x v="2"/>
    <n v="0.96"/>
    <x v="0"/>
    <x v="0"/>
    <n v="1"/>
    <x v="9"/>
  </r>
  <r>
    <x v="570"/>
    <x v="2"/>
    <x v="8"/>
    <d v="2025-01-25T00:00:00"/>
    <s v="05:26"/>
    <d v="2025-01-25T00:00:00"/>
    <s v="06:04"/>
    <x v="2"/>
    <x v="0"/>
    <x v="1"/>
    <n v="5"/>
    <n v="18.420000000000002"/>
    <x v="0"/>
    <n v="1.96"/>
    <x v="1"/>
    <x v="1"/>
    <n v="1"/>
    <x v="9"/>
  </r>
  <r>
    <x v="571"/>
    <x v="9"/>
    <x v="1"/>
    <d v="2025-01-27T00:00:00"/>
    <s v="00:50"/>
    <d v="2025-01-27T00:00:00"/>
    <s v="01:11"/>
    <x v="30"/>
    <x v="0"/>
    <x v="4"/>
    <n v="2"/>
    <n v="19.77"/>
    <x v="3"/>
    <n v="0.44"/>
    <x v="0"/>
    <x v="1"/>
    <n v="1"/>
    <x v="9"/>
  </r>
  <r>
    <x v="572"/>
    <x v="0"/>
    <x v="9"/>
    <d v="2025-03-19T00:00:00"/>
    <s v="20:25"/>
    <d v="2025-03-19T00:00:00"/>
    <s v="20:41"/>
    <x v="22"/>
    <x v="1"/>
    <x v="3"/>
    <n v="0"/>
    <n v="10.26"/>
    <x v="4"/>
    <n v="1.3"/>
    <x v="0"/>
    <x v="1"/>
    <n v="3"/>
    <x v="6"/>
  </r>
  <r>
    <x v="573"/>
    <x v="2"/>
    <x v="7"/>
    <d v="2025-01-08T00:00:00"/>
    <s v="13:02"/>
    <d v="2025-01-08T00:00:00"/>
    <s v="14:23"/>
    <x v="39"/>
    <x v="0"/>
    <x v="4"/>
    <n v="3"/>
    <n v="16.48"/>
    <x v="7"/>
    <n v="0.59"/>
    <x v="0"/>
    <x v="1"/>
    <n v="1"/>
    <x v="9"/>
  </r>
  <r>
    <x v="574"/>
    <x v="5"/>
    <x v="5"/>
    <d v="2024-07-07T00:00:00"/>
    <s v="05:04"/>
    <d v="2024-07-07T00:00:00"/>
    <s v="05:23"/>
    <x v="49"/>
    <x v="1"/>
    <x v="4"/>
    <n v="2"/>
    <n v="17.28"/>
    <x v="2"/>
    <n v="2.88"/>
    <x v="1"/>
    <x v="0"/>
    <n v="7"/>
    <x v="3"/>
  </r>
  <r>
    <x v="575"/>
    <x v="6"/>
    <x v="3"/>
    <d v="2024-10-10T00:00:00"/>
    <s v="17:04"/>
    <d v="2024-10-10T00:00:00"/>
    <s v="17:58"/>
    <x v="63"/>
    <x v="0"/>
    <x v="3"/>
    <n v="2"/>
    <n v="15.05"/>
    <x v="3"/>
    <n v="7.0000000000000007E-2"/>
    <x v="0"/>
    <x v="0"/>
    <n v="10"/>
    <x v="4"/>
  </r>
  <r>
    <x v="576"/>
    <x v="2"/>
    <x v="8"/>
    <d v="2025-04-23T00:00:00"/>
    <s v="15:11"/>
    <d v="2025-04-23T00:00:00"/>
    <s v="16:17"/>
    <x v="51"/>
    <x v="0"/>
    <x v="4"/>
    <n v="0"/>
    <n v="23.14"/>
    <x v="5"/>
    <n v="0.7"/>
    <x v="0"/>
    <x v="1"/>
    <n v="4"/>
    <x v="8"/>
  </r>
  <r>
    <x v="577"/>
    <x v="3"/>
    <x v="7"/>
    <d v="2024-03-07T00:00:00"/>
    <s v="15:41"/>
    <d v="2024-03-07T00:00:00"/>
    <s v="16:05"/>
    <x v="50"/>
    <x v="0"/>
    <x v="0"/>
    <n v="4"/>
    <n v="23.2"/>
    <x v="8"/>
    <n v="2.61"/>
    <x v="0"/>
    <x v="0"/>
    <n v="3"/>
    <x v="6"/>
  </r>
  <r>
    <x v="578"/>
    <x v="4"/>
    <x v="0"/>
    <d v="2024-09-23T00:00:00"/>
    <s v="15:02"/>
    <d v="2024-09-23T00:00:00"/>
    <s v="15:26"/>
    <x v="50"/>
    <x v="1"/>
    <x v="4"/>
    <n v="3"/>
    <n v="1.06"/>
    <x v="10"/>
    <n v="0.63"/>
    <x v="0"/>
    <x v="0"/>
    <n v="9"/>
    <x v="2"/>
  </r>
  <r>
    <x v="579"/>
    <x v="1"/>
    <x v="5"/>
    <d v="2025-02-28T00:00:00"/>
    <s v="10:05"/>
    <d v="2025-02-28T00:00:00"/>
    <s v="11:21"/>
    <x v="44"/>
    <x v="1"/>
    <x v="2"/>
    <n v="3"/>
    <n v="15.76"/>
    <x v="10"/>
    <n v="2.98"/>
    <x v="0"/>
    <x v="1"/>
    <n v="2"/>
    <x v="10"/>
  </r>
  <r>
    <x v="580"/>
    <x v="7"/>
    <x v="3"/>
    <d v="2025-03-28T00:00:00"/>
    <s v="19:59"/>
    <d v="2025-03-28T00:00:00"/>
    <s v="21:16"/>
    <x v="61"/>
    <x v="0"/>
    <x v="3"/>
    <n v="1"/>
    <n v="1.97"/>
    <x v="1"/>
    <n v="0.6"/>
    <x v="0"/>
    <x v="1"/>
    <n v="3"/>
    <x v="6"/>
  </r>
  <r>
    <x v="581"/>
    <x v="9"/>
    <x v="6"/>
    <d v="2024-02-11T00:00:00"/>
    <s v="05:34"/>
    <d v="2024-02-11T00:00:00"/>
    <s v="06:43"/>
    <x v="20"/>
    <x v="0"/>
    <x v="1"/>
    <n v="3"/>
    <n v="16.68"/>
    <x v="7"/>
    <n v="3.31"/>
    <x v="1"/>
    <x v="0"/>
    <n v="2"/>
    <x v="10"/>
  </r>
  <r>
    <x v="582"/>
    <x v="3"/>
    <x v="4"/>
    <d v="2024-01-15T00:00:00"/>
    <s v="19:38"/>
    <d v="2024-01-15T00:00:00"/>
    <s v="20:25"/>
    <x v="79"/>
    <x v="1"/>
    <x v="0"/>
    <n v="3"/>
    <n v="12.96"/>
    <x v="10"/>
    <n v="2.13"/>
    <x v="0"/>
    <x v="0"/>
    <n v="1"/>
    <x v="9"/>
  </r>
  <r>
    <x v="583"/>
    <x v="8"/>
    <x v="1"/>
    <d v="2025-02-16T00:00:00"/>
    <s v="21:00"/>
    <d v="2025-02-16T00:00:00"/>
    <s v="21:21"/>
    <x v="30"/>
    <x v="0"/>
    <x v="0"/>
    <n v="4"/>
    <n v="24.19"/>
    <x v="8"/>
    <n v="2.8"/>
    <x v="1"/>
    <x v="1"/>
    <n v="2"/>
    <x v="10"/>
  </r>
  <r>
    <x v="584"/>
    <x v="7"/>
    <x v="0"/>
    <d v="2024-07-11T00:00:00"/>
    <s v="03:43"/>
    <d v="2024-07-11T00:00:00"/>
    <s v="05:00"/>
    <x v="61"/>
    <x v="1"/>
    <x v="3"/>
    <n v="3"/>
    <n v="10.14"/>
    <x v="10"/>
    <n v="0.47"/>
    <x v="0"/>
    <x v="0"/>
    <n v="7"/>
    <x v="3"/>
  </r>
  <r>
    <x v="585"/>
    <x v="3"/>
    <x v="8"/>
    <d v="2025-04-30T00:00:00"/>
    <s v="15:09"/>
    <d v="2025-04-30T00:00:00"/>
    <s v="15:57"/>
    <x v="28"/>
    <x v="0"/>
    <x v="2"/>
    <n v="2"/>
    <n v="20.39"/>
    <x v="3"/>
    <n v="1.88"/>
    <x v="0"/>
    <x v="1"/>
    <n v="4"/>
    <x v="8"/>
  </r>
  <r>
    <x v="586"/>
    <x v="7"/>
    <x v="2"/>
    <d v="2024-08-05T00:00:00"/>
    <s v="15:11"/>
    <d v="2024-08-05T00:00:00"/>
    <s v="15:49"/>
    <x v="2"/>
    <x v="0"/>
    <x v="3"/>
    <n v="3"/>
    <n v="16.59"/>
    <x v="7"/>
    <n v="0.26"/>
    <x v="0"/>
    <x v="0"/>
    <n v="8"/>
    <x v="0"/>
  </r>
  <r>
    <x v="587"/>
    <x v="5"/>
    <x v="1"/>
    <d v="2025-04-30T00:00:00"/>
    <s v="20:37"/>
    <d v="2025-04-30T00:00:00"/>
    <s v="21:16"/>
    <x v="45"/>
    <x v="1"/>
    <x v="0"/>
    <n v="4"/>
    <n v="4.24"/>
    <x v="9"/>
    <n v="2.91"/>
    <x v="0"/>
    <x v="1"/>
    <n v="4"/>
    <x v="8"/>
  </r>
  <r>
    <x v="588"/>
    <x v="3"/>
    <x v="9"/>
    <d v="2025-02-25T00:00:00"/>
    <s v="03:58"/>
    <d v="2025-02-25T00:00:00"/>
    <s v="04:24"/>
    <x v="43"/>
    <x v="0"/>
    <x v="0"/>
    <n v="4"/>
    <n v="13.76"/>
    <x v="8"/>
    <n v="2.4"/>
    <x v="0"/>
    <x v="1"/>
    <n v="2"/>
    <x v="10"/>
  </r>
  <r>
    <x v="589"/>
    <x v="4"/>
    <x v="2"/>
    <d v="2024-04-15T00:00:00"/>
    <s v="01:17"/>
    <d v="2024-04-15T00:00:00"/>
    <s v="02:22"/>
    <x v="36"/>
    <x v="0"/>
    <x v="2"/>
    <n v="1"/>
    <n v="8.2799999999999994"/>
    <x v="1"/>
    <n v="1.67"/>
    <x v="0"/>
    <x v="0"/>
    <n v="4"/>
    <x v="8"/>
  </r>
  <r>
    <x v="590"/>
    <x v="0"/>
    <x v="7"/>
    <d v="2024-09-03T00:00:00"/>
    <s v="16:26"/>
    <d v="2024-09-03T00:00:00"/>
    <s v="16:54"/>
    <x v="67"/>
    <x v="0"/>
    <x v="3"/>
    <n v="3"/>
    <n v="24.05"/>
    <x v="7"/>
    <n v="0.91"/>
    <x v="0"/>
    <x v="0"/>
    <n v="9"/>
    <x v="2"/>
  </r>
  <r>
    <x v="591"/>
    <x v="4"/>
    <x v="7"/>
    <d v="2024-05-25T00:00:00"/>
    <s v="23:20"/>
    <d v="2024-05-25T00:00:00"/>
    <s v="23:43"/>
    <x v="33"/>
    <x v="0"/>
    <x v="0"/>
    <n v="0"/>
    <n v="19.18"/>
    <x v="5"/>
    <n v="3.06"/>
    <x v="1"/>
    <x v="0"/>
    <n v="5"/>
    <x v="5"/>
  </r>
  <r>
    <x v="592"/>
    <x v="9"/>
    <x v="1"/>
    <d v="2025-04-20T00:00:00"/>
    <s v="15:15"/>
    <d v="2025-04-20T00:00:00"/>
    <s v="15:54"/>
    <x v="45"/>
    <x v="0"/>
    <x v="0"/>
    <n v="5"/>
    <n v="1.1399999999999999"/>
    <x v="0"/>
    <n v="0.4"/>
    <x v="1"/>
    <x v="1"/>
    <n v="4"/>
    <x v="8"/>
  </r>
  <r>
    <x v="593"/>
    <x v="8"/>
    <x v="7"/>
    <d v="2025-01-25T00:00:00"/>
    <s v="04:00"/>
    <d v="2025-01-25T00:00:00"/>
    <s v="05:27"/>
    <x v="29"/>
    <x v="1"/>
    <x v="3"/>
    <n v="1"/>
    <n v="21.38"/>
    <x v="6"/>
    <n v="2.46"/>
    <x v="1"/>
    <x v="1"/>
    <n v="1"/>
    <x v="9"/>
  </r>
  <r>
    <x v="594"/>
    <x v="2"/>
    <x v="5"/>
    <d v="2024-06-24T00:00:00"/>
    <s v="18:02"/>
    <d v="2024-06-24T00:00:00"/>
    <s v="18:16"/>
    <x v="1"/>
    <x v="1"/>
    <x v="1"/>
    <n v="2"/>
    <n v="23.78"/>
    <x v="2"/>
    <n v="0.67"/>
    <x v="0"/>
    <x v="0"/>
    <n v="6"/>
    <x v="11"/>
  </r>
  <r>
    <x v="595"/>
    <x v="1"/>
    <x v="5"/>
    <d v="2024-02-21T00:00:00"/>
    <s v="08:52"/>
    <d v="2024-02-21T00:00:00"/>
    <s v="09:24"/>
    <x v="32"/>
    <x v="1"/>
    <x v="2"/>
    <n v="3"/>
    <n v="17.350000000000001"/>
    <x v="10"/>
    <n v="2.6"/>
    <x v="0"/>
    <x v="0"/>
    <n v="2"/>
    <x v="10"/>
  </r>
  <r>
    <x v="596"/>
    <x v="6"/>
    <x v="3"/>
    <d v="2024-02-02T00:00:00"/>
    <s v="11:41"/>
    <d v="2024-02-02T00:00:00"/>
    <s v="13:08"/>
    <x v="29"/>
    <x v="1"/>
    <x v="3"/>
    <n v="3"/>
    <n v="15.48"/>
    <x v="10"/>
    <n v="2.23"/>
    <x v="0"/>
    <x v="0"/>
    <n v="2"/>
    <x v="10"/>
  </r>
  <r>
    <x v="597"/>
    <x v="5"/>
    <x v="2"/>
    <d v="2025-05-13T00:00:00"/>
    <s v="04:26"/>
    <d v="2025-05-13T00:00:00"/>
    <s v="04:40"/>
    <x v="1"/>
    <x v="0"/>
    <x v="4"/>
    <n v="3"/>
    <n v="20.76"/>
    <x v="7"/>
    <n v="0.13"/>
    <x v="0"/>
    <x v="1"/>
    <n v="5"/>
    <x v="5"/>
  </r>
  <r>
    <x v="598"/>
    <x v="5"/>
    <x v="2"/>
    <d v="2024-11-03T00:00:00"/>
    <s v="06:43"/>
    <d v="2024-11-03T00:00:00"/>
    <s v="06:58"/>
    <x v="4"/>
    <x v="1"/>
    <x v="2"/>
    <n v="5"/>
    <n v="24.08"/>
    <x v="11"/>
    <n v="0.95"/>
    <x v="1"/>
    <x v="0"/>
    <n v="11"/>
    <x v="1"/>
  </r>
  <r>
    <x v="599"/>
    <x v="6"/>
    <x v="6"/>
    <d v="2024-08-10T00:00:00"/>
    <s v="01:50"/>
    <d v="2024-08-10T00:00:00"/>
    <s v="02:59"/>
    <x v="20"/>
    <x v="0"/>
    <x v="4"/>
    <n v="2"/>
    <n v="15.52"/>
    <x v="3"/>
    <n v="0.27"/>
    <x v="1"/>
    <x v="0"/>
    <n v="8"/>
    <x v="0"/>
  </r>
  <r>
    <x v="600"/>
    <x v="2"/>
    <x v="9"/>
    <d v="2025-05-16T00:00:00"/>
    <s v="20:12"/>
    <d v="2025-05-16T00:00:00"/>
    <s v="21:19"/>
    <x v="72"/>
    <x v="0"/>
    <x v="2"/>
    <n v="0"/>
    <n v="4.9000000000000004"/>
    <x v="5"/>
    <n v="1.76"/>
    <x v="0"/>
    <x v="1"/>
    <n v="5"/>
    <x v="5"/>
  </r>
  <r>
    <x v="601"/>
    <x v="5"/>
    <x v="7"/>
    <d v="2024-11-01T00:00:00"/>
    <s v="07:17"/>
    <d v="2024-11-01T00:00:00"/>
    <s v="08:19"/>
    <x v="37"/>
    <x v="1"/>
    <x v="4"/>
    <n v="0"/>
    <n v="4.88"/>
    <x v="4"/>
    <n v="1.77"/>
    <x v="0"/>
    <x v="0"/>
    <n v="11"/>
    <x v="1"/>
  </r>
  <r>
    <x v="602"/>
    <x v="1"/>
    <x v="9"/>
    <d v="2024-03-11T00:00:00"/>
    <s v="01:04"/>
    <d v="2024-03-11T00:00:00"/>
    <s v="01:46"/>
    <x v="48"/>
    <x v="1"/>
    <x v="0"/>
    <n v="5"/>
    <n v="18.46"/>
    <x v="11"/>
    <n v="0.27"/>
    <x v="0"/>
    <x v="0"/>
    <n v="3"/>
    <x v="6"/>
  </r>
  <r>
    <x v="603"/>
    <x v="8"/>
    <x v="8"/>
    <d v="2024-03-07T00:00:00"/>
    <s v="06:13"/>
    <d v="2024-03-07T00:00:00"/>
    <s v="07:30"/>
    <x v="61"/>
    <x v="1"/>
    <x v="2"/>
    <n v="4"/>
    <n v="23.77"/>
    <x v="9"/>
    <n v="1.1399999999999999"/>
    <x v="0"/>
    <x v="0"/>
    <n v="3"/>
    <x v="6"/>
  </r>
  <r>
    <x v="604"/>
    <x v="7"/>
    <x v="7"/>
    <d v="2024-09-17T00:00:00"/>
    <s v="08:27"/>
    <d v="2024-09-17T00:00:00"/>
    <s v="09:49"/>
    <x v="15"/>
    <x v="0"/>
    <x v="0"/>
    <n v="1"/>
    <n v="4.88"/>
    <x v="1"/>
    <n v="2.14"/>
    <x v="0"/>
    <x v="0"/>
    <n v="9"/>
    <x v="2"/>
  </r>
  <r>
    <x v="605"/>
    <x v="4"/>
    <x v="6"/>
    <d v="2024-12-12T00:00:00"/>
    <s v="14:51"/>
    <d v="2024-12-12T00:00:00"/>
    <s v="15:37"/>
    <x v="27"/>
    <x v="0"/>
    <x v="1"/>
    <n v="1"/>
    <n v="24.03"/>
    <x v="1"/>
    <n v="0.01"/>
    <x v="0"/>
    <x v="0"/>
    <n v="12"/>
    <x v="7"/>
  </r>
  <r>
    <x v="606"/>
    <x v="4"/>
    <x v="0"/>
    <d v="2024-12-22T00:00:00"/>
    <s v="05:43"/>
    <d v="2024-12-22T00:00:00"/>
    <s v="06:56"/>
    <x v="8"/>
    <x v="1"/>
    <x v="2"/>
    <n v="0"/>
    <n v="15.4"/>
    <x v="4"/>
    <n v="2.4700000000000002"/>
    <x v="1"/>
    <x v="0"/>
    <n v="12"/>
    <x v="7"/>
  </r>
  <r>
    <x v="607"/>
    <x v="9"/>
    <x v="9"/>
    <d v="2024-12-18T00:00:00"/>
    <s v="10:17"/>
    <d v="2024-12-18T00:00:00"/>
    <s v="11:19"/>
    <x v="37"/>
    <x v="1"/>
    <x v="1"/>
    <n v="4"/>
    <n v="15.2"/>
    <x v="9"/>
    <n v="0.73"/>
    <x v="0"/>
    <x v="0"/>
    <n v="12"/>
    <x v="7"/>
  </r>
  <r>
    <x v="608"/>
    <x v="4"/>
    <x v="1"/>
    <d v="2025-05-03T00:00:00"/>
    <s v="06:36"/>
    <d v="2025-05-03T00:00:00"/>
    <s v="07:57"/>
    <x v="39"/>
    <x v="0"/>
    <x v="1"/>
    <n v="1"/>
    <n v="4.13"/>
    <x v="1"/>
    <n v="3.27"/>
    <x v="1"/>
    <x v="1"/>
    <n v="5"/>
    <x v="5"/>
  </r>
  <r>
    <x v="609"/>
    <x v="2"/>
    <x v="0"/>
    <d v="2025-03-25T00:00:00"/>
    <s v="00:25"/>
    <d v="2025-03-25T00:00:00"/>
    <s v="01:52"/>
    <x v="29"/>
    <x v="1"/>
    <x v="3"/>
    <n v="0"/>
    <n v="1.7"/>
    <x v="4"/>
    <n v="1.25"/>
    <x v="0"/>
    <x v="1"/>
    <n v="3"/>
    <x v="6"/>
  </r>
  <r>
    <x v="610"/>
    <x v="2"/>
    <x v="6"/>
    <d v="2025-04-19T00:00:00"/>
    <s v="15:32"/>
    <d v="2025-04-19T00:00:00"/>
    <s v="16:58"/>
    <x v="78"/>
    <x v="0"/>
    <x v="4"/>
    <n v="5"/>
    <n v="14.68"/>
    <x v="0"/>
    <n v="4.66"/>
    <x v="1"/>
    <x v="1"/>
    <n v="4"/>
    <x v="8"/>
  </r>
  <r>
    <x v="611"/>
    <x v="4"/>
    <x v="8"/>
    <d v="2024-10-13T00:00:00"/>
    <s v="06:37"/>
    <d v="2024-10-13T00:00:00"/>
    <s v="07:35"/>
    <x v="23"/>
    <x v="0"/>
    <x v="4"/>
    <n v="4"/>
    <n v="2.09"/>
    <x v="8"/>
    <n v="2.35"/>
    <x v="1"/>
    <x v="0"/>
    <n v="10"/>
    <x v="4"/>
  </r>
  <r>
    <x v="612"/>
    <x v="4"/>
    <x v="8"/>
    <d v="2025-02-13T00:00:00"/>
    <s v="08:58"/>
    <d v="2025-02-13T00:00:00"/>
    <s v="10:00"/>
    <x v="37"/>
    <x v="0"/>
    <x v="0"/>
    <n v="4"/>
    <n v="1.93"/>
    <x v="8"/>
    <n v="1.71"/>
    <x v="0"/>
    <x v="1"/>
    <n v="2"/>
    <x v="10"/>
  </r>
  <r>
    <x v="613"/>
    <x v="5"/>
    <x v="4"/>
    <d v="2025-01-10T00:00:00"/>
    <s v="16:07"/>
    <d v="2025-01-10T00:00:00"/>
    <s v="17:34"/>
    <x v="29"/>
    <x v="1"/>
    <x v="4"/>
    <n v="4"/>
    <n v="21.27"/>
    <x v="9"/>
    <n v="0.78"/>
    <x v="0"/>
    <x v="1"/>
    <n v="1"/>
    <x v="9"/>
  </r>
  <r>
    <x v="614"/>
    <x v="9"/>
    <x v="8"/>
    <d v="2024-04-10T00:00:00"/>
    <s v="18:01"/>
    <d v="2024-04-10T00:00:00"/>
    <s v="19:29"/>
    <x v="74"/>
    <x v="1"/>
    <x v="2"/>
    <n v="5"/>
    <n v="15.98"/>
    <x v="11"/>
    <n v="1.48"/>
    <x v="0"/>
    <x v="0"/>
    <n v="4"/>
    <x v="8"/>
  </r>
  <r>
    <x v="615"/>
    <x v="9"/>
    <x v="5"/>
    <d v="2024-08-13T00:00:00"/>
    <s v="15:05"/>
    <d v="2024-08-13T00:00:00"/>
    <s v="15:39"/>
    <x v="68"/>
    <x v="0"/>
    <x v="1"/>
    <n v="0"/>
    <n v="11.89"/>
    <x v="5"/>
    <n v="2.39"/>
    <x v="0"/>
    <x v="0"/>
    <n v="8"/>
    <x v="0"/>
  </r>
  <r>
    <x v="616"/>
    <x v="1"/>
    <x v="1"/>
    <d v="2024-11-18T00:00:00"/>
    <s v="01:18"/>
    <d v="2024-11-18T00:00:00"/>
    <s v="02:20"/>
    <x v="37"/>
    <x v="0"/>
    <x v="3"/>
    <n v="2"/>
    <n v="14.23"/>
    <x v="3"/>
    <n v="1.91"/>
    <x v="0"/>
    <x v="0"/>
    <n v="11"/>
    <x v="1"/>
  </r>
  <r>
    <x v="617"/>
    <x v="1"/>
    <x v="6"/>
    <d v="2024-07-16T00:00:00"/>
    <s v="14:41"/>
    <d v="2024-07-16T00:00:00"/>
    <s v="14:59"/>
    <x v="24"/>
    <x v="1"/>
    <x v="3"/>
    <n v="4"/>
    <n v="13.97"/>
    <x v="9"/>
    <n v="2.2999999999999998"/>
    <x v="0"/>
    <x v="0"/>
    <n v="7"/>
    <x v="3"/>
  </r>
  <r>
    <x v="618"/>
    <x v="3"/>
    <x v="8"/>
    <d v="2024-11-03T00:00:00"/>
    <s v="14:53"/>
    <d v="2024-11-03T00:00:00"/>
    <s v="16:15"/>
    <x v="15"/>
    <x v="0"/>
    <x v="0"/>
    <n v="1"/>
    <n v="8.6"/>
    <x v="1"/>
    <n v="1.69"/>
    <x v="1"/>
    <x v="0"/>
    <n v="11"/>
    <x v="1"/>
  </r>
  <r>
    <x v="619"/>
    <x v="8"/>
    <x v="9"/>
    <d v="2024-01-28T00:00:00"/>
    <s v="14:51"/>
    <d v="2024-01-28T00:00:00"/>
    <s v="15:18"/>
    <x v="41"/>
    <x v="1"/>
    <x v="0"/>
    <n v="5"/>
    <n v="11.79"/>
    <x v="11"/>
    <n v="4.33"/>
    <x v="1"/>
    <x v="0"/>
    <n v="1"/>
    <x v="9"/>
  </r>
  <r>
    <x v="620"/>
    <x v="8"/>
    <x v="3"/>
    <d v="2024-02-13T00:00:00"/>
    <s v="12:19"/>
    <d v="2024-02-13T00:00:00"/>
    <s v="13:35"/>
    <x v="44"/>
    <x v="1"/>
    <x v="2"/>
    <n v="5"/>
    <n v="17.12"/>
    <x v="11"/>
    <n v="1.67"/>
    <x v="0"/>
    <x v="0"/>
    <n v="2"/>
    <x v="10"/>
  </r>
  <r>
    <x v="621"/>
    <x v="1"/>
    <x v="1"/>
    <d v="2024-09-14T00:00:00"/>
    <s v="15:41"/>
    <d v="2024-09-14T00:00:00"/>
    <s v="16:36"/>
    <x v="62"/>
    <x v="0"/>
    <x v="0"/>
    <n v="2"/>
    <n v="21.1"/>
    <x v="3"/>
    <n v="1.7"/>
    <x v="1"/>
    <x v="0"/>
    <n v="9"/>
    <x v="2"/>
  </r>
  <r>
    <x v="622"/>
    <x v="5"/>
    <x v="7"/>
    <d v="2025-03-19T00:00:00"/>
    <s v="11:52"/>
    <d v="2025-03-19T00:00:00"/>
    <s v="13:19"/>
    <x v="29"/>
    <x v="1"/>
    <x v="0"/>
    <n v="4"/>
    <n v="3.36"/>
    <x v="9"/>
    <n v="2.35"/>
    <x v="0"/>
    <x v="1"/>
    <n v="3"/>
    <x v="6"/>
  </r>
  <r>
    <x v="623"/>
    <x v="3"/>
    <x v="0"/>
    <d v="2024-07-29T00:00:00"/>
    <s v="21:04"/>
    <d v="2024-07-29T00:00:00"/>
    <s v="22:06"/>
    <x v="37"/>
    <x v="0"/>
    <x v="4"/>
    <n v="1"/>
    <n v="9.6"/>
    <x v="1"/>
    <n v="2.4900000000000002"/>
    <x v="0"/>
    <x v="0"/>
    <n v="7"/>
    <x v="3"/>
  </r>
  <r>
    <x v="624"/>
    <x v="1"/>
    <x v="2"/>
    <d v="2024-08-22T00:00:00"/>
    <s v="19:37"/>
    <d v="2024-08-22T00:00:00"/>
    <s v="20:09"/>
    <x v="32"/>
    <x v="0"/>
    <x v="3"/>
    <n v="0"/>
    <n v="19.559999999999999"/>
    <x v="5"/>
    <n v="2.74"/>
    <x v="0"/>
    <x v="0"/>
    <n v="8"/>
    <x v="0"/>
  </r>
  <r>
    <x v="625"/>
    <x v="5"/>
    <x v="0"/>
    <d v="2025-01-09T00:00:00"/>
    <s v="21:29"/>
    <d v="2025-01-09T00:00:00"/>
    <s v="22:43"/>
    <x v="69"/>
    <x v="0"/>
    <x v="0"/>
    <n v="2"/>
    <n v="23.13"/>
    <x v="3"/>
    <n v="2.2000000000000002"/>
    <x v="0"/>
    <x v="1"/>
    <n v="1"/>
    <x v="9"/>
  </r>
  <r>
    <x v="626"/>
    <x v="4"/>
    <x v="8"/>
    <d v="2024-04-21T00:00:00"/>
    <s v="07:12"/>
    <d v="2024-04-21T00:00:00"/>
    <s v="07:34"/>
    <x v="59"/>
    <x v="0"/>
    <x v="0"/>
    <n v="5"/>
    <n v="1.4"/>
    <x v="0"/>
    <n v="1.94"/>
    <x v="1"/>
    <x v="0"/>
    <n v="4"/>
    <x v="8"/>
  </r>
  <r>
    <x v="627"/>
    <x v="0"/>
    <x v="0"/>
    <d v="2024-08-29T00:00:00"/>
    <s v="13:06"/>
    <d v="2024-08-29T00:00:00"/>
    <s v="13:21"/>
    <x v="4"/>
    <x v="0"/>
    <x v="3"/>
    <n v="3"/>
    <n v="22.29"/>
    <x v="7"/>
    <n v="0.31"/>
    <x v="0"/>
    <x v="0"/>
    <n v="8"/>
    <x v="0"/>
  </r>
  <r>
    <x v="628"/>
    <x v="4"/>
    <x v="0"/>
    <d v="2025-03-24T00:00:00"/>
    <s v="14:29"/>
    <d v="2025-03-24T00:00:00"/>
    <s v="15:18"/>
    <x v="55"/>
    <x v="0"/>
    <x v="3"/>
    <n v="1"/>
    <n v="5.22"/>
    <x v="1"/>
    <n v="0.83"/>
    <x v="0"/>
    <x v="1"/>
    <n v="3"/>
    <x v="6"/>
  </r>
  <r>
    <x v="629"/>
    <x v="8"/>
    <x v="4"/>
    <d v="2024-07-30T00:00:00"/>
    <s v="18:38"/>
    <d v="2024-07-30T00:00:00"/>
    <s v="19:07"/>
    <x v="10"/>
    <x v="0"/>
    <x v="3"/>
    <n v="0"/>
    <n v="0.87"/>
    <x v="5"/>
    <n v="1.87"/>
    <x v="0"/>
    <x v="0"/>
    <n v="7"/>
    <x v="3"/>
  </r>
  <r>
    <x v="630"/>
    <x v="0"/>
    <x v="5"/>
    <d v="2025-02-25T00:00:00"/>
    <s v="09:28"/>
    <d v="2025-02-25T00:00:00"/>
    <s v="10:22"/>
    <x v="63"/>
    <x v="1"/>
    <x v="3"/>
    <n v="1"/>
    <n v="23.61"/>
    <x v="6"/>
    <n v="2.41"/>
    <x v="0"/>
    <x v="1"/>
    <n v="2"/>
    <x v="10"/>
  </r>
  <r>
    <x v="631"/>
    <x v="1"/>
    <x v="7"/>
    <d v="2024-02-25T00:00:00"/>
    <s v="08:03"/>
    <d v="2024-02-25T00:00:00"/>
    <s v="08:52"/>
    <x v="55"/>
    <x v="1"/>
    <x v="2"/>
    <n v="3"/>
    <n v="1.74"/>
    <x v="10"/>
    <n v="0.14000000000000001"/>
    <x v="1"/>
    <x v="0"/>
    <n v="2"/>
    <x v="10"/>
  </r>
  <r>
    <x v="632"/>
    <x v="7"/>
    <x v="4"/>
    <d v="2024-10-24T00:00:00"/>
    <s v="22:48"/>
    <d v="2024-10-24T00:00:00"/>
    <s v="23:04"/>
    <x v="22"/>
    <x v="0"/>
    <x v="4"/>
    <n v="3"/>
    <n v="4.8899999999999997"/>
    <x v="7"/>
    <n v="1.79"/>
    <x v="0"/>
    <x v="0"/>
    <n v="10"/>
    <x v="4"/>
  </r>
  <r>
    <x v="633"/>
    <x v="8"/>
    <x v="1"/>
    <d v="2024-10-03T00:00:00"/>
    <s v="05:19"/>
    <d v="2024-10-03T00:00:00"/>
    <s v="06:08"/>
    <x v="55"/>
    <x v="1"/>
    <x v="0"/>
    <n v="5"/>
    <n v="19.079999999999998"/>
    <x v="11"/>
    <n v="2.4300000000000002"/>
    <x v="0"/>
    <x v="0"/>
    <n v="10"/>
    <x v="4"/>
  </r>
  <r>
    <x v="634"/>
    <x v="8"/>
    <x v="1"/>
    <d v="2024-04-12T00:00:00"/>
    <s v="08:50"/>
    <d v="2024-04-12T00:00:00"/>
    <s v="09:11"/>
    <x v="30"/>
    <x v="1"/>
    <x v="1"/>
    <n v="3"/>
    <n v="8.1"/>
    <x v="10"/>
    <n v="1.93"/>
    <x v="0"/>
    <x v="0"/>
    <n v="4"/>
    <x v="8"/>
  </r>
  <r>
    <x v="635"/>
    <x v="8"/>
    <x v="9"/>
    <d v="2024-06-28T00:00:00"/>
    <s v="23:05"/>
    <d v="2024-06-28T00:00:00"/>
    <s v="23:43"/>
    <x v="2"/>
    <x v="0"/>
    <x v="2"/>
    <n v="2"/>
    <n v="22.87"/>
    <x v="3"/>
    <n v="1.18"/>
    <x v="0"/>
    <x v="0"/>
    <n v="6"/>
    <x v="11"/>
  </r>
  <r>
    <x v="636"/>
    <x v="3"/>
    <x v="8"/>
    <d v="2024-12-18T00:00:00"/>
    <s v="01:48"/>
    <d v="2024-12-18T00:00:00"/>
    <s v="03:00"/>
    <x v="14"/>
    <x v="0"/>
    <x v="1"/>
    <n v="3"/>
    <n v="3.27"/>
    <x v="7"/>
    <n v="1.44"/>
    <x v="0"/>
    <x v="0"/>
    <n v="12"/>
    <x v="7"/>
  </r>
  <r>
    <x v="637"/>
    <x v="2"/>
    <x v="6"/>
    <d v="2024-09-27T00:00:00"/>
    <s v="18:39"/>
    <d v="2024-09-27T00:00:00"/>
    <s v="20:06"/>
    <x v="29"/>
    <x v="0"/>
    <x v="2"/>
    <n v="0"/>
    <n v="10.44"/>
    <x v="5"/>
    <n v="2.14"/>
    <x v="0"/>
    <x v="0"/>
    <n v="9"/>
    <x v="2"/>
  </r>
  <r>
    <x v="638"/>
    <x v="3"/>
    <x v="2"/>
    <d v="2025-05-19T00:00:00"/>
    <s v="10:39"/>
    <d v="2025-05-19T00:00:00"/>
    <s v="10:58"/>
    <x v="49"/>
    <x v="1"/>
    <x v="2"/>
    <n v="3"/>
    <n v="10.32"/>
    <x v="10"/>
    <n v="1.24"/>
    <x v="0"/>
    <x v="1"/>
    <n v="5"/>
    <x v="5"/>
  </r>
  <r>
    <x v="639"/>
    <x v="1"/>
    <x v="2"/>
    <d v="2024-05-03T00:00:00"/>
    <s v="12:21"/>
    <d v="2024-05-03T00:00:00"/>
    <s v="13:32"/>
    <x v="46"/>
    <x v="1"/>
    <x v="1"/>
    <n v="2"/>
    <n v="5.6"/>
    <x v="2"/>
    <n v="2.08"/>
    <x v="0"/>
    <x v="0"/>
    <n v="5"/>
    <x v="5"/>
  </r>
  <r>
    <x v="640"/>
    <x v="6"/>
    <x v="1"/>
    <d v="2024-09-22T00:00:00"/>
    <s v="19:05"/>
    <d v="2024-09-22T00:00:00"/>
    <s v="20:24"/>
    <x v="42"/>
    <x v="0"/>
    <x v="0"/>
    <n v="5"/>
    <n v="16.91"/>
    <x v="0"/>
    <n v="3.7"/>
    <x v="1"/>
    <x v="0"/>
    <n v="9"/>
    <x v="2"/>
  </r>
  <r>
    <x v="641"/>
    <x v="9"/>
    <x v="9"/>
    <d v="2024-03-29T00:00:00"/>
    <s v="19:07"/>
    <d v="2024-03-29T00:00:00"/>
    <s v="20:32"/>
    <x v="65"/>
    <x v="1"/>
    <x v="3"/>
    <n v="4"/>
    <n v="2.89"/>
    <x v="9"/>
    <n v="1.34"/>
    <x v="0"/>
    <x v="0"/>
    <n v="3"/>
    <x v="6"/>
  </r>
  <r>
    <x v="642"/>
    <x v="6"/>
    <x v="4"/>
    <d v="2025-04-09T00:00:00"/>
    <s v="16:21"/>
    <d v="2025-04-09T00:00:00"/>
    <s v="16:44"/>
    <x v="33"/>
    <x v="1"/>
    <x v="3"/>
    <n v="3"/>
    <n v="16.3"/>
    <x v="10"/>
    <n v="0.18"/>
    <x v="0"/>
    <x v="1"/>
    <n v="4"/>
    <x v="8"/>
  </r>
  <r>
    <x v="643"/>
    <x v="2"/>
    <x v="1"/>
    <d v="2025-05-09T00:00:00"/>
    <s v="02:22"/>
    <d v="2025-05-09T00:00:00"/>
    <s v="02:32"/>
    <x v="12"/>
    <x v="0"/>
    <x v="0"/>
    <n v="3"/>
    <n v="13.52"/>
    <x v="7"/>
    <n v="1.17"/>
    <x v="0"/>
    <x v="1"/>
    <n v="5"/>
    <x v="5"/>
  </r>
  <r>
    <x v="644"/>
    <x v="8"/>
    <x v="5"/>
    <d v="2024-06-08T00:00:00"/>
    <s v="17:48"/>
    <d v="2024-06-08T00:00:00"/>
    <s v="18:38"/>
    <x v="53"/>
    <x v="1"/>
    <x v="2"/>
    <n v="5"/>
    <n v="7.96"/>
    <x v="11"/>
    <n v="4.72"/>
    <x v="1"/>
    <x v="0"/>
    <n v="6"/>
    <x v="11"/>
  </r>
  <r>
    <x v="645"/>
    <x v="3"/>
    <x v="4"/>
    <d v="2025-03-28T00:00:00"/>
    <s v="14:49"/>
    <d v="2025-03-28T00:00:00"/>
    <s v="15:00"/>
    <x v="11"/>
    <x v="1"/>
    <x v="0"/>
    <n v="2"/>
    <n v="2.0299999999999998"/>
    <x v="2"/>
    <n v="2.7"/>
    <x v="0"/>
    <x v="1"/>
    <n v="3"/>
    <x v="6"/>
  </r>
  <r>
    <x v="646"/>
    <x v="7"/>
    <x v="2"/>
    <d v="2024-10-06T00:00:00"/>
    <s v="00:48"/>
    <d v="2024-10-06T00:00:00"/>
    <s v="01:12"/>
    <x v="50"/>
    <x v="1"/>
    <x v="1"/>
    <n v="1"/>
    <n v="11.08"/>
    <x v="6"/>
    <n v="2.95"/>
    <x v="1"/>
    <x v="0"/>
    <n v="10"/>
    <x v="4"/>
  </r>
  <r>
    <x v="647"/>
    <x v="3"/>
    <x v="3"/>
    <d v="2024-11-11T00:00:00"/>
    <s v="08:59"/>
    <d v="2024-11-11T00:00:00"/>
    <s v="09:57"/>
    <x v="23"/>
    <x v="1"/>
    <x v="2"/>
    <n v="1"/>
    <n v="16.73"/>
    <x v="6"/>
    <n v="1.42"/>
    <x v="0"/>
    <x v="0"/>
    <n v="11"/>
    <x v="1"/>
  </r>
  <r>
    <x v="648"/>
    <x v="5"/>
    <x v="3"/>
    <d v="2024-10-06T00:00:00"/>
    <s v="20:15"/>
    <d v="2024-10-06T00:00:00"/>
    <s v="21:18"/>
    <x v="71"/>
    <x v="0"/>
    <x v="3"/>
    <n v="5"/>
    <n v="3.58"/>
    <x v="0"/>
    <n v="0.06"/>
    <x v="1"/>
    <x v="0"/>
    <n v="10"/>
    <x v="4"/>
  </r>
  <r>
    <x v="649"/>
    <x v="7"/>
    <x v="7"/>
    <d v="2025-01-13T00:00:00"/>
    <s v="00:46"/>
    <d v="2025-01-13T00:00:00"/>
    <s v="01:51"/>
    <x v="36"/>
    <x v="0"/>
    <x v="1"/>
    <n v="1"/>
    <n v="16.23"/>
    <x v="1"/>
    <n v="1.25"/>
    <x v="0"/>
    <x v="1"/>
    <n v="1"/>
    <x v="9"/>
  </r>
  <r>
    <x v="650"/>
    <x v="9"/>
    <x v="3"/>
    <d v="2025-04-29T00:00:00"/>
    <s v="02:11"/>
    <d v="2025-04-29T00:00:00"/>
    <s v="02:44"/>
    <x v="52"/>
    <x v="1"/>
    <x v="2"/>
    <n v="3"/>
    <n v="14.03"/>
    <x v="10"/>
    <n v="1.35"/>
    <x v="0"/>
    <x v="1"/>
    <n v="4"/>
    <x v="8"/>
  </r>
  <r>
    <x v="651"/>
    <x v="1"/>
    <x v="7"/>
    <d v="2024-11-25T00:00:00"/>
    <s v="22:19"/>
    <d v="2024-11-25T00:00:00"/>
    <s v="23:46"/>
    <x v="29"/>
    <x v="0"/>
    <x v="2"/>
    <n v="3"/>
    <n v="21.25"/>
    <x v="7"/>
    <n v="0.71"/>
    <x v="0"/>
    <x v="0"/>
    <n v="11"/>
    <x v="1"/>
  </r>
  <r>
    <x v="652"/>
    <x v="4"/>
    <x v="3"/>
    <d v="2025-02-28T00:00:00"/>
    <s v="05:16"/>
    <d v="2025-02-28T00:00:00"/>
    <s v="06:39"/>
    <x v="5"/>
    <x v="1"/>
    <x v="1"/>
    <n v="0"/>
    <n v="14.42"/>
    <x v="4"/>
    <n v="2.11"/>
    <x v="0"/>
    <x v="1"/>
    <n v="2"/>
    <x v="10"/>
  </r>
  <r>
    <x v="653"/>
    <x v="9"/>
    <x v="9"/>
    <d v="2024-03-03T00:00:00"/>
    <s v="04:29"/>
    <d v="2024-03-03T00:00:00"/>
    <s v="04:57"/>
    <x v="67"/>
    <x v="1"/>
    <x v="4"/>
    <n v="4"/>
    <n v="2.42"/>
    <x v="9"/>
    <n v="4.45"/>
    <x v="1"/>
    <x v="0"/>
    <n v="3"/>
    <x v="6"/>
  </r>
  <r>
    <x v="654"/>
    <x v="1"/>
    <x v="9"/>
    <d v="2025-05-04T00:00:00"/>
    <s v="20:24"/>
    <d v="2025-05-04T00:00:00"/>
    <s v="20:43"/>
    <x v="49"/>
    <x v="1"/>
    <x v="2"/>
    <n v="0"/>
    <n v="22.64"/>
    <x v="4"/>
    <n v="2.68"/>
    <x v="1"/>
    <x v="1"/>
    <n v="5"/>
    <x v="5"/>
  </r>
  <r>
    <x v="655"/>
    <x v="8"/>
    <x v="9"/>
    <d v="2025-02-02T00:00:00"/>
    <s v="04:43"/>
    <d v="2025-02-02T00:00:00"/>
    <s v="05:53"/>
    <x v="16"/>
    <x v="1"/>
    <x v="4"/>
    <n v="2"/>
    <n v="24.03"/>
    <x v="2"/>
    <n v="3.99"/>
    <x v="1"/>
    <x v="1"/>
    <n v="2"/>
    <x v="10"/>
  </r>
  <r>
    <x v="656"/>
    <x v="2"/>
    <x v="0"/>
    <d v="2025-04-09T00:00:00"/>
    <s v="04:45"/>
    <d v="2025-04-09T00:00:00"/>
    <s v="05:33"/>
    <x v="28"/>
    <x v="1"/>
    <x v="1"/>
    <n v="5"/>
    <n v="12.09"/>
    <x v="11"/>
    <n v="0.51"/>
    <x v="0"/>
    <x v="1"/>
    <n v="4"/>
    <x v="8"/>
  </r>
  <r>
    <x v="657"/>
    <x v="4"/>
    <x v="1"/>
    <d v="2024-01-22T00:00:00"/>
    <s v="04:52"/>
    <d v="2024-01-22T00:00:00"/>
    <s v="05:38"/>
    <x v="27"/>
    <x v="1"/>
    <x v="1"/>
    <n v="1"/>
    <n v="12.89"/>
    <x v="6"/>
    <n v="2.5499999999999998"/>
    <x v="0"/>
    <x v="0"/>
    <n v="1"/>
    <x v="9"/>
  </r>
  <r>
    <x v="658"/>
    <x v="4"/>
    <x v="7"/>
    <d v="2025-04-23T00:00:00"/>
    <s v="07:18"/>
    <d v="2025-04-23T00:00:00"/>
    <s v="08:03"/>
    <x v="3"/>
    <x v="1"/>
    <x v="3"/>
    <n v="0"/>
    <n v="18.670000000000002"/>
    <x v="4"/>
    <n v="1.81"/>
    <x v="0"/>
    <x v="1"/>
    <n v="4"/>
    <x v="8"/>
  </r>
  <r>
    <x v="659"/>
    <x v="2"/>
    <x v="9"/>
    <d v="2024-10-14T00:00:00"/>
    <s v="04:57"/>
    <d v="2024-10-14T00:00:00"/>
    <s v="05:29"/>
    <x v="32"/>
    <x v="1"/>
    <x v="0"/>
    <n v="3"/>
    <n v="4.93"/>
    <x v="10"/>
    <n v="1.58"/>
    <x v="0"/>
    <x v="0"/>
    <n v="10"/>
    <x v="4"/>
  </r>
  <r>
    <x v="660"/>
    <x v="3"/>
    <x v="4"/>
    <d v="2024-04-22T00:00:00"/>
    <s v="16:18"/>
    <d v="2024-04-22T00:00:00"/>
    <s v="17:44"/>
    <x v="78"/>
    <x v="0"/>
    <x v="4"/>
    <n v="3"/>
    <n v="19.37"/>
    <x v="7"/>
    <n v="0.71"/>
    <x v="0"/>
    <x v="0"/>
    <n v="4"/>
    <x v="8"/>
  </r>
  <r>
    <x v="661"/>
    <x v="2"/>
    <x v="5"/>
    <d v="2025-03-24T00:00:00"/>
    <s v="18:10"/>
    <d v="2025-03-24T00:00:00"/>
    <s v="19:04"/>
    <x v="63"/>
    <x v="0"/>
    <x v="3"/>
    <n v="0"/>
    <n v="1.79"/>
    <x v="5"/>
    <n v="1.39"/>
    <x v="0"/>
    <x v="1"/>
    <n v="3"/>
    <x v="6"/>
  </r>
  <r>
    <x v="662"/>
    <x v="4"/>
    <x v="9"/>
    <d v="2025-02-17T00:00:00"/>
    <s v="14:54"/>
    <d v="2025-02-17T00:00:00"/>
    <s v="15:33"/>
    <x v="45"/>
    <x v="1"/>
    <x v="4"/>
    <n v="3"/>
    <n v="6.93"/>
    <x v="10"/>
    <n v="1.59"/>
    <x v="0"/>
    <x v="1"/>
    <n v="2"/>
    <x v="10"/>
  </r>
  <r>
    <x v="663"/>
    <x v="7"/>
    <x v="6"/>
    <d v="2024-12-14T00:00:00"/>
    <s v="14:37"/>
    <d v="2024-12-14T00:00:00"/>
    <s v="15:35"/>
    <x v="23"/>
    <x v="1"/>
    <x v="2"/>
    <n v="5"/>
    <n v="23.92"/>
    <x v="11"/>
    <n v="0.49"/>
    <x v="1"/>
    <x v="0"/>
    <n v="12"/>
    <x v="7"/>
  </r>
  <r>
    <x v="664"/>
    <x v="3"/>
    <x v="3"/>
    <d v="2025-04-19T00:00:00"/>
    <s v="04:16"/>
    <d v="2025-04-19T00:00:00"/>
    <s v="05:00"/>
    <x v="54"/>
    <x v="1"/>
    <x v="3"/>
    <n v="2"/>
    <n v="20.16"/>
    <x v="2"/>
    <n v="1.28"/>
    <x v="1"/>
    <x v="1"/>
    <n v="4"/>
    <x v="8"/>
  </r>
  <r>
    <x v="665"/>
    <x v="6"/>
    <x v="9"/>
    <d v="2024-07-06T00:00:00"/>
    <s v="19:25"/>
    <d v="2024-07-06T00:00:00"/>
    <s v="20:50"/>
    <x v="65"/>
    <x v="0"/>
    <x v="2"/>
    <n v="2"/>
    <n v="17.100000000000001"/>
    <x v="3"/>
    <n v="4.97"/>
    <x v="1"/>
    <x v="0"/>
    <n v="7"/>
    <x v="3"/>
  </r>
  <r>
    <x v="666"/>
    <x v="5"/>
    <x v="0"/>
    <d v="2024-01-07T00:00:00"/>
    <s v="14:00"/>
    <d v="2024-01-07T00:00:00"/>
    <s v="14:18"/>
    <x v="24"/>
    <x v="0"/>
    <x v="4"/>
    <n v="0"/>
    <n v="13.37"/>
    <x v="5"/>
    <n v="3.43"/>
    <x v="1"/>
    <x v="0"/>
    <n v="1"/>
    <x v="9"/>
  </r>
  <r>
    <x v="667"/>
    <x v="1"/>
    <x v="6"/>
    <d v="2024-07-14T00:00:00"/>
    <s v="15:41"/>
    <d v="2024-07-14T00:00:00"/>
    <s v="16:15"/>
    <x v="68"/>
    <x v="0"/>
    <x v="1"/>
    <n v="4"/>
    <n v="2.75"/>
    <x v="8"/>
    <n v="4.6900000000000004"/>
    <x v="1"/>
    <x v="0"/>
    <n v="7"/>
    <x v="3"/>
  </r>
  <r>
    <x v="668"/>
    <x v="1"/>
    <x v="1"/>
    <d v="2025-05-10T00:00:00"/>
    <s v="14:43"/>
    <d v="2025-05-10T00:00:00"/>
    <s v="15:08"/>
    <x v="73"/>
    <x v="0"/>
    <x v="1"/>
    <n v="4"/>
    <n v="3.68"/>
    <x v="8"/>
    <n v="3.28"/>
    <x v="1"/>
    <x v="1"/>
    <n v="5"/>
    <x v="5"/>
  </r>
  <r>
    <x v="669"/>
    <x v="9"/>
    <x v="7"/>
    <d v="2024-03-27T00:00:00"/>
    <s v="02:18"/>
    <d v="2024-03-27T00:00:00"/>
    <s v="02:51"/>
    <x v="52"/>
    <x v="1"/>
    <x v="3"/>
    <n v="3"/>
    <n v="16.68"/>
    <x v="10"/>
    <n v="0.23"/>
    <x v="0"/>
    <x v="0"/>
    <n v="3"/>
    <x v="6"/>
  </r>
  <r>
    <x v="670"/>
    <x v="4"/>
    <x v="3"/>
    <d v="2024-09-08T00:00:00"/>
    <s v="04:41"/>
    <d v="2024-09-08T00:00:00"/>
    <s v="05:23"/>
    <x v="48"/>
    <x v="0"/>
    <x v="1"/>
    <n v="2"/>
    <n v="19.54"/>
    <x v="3"/>
    <n v="1.91"/>
    <x v="1"/>
    <x v="0"/>
    <n v="9"/>
    <x v="2"/>
  </r>
  <r>
    <x v="671"/>
    <x v="7"/>
    <x v="6"/>
    <d v="2024-07-24T00:00:00"/>
    <s v="13:42"/>
    <d v="2024-07-24T00:00:00"/>
    <s v="14:14"/>
    <x v="32"/>
    <x v="1"/>
    <x v="1"/>
    <n v="3"/>
    <n v="24.5"/>
    <x v="10"/>
    <n v="0.6"/>
    <x v="0"/>
    <x v="0"/>
    <n v="7"/>
    <x v="3"/>
  </r>
  <r>
    <x v="672"/>
    <x v="2"/>
    <x v="9"/>
    <d v="2024-03-25T00:00:00"/>
    <s v="05:17"/>
    <d v="2024-03-25T00:00:00"/>
    <s v="05:45"/>
    <x v="67"/>
    <x v="1"/>
    <x v="0"/>
    <n v="4"/>
    <n v="16.260000000000002"/>
    <x v="9"/>
    <n v="2.74"/>
    <x v="0"/>
    <x v="0"/>
    <n v="3"/>
    <x v="6"/>
  </r>
  <r>
    <x v="673"/>
    <x v="4"/>
    <x v="4"/>
    <d v="2024-01-28T00:00:00"/>
    <s v="01:51"/>
    <d v="2024-01-28T00:00:00"/>
    <s v="02:10"/>
    <x v="49"/>
    <x v="0"/>
    <x v="2"/>
    <n v="5"/>
    <n v="6.64"/>
    <x v="0"/>
    <n v="2.23"/>
    <x v="1"/>
    <x v="0"/>
    <n v="1"/>
    <x v="9"/>
  </r>
  <r>
    <x v="674"/>
    <x v="2"/>
    <x v="0"/>
    <d v="2024-01-30T00:00:00"/>
    <s v="09:18"/>
    <d v="2024-01-30T00:00:00"/>
    <s v="10:17"/>
    <x v="35"/>
    <x v="1"/>
    <x v="0"/>
    <n v="5"/>
    <n v="8.58"/>
    <x v="11"/>
    <n v="1.17"/>
    <x v="0"/>
    <x v="0"/>
    <n v="1"/>
    <x v="9"/>
  </r>
  <r>
    <x v="675"/>
    <x v="5"/>
    <x v="9"/>
    <d v="2025-01-06T00:00:00"/>
    <s v="09:09"/>
    <d v="2025-01-06T00:00:00"/>
    <s v="10:14"/>
    <x v="36"/>
    <x v="1"/>
    <x v="1"/>
    <n v="4"/>
    <n v="6.03"/>
    <x v="9"/>
    <n v="1.1499999999999999"/>
    <x v="0"/>
    <x v="1"/>
    <n v="1"/>
    <x v="9"/>
  </r>
  <r>
    <x v="676"/>
    <x v="8"/>
    <x v="4"/>
    <d v="2025-03-16T00:00:00"/>
    <s v="14:11"/>
    <d v="2025-03-16T00:00:00"/>
    <s v="15:29"/>
    <x v="21"/>
    <x v="1"/>
    <x v="3"/>
    <n v="5"/>
    <n v="7.92"/>
    <x v="11"/>
    <n v="0.28000000000000003"/>
    <x v="1"/>
    <x v="1"/>
    <n v="3"/>
    <x v="6"/>
  </r>
  <r>
    <x v="677"/>
    <x v="0"/>
    <x v="8"/>
    <d v="2025-02-19T00:00:00"/>
    <s v="06:09"/>
    <d v="2025-02-19T00:00:00"/>
    <s v="07:02"/>
    <x v="56"/>
    <x v="0"/>
    <x v="4"/>
    <n v="2"/>
    <n v="16.37"/>
    <x v="3"/>
    <n v="0.53"/>
    <x v="0"/>
    <x v="1"/>
    <n v="2"/>
    <x v="10"/>
  </r>
  <r>
    <x v="678"/>
    <x v="6"/>
    <x v="5"/>
    <d v="2024-08-20T00:00:00"/>
    <s v="03:20"/>
    <d v="2024-08-20T00:00:00"/>
    <s v="04:19"/>
    <x v="35"/>
    <x v="0"/>
    <x v="3"/>
    <n v="3"/>
    <n v="2.58"/>
    <x v="7"/>
    <n v="1.9"/>
    <x v="0"/>
    <x v="0"/>
    <n v="8"/>
    <x v="0"/>
  </r>
  <r>
    <x v="679"/>
    <x v="1"/>
    <x v="7"/>
    <d v="2024-01-28T00:00:00"/>
    <s v="17:27"/>
    <d v="2024-01-28T00:00:00"/>
    <s v="18:01"/>
    <x v="68"/>
    <x v="0"/>
    <x v="2"/>
    <n v="1"/>
    <n v="12.49"/>
    <x v="1"/>
    <n v="0.31"/>
    <x v="1"/>
    <x v="0"/>
    <n v="1"/>
    <x v="9"/>
  </r>
  <r>
    <x v="680"/>
    <x v="4"/>
    <x v="9"/>
    <d v="2025-02-18T00:00:00"/>
    <s v="17:21"/>
    <d v="2025-02-18T00:00:00"/>
    <s v="18:28"/>
    <x v="72"/>
    <x v="0"/>
    <x v="1"/>
    <n v="2"/>
    <n v="1.87"/>
    <x v="3"/>
    <n v="2.36"/>
    <x v="0"/>
    <x v="1"/>
    <n v="2"/>
    <x v="10"/>
  </r>
  <r>
    <x v="681"/>
    <x v="6"/>
    <x v="4"/>
    <d v="2024-06-13T00:00:00"/>
    <s v="09:58"/>
    <d v="2024-06-13T00:00:00"/>
    <s v="11:14"/>
    <x v="44"/>
    <x v="1"/>
    <x v="2"/>
    <n v="1"/>
    <n v="18.66"/>
    <x v="6"/>
    <n v="0.7"/>
    <x v="0"/>
    <x v="0"/>
    <n v="6"/>
    <x v="11"/>
  </r>
  <r>
    <x v="682"/>
    <x v="7"/>
    <x v="7"/>
    <d v="2025-01-14T00:00:00"/>
    <s v="17:39"/>
    <d v="2025-01-14T00:00:00"/>
    <s v="17:51"/>
    <x v="66"/>
    <x v="1"/>
    <x v="2"/>
    <n v="0"/>
    <n v="6.45"/>
    <x v="4"/>
    <n v="1.95"/>
    <x v="0"/>
    <x v="1"/>
    <n v="1"/>
    <x v="9"/>
  </r>
  <r>
    <x v="683"/>
    <x v="2"/>
    <x v="0"/>
    <d v="2024-08-26T00:00:00"/>
    <s v="17:10"/>
    <d v="2024-08-26T00:00:00"/>
    <s v="17:32"/>
    <x v="59"/>
    <x v="1"/>
    <x v="2"/>
    <n v="1"/>
    <n v="20.97"/>
    <x v="6"/>
    <n v="0.19"/>
    <x v="0"/>
    <x v="0"/>
    <n v="8"/>
    <x v="0"/>
  </r>
  <r>
    <x v="684"/>
    <x v="0"/>
    <x v="4"/>
    <d v="2025-01-21T00:00:00"/>
    <s v="03:25"/>
    <d v="2025-01-21T00:00:00"/>
    <s v="04:51"/>
    <x v="78"/>
    <x v="0"/>
    <x v="1"/>
    <n v="1"/>
    <n v="10.94"/>
    <x v="1"/>
    <n v="2.4300000000000002"/>
    <x v="0"/>
    <x v="1"/>
    <n v="1"/>
    <x v="9"/>
  </r>
  <r>
    <x v="685"/>
    <x v="6"/>
    <x v="8"/>
    <d v="2024-04-03T00:00:00"/>
    <s v="19:55"/>
    <d v="2024-04-03T00:00:00"/>
    <s v="21:18"/>
    <x v="5"/>
    <x v="0"/>
    <x v="3"/>
    <n v="1"/>
    <n v="19.22"/>
    <x v="1"/>
    <n v="1.78"/>
    <x v="0"/>
    <x v="0"/>
    <n v="4"/>
    <x v="8"/>
  </r>
  <r>
    <x v="686"/>
    <x v="0"/>
    <x v="4"/>
    <d v="2024-07-31T00:00:00"/>
    <s v="17:44"/>
    <d v="2024-07-31T00:00:00"/>
    <s v="18:12"/>
    <x v="67"/>
    <x v="1"/>
    <x v="0"/>
    <n v="5"/>
    <n v="9.56"/>
    <x v="11"/>
    <n v="0.5"/>
    <x v="0"/>
    <x v="0"/>
    <n v="7"/>
    <x v="3"/>
  </r>
  <r>
    <x v="687"/>
    <x v="9"/>
    <x v="0"/>
    <d v="2024-04-13T00:00:00"/>
    <s v="14:12"/>
    <d v="2024-04-13T00:00:00"/>
    <s v="14:34"/>
    <x v="59"/>
    <x v="1"/>
    <x v="0"/>
    <n v="0"/>
    <n v="22.05"/>
    <x v="4"/>
    <n v="0.4"/>
    <x v="1"/>
    <x v="0"/>
    <n v="4"/>
    <x v="8"/>
  </r>
  <r>
    <x v="688"/>
    <x v="2"/>
    <x v="4"/>
    <d v="2025-05-21T00:00:00"/>
    <s v="05:36"/>
    <d v="2025-05-21T00:00:00"/>
    <s v="07:01"/>
    <x v="65"/>
    <x v="1"/>
    <x v="4"/>
    <n v="5"/>
    <n v="20.28"/>
    <x v="11"/>
    <n v="2.3199999999999998"/>
    <x v="0"/>
    <x v="1"/>
    <n v="5"/>
    <x v="5"/>
  </r>
  <r>
    <x v="689"/>
    <x v="2"/>
    <x v="5"/>
    <d v="2024-04-21T00:00:00"/>
    <s v="03:21"/>
    <d v="2024-04-21T00:00:00"/>
    <s v="04:05"/>
    <x v="54"/>
    <x v="1"/>
    <x v="4"/>
    <n v="1"/>
    <n v="23.48"/>
    <x v="6"/>
    <n v="3.05"/>
    <x v="1"/>
    <x v="0"/>
    <n v="4"/>
    <x v="8"/>
  </r>
  <r>
    <x v="690"/>
    <x v="9"/>
    <x v="7"/>
    <d v="2025-01-23T00:00:00"/>
    <s v="06:34"/>
    <d v="2025-01-23T00:00:00"/>
    <s v="08:02"/>
    <x v="74"/>
    <x v="0"/>
    <x v="3"/>
    <n v="2"/>
    <n v="10.76"/>
    <x v="3"/>
    <n v="1.67"/>
    <x v="0"/>
    <x v="1"/>
    <n v="1"/>
    <x v="9"/>
  </r>
  <r>
    <x v="691"/>
    <x v="0"/>
    <x v="2"/>
    <d v="2024-03-15T00:00:00"/>
    <s v="07:40"/>
    <d v="2024-03-15T00:00:00"/>
    <s v="09:09"/>
    <x v="58"/>
    <x v="1"/>
    <x v="2"/>
    <n v="4"/>
    <n v="5.87"/>
    <x v="9"/>
    <n v="2.31"/>
    <x v="0"/>
    <x v="0"/>
    <n v="3"/>
    <x v="6"/>
  </r>
  <r>
    <x v="692"/>
    <x v="1"/>
    <x v="6"/>
    <d v="2024-02-11T00:00:00"/>
    <s v="05:16"/>
    <d v="2024-02-11T00:00:00"/>
    <s v="05:50"/>
    <x v="68"/>
    <x v="0"/>
    <x v="0"/>
    <n v="5"/>
    <n v="21.17"/>
    <x v="0"/>
    <n v="4.5599999999999996"/>
    <x v="1"/>
    <x v="0"/>
    <n v="2"/>
    <x v="10"/>
  </r>
  <r>
    <x v="693"/>
    <x v="2"/>
    <x v="7"/>
    <d v="2024-02-03T00:00:00"/>
    <s v="11:43"/>
    <d v="2024-02-03T00:00:00"/>
    <s v="11:59"/>
    <x v="22"/>
    <x v="1"/>
    <x v="3"/>
    <n v="1"/>
    <n v="11.15"/>
    <x v="6"/>
    <n v="1.67"/>
    <x v="1"/>
    <x v="0"/>
    <n v="2"/>
    <x v="10"/>
  </r>
  <r>
    <x v="694"/>
    <x v="8"/>
    <x v="0"/>
    <d v="2024-03-22T00:00:00"/>
    <s v="02:33"/>
    <d v="2024-03-22T00:00:00"/>
    <s v="02:49"/>
    <x v="22"/>
    <x v="0"/>
    <x v="0"/>
    <n v="0"/>
    <n v="12.38"/>
    <x v="5"/>
    <n v="0.35"/>
    <x v="0"/>
    <x v="0"/>
    <n v="3"/>
    <x v="6"/>
  </r>
  <r>
    <x v="695"/>
    <x v="8"/>
    <x v="1"/>
    <d v="2025-03-26T00:00:00"/>
    <s v="07:32"/>
    <d v="2025-03-26T00:00:00"/>
    <s v="08:23"/>
    <x v="38"/>
    <x v="1"/>
    <x v="0"/>
    <n v="5"/>
    <n v="17.079999999999998"/>
    <x v="11"/>
    <n v="0.98"/>
    <x v="0"/>
    <x v="1"/>
    <n v="3"/>
    <x v="6"/>
  </r>
  <r>
    <x v="696"/>
    <x v="0"/>
    <x v="8"/>
    <d v="2024-06-25T00:00:00"/>
    <s v="22:09"/>
    <d v="2024-06-25T00:00:00"/>
    <s v="22:31"/>
    <x v="59"/>
    <x v="0"/>
    <x v="4"/>
    <n v="1"/>
    <n v="9.6999999999999993"/>
    <x v="1"/>
    <n v="0.66"/>
    <x v="0"/>
    <x v="0"/>
    <n v="6"/>
    <x v="11"/>
  </r>
  <r>
    <x v="697"/>
    <x v="9"/>
    <x v="9"/>
    <d v="2024-02-12T00:00:00"/>
    <s v="04:57"/>
    <d v="2024-02-12T00:00:00"/>
    <s v="06:02"/>
    <x v="36"/>
    <x v="0"/>
    <x v="0"/>
    <n v="4"/>
    <n v="11.65"/>
    <x v="8"/>
    <n v="1.1599999999999999"/>
    <x v="0"/>
    <x v="0"/>
    <n v="2"/>
    <x v="10"/>
  </r>
  <r>
    <x v="698"/>
    <x v="8"/>
    <x v="5"/>
    <d v="2025-05-05T00:00:00"/>
    <s v="21:43"/>
    <d v="2025-05-05T00:00:00"/>
    <s v="22:38"/>
    <x v="62"/>
    <x v="1"/>
    <x v="0"/>
    <n v="2"/>
    <n v="3.62"/>
    <x v="2"/>
    <n v="2.08"/>
    <x v="0"/>
    <x v="1"/>
    <n v="5"/>
    <x v="5"/>
  </r>
  <r>
    <x v="699"/>
    <x v="4"/>
    <x v="7"/>
    <d v="2024-03-27T00:00:00"/>
    <s v="07:13"/>
    <d v="2024-03-27T00:00:00"/>
    <s v="08:22"/>
    <x v="20"/>
    <x v="1"/>
    <x v="4"/>
    <n v="1"/>
    <n v="19.13"/>
    <x v="6"/>
    <n v="0.66"/>
    <x v="0"/>
    <x v="0"/>
    <n v="3"/>
    <x v="6"/>
  </r>
  <r>
    <x v="700"/>
    <x v="9"/>
    <x v="7"/>
    <d v="2025-05-10T00:00:00"/>
    <s v="13:10"/>
    <d v="2025-05-10T00:00:00"/>
    <s v="14:38"/>
    <x v="74"/>
    <x v="0"/>
    <x v="2"/>
    <n v="4"/>
    <n v="21.45"/>
    <x v="8"/>
    <n v="0.43"/>
    <x v="1"/>
    <x v="1"/>
    <n v="5"/>
    <x v="5"/>
  </r>
  <r>
    <x v="701"/>
    <x v="5"/>
    <x v="9"/>
    <d v="2024-06-17T00:00:00"/>
    <s v="02:46"/>
    <d v="2024-06-17T00:00:00"/>
    <s v="04:11"/>
    <x v="65"/>
    <x v="1"/>
    <x v="4"/>
    <n v="2"/>
    <n v="0.86"/>
    <x v="2"/>
    <n v="1.28"/>
    <x v="0"/>
    <x v="0"/>
    <n v="6"/>
    <x v="11"/>
  </r>
  <r>
    <x v="702"/>
    <x v="1"/>
    <x v="8"/>
    <d v="2024-12-03T00:00:00"/>
    <s v="06:58"/>
    <d v="2024-12-03T00:00:00"/>
    <s v="08:22"/>
    <x v="77"/>
    <x v="0"/>
    <x v="2"/>
    <n v="1"/>
    <n v="22.89"/>
    <x v="1"/>
    <n v="2.69"/>
    <x v="0"/>
    <x v="0"/>
    <n v="12"/>
    <x v="7"/>
  </r>
  <r>
    <x v="703"/>
    <x v="7"/>
    <x v="0"/>
    <d v="2024-12-31T00:00:00"/>
    <s v="13:36"/>
    <d v="2024-12-31T00:00:00"/>
    <s v="14:50"/>
    <x v="69"/>
    <x v="0"/>
    <x v="4"/>
    <n v="4"/>
    <n v="10.16"/>
    <x v="8"/>
    <n v="2.4300000000000002"/>
    <x v="0"/>
    <x v="0"/>
    <n v="12"/>
    <x v="7"/>
  </r>
  <r>
    <x v="704"/>
    <x v="0"/>
    <x v="9"/>
    <d v="2025-01-19T00:00:00"/>
    <s v="16:46"/>
    <d v="2025-01-19T00:00:00"/>
    <s v="17:26"/>
    <x v="40"/>
    <x v="0"/>
    <x v="2"/>
    <n v="0"/>
    <n v="17.48"/>
    <x v="5"/>
    <n v="2.0299999999999998"/>
    <x v="1"/>
    <x v="1"/>
    <n v="1"/>
    <x v="9"/>
  </r>
  <r>
    <x v="705"/>
    <x v="2"/>
    <x v="8"/>
    <d v="2024-08-17T00:00:00"/>
    <s v="17:55"/>
    <d v="2024-08-17T00:00:00"/>
    <s v="18:35"/>
    <x v="40"/>
    <x v="0"/>
    <x v="1"/>
    <n v="3"/>
    <n v="16.89"/>
    <x v="7"/>
    <n v="0.81"/>
    <x v="1"/>
    <x v="0"/>
    <n v="8"/>
    <x v="0"/>
  </r>
  <r>
    <x v="706"/>
    <x v="9"/>
    <x v="1"/>
    <d v="2024-01-19T00:00:00"/>
    <s v="23:06"/>
    <d v="2024-01-20T00:00:00"/>
    <s v="00:14"/>
    <x v="57"/>
    <x v="1"/>
    <x v="0"/>
    <n v="5"/>
    <n v="10.43"/>
    <x v="11"/>
    <n v="2.37"/>
    <x v="0"/>
    <x v="0"/>
    <n v="1"/>
    <x v="9"/>
  </r>
  <r>
    <x v="707"/>
    <x v="8"/>
    <x v="0"/>
    <d v="2025-05-02T00:00:00"/>
    <s v="05:48"/>
    <d v="2025-05-02T00:00:00"/>
    <s v="06:07"/>
    <x v="49"/>
    <x v="1"/>
    <x v="3"/>
    <n v="4"/>
    <n v="1.3"/>
    <x v="9"/>
    <n v="1.28"/>
    <x v="0"/>
    <x v="1"/>
    <n v="5"/>
    <x v="5"/>
  </r>
  <r>
    <x v="708"/>
    <x v="9"/>
    <x v="2"/>
    <d v="2025-03-22T00:00:00"/>
    <s v="19:03"/>
    <d v="2025-03-22T00:00:00"/>
    <s v="19:39"/>
    <x v="76"/>
    <x v="0"/>
    <x v="2"/>
    <n v="2"/>
    <n v="18.53"/>
    <x v="3"/>
    <n v="0.27"/>
    <x v="1"/>
    <x v="1"/>
    <n v="3"/>
    <x v="6"/>
  </r>
  <r>
    <x v="709"/>
    <x v="3"/>
    <x v="0"/>
    <d v="2024-03-27T00:00:00"/>
    <s v="04:33"/>
    <d v="2024-03-27T00:00:00"/>
    <s v="05:32"/>
    <x v="35"/>
    <x v="1"/>
    <x v="4"/>
    <n v="4"/>
    <n v="1.5"/>
    <x v="9"/>
    <n v="1.1000000000000001"/>
    <x v="0"/>
    <x v="0"/>
    <n v="3"/>
    <x v="6"/>
  </r>
  <r>
    <x v="710"/>
    <x v="5"/>
    <x v="4"/>
    <d v="2025-03-11T00:00:00"/>
    <s v="13:17"/>
    <d v="2025-03-11T00:00:00"/>
    <s v="13:53"/>
    <x v="76"/>
    <x v="0"/>
    <x v="3"/>
    <n v="1"/>
    <n v="13.72"/>
    <x v="1"/>
    <n v="1.95"/>
    <x v="0"/>
    <x v="1"/>
    <n v="3"/>
    <x v="6"/>
  </r>
  <r>
    <x v="711"/>
    <x v="9"/>
    <x v="5"/>
    <d v="2024-06-24T00:00:00"/>
    <s v="02:27"/>
    <d v="2024-06-24T00:00:00"/>
    <s v="03:18"/>
    <x v="38"/>
    <x v="1"/>
    <x v="3"/>
    <n v="4"/>
    <n v="17.170000000000002"/>
    <x v="9"/>
    <n v="0.83"/>
    <x v="0"/>
    <x v="0"/>
    <n v="6"/>
    <x v="11"/>
  </r>
  <r>
    <x v="712"/>
    <x v="3"/>
    <x v="8"/>
    <d v="2024-12-17T00:00:00"/>
    <s v="09:32"/>
    <d v="2024-12-17T00:00:00"/>
    <s v="10:44"/>
    <x v="14"/>
    <x v="0"/>
    <x v="4"/>
    <n v="5"/>
    <n v="13.53"/>
    <x v="0"/>
    <n v="2.48"/>
    <x v="0"/>
    <x v="0"/>
    <n v="12"/>
    <x v="7"/>
  </r>
  <r>
    <x v="713"/>
    <x v="8"/>
    <x v="1"/>
    <d v="2024-10-12T00:00:00"/>
    <s v="22:44"/>
    <d v="2024-10-12T00:00:00"/>
    <s v="23:02"/>
    <x v="24"/>
    <x v="0"/>
    <x v="4"/>
    <n v="0"/>
    <n v="2.46"/>
    <x v="5"/>
    <n v="4.49"/>
    <x v="1"/>
    <x v="0"/>
    <n v="10"/>
    <x v="4"/>
  </r>
  <r>
    <x v="714"/>
    <x v="0"/>
    <x v="4"/>
    <d v="2024-05-07T00:00:00"/>
    <s v="23:27"/>
    <d v="2024-05-08T00:00:00"/>
    <s v="00:12"/>
    <x v="3"/>
    <x v="0"/>
    <x v="0"/>
    <n v="3"/>
    <n v="4.1900000000000004"/>
    <x v="7"/>
    <n v="0.61"/>
    <x v="0"/>
    <x v="0"/>
    <n v="5"/>
    <x v="5"/>
  </r>
  <r>
    <x v="715"/>
    <x v="7"/>
    <x v="6"/>
    <d v="2024-11-19T00:00:00"/>
    <s v="12:48"/>
    <d v="2024-11-19T00:00:00"/>
    <s v="14:07"/>
    <x v="42"/>
    <x v="0"/>
    <x v="4"/>
    <n v="2"/>
    <n v="10.79"/>
    <x v="3"/>
    <n v="2.21"/>
    <x v="0"/>
    <x v="0"/>
    <n v="11"/>
    <x v="1"/>
  </r>
  <r>
    <x v="716"/>
    <x v="4"/>
    <x v="5"/>
    <d v="2024-02-18T00:00:00"/>
    <s v="21:27"/>
    <d v="2024-02-18T00:00:00"/>
    <s v="21:39"/>
    <x v="66"/>
    <x v="0"/>
    <x v="2"/>
    <n v="5"/>
    <n v="8.73"/>
    <x v="0"/>
    <n v="2.89"/>
    <x v="1"/>
    <x v="0"/>
    <n v="2"/>
    <x v="10"/>
  </r>
  <r>
    <x v="717"/>
    <x v="3"/>
    <x v="9"/>
    <d v="2025-04-05T00:00:00"/>
    <s v="20:58"/>
    <d v="2025-04-05T00:00:00"/>
    <s v="22:15"/>
    <x v="61"/>
    <x v="1"/>
    <x v="4"/>
    <n v="2"/>
    <n v="14.4"/>
    <x v="2"/>
    <n v="4.49"/>
    <x v="1"/>
    <x v="1"/>
    <n v="4"/>
    <x v="8"/>
  </r>
  <r>
    <x v="718"/>
    <x v="2"/>
    <x v="6"/>
    <d v="2024-06-25T00:00:00"/>
    <s v="03:31"/>
    <d v="2024-06-25T00:00:00"/>
    <s v="04:42"/>
    <x v="46"/>
    <x v="1"/>
    <x v="3"/>
    <n v="0"/>
    <n v="4.13"/>
    <x v="4"/>
    <n v="0.85"/>
    <x v="0"/>
    <x v="0"/>
    <n v="6"/>
    <x v="11"/>
  </r>
  <r>
    <x v="719"/>
    <x v="9"/>
    <x v="7"/>
    <d v="2025-02-19T00:00:00"/>
    <s v="19:01"/>
    <d v="2025-02-19T00:00:00"/>
    <s v="19:47"/>
    <x v="27"/>
    <x v="0"/>
    <x v="0"/>
    <n v="5"/>
    <n v="17.48"/>
    <x v="0"/>
    <n v="2"/>
    <x v="0"/>
    <x v="1"/>
    <n v="2"/>
    <x v="10"/>
  </r>
  <r>
    <x v="720"/>
    <x v="2"/>
    <x v="5"/>
    <d v="2024-03-31T00:00:00"/>
    <s v="19:29"/>
    <d v="2024-03-31T00:00:00"/>
    <s v="19:44"/>
    <x v="4"/>
    <x v="1"/>
    <x v="2"/>
    <n v="1"/>
    <n v="11.3"/>
    <x v="6"/>
    <n v="1.85"/>
    <x v="1"/>
    <x v="0"/>
    <n v="3"/>
    <x v="6"/>
  </r>
  <r>
    <x v="721"/>
    <x v="5"/>
    <x v="0"/>
    <d v="2024-09-03T00:00:00"/>
    <s v="04:15"/>
    <d v="2024-09-03T00:00:00"/>
    <s v="05:09"/>
    <x v="63"/>
    <x v="0"/>
    <x v="3"/>
    <n v="3"/>
    <n v="13.73"/>
    <x v="7"/>
    <n v="0.49"/>
    <x v="0"/>
    <x v="0"/>
    <n v="9"/>
    <x v="2"/>
  </r>
  <r>
    <x v="722"/>
    <x v="0"/>
    <x v="0"/>
    <d v="2024-11-10T00:00:00"/>
    <s v="05:35"/>
    <d v="2024-11-10T00:00:00"/>
    <s v="06:48"/>
    <x v="8"/>
    <x v="0"/>
    <x v="4"/>
    <n v="2"/>
    <n v="4.32"/>
    <x v="3"/>
    <n v="4.8499999999999996"/>
    <x v="1"/>
    <x v="0"/>
    <n v="11"/>
    <x v="1"/>
  </r>
  <r>
    <x v="723"/>
    <x v="5"/>
    <x v="8"/>
    <d v="2025-05-17T00:00:00"/>
    <s v="17:30"/>
    <d v="2025-05-17T00:00:00"/>
    <s v="18:17"/>
    <x v="79"/>
    <x v="1"/>
    <x v="3"/>
    <n v="4"/>
    <n v="16.84"/>
    <x v="9"/>
    <n v="4"/>
    <x v="1"/>
    <x v="1"/>
    <n v="5"/>
    <x v="5"/>
  </r>
  <r>
    <x v="724"/>
    <x v="8"/>
    <x v="8"/>
    <d v="2024-03-28T00:00:00"/>
    <s v="05:42"/>
    <d v="2024-03-28T00:00:00"/>
    <s v="06:53"/>
    <x v="46"/>
    <x v="0"/>
    <x v="0"/>
    <n v="5"/>
    <n v="14"/>
    <x v="0"/>
    <n v="0.92"/>
    <x v="0"/>
    <x v="0"/>
    <n v="3"/>
    <x v="6"/>
  </r>
  <r>
    <x v="725"/>
    <x v="9"/>
    <x v="5"/>
    <d v="2024-12-12T00:00:00"/>
    <s v="09:32"/>
    <d v="2024-12-12T00:00:00"/>
    <s v="10:27"/>
    <x v="62"/>
    <x v="0"/>
    <x v="3"/>
    <n v="0"/>
    <n v="15.4"/>
    <x v="5"/>
    <n v="0.59"/>
    <x v="0"/>
    <x v="0"/>
    <n v="12"/>
    <x v="7"/>
  </r>
  <r>
    <x v="726"/>
    <x v="1"/>
    <x v="6"/>
    <d v="2024-06-01T00:00:00"/>
    <s v="00:24"/>
    <d v="2024-06-01T00:00:00"/>
    <s v="00:36"/>
    <x v="66"/>
    <x v="0"/>
    <x v="2"/>
    <n v="3"/>
    <n v="17.09"/>
    <x v="7"/>
    <n v="4.79"/>
    <x v="1"/>
    <x v="0"/>
    <n v="6"/>
    <x v="11"/>
  </r>
  <r>
    <x v="727"/>
    <x v="6"/>
    <x v="5"/>
    <d v="2025-01-15T00:00:00"/>
    <s v="22:56"/>
    <d v="2025-01-15T00:00:00"/>
    <s v="23:46"/>
    <x v="53"/>
    <x v="0"/>
    <x v="3"/>
    <n v="3"/>
    <n v="4.12"/>
    <x v="7"/>
    <n v="2.56"/>
    <x v="0"/>
    <x v="1"/>
    <n v="1"/>
    <x v="9"/>
  </r>
  <r>
    <x v="728"/>
    <x v="6"/>
    <x v="8"/>
    <d v="2024-01-10T00:00:00"/>
    <s v="11:15"/>
    <d v="2024-01-10T00:00:00"/>
    <s v="12:01"/>
    <x v="27"/>
    <x v="1"/>
    <x v="3"/>
    <n v="2"/>
    <n v="24.45"/>
    <x v="2"/>
    <n v="2.62"/>
    <x v="0"/>
    <x v="0"/>
    <n v="1"/>
    <x v="9"/>
  </r>
  <r>
    <x v="729"/>
    <x v="1"/>
    <x v="9"/>
    <d v="2024-11-18T00:00:00"/>
    <s v="19:31"/>
    <d v="2024-11-18T00:00:00"/>
    <s v="20:37"/>
    <x v="51"/>
    <x v="1"/>
    <x v="0"/>
    <n v="5"/>
    <n v="24.27"/>
    <x v="11"/>
    <n v="1.27"/>
    <x v="0"/>
    <x v="0"/>
    <n v="11"/>
    <x v="1"/>
  </r>
  <r>
    <x v="730"/>
    <x v="2"/>
    <x v="1"/>
    <d v="2025-04-09T00:00:00"/>
    <s v="10:19"/>
    <d v="2025-04-09T00:00:00"/>
    <s v="10:40"/>
    <x v="30"/>
    <x v="0"/>
    <x v="0"/>
    <n v="2"/>
    <n v="12.13"/>
    <x v="3"/>
    <n v="2.6"/>
    <x v="0"/>
    <x v="1"/>
    <n v="4"/>
    <x v="8"/>
  </r>
  <r>
    <x v="731"/>
    <x v="0"/>
    <x v="1"/>
    <d v="2024-10-18T00:00:00"/>
    <s v="20:54"/>
    <d v="2024-10-18T00:00:00"/>
    <s v="21:15"/>
    <x v="30"/>
    <x v="0"/>
    <x v="4"/>
    <n v="5"/>
    <n v="22.9"/>
    <x v="0"/>
    <n v="1.24"/>
    <x v="0"/>
    <x v="0"/>
    <n v="10"/>
    <x v="4"/>
  </r>
  <r>
    <x v="732"/>
    <x v="8"/>
    <x v="1"/>
    <d v="2024-04-16T00:00:00"/>
    <s v="08:30"/>
    <d v="2024-04-16T00:00:00"/>
    <s v="09:05"/>
    <x v="13"/>
    <x v="0"/>
    <x v="4"/>
    <n v="2"/>
    <n v="14.07"/>
    <x v="3"/>
    <n v="0.13"/>
    <x v="0"/>
    <x v="0"/>
    <n v="4"/>
    <x v="8"/>
  </r>
  <r>
    <x v="733"/>
    <x v="4"/>
    <x v="1"/>
    <d v="2024-08-24T00:00:00"/>
    <s v="01:22"/>
    <d v="2024-08-24T00:00:00"/>
    <s v="02:35"/>
    <x v="8"/>
    <x v="1"/>
    <x v="0"/>
    <n v="0"/>
    <n v="19.88"/>
    <x v="4"/>
    <n v="0.77"/>
    <x v="1"/>
    <x v="0"/>
    <n v="8"/>
    <x v="0"/>
  </r>
  <r>
    <x v="734"/>
    <x v="8"/>
    <x v="4"/>
    <d v="2025-05-22T00:00:00"/>
    <s v="19:57"/>
    <d v="2025-05-22T00:00:00"/>
    <s v="20:43"/>
    <x v="27"/>
    <x v="1"/>
    <x v="0"/>
    <n v="3"/>
    <n v="22.72"/>
    <x v="10"/>
    <n v="1.93"/>
    <x v="0"/>
    <x v="1"/>
    <n v="5"/>
    <x v="5"/>
  </r>
  <r>
    <x v="735"/>
    <x v="0"/>
    <x v="6"/>
    <d v="2025-01-17T00:00:00"/>
    <s v="23:07"/>
    <d v="2025-01-17T00:00:00"/>
    <s v="23:25"/>
    <x v="24"/>
    <x v="1"/>
    <x v="2"/>
    <n v="3"/>
    <n v="14.36"/>
    <x v="10"/>
    <n v="2.61"/>
    <x v="0"/>
    <x v="1"/>
    <n v="1"/>
    <x v="9"/>
  </r>
  <r>
    <x v="736"/>
    <x v="8"/>
    <x v="4"/>
    <d v="2024-10-16T00:00:00"/>
    <s v="20:59"/>
    <d v="2024-10-16T00:00:00"/>
    <s v="22:14"/>
    <x v="34"/>
    <x v="0"/>
    <x v="3"/>
    <n v="1"/>
    <n v="14.75"/>
    <x v="1"/>
    <n v="0.44"/>
    <x v="0"/>
    <x v="0"/>
    <n v="10"/>
    <x v="4"/>
  </r>
  <r>
    <x v="737"/>
    <x v="2"/>
    <x v="8"/>
    <d v="2024-05-06T00:00:00"/>
    <s v="20:17"/>
    <d v="2024-05-06T00:00:00"/>
    <s v="20:33"/>
    <x v="22"/>
    <x v="1"/>
    <x v="3"/>
    <n v="3"/>
    <n v="16.09"/>
    <x v="10"/>
    <n v="2.87"/>
    <x v="0"/>
    <x v="0"/>
    <n v="5"/>
    <x v="5"/>
  </r>
  <r>
    <x v="738"/>
    <x v="4"/>
    <x v="6"/>
    <d v="2025-02-15T00:00:00"/>
    <s v="08:41"/>
    <d v="2025-02-15T00:00:00"/>
    <s v="09:00"/>
    <x v="49"/>
    <x v="0"/>
    <x v="0"/>
    <n v="0"/>
    <n v="15.17"/>
    <x v="5"/>
    <n v="0.84"/>
    <x v="1"/>
    <x v="1"/>
    <n v="2"/>
    <x v="10"/>
  </r>
  <r>
    <x v="739"/>
    <x v="3"/>
    <x v="6"/>
    <d v="2024-07-29T00:00:00"/>
    <s v="20:21"/>
    <d v="2024-07-29T00:00:00"/>
    <s v="21:17"/>
    <x v="47"/>
    <x v="0"/>
    <x v="2"/>
    <n v="4"/>
    <n v="9.11"/>
    <x v="8"/>
    <n v="0.43"/>
    <x v="0"/>
    <x v="0"/>
    <n v="7"/>
    <x v="3"/>
  </r>
  <r>
    <x v="740"/>
    <x v="5"/>
    <x v="6"/>
    <d v="2024-10-16T00:00:00"/>
    <s v="17:29"/>
    <d v="2024-10-16T00:00:00"/>
    <s v="18:41"/>
    <x v="14"/>
    <x v="1"/>
    <x v="3"/>
    <n v="1"/>
    <n v="3.01"/>
    <x v="6"/>
    <n v="0.46"/>
    <x v="0"/>
    <x v="0"/>
    <n v="10"/>
    <x v="4"/>
  </r>
  <r>
    <x v="741"/>
    <x v="1"/>
    <x v="2"/>
    <d v="2025-04-21T00:00:00"/>
    <s v="11:08"/>
    <d v="2025-04-21T00:00:00"/>
    <s v="12:25"/>
    <x v="61"/>
    <x v="0"/>
    <x v="4"/>
    <n v="3"/>
    <n v="22.94"/>
    <x v="7"/>
    <n v="0.35"/>
    <x v="0"/>
    <x v="1"/>
    <n v="4"/>
    <x v="8"/>
  </r>
  <r>
    <x v="742"/>
    <x v="7"/>
    <x v="9"/>
    <d v="2024-09-27T00:00:00"/>
    <s v="11:06"/>
    <d v="2024-09-27T00:00:00"/>
    <s v="11:55"/>
    <x v="55"/>
    <x v="1"/>
    <x v="0"/>
    <n v="3"/>
    <n v="22.3"/>
    <x v="10"/>
    <n v="1.79"/>
    <x v="0"/>
    <x v="0"/>
    <n v="9"/>
    <x v="2"/>
  </r>
  <r>
    <x v="743"/>
    <x v="3"/>
    <x v="7"/>
    <d v="2024-08-24T00:00:00"/>
    <s v="15:43"/>
    <d v="2024-08-24T00:00:00"/>
    <s v="15:56"/>
    <x v="60"/>
    <x v="0"/>
    <x v="0"/>
    <n v="1"/>
    <n v="21.49"/>
    <x v="1"/>
    <n v="0.71"/>
    <x v="1"/>
    <x v="0"/>
    <n v="8"/>
    <x v="0"/>
  </r>
  <r>
    <x v="744"/>
    <x v="4"/>
    <x v="7"/>
    <d v="2024-06-11T00:00:00"/>
    <s v="23:43"/>
    <d v="2024-06-12T00:00:00"/>
    <s v="00:09"/>
    <x v="43"/>
    <x v="0"/>
    <x v="4"/>
    <n v="5"/>
    <n v="19.190000000000001"/>
    <x v="0"/>
    <n v="0.34"/>
    <x v="0"/>
    <x v="0"/>
    <n v="6"/>
    <x v="11"/>
  </r>
  <r>
    <x v="745"/>
    <x v="8"/>
    <x v="3"/>
    <d v="2024-02-03T00:00:00"/>
    <s v="00:34"/>
    <d v="2024-02-03T00:00:00"/>
    <s v="01:09"/>
    <x v="13"/>
    <x v="0"/>
    <x v="1"/>
    <n v="5"/>
    <n v="13.08"/>
    <x v="0"/>
    <n v="0.3"/>
    <x v="1"/>
    <x v="0"/>
    <n v="2"/>
    <x v="10"/>
  </r>
  <r>
    <x v="746"/>
    <x v="4"/>
    <x v="0"/>
    <d v="2024-02-21T00:00:00"/>
    <s v="10:56"/>
    <d v="2024-02-21T00:00:00"/>
    <s v="11:44"/>
    <x v="28"/>
    <x v="0"/>
    <x v="1"/>
    <n v="0"/>
    <n v="23.04"/>
    <x v="5"/>
    <n v="0.62"/>
    <x v="0"/>
    <x v="0"/>
    <n v="2"/>
    <x v="10"/>
  </r>
  <r>
    <x v="747"/>
    <x v="2"/>
    <x v="8"/>
    <d v="2024-01-23T00:00:00"/>
    <s v="17:25"/>
    <d v="2024-01-23T00:00:00"/>
    <s v="17:46"/>
    <x v="30"/>
    <x v="0"/>
    <x v="3"/>
    <n v="4"/>
    <n v="9.02"/>
    <x v="8"/>
    <n v="0.48"/>
    <x v="0"/>
    <x v="0"/>
    <n v="1"/>
    <x v="9"/>
  </r>
  <r>
    <x v="748"/>
    <x v="9"/>
    <x v="5"/>
    <d v="2025-01-27T00:00:00"/>
    <s v="04:11"/>
    <d v="2025-01-27T00:00:00"/>
    <s v="05:33"/>
    <x v="15"/>
    <x v="0"/>
    <x v="1"/>
    <n v="4"/>
    <n v="19.2"/>
    <x v="8"/>
    <n v="1.59"/>
    <x v="0"/>
    <x v="1"/>
    <n v="1"/>
    <x v="9"/>
  </r>
  <r>
    <x v="749"/>
    <x v="1"/>
    <x v="6"/>
    <d v="2024-05-13T00:00:00"/>
    <s v="10:05"/>
    <d v="2024-05-13T00:00:00"/>
    <s v="11:23"/>
    <x v="21"/>
    <x v="0"/>
    <x v="1"/>
    <n v="1"/>
    <n v="23.05"/>
    <x v="1"/>
    <n v="2.5499999999999998"/>
    <x v="0"/>
    <x v="0"/>
    <n v="5"/>
    <x v="5"/>
  </r>
  <r>
    <x v="750"/>
    <x v="3"/>
    <x v="1"/>
    <d v="2024-05-23T00:00:00"/>
    <s v="18:59"/>
    <d v="2024-05-23T00:00:00"/>
    <s v="20:05"/>
    <x v="51"/>
    <x v="0"/>
    <x v="0"/>
    <n v="2"/>
    <n v="24.54"/>
    <x v="3"/>
    <n v="1.27"/>
    <x v="0"/>
    <x v="0"/>
    <n v="5"/>
    <x v="5"/>
  </r>
  <r>
    <x v="751"/>
    <x v="1"/>
    <x v="3"/>
    <d v="2024-03-28T00:00:00"/>
    <s v="15:35"/>
    <d v="2024-03-28T00:00:00"/>
    <s v="16:25"/>
    <x v="53"/>
    <x v="0"/>
    <x v="4"/>
    <n v="0"/>
    <n v="13.23"/>
    <x v="5"/>
    <n v="1.49"/>
    <x v="0"/>
    <x v="0"/>
    <n v="3"/>
    <x v="6"/>
  </r>
  <r>
    <x v="752"/>
    <x v="4"/>
    <x v="2"/>
    <d v="2024-02-01T00:00:00"/>
    <s v="12:59"/>
    <d v="2024-02-01T00:00:00"/>
    <s v="13:19"/>
    <x v="25"/>
    <x v="1"/>
    <x v="4"/>
    <n v="0"/>
    <n v="9.93"/>
    <x v="4"/>
    <n v="1.37"/>
    <x v="0"/>
    <x v="0"/>
    <n v="2"/>
    <x v="10"/>
  </r>
  <r>
    <x v="753"/>
    <x v="4"/>
    <x v="9"/>
    <d v="2024-06-24T00:00:00"/>
    <s v="10:35"/>
    <d v="2024-06-24T00:00:00"/>
    <s v="11:55"/>
    <x v="18"/>
    <x v="1"/>
    <x v="3"/>
    <n v="3"/>
    <n v="5.13"/>
    <x v="10"/>
    <n v="0.21"/>
    <x v="0"/>
    <x v="0"/>
    <n v="6"/>
    <x v="11"/>
  </r>
  <r>
    <x v="754"/>
    <x v="8"/>
    <x v="8"/>
    <d v="2024-05-19T00:00:00"/>
    <s v="06:20"/>
    <d v="2024-05-19T00:00:00"/>
    <s v="06:31"/>
    <x v="11"/>
    <x v="1"/>
    <x v="1"/>
    <n v="3"/>
    <n v="11.23"/>
    <x v="10"/>
    <n v="3.29"/>
    <x v="1"/>
    <x v="0"/>
    <n v="5"/>
    <x v="5"/>
  </r>
  <r>
    <x v="755"/>
    <x v="0"/>
    <x v="7"/>
    <d v="2024-11-02T00:00:00"/>
    <s v="15:49"/>
    <d v="2024-11-02T00:00:00"/>
    <s v="16:50"/>
    <x v="17"/>
    <x v="0"/>
    <x v="0"/>
    <n v="0"/>
    <n v="9.41"/>
    <x v="5"/>
    <n v="1"/>
    <x v="1"/>
    <x v="0"/>
    <n v="11"/>
    <x v="1"/>
  </r>
  <r>
    <x v="756"/>
    <x v="9"/>
    <x v="3"/>
    <d v="2024-04-05T00:00:00"/>
    <s v="08:27"/>
    <d v="2024-04-05T00:00:00"/>
    <s v="09:06"/>
    <x v="45"/>
    <x v="1"/>
    <x v="4"/>
    <n v="2"/>
    <n v="19.239999999999998"/>
    <x v="2"/>
    <n v="2.2999999999999998"/>
    <x v="0"/>
    <x v="0"/>
    <n v="4"/>
    <x v="8"/>
  </r>
  <r>
    <x v="757"/>
    <x v="4"/>
    <x v="3"/>
    <d v="2024-10-03T00:00:00"/>
    <s v="14:08"/>
    <d v="2024-10-03T00:00:00"/>
    <s v="15:18"/>
    <x v="16"/>
    <x v="1"/>
    <x v="4"/>
    <n v="4"/>
    <n v="7.33"/>
    <x v="9"/>
    <n v="2.2999999999999998"/>
    <x v="0"/>
    <x v="0"/>
    <n v="10"/>
    <x v="4"/>
  </r>
  <r>
    <x v="758"/>
    <x v="0"/>
    <x v="6"/>
    <d v="2025-01-15T00:00:00"/>
    <s v="01:59"/>
    <d v="2025-01-15T00:00:00"/>
    <s v="03:12"/>
    <x v="8"/>
    <x v="0"/>
    <x v="0"/>
    <n v="0"/>
    <n v="2.94"/>
    <x v="5"/>
    <n v="0.16"/>
    <x v="0"/>
    <x v="1"/>
    <n v="1"/>
    <x v="9"/>
  </r>
  <r>
    <x v="759"/>
    <x v="8"/>
    <x v="0"/>
    <d v="2024-05-19T00:00:00"/>
    <s v="02:35"/>
    <d v="2024-05-19T00:00:00"/>
    <s v="03:33"/>
    <x v="23"/>
    <x v="1"/>
    <x v="0"/>
    <n v="2"/>
    <n v="15.74"/>
    <x v="2"/>
    <n v="0.48"/>
    <x v="1"/>
    <x v="0"/>
    <n v="5"/>
    <x v="5"/>
  </r>
  <r>
    <x v="760"/>
    <x v="5"/>
    <x v="9"/>
    <d v="2024-12-27T00:00:00"/>
    <s v="23:16"/>
    <d v="2024-12-27T00:00:00"/>
    <s v="23:51"/>
    <x v="13"/>
    <x v="1"/>
    <x v="4"/>
    <n v="3"/>
    <n v="12.87"/>
    <x v="10"/>
    <n v="1.63"/>
    <x v="0"/>
    <x v="0"/>
    <n v="12"/>
    <x v="7"/>
  </r>
  <r>
    <x v="761"/>
    <x v="5"/>
    <x v="2"/>
    <d v="2024-01-14T00:00:00"/>
    <s v="17:23"/>
    <d v="2024-01-14T00:00:00"/>
    <s v="17:37"/>
    <x v="1"/>
    <x v="1"/>
    <x v="1"/>
    <n v="3"/>
    <n v="11.53"/>
    <x v="10"/>
    <n v="4.26"/>
    <x v="1"/>
    <x v="0"/>
    <n v="1"/>
    <x v="9"/>
  </r>
  <r>
    <x v="762"/>
    <x v="8"/>
    <x v="0"/>
    <d v="2024-01-26T00:00:00"/>
    <s v="12:33"/>
    <d v="2024-01-26T00:00:00"/>
    <s v="13:05"/>
    <x v="32"/>
    <x v="1"/>
    <x v="0"/>
    <n v="3"/>
    <n v="11.05"/>
    <x v="10"/>
    <n v="0.94"/>
    <x v="0"/>
    <x v="0"/>
    <n v="1"/>
    <x v="9"/>
  </r>
  <r>
    <x v="763"/>
    <x v="8"/>
    <x v="4"/>
    <d v="2025-03-17T00:00:00"/>
    <s v="20:13"/>
    <d v="2025-03-17T00:00:00"/>
    <s v="21:25"/>
    <x v="14"/>
    <x v="1"/>
    <x v="4"/>
    <n v="4"/>
    <n v="21.43"/>
    <x v="9"/>
    <n v="1.52"/>
    <x v="0"/>
    <x v="1"/>
    <n v="3"/>
    <x v="6"/>
  </r>
  <r>
    <x v="764"/>
    <x v="4"/>
    <x v="9"/>
    <d v="2025-04-04T00:00:00"/>
    <s v="01:52"/>
    <d v="2025-04-04T00:00:00"/>
    <s v="02:50"/>
    <x v="23"/>
    <x v="1"/>
    <x v="3"/>
    <n v="2"/>
    <n v="2"/>
    <x v="2"/>
    <n v="1.77"/>
    <x v="0"/>
    <x v="1"/>
    <n v="4"/>
    <x v="8"/>
  </r>
  <r>
    <x v="765"/>
    <x v="3"/>
    <x v="8"/>
    <d v="2025-03-29T00:00:00"/>
    <s v="13:56"/>
    <d v="2025-03-29T00:00:00"/>
    <s v="14:09"/>
    <x v="60"/>
    <x v="1"/>
    <x v="4"/>
    <n v="0"/>
    <n v="10.99"/>
    <x v="4"/>
    <n v="4.96"/>
    <x v="1"/>
    <x v="1"/>
    <n v="3"/>
    <x v="6"/>
  </r>
  <r>
    <x v="766"/>
    <x v="3"/>
    <x v="0"/>
    <d v="2024-07-08T00:00:00"/>
    <s v="16:45"/>
    <d v="2024-07-08T00:00:00"/>
    <s v="17:26"/>
    <x v="0"/>
    <x v="0"/>
    <x v="3"/>
    <n v="4"/>
    <n v="2.58"/>
    <x v="8"/>
    <n v="2.06"/>
    <x v="0"/>
    <x v="0"/>
    <n v="7"/>
    <x v="3"/>
  </r>
  <r>
    <x v="767"/>
    <x v="0"/>
    <x v="8"/>
    <d v="2024-05-11T00:00:00"/>
    <s v="20:54"/>
    <d v="2024-05-11T00:00:00"/>
    <s v="21:06"/>
    <x v="66"/>
    <x v="1"/>
    <x v="1"/>
    <n v="3"/>
    <n v="16.62"/>
    <x v="10"/>
    <n v="2.11"/>
    <x v="1"/>
    <x v="0"/>
    <n v="5"/>
    <x v="5"/>
  </r>
  <r>
    <x v="768"/>
    <x v="6"/>
    <x v="6"/>
    <d v="2024-01-16T00:00:00"/>
    <s v="20:19"/>
    <d v="2024-01-16T00:00:00"/>
    <s v="21:29"/>
    <x v="16"/>
    <x v="0"/>
    <x v="3"/>
    <n v="3"/>
    <n v="14.47"/>
    <x v="7"/>
    <n v="0.97"/>
    <x v="0"/>
    <x v="0"/>
    <n v="1"/>
    <x v="9"/>
  </r>
  <r>
    <x v="769"/>
    <x v="8"/>
    <x v="4"/>
    <d v="2024-06-08T00:00:00"/>
    <s v="22:24"/>
    <d v="2024-06-08T00:00:00"/>
    <s v="23:17"/>
    <x v="56"/>
    <x v="1"/>
    <x v="2"/>
    <n v="5"/>
    <n v="8.82"/>
    <x v="11"/>
    <n v="3.07"/>
    <x v="1"/>
    <x v="0"/>
    <n v="6"/>
    <x v="11"/>
  </r>
  <r>
    <x v="770"/>
    <x v="6"/>
    <x v="5"/>
    <d v="2025-01-20T00:00:00"/>
    <s v="23:51"/>
    <d v="2025-01-21T00:00:00"/>
    <s v="00:10"/>
    <x v="49"/>
    <x v="0"/>
    <x v="3"/>
    <n v="2"/>
    <n v="1.66"/>
    <x v="3"/>
    <n v="2.99"/>
    <x v="0"/>
    <x v="1"/>
    <n v="1"/>
    <x v="9"/>
  </r>
  <r>
    <x v="771"/>
    <x v="1"/>
    <x v="1"/>
    <d v="2024-03-12T00:00:00"/>
    <s v="10:13"/>
    <d v="2024-03-12T00:00:00"/>
    <s v="11:37"/>
    <x v="77"/>
    <x v="0"/>
    <x v="2"/>
    <n v="2"/>
    <n v="7.2"/>
    <x v="3"/>
    <n v="1.7"/>
    <x v="0"/>
    <x v="0"/>
    <n v="3"/>
    <x v="6"/>
  </r>
  <r>
    <x v="772"/>
    <x v="8"/>
    <x v="3"/>
    <d v="2024-06-11T00:00:00"/>
    <s v="21:49"/>
    <d v="2024-06-11T00:00:00"/>
    <s v="22:43"/>
    <x v="63"/>
    <x v="0"/>
    <x v="3"/>
    <n v="4"/>
    <n v="20.2"/>
    <x v="8"/>
    <n v="1.3"/>
    <x v="0"/>
    <x v="0"/>
    <n v="6"/>
    <x v="11"/>
  </r>
  <r>
    <x v="773"/>
    <x v="3"/>
    <x v="5"/>
    <d v="2024-11-17T00:00:00"/>
    <s v="19:22"/>
    <d v="2024-11-17T00:00:00"/>
    <s v="20:23"/>
    <x v="17"/>
    <x v="1"/>
    <x v="2"/>
    <n v="4"/>
    <n v="11.6"/>
    <x v="9"/>
    <n v="3.82"/>
    <x v="1"/>
    <x v="0"/>
    <n v="11"/>
    <x v="1"/>
  </r>
  <r>
    <x v="774"/>
    <x v="7"/>
    <x v="2"/>
    <d v="2024-05-24T00:00:00"/>
    <s v="21:20"/>
    <d v="2024-05-24T00:00:00"/>
    <s v="22:43"/>
    <x v="5"/>
    <x v="1"/>
    <x v="0"/>
    <n v="5"/>
    <n v="24.07"/>
    <x v="11"/>
    <n v="2.23"/>
    <x v="0"/>
    <x v="0"/>
    <n v="5"/>
    <x v="5"/>
  </r>
  <r>
    <x v="775"/>
    <x v="4"/>
    <x v="2"/>
    <d v="2025-04-22T00:00:00"/>
    <s v="05:39"/>
    <d v="2025-04-22T00:00:00"/>
    <s v="06:44"/>
    <x v="36"/>
    <x v="0"/>
    <x v="2"/>
    <n v="1"/>
    <n v="9.42"/>
    <x v="1"/>
    <n v="0.44"/>
    <x v="0"/>
    <x v="1"/>
    <n v="4"/>
    <x v="8"/>
  </r>
  <r>
    <x v="776"/>
    <x v="4"/>
    <x v="3"/>
    <d v="2024-11-14T00:00:00"/>
    <s v="15:48"/>
    <d v="2024-11-14T00:00:00"/>
    <s v="16:38"/>
    <x v="53"/>
    <x v="0"/>
    <x v="0"/>
    <n v="3"/>
    <n v="7.04"/>
    <x v="7"/>
    <n v="0.86"/>
    <x v="0"/>
    <x v="0"/>
    <n v="11"/>
    <x v="1"/>
  </r>
  <r>
    <x v="777"/>
    <x v="4"/>
    <x v="1"/>
    <d v="2024-07-02T00:00:00"/>
    <s v="09:46"/>
    <d v="2024-07-02T00:00:00"/>
    <s v="10:47"/>
    <x v="17"/>
    <x v="0"/>
    <x v="1"/>
    <n v="1"/>
    <n v="5.2"/>
    <x v="1"/>
    <n v="0.74"/>
    <x v="0"/>
    <x v="0"/>
    <n v="7"/>
    <x v="3"/>
  </r>
  <r>
    <x v="778"/>
    <x v="4"/>
    <x v="9"/>
    <d v="2025-01-12T00:00:00"/>
    <s v="00:10"/>
    <d v="2025-01-12T00:00:00"/>
    <s v="01:31"/>
    <x v="39"/>
    <x v="1"/>
    <x v="4"/>
    <n v="5"/>
    <n v="22.69"/>
    <x v="11"/>
    <n v="1.01"/>
    <x v="1"/>
    <x v="1"/>
    <n v="1"/>
    <x v="9"/>
  </r>
  <r>
    <x v="779"/>
    <x v="2"/>
    <x v="0"/>
    <d v="2024-07-19T00:00:00"/>
    <s v="16:51"/>
    <d v="2024-07-19T00:00:00"/>
    <s v="17:36"/>
    <x v="3"/>
    <x v="0"/>
    <x v="1"/>
    <n v="5"/>
    <n v="12.4"/>
    <x v="0"/>
    <n v="0.06"/>
    <x v="0"/>
    <x v="0"/>
    <n v="7"/>
    <x v="3"/>
  </r>
  <r>
    <x v="780"/>
    <x v="3"/>
    <x v="1"/>
    <d v="2024-08-19T00:00:00"/>
    <s v="10:44"/>
    <d v="2024-08-19T00:00:00"/>
    <s v="11:02"/>
    <x v="24"/>
    <x v="1"/>
    <x v="3"/>
    <n v="5"/>
    <n v="16.61"/>
    <x v="11"/>
    <n v="0.27"/>
    <x v="0"/>
    <x v="0"/>
    <n v="8"/>
    <x v="0"/>
  </r>
  <r>
    <x v="781"/>
    <x v="2"/>
    <x v="5"/>
    <d v="2024-03-27T00:00:00"/>
    <s v="22:34"/>
    <d v="2024-03-27T00:00:00"/>
    <s v="23:57"/>
    <x v="5"/>
    <x v="0"/>
    <x v="2"/>
    <n v="5"/>
    <n v="20.81"/>
    <x v="0"/>
    <n v="2.85"/>
    <x v="0"/>
    <x v="0"/>
    <n v="3"/>
    <x v="6"/>
  </r>
  <r>
    <x v="782"/>
    <x v="4"/>
    <x v="9"/>
    <d v="2024-03-11T00:00:00"/>
    <s v="02:21"/>
    <d v="2024-03-11T00:00:00"/>
    <s v="03:01"/>
    <x v="40"/>
    <x v="0"/>
    <x v="3"/>
    <n v="2"/>
    <n v="20.89"/>
    <x v="3"/>
    <n v="2.21"/>
    <x v="0"/>
    <x v="0"/>
    <n v="3"/>
    <x v="6"/>
  </r>
  <r>
    <x v="783"/>
    <x v="1"/>
    <x v="3"/>
    <d v="2024-06-18T00:00:00"/>
    <s v="07:58"/>
    <d v="2024-06-18T00:00:00"/>
    <s v="08:26"/>
    <x v="67"/>
    <x v="0"/>
    <x v="0"/>
    <n v="1"/>
    <n v="24.26"/>
    <x v="1"/>
    <n v="1.32"/>
    <x v="0"/>
    <x v="0"/>
    <n v="6"/>
    <x v="11"/>
  </r>
  <r>
    <x v="784"/>
    <x v="9"/>
    <x v="0"/>
    <d v="2025-01-15T00:00:00"/>
    <s v="20:56"/>
    <d v="2025-01-15T00:00:00"/>
    <s v="22:14"/>
    <x v="21"/>
    <x v="1"/>
    <x v="1"/>
    <n v="2"/>
    <n v="13.87"/>
    <x v="2"/>
    <n v="1.42"/>
    <x v="0"/>
    <x v="1"/>
    <n v="1"/>
    <x v="9"/>
  </r>
  <r>
    <x v="785"/>
    <x v="4"/>
    <x v="7"/>
    <d v="2024-10-08T00:00:00"/>
    <s v="22:46"/>
    <d v="2024-10-08T00:00:00"/>
    <s v="23:56"/>
    <x v="16"/>
    <x v="1"/>
    <x v="3"/>
    <n v="0"/>
    <n v="16.309999999999999"/>
    <x v="4"/>
    <n v="2.72"/>
    <x v="0"/>
    <x v="0"/>
    <n v="10"/>
    <x v="4"/>
  </r>
  <r>
    <x v="786"/>
    <x v="7"/>
    <x v="5"/>
    <d v="2024-07-15T00:00:00"/>
    <s v="11:56"/>
    <d v="2024-07-15T00:00:00"/>
    <s v="13:16"/>
    <x v="18"/>
    <x v="1"/>
    <x v="3"/>
    <n v="5"/>
    <n v="23.98"/>
    <x v="11"/>
    <n v="1.0900000000000001"/>
    <x v="0"/>
    <x v="0"/>
    <n v="7"/>
    <x v="3"/>
  </r>
  <r>
    <x v="787"/>
    <x v="0"/>
    <x v="2"/>
    <d v="2024-07-02T00:00:00"/>
    <s v="14:28"/>
    <d v="2024-07-02T00:00:00"/>
    <s v="15:34"/>
    <x v="51"/>
    <x v="1"/>
    <x v="1"/>
    <n v="3"/>
    <n v="23.22"/>
    <x v="10"/>
    <n v="2.75"/>
    <x v="0"/>
    <x v="0"/>
    <n v="7"/>
    <x v="3"/>
  </r>
  <r>
    <x v="788"/>
    <x v="0"/>
    <x v="5"/>
    <d v="2024-08-19T00:00:00"/>
    <s v="00:21"/>
    <d v="2024-08-19T00:00:00"/>
    <s v="00:57"/>
    <x v="76"/>
    <x v="0"/>
    <x v="4"/>
    <n v="5"/>
    <n v="8.27"/>
    <x v="0"/>
    <n v="2.44"/>
    <x v="0"/>
    <x v="0"/>
    <n v="8"/>
    <x v="0"/>
  </r>
  <r>
    <x v="789"/>
    <x v="6"/>
    <x v="0"/>
    <d v="2024-07-31T00:00:00"/>
    <s v="20:24"/>
    <d v="2024-07-31T00:00:00"/>
    <s v="20:44"/>
    <x v="25"/>
    <x v="1"/>
    <x v="4"/>
    <n v="5"/>
    <n v="10.62"/>
    <x v="11"/>
    <n v="2.52"/>
    <x v="0"/>
    <x v="0"/>
    <n v="7"/>
    <x v="3"/>
  </r>
  <r>
    <x v="790"/>
    <x v="6"/>
    <x v="4"/>
    <d v="2024-05-04T00:00:00"/>
    <s v="13:00"/>
    <d v="2024-05-04T00:00:00"/>
    <s v="13:43"/>
    <x v="75"/>
    <x v="0"/>
    <x v="3"/>
    <n v="3"/>
    <n v="15.25"/>
    <x v="7"/>
    <n v="4.07"/>
    <x v="1"/>
    <x v="0"/>
    <n v="5"/>
    <x v="5"/>
  </r>
  <r>
    <x v="791"/>
    <x v="3"/>
    <x v="9"/>
    <d v="2024-01-22T00:00:00"/>
    <s v="05:51"/>
    <d v="2024-01-22T00:00:00"/>
    <s v="06:07"/>
    <x v="22"/>
    <x v="0"/>
    <x v="4"/>
    <n v="5"/>
    <n v="3.83"/>
    <x v="0"/>
    <n v="1.2"/>
    <x v="0"/>
    <x v="0"/>
    <n v="1"/>
    <x v="9"/>
  </r>
  <r>
    <x v="792"/>
    <x v="4"/>
    <x v="8"/>
    <d v="2025-03-23T00:00:00"/>
    <s v="05:51"/>
    <d v="2025-03-23T00:00:00"/>
    <s v="06:11"/>
    <x v="25"/>
    <x v="0"/>
    <x v="0"/>
    <n v="1"/>
    <n v="13.15"/>
    <x v="1"/>
    <n v="4.8499999999999996"/>
    <x v="1"/>
    <x v="1"/>
    <n v="3"/>
    <x v="6"/>
  </r>
  <r>
    <x v="793"/>
    <x v="2"/>
    <x v="1"/>
    <d v="2024-11-14T00:00:00"/>
    <s v="16:50"/>
    <d v="2024-11-14T00:00:00"/>
    <s v="17:40"/>
    <x v="53"/>
    <x v="1"/>
    <x v="4"/>
    <n v="5"/>
    <n v="3.77"/>
    <x v="11"/>
    <n v="0.52"/>
    <x v="0"/>
    <x v="0"/>
    <n v="11"/>
    <x v="1"/>
  </r>
  <r>
    <x v="794"/>
    <x v="3"/>
    <x v="6"/>
    <d v="2024-06-03T00:00:00"/>
    <s v="07:21"/>
    <d v="2024-06-03T00:00:00"/>
    <s v="07:41"/>
    <x v="25"/>
    <x v="1"/>
    <x v="3"/>
    <n v="1"/>
    <n v="10.14"/>
    <x v="6"/>
    <n v="1.1299999999999999"/>
    <x v="0"/>
    <x v="0"/>
    <n v="6"/>
    <x v="11"/>
  </r>
  <r>
    <x v="795"/>
    <x v="9"/>
    <x v="5"/>
    <d v="2024-01-17T00:00:00"/>
    <s v="02:31"/>
    <d v="2024-01-17T00:00:00"/>
    <s v="02:43"/>
    <x v="66"/>
    <x v="0"/>
    <x v="1"/>
    <n v="3"/>
    <n v="5.36"/>
    <x v="7"/>
    <n v="2.1"/>
    <x v="0"/>
    <x v="0"/>
    <n v="1"/>
    <x v="9"/>
  </r>
  <r>
    <x v="796"/>
    <x v="7"/>
    <x v="3"/>
    <d v="2025-04-25T00:00:00"/>
    <s v="00:25"/>
    <d v="2025-04-25T00:00:00"/>
    <s v="01:29"/>
    <x v="9"/>
    <x v="1"/>
    <x v="0"/>
    <n v="0"/>
    <n v="23.97"/>
    <x v="4"/>
    <n v="0.51"/>
    <x v="0"/>
    <x v="1"/>
    <n v="4"/>
    <x v="8"/>
  </r>
  <r>
    <x v="797"/>
    <x v="0"/>
    <x v="0"/>
    <d v="2025-02-12T00:00:00"/>
    <s v="10:19"/>
    <d v="2025-02-12T00:00:00"/>
    <s v="11:24"/>
    <x v="36"/>
    <x v="1"/>
    <x v="4"/>
    <n v="0"/>
    <n v="6"/>
    <x v="4"/>
    <n v="0.61"/>
    <x v="0"/>
    <x v="1"/>
    <n v="2"/>
    <x v="10"/>
  </r>
  <r>
    <x v="798"/>
    <x v="4"/>
    <x v="6"/>
    <d v="2025-01-18T00:00:00"/>
    <s v="19:57"/>
    <d v="2025-01-18T00:00:00"/>
    <s v="20:55"/>
    <x v="23"/>
    <x v="0"/>
    <x v="4"/>
    <n v="1"/>
    <n v="15.2"/>
    <x v="1"/>
    <n v="4.9800000000000004"/>
    <x v="1"/>
    <x v="1"/>
    <n v="1"/>
    <x v="9"/>
  </r>
  <r>
    <x v="799"/>
    <x v="1"/>
    <x v="3"/>
    <d v="2024-05-20T00:00:00"/>
    <s v="02:20"/>
    <d v="2024-05-20T00:00:00"/>
    <s v="03:22"/>
    <x v="37"/>
    <x v="0"/>
    <x v="1"/>
    <n v="2"/>
    <n v="24.42"/>
    <x v="3"/>
    <n v="0.71"/>
    <x v="0"/>
    <x v="0"/>
    <n v="5"/>
    <x v="5"/>
  </r>
  <r>
    <x v="800"/>
    <x v="1"/>
    <x v="8"/>
    <d v="2025-03-28T00:00:00"/>
    <s v="18:06"/>
    <d v="2025-03-28T00:00:00"/>
    <s v="19:14"/>
    <x v="57"/>
    <x v="0"/>
    <x v="1"/>
    <n v="3"/>
    <n v="3.76"/>
    <x v="7"/>
    <n v="0.97"/>
    <x v="0"/>
    <x v="1"/>
    <n v="3"/>
    <x v="6"/>
  </r>
  <r>
    <x v="801"/>
    <x v="6"/>
    <x v="5"/>
    <d v="2024-10-24T00:00:00"/>
    <s v="20:52"/>
    <d v="2024-10-24T00:00:00"/>
    <s v="21:56"/>
    <x v="9"/>
    <x v="1"/>
    <x v="1"/>
    <n v="0"/>
    <n v="14.15"/>
    <x v="4"/>
    <n v="0.16"/>
    <x v="0"/>
    <x v="0"/>
    <n v="10"/>
    <x v="4"/>
  </r>
  <r>
    <x v="802"/>
    <x v="8"/>
    <x v="8"/>
    <d v="2025-04-15T00:00:00"/>
    <s v="23:38"/>
    <d v="2025-04-16T00:00:00"/>
    <s v="01:04"/>
    <x v="78"/>
    <x v="0"/>
    <x v="1"/>
    <n v="2"/>
    <n v="12.86"/>
    <x v="3"/>
    <n v="1.1399999999999999"/>
    <x v="0"/>
    <x v="1"/>
    <n v="4"/>
    <x v="8"/>
  </r>
  <r>
    <x v="803"/>
    <x v="3"/>
    <x v="7"/>
    <d v="2025-03-10T00:00:00"/>
    <s v="14:57"/>
    <d v="2025-03-10T00:00:00"/>
    <s v="15:12"/>
    <x v="4"/>
    <x v="0"/>
    <x v="3"/>
    <n v="1"/>
    <n v="12.84"/>
    <x v="1"/>
    <n v="2.79"/>
    <x v="0"/>
    <x v="1"/>
    <n v="3"/>
    <x v="6"/>
  </r>
  <r>
    <x v="804"/>
    <x v="2"/>
    <x v="4"/>
    <d v="2024-09-03T00:00:00"/>
    <s v="11:13"/>
    <d v="2024-09-03T00:00:00"/>
    <s v="12:30"/>
    <x v="61"/>
    <x v="1"/>
    <x v="0"/>
    <n v="2"/>
    <n v="3.36"/>
    <x v="2"/>
    <n v="0.13"/>
    <x v="0"/>
    <x v="0"/>
    <n v="9"/>
    <x v="2"/>
  </r>
  <r>
    <x v="805"/>
    <x v="8"/>
    <x v="6"/>
    <d v="2024-10-07T00:00:00"/>
    <s v="01:55"/>
    <d v="2024-10-07T00:00:00"/>
    <s v="03:00"/>
    <x v="36"/>
    <x v="1"/>
    <x v="3"/>
    <n v="4"/>
    <n v="20.82"/>
    <x v="9"/>
    <n v="2.78"/>
    <x v="0"/>
    <x v="0"/>
    <n v="10"/>
    <x v="4"/>
  </r>
  <r>
    <x v="806"/>
    <x v="3"/>
    <x v="3"/>
    <d v="2024-05-08T00:00:00"/>
    <s v="03:31"/>
    <d v="2024-05-08T00:00:00"/>
    <s v="04:21"/>
    <x v="53"/>
    <x v="1"/>
    <x v="0"/>
    <n v="4"/>
    <n v="21.4"/>
    <x v="9"/>
    <n v="1.97"/>
    <x v="0"/>
    <x v="0"/>
    <n v="5"/>
    <x v="5"/>
  </r>
  <r>
    <x v="807"/>
    <x v="8"/>
    <x v="0"/>
    <d v="2024-05-26T00:00:00"/>
    <s v="17:43"/>
    <d v="2024-05-26T00:00:00"/>
    <s v="18:12"/>
    <x v="10"/>
    <x v="0"/>
    <x v="0"/>
    <n v="1"/>
    <n v="1.38"/>
    <x v="1"/>
    <n v="1.3"/>
    <x v="1"/>
    <x v="0"/>
    <n v="5"/>
    <x v="5"/>
  </r>
  <r>
    <x v="808"/>
    <x v="8"/>
    <x v="3"/>
    <d v="2024-03-31T00:00:00"/>
    <s v="02:50"/>
    <d v="2024-03-31T00:00:00"/>
    <s v="04:03"/>
    <x v="8"/>
    <x v="0"/>
    <x v="4"/>
    <n v="2"/>
    <n v="24.73"/>
    <x v="3"/>
    <n v="2.8"/>
    <x v="1"/>
    <x v="0"/>
    <n v="3"/>
    <x v="6"/>
  </r>
  <r>
    <x v="809"/>
    <x v="8"/>
    <x v="4"/>
    <d v="2024-04-24T00:00:00"/>
    <s v="23:55"/>
    <d v="2024-04-25T00:00:00"/>
    <s v="00:20"/>
    <x v="73"/>
    <x v="1"/>
    <x v="1"/>
    <n v="1"/>
    <n v="21.77"/>
    <x v="6"/>
    <n v="0.54"/>
    <x v="0"/>
    <x v="0"/>
    <n v="4"/>
    <x v="8"/>
  </r>
  <r>
    <x v="810"/>
    <x v="5"/>
    <x v="6"/>
    <d v="2025-03-13T00:00:00"/>
    <s v="11:41"/>
    <d v="2025-03-13T00:00:00"/>
    <s v="13:05"/>
    <x v="77"/>
    <x v="0"/>
    <x v="2"/>
    <n v="0"/>
    <n v="13.39"/>
    <x v="5"/>
    <n v="1.71"/>
    <x v="0"/>
    <x v="1"/>
    <n v="3"/>
    <x v="6"/>
  </r>
  <r>
    <x v="811"/>
    <x v="0"/>
    <x v="5"/>
    <d v="2025-01-21T00:00:00"/>
    <s v="21:27"/>
    <d v="2025-01-21T00:00:00"/>
    <s v="21:49"/>
    <x v="59"/>
    <x v="1"/>
    <x v="1"/>
    <n v="2"/>
    <n v="17.190000000000001"/>
    <x v="2"/>
    <n v="2.04"/>
    <x v="0"/>
    <x v="1"/>
    <n v="1"/>
    <x v="9"/>
  </r>
  <r>
    <x v="812"/>
    <x v="3"/>
    <x v="1"/>
    <d v="2024-03-23T00:00:00"/>
    <s v="09:17"/>
    <d v="2024-03-23T00:00:00"/>
    <s v="10:08"/>
    <x v="38"/>
    <x v="0"/>
    <x v="1"/>
    <n v="0"/>
    <n v="11.78"/>
    <x v="5"/>
    <n v="3.54"/>
    <x v="1"/>
    <x v="0"/>
    <n v="3"/>
    <x v="6"/>
  </r>
  <r>
    <x v="813"/>
    <x v="8"/>
    <x v="6"/>
    <d v="2025-04-06T00:00:00"/>
    <s v="12:46"/>
    <d v="2025-04-06T00:00:00"/>
    <s v="12:56"/>
    <x v="12"/>
    <x v="1"/>
    <x v="1"/>
    <n v="5"/>
    <n v="15.75"/>
    <x v="11"/>
    <n v="2.27"/>
    <x v="1"/>
    <x v="1"/>
    <n v="4"/>
    <x v="8"/>
  </r>
  <r>
    <x v="814"/>
    <x v="9"/>
    <x v="7"/>
    <d v="2024-06-13T00:00:00"/>
    <s v="04:09"/>
    <d v="2024-06-13T00:00:00"/>
    <s v="04:25"/>
    <x v="22"/>
    <x v="1"/>
    <x v="3"/>
    <n v="0"/>
    <n v="18.72"/>
    <x v="4"/>
    <n v="1.64"/>
    <x v="0"/>
    <x v="0"/>
    <n v="6"/>
    <x v="11"/>
  </r>
  <r>
    <x v="815"/>
    <x v="6"/>
    <x v="4"/>
    <d v="2024-11-05T00:00:00"/>
    <s v="19:15"/>
    <d v="2024-11-05T00:00:00"/>
    <s v="19:57"/>
    <x v="48"/>
    <x v="0"/>
    <x v="0"/>
    <n v="3"/>
    <n v="2.69"/>
    <x v="7"/>
    <n v="2.56"/>
    <x v="0"/>
    <x v="0"/>
    <n v="11"/>
    <x v="1"/>
  </r>
  <r>
    <x v="816"/>
    <x v="6"/>
    <x v="3"/>
    <d v="2024-08-09T00:00:00"/>
    <s v="07:35"/>
    <d v="2024-08-09T00:00:00"/>
    <s v="08:04"/>
    <x v="10"/>
    <x v="0"/>
    <x v="3"/>
    <n v="3"/>
    <n v="20.13"/>
    <x v="7"/>
    <n v="2.21"/>
    <x v="0"/>
    <x v="0"/>
    <n v="8"/>
    <x v="0"/>
  </r>
  <r>
    <x v="817"/>
    <x v="9"/>
    <x v="7"/>
    <d v="2024-10-05T00:00:00"/>
    <s v="21:04"/>
    <d v="2024-10-05T00:00:00"/>
    <s v="21:26"/>
    <x v="59"/>
    <x v="1"/>
    <x v="2"/>
    <n v="1"/>
    <n v="12.5"/>
    <x v="6"/>
    <n v="4.43"/>
    <x v="1"/>
    <x v="0"/>
    <n v="10"/>
    <x v="4"/>
  </r>
  <r>
    <x v="818"/>
    <x v="4"/>
    <x v="1"/>
    <d v="2025-04-11T00:00:00"/>
    <s v="07:09"/>
    <d v="2025-04-11T00:00:00"/>
    <s v="08:13"/>
    <x v="9"/>
    <x v="0"/>
    <x v="4"/>
    <n v="2"/>
    <n v="15.54"/>
    <x v="3"/>
    <n v="1.3"/>
    <x v="0"/>
    <x v="1"/>
    <n v="4"/>
    <x v="8"/>
  </r>
  <r>
    <x v="819"/>
    <x v="0"/>
    <x v="0"/>
    <d v="2025-02-02T00:00:00"/>
    <s v="17:22"/>
    <d v="2025-02-02T00:00:00"/>
    <s v="18:15"/>
    <x v="56"/>
    <x v="1"/>
    <x v="0"/>
    <n v="5"/>
    <n v="17.309999999999999"/>
    <x v="11"/>
    <n v="0.78"/>
    <x v="1"/>
    <x v="1"/>
    <n v="2"/>
    <x v="10"/>
  </r>
  <r>
    <x v="820"/>
    <x v="5"/>
    <x v="2"/>
    <d v="2024-03-06T00:00:00"/>
    <s v="05:18"/>
    <d v="2024-03-06T00:00:00"/>
    <s v="06:05"/>
    <x v="79"/>
    <x v="1"/>
    <x v="4"/>
    <n v="0"/>
    <n v="22.73"/>
    <x v="4"/>
    <n v="1.43"/>
    <x v="0"/>
    <x v="0"/>
    <n v="3"/>
    <x v="6"/>
  </r>
  <r>
    <x v="821"/>
    <x v="2"/>
    <x v="6"/>
    <d v="2024-07-12T00:00:00"/>
    <s v="03:14"/>
    <d v="2024-07-12T00:00:00"/>
    <s v="04:30"/>
    <x v="44"/>
    <x v="1"/>
    <x v="3"/>
    <n v="4"/>
    <n v="1.67"/>
    <x v="9"/>
    <n v="0.23"/>
    <x v="0"/>
    <x v="0"/>
    <n v="7"/>
    <x v="3"/>
  </r>
  <r>
    <x v="822"/>
    <x v="5"/>
    <x v="4"/>
    <d v="2025-01-31T00:00:00"/>
    <s v="15:14"/>
    <d v="2025-01-31T00:00:00"/>
    <s v="16:18"/>
    <x v="9"/>
    <x v="1"/>
    <x v="1"/>
    <n v="3"/>
    <n v="16.690000000000001"/>
    <x v="10"/>
    <n v="1.71"/>
    <x v="0"/>
    <x v="1"/>
    <n v="1"/>
    <x v="9"/>
  </r>
  <r>
    <x v="823"/>
    <x v="3"/>
    <x v="6"/>
    <d v="2025-03-30T00:00:00"/>
    <s v="19:46"/>
    <d v="2025-03-30T00:00:00"/>
    <s v="20:06"/>
    <x v="25"/>
    <x v="0"/>
    <x v="1"/>
    <n v="5"/>
    <n v="16.71"/>
    <x v="0"/>
    <n v="0.9"/>
    <x v="1"/>
    <x v="1"/>
    <n v="3"/>
    <x v="6"/>
  </r>
  <r>
    <x v="824"/>
    <x v="6"/>
    <x v="0"/>
    <d v="2024-03-05T00:00:00"/>
    <s v="16:38"/>
    <d v="2024-03-05T00:00:00"/>
    <s v="17:41"/>
    <x v="71"/>
    <x v="1"/>
    <x v="3"/>
    <n v="4"/>
    <n v="18.239999999999998"/>
    <x v="9"/>
    <n v="2.27"/>
    <x v="0"/>
    <x v="0"/>
    <n v="3"/>
    <x v="6"/>
  </r>
  <r>
    <x v="825"/>
    <x v="9"/>
    <x v="6"/>
    <d v="2024-09-22T00:00:00"/>
    <s v="02:56"/>
    <d v="2024-09-22T00:00:00"/>
    <s v="03:29"/>
    <x v="52"/>
    <x v="0"/>
    <x v="0"/>
    <n v="0"/>
    <n v="18.8"/>
    <x v="5"/>
    <n v="3.02"/>
    <x v="1"/>
    <x v="0"/>
    <n v="9"/>
    <x v="2"/>
  </r>
  <r>
    <x v="826"/>
    <x v="0"/>
    <x v="3"/>
    <d v="2025-02-19T00:00:00"/>
    <s v="01:29"/>
    <d v="2025-02-19T00:00:00"/>
    <s v="01:41"/>
    <x v="66"/>
    <x v="0"/>
    <x v="4"/>
    <n v="0"/>
    <n v="0.83"/>
    <x v="5"/>
    <n v="1.97"/>
    <x v="0"/>
    <x v="1"/>
    <n v="2"/>
    <x v="10"/>
  </r>
  <r>
    <x v="827"/>
    <x v="6"/>
    <x v="1"/>
    <d v="2025-01-13T00:00:00"/>
    <s v="01:09"/>
    <d v="2025-01-13T00:00:00"/>
    <s v="01:57"/>
    <x v="28"/>
    <x v="1"/>
    <x v="4"/>
    <n v="2"/>
    <n v="2.65"/>
    <x v="2"/>
    <n v="0.41"/>
    <x v="0"/>
    <x v="1"/>
    <n v="1"/>
    <x v="9"/>
  </r>
  <r>
    <x v="828"/>
    <x v="0"/>
    <x v="0"/>
    <d v="2024-05-26T00:00:00"/>
    <s v="04:41"/>
    <d v="2024-05-26T00:00:00"/>
    <s v="04:54"/>
    <x v="60"/>
    <x v="0"/>
    <x v="4"/>
    <n v="5"/>
    <n v="4.0599999999999996"/>
    <x v="0"/>
    <n v="1.21"/>
    <x v="1"/>
    <x v="0"/>
    <n v="5"/>
    <x v="5"/>
  </r>
  <r>
    <x v="829"/>
    <x v="5"/>
    <x v="5"/>
    <d v="2024-03-07T00:00:00"/>
    <s v="20:54"/>
    <d v="2024-03-07T00:00:00"/>
    <s v="21:42"/>
    <x v="28"/>
    <x v="1"/>
    <x v="0"/>
    <n v="3"/>
    <n v="10.84"/>
    <x v="10"/>
    <n v="0.35"/>
    <x v="0"/>
    <x v="0"/>
    <n v="3"/>
    <x v="6"/>
  </r>
  <r>
    <x v="830"/>
    <x v="8"/>
    <x v="9"/>
    <d v="2025-01-01T00:00:00"/>
    <s v="05:11"/>
    <d v="2025-01-01T00:00:00"/>
    <s v="05:23"/>
    <x v="66"/>
    <x v="1"/>
    <x v="2"/>
    <n v="1"/>
    <n v="5.43"/>
    <x v="6"/>
    <n v="1.71"/>
    <x v="0"/>
    <x v="1"/>
    <n v="1"/>
    <x v="9"/>
  </r>
  <r>
    <x v="831"/>
    <x v="6"/>
    <x v="0"/>
    <d v="2024-09-16T00:00:00"/>
    <s v="07:24"/>
    <d v="2024-09-16T00:00:00"/>
    <s v="07:35"/>
    <x v="11"/>
    <x v="0"/>
    <x v="4"/>
    <n v="3"/>
    <n v="21.29"/>
    <x v="7"/>
    <n v="2.21"/>
    <x v="0"/>
    <x v="0"/>
    <n v="9"/>
    <x v="2"/>
  </r>
  <r>
    <x v="832"/>
    <x v="5"/>
    <x v="6"/>
    <d v="2024-01-29T00:00:00"/>
    <s v="18:03"/>
    <d v="2024-01-29T00:00:00"/>
    <s v="19:15"/>
    <x v="14"/>
    <x v="1"/>
    <x v="4"/>
    <n v="4"/>
    <n v="14.98"/>
    <x v="9"/>
    <n v="1.83"/>
    <x v="0"/>
    <x v="0"/>
    <n v="1"/>
    <x v="9"/>
  </r>
  <r>
    <x v="833"/>
    <x v="8"/>
    <x v="5"/>
    <d v="2024-02-17T00:00:00"/>
    <s v="03:37"/>
    <d v="2024-02-17T00:00:00"/>
    <s v="04:54"/>
    <x v="61"/>
    <x v="0"/>
    <x v="4"/>
    <n v="4"/>
    <n v="8.24"/>
    <x v="8"/>
    <n v="0.32"/>
    <x v="1"/>
    <x v="0"/>
    <n v="2"/>
    <x v="10"/>
  </r>
  <r>
    <x v="834"/>
    <x v="6"/>
    <x v="9"/>
    <d v="2024-03-31T00:00:00"/>
    <s v="19:56"/>
    <d v="2024-03-31T00:00:00"/>
    <s v="21:09"/>
    <x v="8"/>
    <x v="1"/>
    <x v="4"/>
    <n v="5"/>
    <n v="11.19"/>
    <x v="11"/>
    <n v="0.81"/>
    <x v="1"/>
    <x v="0"/>
    <n v="3"/>
    <x v="6"/>
  </r>
  <r>
    <x v="835"/>
    <x v="1"/>
    <x v="9"/>
    <d v="2024-09-24T00:00:00"/>
    <s v="01:46"/>
    <d v="2024-09-24T00:00:00"/>
    <s v="02:52"/>
    <x v="51"/>
    <x v="0"/>
    <x v="2"/>
    <n v="1"/>
    <n v="14.9"/>
    <x v="1"/>
    <n v="2.0499999999999998"/>
    <x v="0"/>
    <x v="0"/>
    <n v="9"/>
    <x v="2"/>
  </r>
  <r>
    <x v="836"/>
    <x v="8"/>
    <x v="7"/>
    <d v="2024-08-15T00:00:00"/>
    <s v="21:15"/>
    <d v="2024-08-15T00:00:00"/>
    <s v="22:14"/>
    <x v="35"/>
    <x v="1"/>
    <x v="3"/>
    <n v="3"/>
    <n v="20.09"/>
    <x v="10"/>
    <n v="2.5299999999999998"/>
    <x v="0"/>
    <x v="0"/>
    <n v="8"/>
    <x v="0"/>
  </r>
  <r>
    <x v="837"/>
    <x v="1"/>
    <x v="6"/>
    <d v="2024-03-07T00:00:00"/>
    <s v="22:44"/>
    <d v="2024-03-07T00:00:00"/>
    <s v="23:55"/>
    <x v="46"/>
    <x v="0"/>
    <x v="0"/>
    <n v="1"/>
    <n v="4.33"/>
    <x v="1"/>
    <n v="1.48"/>
    <x v="0"/>
    <x v="0"/>
    <n v="3"/>
    <x v="6"/>
  </r>
  <r>
    <x v="838"/>
    <x v="6"/>
    <x v="9"/>
    <d v="2024-08-23T00:00:00"/>
    <s v="20:28"/>
    <d v="2024-08-23T00:00:00"/>
    <s v="21:08"/>
    <x v="40"/>
    <x v="0"/>
    <x v="2"/>
    <n v="0"/>
    <n v="24.98"/>
    <x v="5"/>
    <n v="1.08"/>
    <x v="0"/>
    <x v="0"/>
    <n v="8"/>
    <x v="0"/>
  </r>
  <r>
    <x v="839"/>
    <x v="3"/>
    <x v="7"/>
    <d v="2024-05-15T00:00:00"/>
    <s v="16:55"/>
    <d v="2024-05-15T00:00:00"/>
    <s v="18:09"/>
    <x v="69"/>
    <x v="0"/>
    <x v="1"/>
    <n v="2"/>
    <n v="11.05"/>
    <x v="3"/>
    <n v="1.85"/>
    <x v="0"/>
    <x v="0"/>
    <n v="5"/>
    <x v="5"/>
  </r>
  <r>
    <x v="840"/>
    <x v="5"/>
    <x v="5"/>
    <d v="2025-01-12T00:00:00"/>
    <s v="18:30"/>
    <d v="2025-01-12T00:00:00"/>
    <s v="19:13"/>
    <x v="75"/>
    <x v="1"/>
    <x v="3"/>
    <n v="0"/>
    <n v="19.37"/>
    <x v="4"/>
    <n v="2.79"/>
    <x v="1"/>
    <x v="1"/>
    <n v="1"/>
    <x v="9"/>
  </r>
  <r>
    <x v="841"/>
    <x v="5"/>
    <x v="1"/>
    <d v="2024-03-21T00:00:00"/>
    <s v="21:20"/>
    <d v="2024-03-21T00:00:00"/>
    <s v="21:36"/>
    <x v="22"/>
    <x v="1"/>
    <x v="4"/>
    <n v="0"/>
    <n v="24.38"/>
    <x v="4"/>
    <n v="2.34"/>
    <x v="0"/>
    <x v="0"/>
    <n v="3"/>
    <x v="6"/>
  </r>
  <r>
    <x v="842"/>
    <x v="0"/>
    <x v="2"/>
    <d v="2024-02-02T00:00:00"/>
    <s v="14:22"/>
    <d v="2024-02-02T00:00:00"/>
    <s v="15:36"/>
    <x v="69"/>
    <x v="0"/>
    <x v="0"/>
    <n v="5"/>
    <n v="3.39"/>
    <x v="0"/>
    <n v="0.62"/>
    <x v="0"/>
    <x v="0"/>
    <n v="2"/>
    <x v="10"/>
  </r>
  <r>
    <x v="843"/>
    <x v="2"/>
    <x v="6"/>
    <d v="2024-12-08T00:00:00"/>
    <s v="22:29"/>
    <d v="2024-12-08T00:00:00"/>
    <s v="23:43"/>
    <x v="69"/>
    <x v="1"/>
    <x v="1"/>
    <n v="1"/>
    <n v="16.350000000000001"/>
    <x v="6"/>
    <n v="1.67"/>
    <x v="1"/>
    <x v="0"/>
    <n v="12"/>
    <x v="7"/>
  </r>
  <r>
    <x v="844"/>
    <x v="0"/>
    <x v="5"/>
    <d v="2024-12-07T00:00:00"/>
    <s v="01:34"/>
    <d v="2024-12-07T00:00:00"/>
    <s v="02:37"/>
    <x v="71"/>
    <x v="0"/>
    <x v="0"/>
    <n v="3"/>
    <n v="8.86"/>
    <x v="7"/>
    <n v="2.5299999999999998"/>
    <x v="1"/>
    <x v="0"/>
    <n v="12"/>
    <x v="7"/>
  </r>
  <r>
    <x v="845"/>
    <x v="4"/>
    <x v="8"/>
    <d v="2024-11-18T00:00:00"/>
    <s v="08:19"/>
    <d v="2024-11-18T00:00:00"/>
    <s v="09:15"/>
    <x v="47"/>
    <x v="0"/>
    <x v="0"/>
    <n v="4"/>
    <n v="10.83"/>
    <x v="8"/>
    <n v="0.68"/>
    <x v="0"/>
    <x v="0"/>
    <n v="11"/>
    <x v="1"/>
  </r>
  <r>
    <x v="846"/>
    <x v="6"/>
    <x v="3"/>
    <d v="2024-11-13T00:00:00"/>
    <s v="22:04"/>
    <d v="2024-11-13T00:00:00"/>
    <s v="23:12"/>
    <x v="57"/>
    <x v="1"/>
    <x v="1"/>
    <n v="3"/>
    <n v="4.07"/>
    <x v="10"/>
    <n v="0.03"/>
    <x v="0"/>
    <x v="0"/>
    <n v="11"/>
    <x v="1"/>
  </r>
  <r>
    <x v="847"/>
    <x v="5"/>
    <x v="4"/>
    <d v="2024-03-06T00:00:00"/>
    <s v="20:22"/>
    <d v="2024-03-06T00:00:00"/>
    <s v="21:15"/>
    <x v="56"/>
    <x v="1"/>
    <x v="4"/>
    <n v="1"/>
    <n v="11.13"/>
    <x v="6"/>
    <n v="1.18"/>
    <x v="0"/>
    <x v="0"/>
    <n v="3"/>
    <x v="6"/>
  </r>
  <r>
    <x v="848"/>
    <x v="2"/>
    <x v="1"/>
    <d v="2024-02-14T00:00:00"/>
    <s v="21:39"/>
    <d v="2024-02-14T00:00:00"/>
    <s v="23:09"/>
    <x v="80"/>
    <x v="1"/>
    <x v="4"/>
    <n v="3"/>
    <n v="22.2"/>
    <x v="10"/>
    <n v="2.1"/>
    <x v="0"/>
    <x v="0"/>
    <n v="2"/>
    <x v="10"/>
  </r>
  <r>
    <x v="849"/>
    <x v="3"/>
    <x v="8"/>
    <d v="2024-01-07T00:00:00"/>
    <s v="03:18"/>
    <d v="2024-01-07T00:00:00"/>
    <s v="04:03"/>
    <x v="3"/>
    <x v="0"/>
    <x v="4"/>
    <n v="3"/>
    <n v="16.28"/>
    <x v="7"/>
    <n v="4.4400000000000004"/>
    <x v="1"/>
    <x v="0"/>
    <n v="1"/>
    <x v="9"/>
  </r>
  <r>
    <x v="850"/>
    <x v="9"/>
    <x v="9"/>
    <d v="2024-09-25T00:00:00"/>
    <s v="03:56"/>
    <d v="2024-09-25T00:00:00"/>
    <s v="04:57"/>
    <x v="17"/>
    <x v="0"/>
    <x v="3"/>
    <n v="0"/>
    <n v="1.41"/>
    <x v="5"/>
    <n v="1"/>
    <x v="0"/>
    <x v="0"/>
    <n v="9"/>
    <x v="2"/>
  </r>
  <r>
    <x v="851"/>
    <x v="2"/>
    <x v="2"/>
    <d v="2025-02-24T00:00:00"/>
    <s v="01:03"/>
    <d v="2025-02-24T00:00:00"/>
    <s v="01:49"/>
    <x v="27"/>
    <x v="0"/>
    <x v="1"/>
    <n v="4"/>
    <n v="14.02"/>
    <x v="8"/>
    <n v="1.56"/>
    <x v="0"/>
    <x v="1"/>
    <n v="2"/>
    <x v="10"/>
  </r>
  <r>
    <x v="852"/>
    <x v="2"/>
    <x v="0"/>
    <d v="2024-01-22T00:00:00"/>
    <s v="15:55"/>
    <d v="2024-01-22T00:00:00"/>
    <s v="17:14"/>
    <x v="42"/>
    <x v="1"/>
    <x v="0"/>
    <n v="2"/>
    <n v="18.3"/>
    <x v="2"/>
    <n v="2.96"/>
    <x v="0"/>
    <x v="0"/>
    <n v="1"/>
    <x v="9"/>
  </r>
  <r>
    <x v="853"/>
    <x v="7"/>
    <x v="8"/>
    <d v="2024-07-20T00:00:00"/>
    <s v="18:12"/>
    <d v="2024-07-20T00:00:00"/>
    <s v="19:42"/>
    <x v="80"/>
    <x v="1"/>
    <x v="1"/>
    <n v="0"/>
    <n v="19.04"/>
    <x v="4"/>
    <n v="4.71"/>
    <x v="1"/>
    <x v="0"/>
    <n v="7"/>
    <x v="3"/>
  </r>
  <r>
    <x v="854"/>
    <x v="4"/>
    <x v="1"/>
    <d v="2024-01-05T00:00:00"/>
    <s v="01:11"/>
    <d v="2024-01-05T00:00:00"/>
    <s v="02:19"/>
    <x v="57"/>
    <x v="1"/>
    <x v="0"/>
    <n v="5"/>
    <n v="24.73"/>
    <x v="11"/>
    <n v="1.7"/>
    <x v="0"/>
    <x v="0"/>
    <n v="1"/>
    <x v="9"/>
  </r>
  <r>
    <x v="855"/>
    <x v="5"/>
    <x v="1"/>
    <d v="2024-06-30T00:00:00"/>
    <s v="15:03"/>
    <d v="2024-06-30T00:00:00"/>
    <s v="15:57"/>
    <x v="63"/>
    <x v="1"/>
    <x v="3"/>
    <n v="5"/>
    <n v="19.73"/>
    <x v="11"/>
    <n v="3.57"/>
    <x v="1"/>
    <x v="0"/>
    <n v="6"/>
    <x v="11"/>
  </r>
  <r>
    <x v="856"/>
    <x v="2"/>
    <x v="3"/>
    <d v="2025-02-07T00:00:00"/>
    <s v="15:17"/>
    <d v="2025-02-07T00:00:00"/>
    <s v="15:58"/>
    <x v="0"/>
    <x v="0"/>
    <x v="3"/>
    <n v="4"/>
    <n v="14.77"/>
    <x v="8"/>
    <n v="2.4700000000000002"/>
    <x v="0"/>
    <x v="1"/>
    <n v="2"/>
    <x v="10"/>
  </r>
  <r>
    <x v="857"/>
    <x v="8"/>
    <x v="4"/>
    <d v="2024-04-23T00:00:00"/>
    <s v="19:57"/>
    <d v="2024-04-23T00:00:00"/>
    <s v="21:01"/>
    <x v="9"/>
    <x v="1"/>
    <x v="1"/>
    <n v="0"/>
    <n v="2.02"/>
    <x v="4"/>
    <n v="2.67"/>
    <x v="0"/>
    <x v="0"/>
    <n v="4"/>
    <x v="8"/>
  </r>
  <r>
    <x v="858"/>
    <x v="1"/>
    <x v="9"/>
    <d v="2024-03-01T00:00:00"/>
    <s v="15:22"/>
    <d v="2024-03-01T00:00:00"/>
    <s v="16:19"/>
    <x v="31"/>
    <x v="1"/>
    <x v="2"/>
    <n v="4"/>
    <n v="13.21"/>
    <x v="9"/>
    <n v="1.18"/>
    <x v="0"/>
    <x v="0"/>
    <n v="3"/>
    <x v="6"/>
  </r>
  <r>
    <x v="859"/>
    <x v="9"/>
    <x v="9"/>
    <d v="2025-05-09T00:00:00"/>
    <s v="08:29"/>
    <d v="2025-05-09T00:00:00"/>
    <s v="09:33"/>
    <x v="9"/>
    <x v="1"/>
    <x v="4"/>
    <n v="5"/>
    <n v="24.35"/>
    <x v="11"/>
    <n v="2.4700000000000002"/>
    <x v="0"/>
    <x v="1"/>
    <n v="5"/>
    <x v="5"/>
  </r>
  <r>
    <x v="860"/>
    <x v="5"/>
    <x v="7"/>
    <d v="2025-01-11T00:00:00"/>
    <s v="12:39"/>
    <d v="2025-01-11T00:00:00"/>
    <s v="13:47"/>
    <x v="57"/>
    <x v="0"/>
    <x v="2"/>
    <n v="4"/>
    <n v="3.39"/>
    <x v="8"/>
    <n v="1.06"/>
    <x v="1"/>
    <x v="1"/>
    <n v="1"/>
    <x v="9"/>
  </r>
  <r>
    <x v="861"/>
    <x v="7"/>
    <x v="7"/>
    <d v="2025-03-10T00:00:00"/>
    <s v="05:00"/>
    <d v="2025-03-10T00:00:00"/>
    <s v="05:57"/>
    <x v="31"/>
    <x v="0"/>
    <x v="2"/>
    <n v="3"/>
    <n v="3.2"/>
    <x v="7"/>
    <n v="1.1100000000000001"/>
    <x v="0"/>
    <x v="1"/>
    <n v="3"/>
    <x v="6"/>
  </r>
  <r>
    <x v="862"/>
    <x v="7"/>
    <x v="2"/>
    <d v="2024-04-29T00:00:00"/>
    <s v="01:48"/>
    <d v="2024-04-29T00:00:00"/>
    <s v="02:13"/>
    <x v="73"/>
    <x v="1"/>
    <x v="3"/>
    <n v="2"/>
    <n v="7.93"/>
    <x v="2"/>
    <n v="1.46"/>
    <x v="0"/>
    <x v="0"/>
    <n v="4"/>
    <x v="8"/>
  </r>
  <r>
    <x v="863"/>
    <x v="2"/>
    <x v="7"/>
    <d v="2025-04-02T00:00:00"/>
    <s v="23:23"/>
    <d v="2025-04-03T00:00:00"/>
    <s v="00:26"/>
    <x v="71"/>
    <x v="0"/>
    <x v="3"/>
    <n v="2"/>
    <n v="5.78"/>
    <x v="3"/>
    <n v="2.46"/>
    <x v="0"/>
    <x v="1"/>
    <n v="4"/>
    <x v="8"/>
  </r>
  <r>
    <x v="864"/>
    <x v="7"/>
    <x v="4"/>
    <d v="2025-03-01T00:00:00"/>
    <s v="06:50"/>
    <d v="2025-03-01T00:00:00"/>
    <s v="07:44"/>
    <x v="63"/>
    <x v="0"/>
    <x v="1"/>
    <n v="3"/>
    <n v="12.29"/>
    <x v="7"/>
    <n v="1.55"/>
    <x v="1"/>
    <x v="1"/>
    <n v="3"/>
    <x v="6"/>
  </r>
  <r>
    <x v="865"/>
    <x v="3"/>
    <x v="3"/>
    <d v="2025-01-04T00:00:00"/>
    <s v="02:53"/>
    <d v="2025-01-04T00:00:00"/>
    <s v="04:20"/>
    <x v="29"/>
    <x v="0"/>
    <x v="0"/>
    <n v="4"/>
    <n v="16.09"/>
    <x v="8"/>
    <n v="3.81"/>
    <x v="1"/>
    <x v="1"/>
    <n v="1"/>
    <x v="9"/>
  </r>
  <r>
    <x v="866"/>
    <x v="8"/>
    <x v="7"/>
    <d v="2024-09-09T00:00:00"/>
    <s v="14:28"/>
    <d v="2024-09-09T00:00:00"/>
    <s v="14:49"/>
    <x v="30"/>
    <x v="1"/>
    <x v="4"/>
    <n v="1"/>
    <n v="22.56"/>
    <x v="6"/>
    <n v="1.02"/>
    <x v="0"/>
    <x v="0"/>
    <n v="9"/>
    <x v="2"/>
  </r>
  <r>
    <x v="867"/>
    <x v="8"/>
    <x v="6"/>
    <d v="2025-05-16T00:00:00"/>
    <s v="16:45"/>
    <d v="2025-05-16T00:00:00"/>
    <s v="17:06"/>
    <x v="30"/>
    <x v="0"/>
    <x v="1"/>
    <n v="4"/>
    <n v="15.94"/>
    <x v="8"/>
    <n v="2.31"/>
    <x v="0"/>
    <x v="1"/>
    <n v="5"/>
    <x v="5"/>
  </r>
  <r>
    <x v="868"/>
    <x v="5"/>
    <x v="4"/>
    <d v="2025-05-15T00:00:00"/>
    <s v="03:25"/>
    <d v="2025-05-15T00:00:00"/>
    <s v="04:46"/>
    <x v="39"/>
    <x v="0"/>
    <x v="0"/>
    <n v="4"/>
    <n v="13.77"/>
    <x v="8"/>
    <n v="2.27"/>
    <x v="0"/>
    <x v="1"/>
    <n v="5"/>
    <x v="5"/>
  </r>
  <r>
    <x v="869"/>
    <x v="5"/>
    <x v="5"/>
    <d v="2025-01-04T00:00:00"/>
    <s v="14:13"/>
    <d v="2025-01-04T00:00:00"/>
    <s v="15:27"/>
    <x v="69"/>
    <x v="0"/>
    <x v="1"/>
    <n v="5"/>
    <n v="23.44"/>
    <x v="0"/>
    <n v="0.9"/>
    <x v="1"/>
    <x v="1"/>
    <n v="1"/>
    <x v="9"/>
  </r>
  <r>
    <x v="870"/>
    <x v="4"/>
    <x v="5"/>
    <d v="2024-07-09T00:00:00"/>
    <s v="12:28"/>
    <d v="2024-07-09T00:00:00"/>
    <s v="13:52"/>
    <x v="77"/>
    <x v="1"/>
    <x v="1"/>
    <n v="4"/>
    <n v="15.37"/>
    <x v="9"/>
    <n v="1.21"/>
    <x v="0"/>
    <x v="0"/>
    <n v="7"/>
    <x v="3"/>
  </r>
  <r>
    <x v="871"/>
    <x v="8"/>
    <x v="0"/>
    <d v="2024-09-21T00:00:00"/>
    <s v="01:14"/>
    <d v="2024-09-21T00:00:00"/>
    <s v="02:19"/>
    <x v="36"/>
    <x v="0"/>
    <x v="4"/>
    <n v="0"/>
    <n v="21.56"/>
    <x v="5"/>
    <n v="1.59"/>
    <x v="1"/>
    <x v="0"/>
    <n v="9"/>
    <x v="2"/>
  </r>
  <r>
    <x v="872"/>
    <x v="0"/>
    <x v="4"/>
    <d v="2024-03-18T00:00:00"/>
    <s v="03:42"/>
    <d v="2024-03-18T00:00:00"/>
    <s v="05:01"/>
    <x v="42"/>
    <x v="0"/>
    <x v="3"/>
    <n v="1"/>
    <n v="4.9800000000000004"/>
    <x v="1"/>
    <n v="2.2999999999999998"/>
    <x v="0"/>
    <x v="0"/>
    <n v="3"/>
    <x v="6"/>
  </r>
  <r>
    <x v="873"/>
    <x v="4"/>
    <x v="3"/>
    <d v="2024-05-11T00:00:00"/>
    <s v="09:56"/>
    <d v="2024-05-11T00:00:00"/>
    <s v="10:13"/>
    <x v="7"/>
    <x v="1"/>
    <x v="0"/>
    <n v="0"/>
    <n v="17.98"/>
    <x v="4"/>
    <n v="1.49"/>
    <x v="1"/>
    <x v="0"/>
    <n v="5"/>
    <x v="5"/>
  </r>
  <r>
    <x v="874"/>
    <x v="3"/>
    <x v="7"/>
    <d v="2024-11-16T00:00:00"/>
    <s v="15:34"/>
    <d v="2024-11-16T00:00:00"/>
    <s v="16:25"/>
    <x v="38"/>
    <x v="1"/>
    <x v="4"/>
    <n v="0"/>
    <n v="1.77"/>
    <x v="4"/>
    <n v="1.2"/>
    <x v="1"/>
    <x v="0"/>
    <n v="11"/>
    <x v="1"/>
  </r>
  <r>
    <x v="875"/>
    <x v="9"/>
    <x v="5"/>
    <d v="2025-01-17T00:00:00"/>
    <s v="21:48"/>
    <d v="2025-01-17T00:00:00"/>
    <s v="23:03"/>
    <x v="34"/>
    <x v="1"/>
    <x v="1"/>
    <n v="2"/>
    <n v="1.99"/>
    <x v="2"/>
    <n v="1.39"/>
    <x v="0"/>
    <x v="1"/>
    <n v="1"/>
    <x v="9"/>
  </r>
  <r>
    <x v="876"/>
    <x v="0"/>
    <x v="9"/>
    <d v="2024-01-23T00:00:00"/>
    <s v="10:51"/>
    <d v="2024-01-23T00:00:00"/>
    <s v="11:53"/>
    <x v="37"/>
    <x v="0"/>
    <x v="1"/>
    <n v="2"/>
    <n v="14.07"/>
    <x v="3"/>
    <n v="1.76"/>
    <x v="0"/>
    <x v="0"/>
    <n v="1"/>
    <x v="9"/>
  </r>
  <r>
    <x v="877"/>
    <x v="1"/>
    <x v="2"/>
    <d v="2025-05-21T00:00:00"/>
    <s v="01:47"/>
    <d v="2025-05-21T00:00:00"/>
    <s v="02:13"/>
    <x v="43"/>
    <x v="1"/>
    <x v="2"/>
    <n v="3"/>
    <n v="11.43"/>
    <x v="10"/>
    <n v="2.54"/>
    <x v="0"/>
    <x v="1"/>
    <n v="5"/>
    <x v="5"/>
  </r>
  <r>
    <x v="878"/>
    <x v="1"/>
    <x v="7"/>
    <d v="2024-10-16T00:00:00"/>
    <s v="22:54"/>
    <d v="2024-10-17T00:00:00"/>
    <s v="00:13"/>
    <x v="42"/>
    <x v="0"/>
    <x v="0"/>
    <n v="4"/>
    <n v="23.84"/>
    <x v="8"/>
    <n v="2.88"/>
    <x v="0"/>
    <x v="0"/>
    <n v="10"/>
    <x v="4"/>
  </r>
  <r>
    <x v="879"/>
    <x v="8"/>
    <x v="0"/>
    <d v="2024-01-01T00:00:00"/>
    <s v="18:39"/>
    <d v="2024-01-01T00:00:00"/>
    <s v="19:48"/>
    <x v="20"/>
    <x v="1"/>
    <x v="0"/>
    <n v="0"/>
    <n v="1.97"/>
    <x v="4"/>
    <n v="2.77"/>
    <x v="0"/>
    <x v="0"/>
    <n v="1"/>
    <x v="9"/>
  </r>
  <r>
    <x v="880"/>
    <x v="9"/>
    <x v="6"/>
    <d v="2024-10-22T00:00:00"/>
    <s v="06:34"/>
    <d v="2024-10-22T00:00:00"/>
    <s v="07:28"/>
    <x v="63"/>
    <x v="0"/>
    <x v="2"/>
    <n v="4"/>
    <n v="7.39"/>
    <x v="8"/>
    <n v="0.48"/>
    <x v="0"/>
    <x v="0"/>
    <n v="10"/>
    <x v="4"/>
  </r>
  <r>
    <x v="881"/>
    <x v="9"/>
    <x v="4"/>
    <d v="2024-08-21T00:00:00"/>
    <s v="12:18"/>
    <d v="2024-08-21T00:00:00"/>
    <s v="12:39"/>
    <x v="30"/>
    <x v="1"/>
    <x v="1"/>
    <n v="1"/>
    <n v="18.260000000000002"/>
    <x v="6"/>
    <n v="3"/>
    <x v="0"/>
    <x v="0"/>
    <n v="8"/>
    <x v="0"/>
  </r>
  <r>
    <x v="882"/>
    <x v="1"/>
    <x v="1"/>
    <d v="2025-01-27T00:00:00"/>
    <s v="02:31"/>
    <d v="2025-01-27T00:00:00"/>
    <s v="03:21"/>
    <x v="53"/>
    <x v="1"/>
    <x v="3"/>
    <n v="5"/>
    <n v="11.59"/>
    <x v="11"/>
    <n v="0.74"/>
    <x v="0"/>
    <x v="1"/>
    <n v="1"/>
    <x v="9"/>
  </r>
  <r>
    <x v="883"/>
    <x v="3"/>
    <x v="5"/>
    <d v="2024-12-23T00:00:00"/>
    <s v="03:16"/>
    <d v="2024-12-23T00:00:00"/>
    <s v="04:42"/>
    <x v="78"/>
    <x v="1"/>
    <x v="1"/>
    <n v="5"/>
    <n v="3.78"/>
    <x v="11"/>
    <n v="2.77"/>
    <x v="0"/>
    <x v="0"/>
    <n v="12"/>
    <x v="7"/>
  </r>
  <r>
    <x v="884"/>
    <x v="8"/>
    <x v="0"/>
    <d v="2024-01-08T00:00:00"/>
    <s v="10:33"/>
    <d v="2024-01-08T00:00:00"/>
    <s v="11:05"/>
    <x v="32"/>
    <x v="1"/>
    <x v="2"/>
    <n v="5"/>
    <n v="17.73"/>
    <x v="11"/>
    <n v="2.29"/>
    <x v="0"/>
    <x v="0"/>
    <n v="1"/>
    <x v="9"/>
  </r>
  <r>
    <x v="885"/>
    <x v="0"/>
    <x v="4"/>
    <d v="2025-02-22T00:00:00"/>
    <s v="09:09"/>
    <d v="2025-02-22T00:00:00"/>
    <s v="09:22"/>
    <x v="60"/>
    <x v="1"/>
    <x v="1"/>
    <n v="2"/>
    <n v="24.31"/>
    <x v="2"/>
    <n v="1.88"/>
    <x v="1"/>
    <x v="1"/>
    <n v="2"/>
    <x v="10"/>
  </r>
  <r>
    <x v="886"/>
    <x v="3"/>
    <x v="3"/>
    <d v="2024-05-17T00:00:00"/>
    <s v="14:59"/>
    <d v="2024-05-17T00:00:00"/>
    <s v="15:10"/>
    <x v="11"/>
    <x v="0"/>
    <x v="4"/>
    <n v="2"/>
    <n v="23.44"/>
    <x v="3"/>
    <n v="1.33"/>
    <x v="0"/>
    <x v="0"/>
    <n v="5"/>
    <x v="5"/>
  </r>
  <r>
    <x v="887"/>
    <x v="7"/>
    <x v="6"/>
    <d v="2024-10-04T00:00:00"/>
    <s v="22:16"/>
    <d v="2024-10-04T00:00:00"/>
    <s v="22:50"/>
    <x v="68"/>
    <x v="0"/>
    <x v="2"/>
    <n v="5"/>
    <n v="7.93"/>
    <x v="0"/>
    <n v="2.15"/>
    <x v="0"/>
    <x v="0"/>
    <n v="10"/>
    <x v="4"/>
  </r>
  <r>
    <x v="888"/>
    <x v="8"/>
    <x v="8"/>
    <d v="2024-01-29T00:00:00"/>
    <s v="13:55"/>
    <d v="2024-01-29T00:00:00"/>
    <s v="14:40"/>
    <x v="3"/>
    <x v="1"/>
    <x v="2"/>
    <n v="1"/>
    <n v="0.67"/>
    <x v="6"/>
    <n v="2.95"/>
    <x v="0"/>
    <x v="0"/>
    <n v="1"/>
    <x v="9"/>
  </r>
  <r>
    <x v="889"/>
    <x v="6"/>
    <x v="4"/>
    <d v="2024-08-03T00:00:00"/>
    <s v="10:07"/>
    <d v="2024-08-03T00:00:00"/>
    <s v="11:29"/>
    <x v="15"/>
    <x v="1"/>
    <x v="0"/>
    <n v="4"/>
    <n v="5.25"/>
    <x v="9"/>
    <n v="3.69"/>
    <x v="1"/>
    <x v="0"/>
    <n v="8"/>
    <x v="0"/>
  </r>
  <r>
    <x v="890"/>
    <x v="9"/>
    <x v="1"/>
    <d v="2024-05-16T00:00:00"/>
    <s v="08:05"/>
    <d v="2024-05-16T00:00:00"/>
    <s v="08:23"/>
    <x v="24"/>
    <x v="0"/>
    <x v="1"/>
    <n v="1"/>
    <n v="6.86"/>
    <x v="1"/>
    <n v="1.71"/>
    <x v="0"/>
    <x v="0"/>
    <n v="5"/>
    <x v="5"/>
  </r>
  <r>
    <x v="891"/>
    <x v="5"/>
    <x v="6"/>
    <d v="2024-05-29T00:00:00"/>
    <s v="00:22"/>
    <d v="2024-05-29T00:00:00"/>
    <s v="00:34"/>
    <x v="66"/>
    <x v="1"/>
    <x v="2"/>
    <n v="3"/>
    <n v="0.55000000000000004"/>
    <x v="10"/>
    <n v="1.28"/>
    <x v="0"/>
    <x v="0"/>
    <n v="5"/>
    <x v="5"/>
  </r>
  <r>
    <x v="892"/>
    <x v="7"/>
    <x v="8"/>
    <d v="2024-12-01T00:00:00"/>
    <s v="23:16"/>
    <d v="2024-12-02T00:00:00"/>
    <s v="00:18"/>
    <x v="37"/>
    <x v="1"/>
    <x v="1"/>
    <n v="5"/>
    <n v="13.2"/>
    <x v="11"/>
    <n v="2.48"/>
    <x v="1"/>
    <x v="0"/>
    <n v="12"/>
    <x v="7"/>
  </r>
  <r>
    <x v="893"/>
    <x v="7"/>
    <x v="5"/>
    <d v="2024-02-06T00:00:00"/>
    <s v="11:29"/>
    <d v="2024-02-06T00:00:00"/>
    <s v="12:14"/>
    <x v="3"/>
    <x v="1"/>
    <x v="2"/>
    <n v="3"/>
    <n v="8.25"/>
    <x v="10"/>
    <n v="1.18"/>
    <x v="0"/>
    <x v="0"/>
    <n v="2"/>
    <x v="10"/>
  </r>
  <r>
    <x v="894"/>
    <x v="0"/>
    <x v="1"/>
    <d v="2024-01-20T00:00:00"/>
    <s v="16:58"/>
    <d v="2024-01-20T00:00:00"/>
    <s v="17:36"/>
    <x v="2"/>
    <x v="1"/>
    <x v="1"/>
    <n v="1"/>
    <n v="5.32"/>
    <x v="6"/>
    <n v="1.65"/>
    <x v="1"/>
    <x v="0"/>
    <n v="1"/>
    <x v="9"/>
  </r>
  <r>
    <x v="895"/>
    <x v="0"/>
    <x v="0"/>
    <d v="2025-01-07T00:00:00"/>
    <s v="19:13"/>
    <d v="2025-01-07T00:00:00"/>
    <s v="20:18"/>
    <x v="36"/>
    <x v="0"/>
    <x v="2"/>
    <n v="5"/>
    <n v="23.41"/>
    <x v="0"/>
    <n v="2.52"/>
    <x v="0"/>
    <x v="1"/>
    <n v="1"/>
    <x v="9"/>
  </r>
  <r>
    <x v="896"/>
    <x v="0"/>
    <x v="9"/>
    <d v="2024-07-04T00:00:00"/>
    <s v="03:20"/>
    <d v="2024-07-04T00:00:00"/>
    <s v="04:13"/>
    <x v="56"/>
    <x v="0"/>
    <x v="3"/>
    <n v="4"/>
    <n v="19.96"/>
    <x v="8"/>
    <n v="2.83"/>
    <x v="0"/>
    <x v="0"/>
    <n v="7"/>
    <x v="3"/>
  </r>
  <r>
    <x v="897"/>
    <x v="9"/>
    <x v="1"/>
    <d v="2024-12-06T00:00:00"/>
    <s v="14:46"/>
    <d v="2024-12-06T00:00:00"/>
    <s v="15:08"/>
    <x v="59"/>
    <x v="1"/>
    <x v="2"/>
    <n v="0"/>
    <n v="2.6"/>
    <x v="4"/>
    <n v="0.18"/>
    <x v="0"/>
    <x v="0"/>
    <n v="12"/>
    <x v="7"/>
  </r>
  <r>
    <x v="898"/>
    <x v="6"/>
    <x v="8"/>
    <d v="2024-02-20T00:00:00"/>
    <s v="12:12"/>
    <d v="2024-02-20T00:00:00"/>
    <s v="12:38"/>
    <x v="43"/>
    <x v="0"/>
    <x v="4"/>
    <n v="0"/>
    <n v="7.89"/>
    <x v="5"/>
    <n v="1.88"/>
    <x v="0"/>
    <x v="0"/>
    <n v="2"/>
    <x v="10"/>
  </r>
  <r>
    <x v="899"/>
    <x v="0"/>
    <x v="0"/>
    <d v="2025-03-10T00:00:00"/>
    <s v="09:19"/>
    <d v="2025-03-10T00:00:00"/>
    <s v="09:35"/>
    <x v="22"/>
    <x v="1"/>
    <x v="4"/>
    <n v="3"/>
    <n v="2.85"/>
    <x v="10"/>
    <n v="2.2599999999999998"/>
    <x v="0"/>
    <x v="1"/>
    <n v="3"/>
    <x v="6"/>
  </r>
  <r>
    <x v="900"/>
    <x v="9"/>
    <x v="1"/>
    <d v="2024-01-09T00:00:00"/>
    <s v="05:43"/>
    <d v="2024-01-09T00:00:00"/>
    <s v="06:51"/>
    <x v="57"/>
    <x v="1"/>
    <x v="4"/>
    <n v="3"/>
    <n v="22.06"/>
    <x v="10"/>
    <n v="1.86"/>
    <x v="0"/>
    <x v="0"/>
    <n v="1"/>
    <x v="9"/>
  </r>
  <r>
    <x v="901"/>
    <x v="7"/>
    <x v="9"/>
    <d v="2025-02-05T00:00:00"/>
    <s v="17:32"/>
    <d v="2025-02-05T00:00:00"/>
    <s v="18:24"/>
    <x v="19"/>
    <x v="0"/>
    <x v="1"/>
    <n v="0"/>
    <n v="0.8"/>
    <x v="5"/>
    <n v="2.14"/>
    <x v="0"/>
    <x v="1"/>
    <n v="2"/>
    <x v="10"/>
  </r>
  <r>
    <x v="902"/>
    <x v="1"/>
    <x v="1"/>
    <d v="2024-04-07T00:00:00"/>
    <s v="20:28"/>
    <d v="2024-04-07T00:00:00"/>
    <s v="21:43"/>
    <x v="34"/>
    <x v="1"/>
    <x v="3"/>
    <n v="3"/>
    <n v="12.29"/>
    <x v="10"/>
    <n v="3.1"/>
    <x v="1"/>
    <x v="0"/>
    <n v="4"/>
    <x v="8"/>
  </r>
  <r>
    <x v="903"/>
    <x v="1"/>
    <x v="7"/>
    <d v="2024-02-04T00:00:00"/>
    <s v="05:32"/>
    <d v="2024-02-04T00:00:00"/>
    <s v="05:49"/>
    <x v="7"/>
    <x v="0"/>
    <x v="3"/>
    <n v="4"/>
    <n v="11.18"/>
    <x v="8"/>
    <n v="4.8"/>
    <x v="1"/>
    <x v="0"/>
    <n v="2"/>
    <x v="10"/>
  </r>
  <r>
    <x v="904"/>
    <x v="3"/>
    <x v="6"/>
    <d v="2025-03-29T00:00:00"/>
    <s v="08:19"/>
    <d v="2025-03-29T00:00:00"/>
    <s v="09:38"/>
    <x v="42"/>
    <x v="0"/>
    <x v="0"/>
    <n v="3"/>
    <n v="8.06"/>
    <x v="7"/>
    <n v="1.71"/>
    <x v="1"/>
    <x v="1"/>
    <n v="3"/>
    <x v="6"/>
  </r>
  <r>
    <x v="905"/>
    <x v="7"/>
    <x v="2"/>
    <d v="2025-03-31T00:00:00"/>
    <s v="12:01"/>
    <d v="2025-03-31T00:00:00"/>
    <s v="12:29"/>
    <x v="67"/>
    <x v="0"/>
    <x v="0"/>
    <n v="4"/>
    <n v="20.57"/>
    <x v="8"/>
    <n v="1.68"/>
    <x v="0"/>
    <x v="1"/>
    <n v="3"/>
    <x v="6"/>
  </r>
  <r>
    <x v="906"/>
    <x v="6"/>
    <x v="8"/>
    <d v="2024-05-31T00:00:00"/>
    <s v="18:39"/>
    <d v="2024-05-31T00:00:00"/>
    <s v="19:14"/>
    <x v="13"/>
    <x v="0"/>
    <x v="1"/>
    <n v="2"/>
    <n v="5.14"/>
    <x v="3"/>
    <n v="1.43"/>
    <x v="0"/>
    <x v="0"/>
    <n v="5"/>
    <x v="5"/>
  </r>
  <r>
    <x v="907"/>
    <x v="8"/>
    <x v="1"/>
    <d v="2024-09-14T00:00:00"/>
    <s v="04:59"/>
    <d v="2024-09-14T00:00:00"/>
    <s v="06:23"/>
    <x v="77"/>
    <x v="1"/>
    <x v="2"/>
    <n v="2"/>
    <n v="10.76"/>
    <x v="2"/>
    <n v="0.81"/>
    <x v="1"/>
    <x v="0"/>
    <n v="9"/>
    <x v="2"/>
  </r>
  <r>
    <x v="908"/>
    <x v="7"/>
    <x v="9"/>
    <d v="2024-06-19T00:00:00"/>
    <s v="10:01"/>
    <d v="2024-06-19T00:00:00"/>
    <s v="10:11"/>
    <x v="12"/>
    <x v="0"/>
    <x v="0"/>
    <n v="3"/>
    <n v="15.79"/>
    <x v="7"/>
    <n v="0.72"/>
    <x v="0"/>
    <x v="0"/>
    <n v="6"/>
    <x v="11"/>
  </r>
  <r>
    <x v="909"/>
    <x v="3"/>
    <x v="3"/>
    <d v="2024-06-08T00:00:00"/>
    <s v="11:22"/>
    <d v="2024-06-08T00:00:00"/>
    <s v="12:23"/>
    <x v="17"/>
    <x v="0"/>
    <x v="1"/>
    <n v="2"/>
    <n v="0.74"/>
    <x v="3"/>
    <n v="1.79"/>
    <x v="1"/>
    <x v="0"/>
    <n v="6"/>
    <x v="11"/>
  </r>
  <r>
    <x v="910"/>
    <x v="0"/>
    <x v="7"/>
    <d v="2024-08-13T00:00:00"/>
    <s v="16:43"/>
    <d v="2024-08-13T00:00:00"/>
    <s v="17:49"/>
    <x v="51"/>
    <x v="0"/>
    <x v="2"/>
    <n v="2"/>
    <n v="1.58"/>
    <x v="3"/>
    <n v="0.09"/>
    <x v="0"/>
    <x v="0"/>
    <n v="8"/>
    <x v="0"/>
  </r>
  <r>
    <x v="911"/>
    <x v="4"/>
    <x v="7"/>
    <d v="2024-06-19T00:00:00"/>
    <s v="01:25"/>
    <d v="2024-06-19T00:00:00"/>
    <s v="02:08"/>
    <x v="75"/>
    <x v="0"/>
    <x v="3"/>
    <n v="4"/>
    <n v="6.53"/>
    <x v="8"/>
    <n v="0.59"/>
    <x v="0"/>
    <x v="0"/>
    <n v="6"/>
    <x v="11"/>
  </r>
  <r>
    <x v="912"/>
    <x v="4"/>
    <x v="4"/>
    <d v="2024-01-17T00:00:00"/>
    <s v="07:21"/>
    <d v="2024-01-17T00:00:00"/>
    <s v="07:48"/>
    <x v="41"/>
    <x v="1"/>
    <x v="1"/>
    <n v="2"/>
    <n v="23.43"/>
    <x v="2"/>
    <n v="0.92"/>
    <x v="0"/>
    <x v="0"/>
    <n v="1"/>
    <x v="9"/>
  </r>
  <r>
    <x v="913"/>
    <x v="3"/>
    <x v="8"/>
    <d v="2024-05-13T00:00:00"/>
    <s v="02:22"/>
    <d v="2024-05-13T00:00:00"/>
    <s v="03:39"/>
    <x v="61"/>
    <x v="1"/>
    <x v="1"/>
    <n v="0"/>
    <n v="4.04"/>
    <x v="4"/>
    <n v="2.77"/>
    <x v="0"/>
    <x v="0"/>
    <n v="5"/>
    <x v="5"/>
  </r>
  <r>
    <x v="914"/>
    <x v="1"/>
    <x v="5"/>
    <d v="2025-02-17T00:00:00"/>
    <s v="15:32"/>
    <d v="2025-02-17T00:00:00"/>
    <s v="16:30"/>
    <x v="23"/>
    <x v="1"/>
    <x v="3"/>
    <n v="4"/>
    <n v="11.02"/>
    <x v="9"/>
    <n v="1.91"/>
    <x v="0"/>
    <x v="1"/>
    <n v="2"/>
    <x v="10"/>
  </r>
  <r>
    <x v="915"/>
    <x v="9"/>
    <x v="1"/>
    <d v="2024-05-26T00:00:00"/>
    <s v="21:07"/>
    <d v="2024-05-26T00:00:00"/>
    <s v="22:25"/>
    <x v="21"/>
    <x v="1"/>
    <x v="0"/>
    <n v="2"/>
    <n v="6.56"/>
    <x v="2"/>
    <n v="3.15"/>
    <x v="1"/>
    <x v="0"/>
    <n v="5"/>
    <x v="5"/>
  </r>
  <r>
    <x v="916"/>
    <x v="2"/>
    <x v="2"/>
    <d v="2025-03-29T00:00:00"/>
    <s v="16:04"/>
    <d v="2025-03-29T00:00:00"/>
    <s v="17:16"/>
    <x v="14"/>
    <x v="0"/>
    <x v="1"/>
    <n v="3"/>
    <n v="19.88"/>
    <x v="7"/>
    <n v="3.07"/>
    <x v="1"/>
    <x v="1"/>
    <n v="3"/>
    <x v="6"/>
  </r>
  <r>
    <x v="917"/>
    <x v="5"/>
    <x v="3"/>
    <d v="2025-05-16T00:00:00"/>
    <s v="01:00"/>
    <d v="2025-05-16T00:00:00"/>
    <s v="02:15"/>
    <x v="34"/>
    <x v="1"/>
    <x v="4"/>
    <n v="4"/>
    <n v="11.87"/>
    <x v="9"/>
    <n v="0.97"/>
    <x v="0"/>
    <x v="1"/>
    <n v="5"/>
    <x v="5"/>
  </r>
  <r>
    <x v="918"/>
    <x v="5"/>
    <x v="9"/>
    <d v="2025-01-19T00:00:00"/>
    <s v="07:35"/>
    <d v="2025-01-19T00:00:00"/>
    <s v="08:45"/>
    <x v="16"/>
    <x v="1"/>
    <x v="2"/>
    <n v="3"/>
    <n v="16.13"/>
    <x v="10"/>
    <n v="3.95"/>
    <x v="1"/>
    <x v="1"/>
    <n v="1"/>
    <x v="9"/>
  </r>
  <r>
    <x v="919"/>
    <x v="7"/>
    <x v="5"/>
    <d v="2024-06-19T00:00:00"/>
    <s v="12:15"/>
    <d v="2024-06-19T00:00:00"/>
    <s v="12:50"/>
    <x v="13"/>
    <x v="1"/>
    <x v="0"/>
    <n v="3"/>
    <n v="5.86"/>
    <x v="10"/>
    <n v="1.28"/>
    <x v="0"/>
    <x v="0"/>
    <n v="6"/>
    <x v="11"/>
  </r>
  <r>
    <x v="920"/>
    <x v="9"/>
    <x v="7"/>
    <d v="2024-10-17T00:00:00"/>
    <s v="13:51"/>
    <d v="2024-10-17T00:00:00"/>
    <s v="14:33"/>
    <x v="48"/>
    <x v="0"/>
    <x v="0"/>
    <n v="0"/>
    <n v="7.73"/>
    <x v="5"/>
    <n v="1.56"/>
    <x v="0"/>
    <x v="0"/>
    <n v="10"/>
    <x v="4"/>
  </r>
  <r>
    <x v="921"/>
    <x v="9"/>
    <x v="0"/>
    <d v="2024-12-27T00:00:00"/>
    <s v="08:56"/>
    <d v="2024-12-27T00:00:00"/>
    <s v="10:11"/>
    <x v="34"/>
    <x v="1"/>
    <x v="4"/>
    <n v="3"/>
    <n v="11.95"/>
    <x v="10"/>
    <n v="1.23"/>
    <x v="0"/>
    <x v="0"/>
    <n v="12"/>
    <x v="7"/>
  </r>
  <r>
    <x v="922"/>
    <x v="8"/>
    <x v="8"/>
    <d v="2024-07-31T00:00:00"/>
    <s v="01:27"/>
    <d v="2024-07-31T00:00:00"/>
    <s v="02:25"/>
    <x v="23"/>
    <x v="0"/>
    <x v="0"/>
    <n v="3"/>
    <n v="6.23"/>
    <x v="7"/>
    <n v="1.94"/>
    <x v="0"/>
    <x v="0"/>
    <n v="7"/>
    <x v="3"/>
  </r>
  <r>
    <x v="923"/>
    <x v="0"/>
    <x v="6"/>
    <d v="2025-01-24T00:00:00"/>
    <s v="17:34"/>
    <d v="2025-01-24T00:00:00"/>
    <s v="18:49"/>
    <x v="34"/>
    <x v="0"/>
    <x v="3"/>
    <n v="1"/>
    <n v="2.91"/>
    <x v="1"/>
    <n v="0.21"/>
    <x v="0"/>
    <x v="1"/>
    <n v="1"/>
    <x v="9"/>
  </r>
  <r>
    <x v="924"/>
    <x v="5"/>
    <x v="5"/>
    <d v="2024-09-16T00:00:00"/>
    <s v="05:41"/>
    <d v="2024-09-16T00:00:00"/>
    <s v="06:16"/>
    <x v="13"/>
    <x v="1"/>
    <x v="3"/>
    <n v="2"/>
    <n v="18.760000000000002"/>
    <x v="2"/>
    <n v="2.31"/>
    <x v="0"/>
    <x v="0"/>
    <n v="9"/>
    <x v="2"/>
  </r>
  <r>
    <x v="925"/>
    <x v="4"/>
    <x v="5"/>
    <d v="2025-04-14T00:00:00"/>
    <s v="04:00"/>
    <d v="2025-04-14T00:00:00"/>
    <s v="04:27"/>
    <x v="41"/>
    <x v="1"/>
    <x v="1"/>
    <n v="2"/>
    <n v="7.41"/>
    <x v="2"/>
    <n v="1.04"/>
    <x v="0"/>
    <x v="1"/>
    <n v="4"/>
    <x v="8"/>
  </r>
  <r>
    <x v="926"/>
    <x v="6"/>
    <x v="1"/>
    <d v="2025-05-23T00:00:00"/>
    <s v="23:50"/>
    <d v="2025-05-24T00:00:00"/>
    <s v="00:01"/>
    <x v="11"/>
    <x v="1"/>
    <x v="2"/>
    <n v="1"/>
    <n v="21.7"/>
    <x v="6"/>
    <n v="0.68"/>
    <x v="0"/>
    <x v="1"/>
    <n v="5"/>
    <x v="5"/>
  </r>
  <r>
    <x v="927"/>
    <x v="1"/>
    <x v="9"/>
    <d v="2024-06-30T00:00:00"/>
    <s v="12:54"/>
    <d v="2024-06-30T00:00:00"/>
    <s v="14:10"/>
    <x v="44"/>
    <x v="1"/>
    <x v="4"/>
    <n v="2"/>
    <n v="19.899999999999999"/>
    <x v="2"/>
    <n v="1.57"/>
    <x v="1"/>
    <x v="0"/>
    <n v="6"/>
    <x v="11"/>
  </r>
  <r>
    <x v="928"/>
    <x v="6"/>
    <x v="3"/>
    <d v="2024-06-11T00:00:00"/>
    <s v="18:56"/>
    <d v="2024-06-11T00:00:00"/>
    <s v="20:02"/>
    <x v="51"/>
    <x v="1"/>
    <x v="2"/>
    <n v="0"/>
    <n v="9.68"/>
    <x v="4"/>
    <n v="1.73"/>
    <x v="0"/>
    <x v="0"/>
    <n v="6"/>
    <x v="11"/>
  </r>
  <r>
    <x v="929"/>
    <x v="4"/>
    <x v="0"/>
    <d v="2025-01-23T00:00:00"/>
    <s v="04:57"/>
    <d v="2025-01-23T00:00:00"/>
    <s v="05:52"/>
    <x v="62"/>
    <x v="1"/>
    <x v="0"/>
    <n v="3"/>
    <n v="10.93"/>
    <x v="10"/>
    <n v="2.2599999999999998"/>
    <x v="0"/>
    <x v="1"/>
    <n v="1"/>
    <x v="9"/>
  </r>
  <r>
    <x v="930"/>
    <x v="5"/>
    <x v="6"/>
    <d v="2024-09-10T00:00:00"/>
    <s v="06:33"/>
    <d v="2024-09-10T00:00:00"/>
    <s v="07:58"/>
    <x v="65"/>
    <x v="0"/>
    <x v="2"/>
    <n v="0"/>
    <n v="23.09"/>
    <x v="5"/>
    <n v="0.46"/>
    <x v="0"/>
    <x v="0"/>
    <n v="9"/>
    <x v="2"/>
  </r>
  <r>
    <x v="931"/>
    <x v="9"/>
    <x v="1"/>
    <d v="2025-04-17T00:00:00"/>
    <s v="02:54"/>
    <d v="2025-04-17T00:00:00"/>
    <s v="04:17"/>
    <x v="5"/>
    <x v="1"/>
    <x v="4"/>
    <n v="1"/>
    <n v="23.74"/>
    <x v="6"/>
    <n v="0.19"/>
    <x v="0"/>
    <x v="1"/>
    <n v="4"/>
    <x v="8"/>
  </r>
  <r>
    <x v="932"/>
    <x v="1"/>
    <x v="9"/>
    <d v="2024-03-25T00:00:00"/>
    <s v="09:09"/>
    <d v="2024-03-25T00:00:00"/>
    <s v="10:01"/>
    <x v="19"/>
    <x v="1"/>
    <x v="3"/>
    <n v="0"/>
    <n v="4.7"/>
    <x v="4"/>
    <n v="2.02"/>
    <x v="0"/>
    <x v="0"/>
    <n v="3"/>
    <x v="6"/>
  </r>
  <r>
    <x v="933"/>
    <x v="7"/>
    <x v="1"/>
    <d v="2025-01-14T00:00:00"/>
    <s v="12:24"/>
    <d v="2025-01-14T00:00:00"/>
    <s v="12:37"/>
    <x v="60"/>
    <x v="0"/>
    <x v="0"/>
    <n v="0"/>
    <n v="22.83"/>
    <x v="5"/>
    <n v="1.1599999999999999"/>
    <x v="0"/>
    <x v="1"/>
    <n v="1"/>
    <x v="9"/>
  </r>
  <r>
    <x v="934"/>
    <x v="1"/>
    <x v="6"/>
    <d v="2025-02-11T00:00:00"/>
    <s v="07:26"/>
    <d v="2025-02-11T00:00:00"/>
    <s v="07:44"/>
    <x v="24"/>
    <x v="1"/>
    <x v="1"/>
    <n v="2"/>
    <n v="13.2"/>
    <x v="2"/>
    <n v="0.52"/>
    <x v="0"/>
    <x v="1"/>
    <n v="2"/>
    <x v="10"/>
  </r>
  <r>
    <x v="935"/>
    <x v="6"/>
    <x v="7"/>
    <d v="2024-03-27T00:00:00"/>
    <s v="00:25"/>
    <d v="2024-03-27T00:00:00"/>
    <s v="00:51"/>
    <x v="43"/>
    <x v="1"/>
    <x v="4"/>
    <n v="5"/>
    <n v="2.1800000000000002"/>
    <x v="11"/>
    <n v="2.87"/>
    <x v="0"/>
    <x v="0"/>
    <n v="3"/>
    <x v="6"/>
  </r>
  <r>
    <x v="936"/>
    <x v="2"/>
    <x v="5"/>
    <d v="2024-08-28T00:00:00"/>
    <s v="14:17"/>
    <d v="2024-08-28T00:00:00"/>
    <s v="15:22"/>
    <x v="36"/>
    <x v="1"/>
    <x v="0"/>
    <n v="4"/>
    <n v="14.59"/>
    <x v="9"/>
    <n v="0.93"/>
    <x v="0"/>
    <x v="0"/>
    <n v="8"/>
    <x v="0"/>
  </r>
  <r>
    <x v="937"/>
    <x v="5"/>
    <x v="9"/>
    <d v="2024-08-01T00:00:00"/>
    <s v="22:35"/>
    <d v="2024-08-01T00:00:00"/>
    <s v="23:10"/>
    <x v="13"/>
    <x v="0"/>
    <x v="0"/>
    <n v="3"/>
    <n v="2.0699999999999998"/>
    <x v="7"/>
    <n v="1.2"/>
    <x v="0"/>
    <x v="0"/>
    <n v="8"/>
    <x v="0"/>
  </r>
  <r>
    <x v="938"/>
    <x v="1"/>
    <x v="2"/>
    <d v="2024-09-12T00:00:00"/>
    <s v="10:58"/>
    <d v="2024-09-12T00:00:00"/>
    <s v="12:20"/>
    <x v="15"/>
    <x v="1"/>
    <x v="4"/>
    <n v="3"/>
    <n v="14.62"/>
    <x v="10"/>
    <n v="2.21"/>
    <x v="0"/>
    <x v="0"/>
    <n v="9"/>
    <x v="2"/>
  </r>
  <r>
    <x v="939"/>
    <x v="8"/>
    <x v="8"/>
    <d v="2024-08-19T00:00:00"/>
    <s v="00:50"/>
    <d v="2024-08-19T00:00:00"/>
    <s v="01:50"/>
    <x v="26"/>
    <x v="0"/>
    <x v="4"/>
    <n v="1"/>
    <n v="4.9000000000000004"/>
    <x v="1"/>
    <n v="1.85"/>
    <x v="0"/>
    <x v="0"/>
    <n v="8"/>
    <x v="0"/>
  </r>
  <r>
    <x v="940"/>
    <x v="8"/>
    <x v="3"/>
    <d v="2024-05-22T00:00:00"/>
    <s v="11:38"/>
    <d v="2024-05-22T00:00:00"/>
    <s v="13:00"/>
    <x v="15"/>
    <x v="0"/>
    <x v="4"/>
    <n v="5"/>
    <n v="23.67"/>
    <x v="0"/>
    <n v="0.72"/>
    <x v="0"/>
    <x v="0"/>
    <n v="5"/>
    <x v="5"/>
  </r>
  <r>
    <x v="941"/>
    <x v="4"/>
    <x v="2"/>
    <d v="2024-08-14T00:00:00"/>
    <s v="17:12"/>
    <d v="2024-08-14T00:00:00"/>
    <s v="17:30"/>
    <x v="24"/>
    <x v="0"/>
    <x v="4"/>
    <n v="3"/>
    <n v="24.81"/>
    <x v="7"/>
    <n v="1.66"/>
    <x v="0"/>
    <x v="0"/>
    <n v="8"/>
    <x v="0"/>
  </r>
  <r>
    <x v="942"/>
    <x v="0"/>
    <x v="4"/>
    <d v="2025-01-26T00:00:00"/>
    <s v="18:36"/>
    <d v="2025-01-26T00:00:00"/>
    <s v="19:27"/>
    <x v="38"/>
    <x v="1"/>
    <x v="4"/>
    <n v="1"/>
    <n v="6.69"/>
    <x v="6"/>
    <n v="2.5299999999999998"/>
    <x v="1"/>
    <x v="1"/>
    <n v="1"/>
    <x v="9"/>
  </r>
  <r>
    <x v="943"/>
    <x v="7"/>
    <x v="4"/>
    <d v="2025-05-11T00:00:00"/>
    <s v="05:20"/>
    <d v="2025-05-11T00:00:00"/>
    <s v="06:29"/>
    <x v="20"/>
    <x v="1"/>
    <x v="3"/>
    <n v="5"/>
    <n v="10.28"/>
    <x v="11"/>
    <n v="0.97"/>
    <x v="1"/>
    <x v="1"/>
    <n v="5"/>
    <x v="5"/>
  </r>
  <r>
    <x v="944"/>
    <x v="7"/>
    <x v="6"/>
    <d v="2024-03-30T00:00:00"/>
    <s v="01:50"/>
    <d v="2024-03-30T00:00:00"/>
    <s v="02:17"/>
    <x v="41"/>
    <x v="1"/>
    <x v="4"/>
    <n v="3"/>
    <n v="11.8"/>
    <x v="10"/>
    <n v="0.41"/>
    <x v="1"/>
    <x v="0"/>
    <n v="3"/>
    <x v="6"/>
  </r>
  <r>
    <x v="945"/>
    <x v="1"/>
    <x v="9"/>
    <d v="2024-04-18T00:00:00"/>
    <s v="22:33"/>
    <d v="2024-04-18T00:00:00"/>
    <s v="23:43"/>
    <x v="16"/>
    <x v="1"/>
    <x v="0"/>
    <n v="1"/>
    <n v="21.04"/>
    <x v="6"/>
    <n v="1.82"/>
    <x v="0"/>
    <x v="0"/>
    <n v="4"/>
    <x v="8"/>
  </r>
  <r>
    <x v="946"/>
    <x v="4"/>
    <x v="4"/>
    <d v="2025-02-19T00:00:00"/>
    <s v="06:40"/>
    <d v="2025-02-19T00:00:00"/>
    <s v="07:40"/>
    <x v="26"/>
    <x v="0"/>
    <x v="1"/>
    <n v="5"/>
    <n v="19.21"/>
    <x v="0"/>
    <n v="2.0299999999999998"/>
    <x v="0"/>
    <x v="1"/>
    <n v="2"/>
    <x v="10"/>
  </r>
  <r>
    <x v="947"/>
    <x v="8"/>
    <x v="8"/>
    <d v="2024-05-18T00:00:00"/>
    <s v="05:02"/>
    <d v="2024-05-18T00:00:00"/>
    <s v="05:39"/>
    <x v="64"/>
    <x v="0"/>
    <x v="2"/>
    <n v="1"/>
    <n v="11.33"/>
    <x v="1"/>
    <n v="0.24"/>
    <x v="1"/>
    <x v="0"/>
    <n v="5"/>
    <x v="5"/>
  </r>
  <r>
    <x v="948"/>
    <x v="5"/>
    <x v="4"/>
    <d v="2024-10-30T00:00:00"/>
    <s v="09:39"/>
    <d v="2024-10-30T00:00:00"/>
    <s v="10:28"/>
    <x v="55"/>
    <x v="1"/>
    <x v="1"/>
    <n v="4"/>
    <n v="0.61"/>
    <x v="9"/>
    <n v="2.3199999999999998"/>
    <x v="0"/>
    <x v="0"/>
    <n v="10"/>
    <x v="4"/>
  </r>
  <r>
    <x v="949"/>
    <x v="1"/>
    <x v="5"/>
    <d v="2024-10-17T00:00:00"/>
    <s v="23:53"/>
    <d v="2024-10-18T00:00:00"/>
    <s v="00:33"/>
    <x v="40"/>
    <x v="0"/>
    <x v="1"/>
    <n v="0"/>
    <n v="10.83"/>
    <x v="5"/>
    <n v="2.97"/>
    <x v="0"/>
    <x v="0"/>
    <n v="10"/>
    <x v="4"/>
  </r>
  <r>
    <x v="950"/>
    <x v="1"/>
    <x v="4"/>
    <d v="2024-06-20T00:00:00"/>
    <s v="07:40"/>
    <d v="2024-06-20T00:00:00"/>
    <s v="08:02"/>
    <x v="59"/>
    <x v="0"/>
    <x v="0"/>
    <n v="0"/>
    <n v="10.68"/>
    <x v="5"/>
    <n v="0.32"/>
    <x v="0"/>
    <x v="0"/>
    <n v="6"/>
    <x v="11"/>
  </r>
  <r>
    <x v="951"/>
    <x v="3"/>
    <x v="2"/>
    <d v="2025-05-01T00:00:00"/>
    <s v="20:08"/>
    <d v="2025-05-01T00:00:00"/>
    <s v="20:42"/>
    <x v="68"/>
    <x v="0"/>
    <x v="2"/>
    <n v="3"/>
    <n v="23.5"/>
    <x v="7"/>
    <n v="0.36"/>
    <x v="0"/>
    <x v="1"/>
    <n v="5"/>
    <x v="5"/>
  </r>
  <r>
    <x v="952"/>
    <x v="0"/>
    <x v="8"/>
    <d v="2024-09-08T00:00:00"/>
    <s v="04:00"/>
    <d v="2024-09-08T00:00:00"/>
    <s v="04:32"/>
    <x v="32"/>
    <x v="0"/>
    <x v="4"/>
    <n v="5"/>
    <n v="8.25"/>
    <x v="0"/>
    <n v="1.95"/>
    <x v="1"/>
    <x v="0"/>
    <n v="9"/>
    <x v="2"/>
  </r>
  <r>
    <x v="953"/>
    <x v="1"/>
    <x v="4"/>
    <d v="2024-08-04T00:00:00"/>
    <s v="06:49"/>
    <d v="2024-08-04T00:00:00"/>
    <s v="08:18"/>
    <x v="58"/>
    <x v="1"/>
    <x v="1"/>
    <n v="0"/>
    <n v="22.19"/>
    <x v="4"/>
    <n v="2.06"/>
    <x v="1"/>
    <x v="0"/>
    <n v="8"/>
    <x v="0"/>
  </r>
  <r>
    <x v="954"/>
    <x v="9"/>
    <x v="9"/>
    <d v="2024-03-20T00:00:00"/>
    <s v="01:56"/>
    <d v="2024-03-20T00:00:00"/>
    <s v="03:14"/>
    <x v="21"/>
    <x v="0"/>
    <x v="3"/>
    <n v="0"/>
    <n v="15.2"/>
    <x v="5"/>
    <n v="2.94"/>
    <x v="0"/>
    <x v="0"/>
    <n v="3"/>
    <x v="6"/>
  </r>
  <r>
    <x v="955"/>
    <x v="6"/>
    <x v="7"/>
    <d v="2024-09-14T00:00:00"/>
    <s v="21:47"/>
    <d v="2024-09-14T00:00:00"/>
    <s v="22:19"/>
    <x v="32"/>
    <x v="1"/>
    <x v="4"/>
    <n v="0"/>
    <n v="8.7100000000000009"/>
    <x v="4"/>
    <n v="3.04"/>
    <x v="1"/>
    <x v="0"/>
    <n v="9"/>
    <x v="2"/>
  </r>
  <r>
    <x v="956"/>
    <x v="8"/>
    <x v="3"/>
    <d v="2025-01-31T00:00:00"/>
    <s v="22:13"/>
    <d v="2025-01-31T00:00:00"/>
    <s v="22:52"/>
    <x v="45"/>
    <x v="0"/>
    <x v="0"/>
    <n v="0"/>
    <n v="15.6"/>
    <x v="5"/>
    <n v="2.69"/>
    <x v="0"/>
    <x v="1"/>
    <n v="1"/>
    <x v="9"/>
  </r>
  <r>
    <x v="957"/>
    <x v="1"/>
    <x v="3"/>
    <d v="2024-07-08T00:00:00"/>
    <s v="04:01"/>
    <d v="2024-07-08T00:00:00"/>
    <s v="05:30"/>
    <x v="58"/>
    <x v="0"/>
    <x v="1"/>
    <n v="1"/>
    <n v="9.68"/>
    <x v="1"/>
    <n v="0.89"/>
    <x v="0"/>
    <x v="0"/>
    <n v="7"/>
    <x v="3"/>
  </r>
  <r>
    <x v="958"/>
    <x v="6"/>
    <x v="5"/>
    <d v="2025-05-13T00:00:00"/>
    <s v="16:28"/>
    <d v="2025-05-13T00:00:00"/>
    <s v="16:42"/>
    <x v="1"/>
    <x v="0"/>
    <x v="2"/>
    <n v="3"/>
    <n v="18.61"/>
    <x v="7"/>
    <n v="0.99"/>
    <x v="0"/>
    <x v="1"/>
    <n v="5"/>
    <x v="5"/>
  </r>
  <r>
    <x v="959"/>
    <x v="3"/>
    <x v="0"/>
    <d v="2025-02-08T00:00:00"/>
    <s v="13:46"/>
    <d v="2025-02-08T00:00:00"/>
    <s v="14:49"/>
    <x v="71"/>
    <x v="1"/>
    <x v="1"/>
    <n v="1"/>
    <n v="21.25"/>
    <x v="6"/>
    <n v="1.66"/>
    <x v="1"/>
    <x v="1"/>
    <n v="2"/>
    <x v="10"/>
  </r>
  <r>
    <x v="960"/>
    <x v="1"/>
    <x v="2"/>
    <d v="2024-02-12T00:00:00"/>
    <s v="00:00"/>
    <d v="2024-02-12T00:00:00"/>
    <s v="00:41"/>
    <x v="0"/>
    <x v="0"/>
    <x v="2"/>
    <n v="3"/>
    <n v="13.28"/>
    <x v="7"/>
    <n v="0.55000000000000004"/>
    <x v="0"/>
    <x v="0"/>
    <n v="2"/>
    <x v="10"/>
  </r>
  <r>
    <x v="961"/>
    <x v="7"/>
    <x v="4"/>
    <d v="2025-01-16T00:00:00"/>
    <s v="20:52"/>
    <d v="2025-01-16T00:00:00"/>
    <s v="21:10"/>
    <x v="24"/>
    <x v="0"/>
    <x v="1"/>
    <n v="5"/>
    <n v="24.8"/>
    <x v="0"/>
    <n v="2.81"/>
    <x v="0"/>
    <x v="1"/>
    <n v="1"/>
    <x v="9"/>
  </r>
  <r>
    <x v="962"/>
    <x v="0"/>
    <x v="7"/>
    <d v="2025-04-05T00:00:00"/>
    <s v="07:26"/>
    <d v="2025-04-05T00:00:00"/>
    <s v="08:46"/>
    <x v="18"/>
    <x v="0"/>
    <x v="0"/>
    <n v="4"/>
    <n v="2.42"/>
    <x v="8"/>
    <n v="3.62"/>
    <x v="1"/>
    <x v="1"/>
    <n v="4"/>
    <x v="8"/>
  </r>
  <r>
    <x v="963"/>
    <x v="2"/>
    <x v="5"/>
    <d v="2024-07-09T00:00:00"/>
    <s v="05:43"/>
    <d v="2024-07-09T00:00:00"/>
    <s v="06:47"/>
    <x v="9"/>
    <x v="0"/>
    <x v="2"/>
    <n v="1"/>
    <n v="7.93"/>
    <x v="1"/>
    <n v="1.73"/>
    <x v="0"/>
    <x v="0"/>
    <n v="7"/>
    <x v="3"/>
  </r>
  <r>
    <x v="964"/>
    <x v="1"/>
    <x v="6"/>
    <d v="2025-01-08T00:00:00"/>
    <s v="17:40"/>
    <d v="2025-01-08T00:00:00"/>
    <s v="18:00"/>
    <x v="25"/>
    <x v="1"/>
    <x v="4"/>
    <n v="3"/>
    <n v="4.6100000000000003"/>
    <x v="10"/>
    <n v="1.32"/>
    <x v="0"/>
    <x v="1"/>
    <n v="1"/>
    <x v="9"/>
  </r>
  <r>
    <x v="965"/>
    <x v="9"/>
    <x v="3"/>
    <d v="2024-05-01T00:00:00"/>
    <s v="01:47"/>
    <d v="2024-05-01T00:00:00"/>
    <s v="02:58"/>
    <x v="46"/>
    <x v="0"/>
    <x v="4"/>
    <n v="3"/>
    <n v="21.42"/>
    <x v="7"/>
    <n v="2.2799999999999998"/>
    <x v="0"/>
    <x v="0"/>
    <n v="5"/>
    <x v="5"/>
  </r>
  <r>
    <x v="966"/>
    <x v="9"/>
    <x v="2"/>
    <d v="2024-04-28T00:00:00"/>
    <s v="16:22"/>
    <d v="2024-04-28T00:00:00"/>
    <s v="17:42"/>
    <x v="18"/>
    <x v="0"/>
    <x v="3"/>
    <n v="3"/>
    <n v="11.86"/>
    <x v="7"/>
    <n v="2.27"/>
    <x v="1"/>
    <x v="0"/>
    <n v="4"/>
    <x v="8"/>
  </r>
  <r>
    <x v="967"/>
    <x v="5"/>
    <x v="1"/>
    <d v="2025-01-08T00:00:00"/>
    <s v="11:35"/>
    <d v="2025-01-08T00:00:00"/>
    <s v="11:54"/>
    <x v="49"/>
    <x v="1"/>
    <x v="0"/>
    <n v="5"/>
    <n v="12"/>
    <x v="11"/>
    <n v="0.46"/>
    <x v="0"/>
    <x v="1"/>
    <n v="1"/>
    <x v="9"/>
  </r>
  <r>
    <x v="968"/>
    <x v="7"/>
    <x v="0"/>
    <d v="2025-01-23T00:00:00"/>
    <s v="21:43"/>
    <d v="2025-01-23T00:00:00"/>
    <s v="22:40"/>
    <x v="31"/>
    <x v="1"/>
    <x v="4"/>
    <n v="3"/>
    <n v="23.54"/>
    <x v="10"/>
    <n v="2.91"/>
    <x v="0"/>
    <x v="1"/>
    <n v="1"/>
    <x v="9"/>
  </r>
  <r>
    <x v="969"/>
    <x v="6"/>
    <x v="9"/>
    <d v="2024-08-27T00:00:00"/>
    <s v="02:00"/>
    <d v="2024-08-27T00:00:00"/>
    <s v="03:25"/>
    <x v="65"/>
    <x v="0"/>
    <x v="4"/>
    <n v="0"/>
    <n v="24.82"/>
    <x v="5"/>
    <n v="0.37"/>
    <x v="0"/>
    <x v="0"/>
    <n v="8"/>
    <x v="0"/>
  </r>
  <r>
    <x v="970"/>
    <x v="2"/>
    <x v="5"/>
    <d v="2024-12-04T00:00:00"/>
    <s v="21:10"/>
    <d v="2024-12-04T00:00:00"/>
    <s v="21:52"/>
    <x v="48"/>
    <x v="1"/>
    <x v="2"/>
    <n v="5"/>
    <n v="12.47"/>
    <x v="11"/>
    <n v="2.0699999999999998"/>
    <x v="0"/>
    <x v="0"/>
    <n v="12"/>
    <x v="7"/>
  </r>
  <r>
    <x v="971"/>
    <x v="7"/>
    <x v="3"/>
    <d v="2024-11-25T00:00:00"/>
    <s v="08:41"/>
    <d v="2024-11-25T00:00:00"/>
    <s v="09:22"/>
    <x v="0"/>
    <x v="0"/>
    <x v="4"/>
    <n v="0"/>
    <n v="23.08"/>
    <x v="5"/>
    <n v="1.08"/>
    <x v="0"/>
    <x v="0"/>
    <n v="11"/>
    <x v="1"/>
  </r>
  <r>
    <x v="972"/>
    <x v="7"/>
    <x v="7"/>
    <d v="2024-07-21T00:00:00"/>
    <s v="23:33"/>
    <d v="2024-07-22T00:00:00"/>
    <s v="01:00"/>
    <x v="29"/>
    <x v="1"/>
    <x v="0"/>
    <n v="2"/>
    <n v="6.56"/>
    <x v="2"/>
    <n v="2.89"/>
    <x v="1"/>
    <x v="0"/>
    <n v="7"/>
    <x v="3"/>
  </r>
  <r>
    <x v="973"/>
    <x v="2"/>
    <x v="0"/>
    <d v="2024-03-31T00:00:00"/>
    <s v="16:01"/>
    <d v="2024-03-31T00:00:00"/>
    <s v="16:22"/>
    <x v="30"/>
    <x v="1"/>
    <x v="4"/>
    <n v="5"/>
    <n v="14.86"/>
    <x v="11"/>
    <n v="4.5"/>
    <x v="1"/>
    <x v="0"/>
    <n v="3"/>
    <x v="6"/>
  </r>
  <r>
    <x v="974"/>
    <x v="1"/>
    <x v="3"/>
    <d v="2024-05-08T00:00:00"/>
    <s v="19:10"/>
    <d v="2024-05-08T00:00:00"/>
    <s v="20:14"/>
    <x v="9"/>
    <x v="1"/>
    <x v="3"/>
    <n v="4"/>
    <n v="24.21"/>
    <x v="9"/>
    <n v="1.98"/>
    <x v="0"/>
    <x v="0"/>
    <n v="5"/>
    <x v="5"/>
  </r>
  <r>
    <x v="975"/>
    <x v="9"/>
    <x v="6"/>
    <d v="2024-11-15T00:00:00"/>
    <s v="16:56"/>
    <d v="2024-11-15T00:00:00"/>
    <s v="17:17"/>
    <x v="30"/>
    <x v="0"/>
    <x v="2"/>
    <n v="2"/>
    <n v="20.45"/>
    <x v="3"/>
    <n v="0.81"/>
    <x v="0"/>
    <x v="0"/>
    <n v="11"/>
    <x v="1"/>
  </r>
  <r>
    <x v="976"/>
    <x v="6"/>
    <x v="6"/>
    <d v="2024-01-05T00:00:00"/>
    <s v="23:40"/>
    <d v="2024-01-06T00:00:00"/>
    <s v="00:11"/>
    <x v="6"/>
    <x v="1"/>
    <x v="1"/>
    <n v="0"/>
    <n v="2.21"/>
    <x v="4"/>
    <n v="2.09"/>
    <x v="0"/>
    <x v="0"/>
    <n v="1"/>
    <x v="9"/>
  </r>
  <r>
    <x v="977"/>
    <x v="6"/>
    <x v="6"/>
    <d v="2024-11-30T00:00:00"/>
    <s v="17:28"/>
    <d v="2024-11-30T00:00:00"/>
    <s v="17:59"/>
    <x v="6"/>
    <x v="0"/>
    <x v="3"/>
    <n v="1"/>
    <n v="17.75"/>
    <x v="1"/>
    <n v="0.99"/>
    <x v="1"/>
    <x v="0"/>
    <n v="11"/>
    <x v="1"/>
  </r>
  <r>
    <x v="978"/>
    <x v="5"/>
    <x v="4"/>
    <d v="2024-12-16T00:00:00"/>
    <s v="00:55"/>
    <d v="2024-12-16T00:00:00"/>
    <s v="02:17"/>
    <x v="15"/>
    <x v="0"/>
    <x v="0"/>
    <n v="1"/>
    <n v="1.95"/>
    <x v="1"/>
    <n v="0.55000000000000004"/>
    <x v="0"/>
    <x v="0"/>
    <n v="12"/>
    <x v="7"/>
  </r>
  <r>
    <x v="979"/>
    <x v="1"/>
    <x v="6"/>
    <d v="2024-11-13T00:00:00"/>
    <s v="12:26"/>
    <d v="2024-11-13T00:00:00"/>
    <s v="13:32"/>
    <x v="51"/>
    <x v="0"/>
    <x v="0"/>
    <n v="0"/>
    <n v="7.68"/>
    <x v="5"/>
    <n v="1.1299999999999999"/>
    <x v="0"/>
    <x v="0"/>
    <n v="11"/>
    <x v="1"/>
  </r>
  <r>
    <x v="980"/>
    <x v="0"/>
    <x v="8"/>
    <d v="2024-01-24T00:00:00"/>
    <s v="01:01"/>
    <d v="2024-01-24T00:00:00"/>
    <s v="02:25"/>
    <x v="77"/>
    <x v="0"/>
    <x v="4"/>
    <n v="3"/>
    <n v="16.98"/>
    <x v="7"/>
    <n v="0.3"/>
    <x v="0"/>
    <x v="0"/>
    <n v="1"/>
    <x v="9"/>
  </r>
  <r>
    <x v="981"/>
    <x v="4"/>
    <x v="0"/>
    <d v="2025-03-28T00:00:00"/>
    <s v="09:34"/>
    <d v="2025-03-28T00:00:00"/>
    <s v="09:49"/>
    <x v="4"/>
    <x v="0"/>
    <x v="0"/>
    <n v="4"/>
    <n v="19.899999999999999"/>
    <x v="8"/>
    <n v="1.1299999999999999"/>
    <x v="0"/>
    <x v="1"/>
    <n v="3"/>
    <x v="6"/>
  </r>
  <r>
    <x v="982"/>
    <x v="4"/>
    <x v="9"/>
    <d v="2025-01-02T00:00:00"/>
    <s v="13:40"/>
    <d v="2025-01-02T00:00:00"/>
    <s v="14:33"/>
    <x v="56"/>
    <x v="1"/>
    <x v="3"/>
    <n v="2"/>
    <n v="17.21"/>
    <x v="2"/>
    <n v="1.03"/>
    <x v="0"/>
    <x v="1"/>
    <n v="1"/>
    <x v="9"/>
  </r>
  <r>
    <x v="983"/>
    <x v="1"/>
    <x v="8"/>
    <d v="2024-11-05T00:00:00"/>
    <s v="12:02"/>
    <d v="2024-11-05T00:00:00"/>
    <s v="13:00"/>
    <x v="23"/>
    <x v="0"/>
    <x v="3"/>
    <n v="2"/>
    <n v="20.25"/>
    <x v="3"/>
    <n v="0.01"/>
    <x v="0"/>
    <x v="0"/>
    <n v="11"/>
    <x v="1"/>
  </r>
  <r>
    <x v="984"/>
    <x v="6"/>
    <x v="7"/>
    <d v="2024-01-20T00:00:00"/>
    <s v="22:43"/>
    <d v="2024-01-21T00:00:00"/>
    <s v="00:10"/>
    <x v="29"/>
    <x v="0"/>
    <x v="2"/>
    <n v="2"/>
    <n v="23.8"/>
    <x v="3"/>
    <n v="3.76"/>
    <x v="1"/>
    <x v="0"/>
    <n v="1"/>
    <x v="9"/>
  </r>
  <r>
    <x v="985"/>
    <x v="3"/>
    <x v="9"/>
    <d v="2025-04-25T00:00:00"/>
    <s v="06:54"/>
    <d v="2025-04-25T00:00:00"/>
    <s v="08:04"/>
    <x v="16"/>
    <x v="1"/>
    <x v="0"/>
    <n v="0"/>
    <n v="24.66"/>
    <x v="4"/>
    <n v="2.87"/>
    <x v="0"/>
    <x v="1"/>
    <n v="4"/>
    <x v="8"/>
  </r>
  <r>
    <x v="986"/>
    <x v="3"/>
    <x v="0"/>
    <d v="2025-05-07T00:00:00"/>
    <s v="06:27"/>
    <d v="2025-05-07T00:00:00"/>
    <s v="07:23"/>
    <x v="47"/>
    <x v="0"/>
    <x v="3"/>
    <n v="5"/>
    <n v="11.39"/>
    <x v="0"/>
    <n v="1.82"/>
    <x v="0"/>
    <x v="1"/>
    <n v="5"/>
    <x v="5"/>
  </r>
  <r>
    <x v="987"/>
    <x v="9"/>
    <x v="4"/>
    <d v="2024-09-27T00:00:00"/>
    <s v="13:24"/>
    <d v="2024-09-27T00:00:00"/>
    <s v="14:28"/>
    <x v="9"/>
    <x v="1"/>
    <x v="1"/>
    <n v="5"/>
    <n v="9.93"/>
    <x v="11"/>
    <n v="1.82"/>
    <x v="0"/>
    <x v="0"/>
    <n v="9"/>
    <x v="2"/>
  </r>
  <r>
    <x v="988"/>
    <x v="2"/>
    <x v="2"/>
    <d v="2025-03-20T00:00:00"/>
    <s v="04:51"/>
    <d v="2025-03-20T00:00:00"/>
    <s v="06:05"/>
    <x v="69"/>
    <x v="0"/>
    <x v="0"/>
    <n v="3"/>
    <n v="20.02"/>
    <x v="7"/>
    <n v="0.9"/>
    <x v="0"/>
    <x v="1"/>
    <n v="3"/>
    <x v="6"/>
  </r>
  <r>
    <x v="989"/>
    <x v="5"/>
    <x v="9"/>
    <d v="2024-05-10T00:00:00"/>
    <s v="12:43"/>
    <d v="2024-05-10T00:00:00"/>
    <s v="13:50"/>
    <x v="72"/>
    <x v="0"/>
    <x v="4"/>
    <n v="5"/>
    <n v="13.75"/>
    <x v="0"/>
    <n v="0.73"/>
    <x v="0"/>
    <x v="0"/>
    <n v="5"/>
    <x v="5"/>
  </r>
  <r>
    <x v="990"/>
    <x v="0"/>
    <x v="4"/>
    <d v="2024-12-03T00:00:00"/>
    <s v="19:00"/>
    <d v="2024-12-03T00:00:00"/>
    <s v="19:13"/>
    <x v="60"/>
    <x v="0"/>
    <x v="3"/>
    <n v="3"/>
    <n v="19.27"/>
    <x v="7"/>
    <n v="0.66"/>
    <x v="0"/>
    <x v="0"/>
    <n v="12"/>
    <x v="7"/>
  </r>
  <r>
    <x v="991"/>
    <x v="8"/>
    <x v="4"/>
    <d v="2024-04-15T00:00:00"/>
    <s v="10:40"/>
    <d v="2024-04-15T00:00:00"/>
    <s v="11:58"/>
    <x v="21"/>
    <x v="1"/>
    <x v="1"/>
    <n v="5"/>
    <n v="8.65"/>
    <x v="11"/>
    <n v="0.67"/>
    <x v="0"/>
    <x v="0"/>
    <n v="4"/>
    <x v="8"/>
  </r>
  <r>
    <x v="992"/>
    <x v="9"/>
    <x v="4"/>
    <d v="2025-05-15T00:00:00"/>
    <s v="04:46"/>
    <d v="2025-05-15T00:00:00"/>
    <s v="05:39"/>
    <x v="56"/>
    <x v="1"/>
    <x v="4"/>
    <n v="5"/>
    <n v="16.23"/>
    <x v="11"/>
    <n v="1.69"/>
    <x v="0"/>
    <x v="1"/>
    <n v="5"/>
    <x v="5"/>
  </r>
  <r>
    <x v="993"/>
    <x v="6"/>
    <x v="5"/>
    <d v="2024-06-22T00:00:00"/>
    <s v="15:17"/>
    <d v="2024-06-22T00:00:00"/>
    <s v="16:00"/>
    <x v="75"/>
    <x v="0"/>
    <x v="3"/>
    <n v="0"/>
    <n v="3.23"/>
    <x v="5"/>
    <n v="1.7"/>
    <x v="1"/>
    <x v="0"/>
    <n v="6"/>
    <x v="11"/>
  </r>
  <r>
    <x v="994"/>
    <x v="1"/>
    <x v="4"/>
    <d v="2025-03-20T00:00:00"/>
    <s v="22:29"/>
    <d v="2025-03-20T00:00:00"/>
    <s v="23:26"/>
    <x v="31"/>
    <x v="0"/>
    <x v="3"/>
    <n v="3"/>
    <n v="14.63"/>
    <x v="7"/>
    <n v="0.01"/>
    <x v="0"/>
    <x v="1"/>
    <n v="3"/>
    <x v="6"/>
  </r>
  <r>
    <x v="995"/>
    <x v="9"/>
    <x v="2"/>
    <d v="2024-05-27T00:00:00"/>
    <s v="11:12"/>
    <d v="2024-05-27T00:00:00"/>
    <s v="12:11"/>
    <x v="35"/>
    <x v="1"/>
    <x v="3"/>
    <n v="2"/>
    <n v="20.04"/>
    <x v="2"/>
    <n v="2.8"/>
    <x v="0"/>
    <x v="0"/>
    <n v="5"/>
    <x v="5"/>
  </r>
  <r>
    <x v="996"/>
    <x v="5"/>
    <x v="1"/>
    <d v="2025-04-03T00:00:00"/>
    <s v="20:51"/>
    <d v="2025-04-03T00:00:00"/>
    <s v="21:29"/>
    <x v="2"/>
    <x v="0"/>
    <x v="4"/>
    <n v="0"/>
    <n v="13.69"/>
    <x v="5"/>
    <n v="1.38"/>
    <x v="0"/>
    <x v="1"/>
    <n v="4"/>
    <x v="8"/>
  </r>
  <r>
    <x v="997"/>
    <x v="4"/>
    <x v="5"/>
    <d v="2025-01-23T00:00:00"/>
    <s v="05:33"/>
    <d v="2025-01-23T00:00:00"/>
    <s v="06:41"/>
    <x v="57"/>
    <x v="0"/>
    <x v="2"/>
    <n v="2"/>
    <n v="4.07"/>
    <x v="3"/>
    <n v="2"/>
    <x v="0"/>
    <x v="1"/>
    <n v="1"/>
    <x v="9"/>
  </r>
  <r>
    <x v="998"/>
    <x v="7"/>
    <x v="1"/>
    <d v="2024-09-05T00:00:00"/>
    <s v="15:49"/>
    <d v="2024-09-05T00:00:00"/>
    <s v="16:38"/>
    <x v="55"/>
    <x v="0"/>
    <x v="3"/>
    <n v="5"/>
    <n v="14.56"/>
    <x v="0"/>
    <n v="1.89"/>
    <x v="0"/>
    <x v="0"/>
    <n v="9"/>
    <x v="2"/>
  </r>
  <r>
    <x v="999"/>
    <x v="8"/>
    <x v="6"/>
    <d v="2024-10-19T00:00:00"/>
    <s v="14:21"/>
    <d v="2024-10-19T00:00:00"/>
    <s v="14:38"/>
    <x v="7"/>
    <x v="1"/>
    <x v="0"/>
    <n v="5"/>
    <n v="5.66"/>
    <x v="11"/>
    <n v="3.66"/>
    <x v="1"/>
    <x v="0"/>
    <n v="1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0AA80F-B66F-4904-BAE4-67B324D1D0CB}"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I13:J23" firstHeaderRow="1" firstDataRow="1" firstDataCol="1"/>
  <pivotFields count="18">
    <pivotField dataField="1" showAll="0" defaultSubtotal="0">
      <items count="1000">
        <item x="312"/>
        <item x="433"/>
        <item x="675"/>
        <item x="688"/>
        <item x="257"/>
        <item x="533"/>
        <item x="655"/>
        <item x="617"/>
        <item x="427"/>
        <item x="320"/>
        <item x="380"/>
        <item x="683"/>
        <item x="540"/>
        <item x="564"/>
        <item x="621"/>
        <item x="745"/>
        <item x="870"/>
        <item x="64"/>
        <item x="716"/>
        <item x="346"/>
        <item x="539"/>
        <item x="483"/>
        <item x="279"/>
        <item x="735"/>
        <item x="94"/>
        <item x="352"/>
        <item x="660"/>
        <item x="898"/>
        <item x="786"/>
        <item x="530"/>
        <item x="473"/>
        <item x="609"/>
        <item x="848"/>
        <item x="118"/>
        <item x="222"/>
        <item x="690"/>
        <item x="499"/>
        <item x="944"/>
        <item x="924"/>
        <item x="678"/>
        <item x="152"/>
        <item x="176"/>
        <item x="681"/>
        <item x="871"/>
        <item x="822"/>
        <item x="78"/>
        <item x="409"/>
        <item x="867"/>
        <item x="915"/>
        <item x="241"/>
        <item x="738"/>
        <item x="556"/>
        <item x="347"/>
        <item x="450"/>
        <item x="248"/>
        <item x="657"/>
        <item x="545"/>
        <item x="646"/>
        <item x="528"/>
        <item x="906"/>
        <item x="356"/>
        <item x="405"/>
        <item x="20"/>
        <item x="699"/>
        <item x="981"/>
        <item x="995"/>
        <item x="895"/>
        <item x="425"/>
        <item x="712"/>
        <item x="19"/>
        <item x="57"/>
        <item x="899"/>
        <item x="759"/>
        <item x="682"/>
        <item x="143"/>
        <item x="31"/>
        <item x="448"/>
        <item x="102"/>
        <item x="24"/>
        <item x="472"/>
        <item x="760"/>
        <item x="634"/>
        <item x="179"/>
        <item x="6"/>
        <item x="557"/>
        <item x="28"/>
        <item x="139"/>
        <item x="167"/>
        <item x="269"/>
        <item x="492"/>
        <item x="780"/>
        <item x="755"/>
        <item x="845"/>
        <item x="172"/>
        <item x="729"/>
        <item x="187"/>
        <item x="406"/>
        <item x="654"/>
        <item x="113"/>
        <item x="503"/>
        <item x="498"/>
        <item x="132"/>
        <item x="611"/>
        <item x="420"/>
        <item x="426"/>
        <item x="769"/>
        <item x="252"/>
        <item x="874"/>
        <item x="497"/>
        <item x="101"/>
        <item x="877"/>
        <item x="290"/>
        <item x="314"/>
        <item x="478"/>
        <item x="415"/>
        <item x="494"/>
        <item x="638"/>
        <item x="555"/>
        <item x="758"/>
        <item x="471"/>
        <item x="23"/>
        <item x="853"/>
        <item x="358"/>
        <item x="232"/>
        <item x="575"/>
        <item x="653"/>
        <item x="95"/>
        <item x="618"/>
        <item x="413"/>
        <item x="285"/>
        <item x="746"/>
        <item x="342"/>
        <item x="514"/>
        <item x="840"/>
        <item x="612"/>
        <item x="199"/>
        <item x="962"/>
        <item x="996"/>
        <item x="238"/>
        <item x="805"/>
        <item x="765"/>
        <item x="929"/>
        <item x="357"/>
        <item x="517"/>
        <item x="742"/>
        <item x="203"/>
        <item x="698"/>
        <item x="97"/>
        <item x="740"/>
        <item x="594"/>
        <item x="844"/>
        <item x="589"/>
        <item x="242"/>
        <item x="137"/>
        <item x="465"/>
        <item x="486"/>
        <item x="107"/>
        <item x="860"/>
        <item x="124"/>
        <item x="997"/>
        <item x="253"/>
        <item x="476"/>
        <item x="484"/>
        <item x="821"/>
        <item x="418"/>
        <item x="776"/>
        <item x="841"/>
        <item x="958"/>
        <item x="830"/>
        <item x="148"/>
        <item x="720"/>
        <item x="947"/>
        <item x="873"/>
        <item x="324"/>
        <item x="462"/>
        <item x="83"/>
        <item x="359"/>
        <item x="547"/>
        <item x="941"/>
        <item x="544"/>
        <item x="229"/>
        <item x="182"/>
        <item x="777"/>
        <item x="449"/>
        <item x="816"/>
        <item x="520"/>
        <item x="390"/>
        <item x="86"/>
        <item x="719"/>
        <item x="456"/>
        <item x="917"/>
        <item x="255"/>
        <item x="810"/>
        <item x="796"/>
        <item x="990"/>
        <item x="912"/>
        <item x="946"/>
        <item x="933"/>
        <item x="441"/>
        <item x="610"/>
        <item x="615"/>
        <item x="136"/>
        <item x="774"/>
        <item x="978"/>
        <item x="824"/>
        <item x="293"/>
        <item x="451"/>
        <item x="516"/>
        <item x="903"/>
        <item x="185"/>
        <item x="928"/>
        <item x="648"/>
        <item x="535"/>
        <item x="968"/>
        <item x="828"/>
        <item x="691"/>
        <item x="468"/>
        <item x="275"/>
        <item x="911"/>
        <item x="522"/>
        <item x="206"/>
        <item x="50"/>
        <item x="543"/>
        <item x="407"/>
        <item x="164"/>
        <item x="747"/>
        <item x="756"/>
        <item x="937"/>
        <item x="30"/>
        <item x="721"/>
        <item x="934"/>
        <item x="936"/>
        <item x="302"/>
        <item x="976"/>
        <item x="48"/>
        <item x="386"/>
        <item x="62"/>
        <item x="18"/>
        <item x="452"/>
        <item x="25"/>
        <item x="952"/>
        <item x="391"/>
        <item x="348"/>
        <item x="999"/>
        <item x="607"/>
        <item x="567"/>
        <item x="643"/>
        <item x="705"/>
        <item x="297"/>
        <item x="362"/>
        <item x="741"/>
        <item x="887"/>
        <item x="166"/>
        <item x="345"/>
        <item x="445"/>
        <item x="408"/>
        <item x="744"/>
        <item x="104"/>
        <item x="375"/>
        <item x="459"/>
        <item x="385"/>
        <item x="891"/>
        <item x="510"/>
        <item x="921"/>
        <item x="900"/>
        <item x="888"/>
        <item x="802"/>
        <item x="695"/>
        <item x="376"/>
        <item x="243"/>
        <item x="125"/>
        <item x="325"/>
        <item x="913"/>
        <item x="171"/>
        <item x="280"/>
        <item x="960"/>
        <item x="74"/>
        <item x="687"/>
        <item x="598"/>
        <item x="785"/>
        <item x="702"/>
        <item x="596"/>
        <item x="896"/>
        <item x="239"/>
        <item x="508"/>
        <item x="985"/>
        <item x="109"/>
        <item x="823"/>
        <item x="784"/>
        <item x="247"/>
        <item x="65"/>
        <item x="872"/>
        <item x="991"/>
        <item x="839"/>
        <item x="43"/>
        <item x="416"/>
        <item x="859"/>
        <item x="566"/>
        <item x="592"/>
        <item x="7"/>
        <item x="374"/>
        <item x="708"/>
        <item x="332"/>
        <item x="87"/>
        <item x="779"/>
        <item x="880"/>
        <item x="216"/>
        <item x="495"/>
        <item x="502"/>
        <item x="980"/>
        <item x="658"/>
        <item x="959"/>
        <item x="428"/>
        <item x="120"/>
        <item x="916"/>
        <item x="278"/>
        <item x="264"/>
        <item x="481"/>
        <item x="799"/>
        <item x="308"/>
        <item x="537"/>
        <item x="318"/>
        <item x="26"/>
        <item x="259"/>
        <item x="221"/>
        <item x="108"/>
        <item x="939"/>
        <item x="714"/>
        <item x="656"/>
        <item x="223"/>
        <item x="862"/>
        <item x="217"/>
        <item x="84"/>
        <item x="334"/>
        <item x="713"/>
        <item x="303"/>
        <item x="13"/>
        <item x="505"/>
        <item x="550"/>
        <item x="349"/>
        <item x="444"/>
        <item x="700"/>
        <item x="110"/>
        <item x="215"/>
        <item x="300"/>
        <item x="403"/>
        <item x="734"/>
        <item x="966"/>
        <item x="246"/>
        <item x="788"/>
        <item x="722"/>
        <item x="228"/>
        <item x="624"/>
        <item x="849"/>
        <item x="576"/>
        <item x="767"/>
        <item x="718"/>
        <item x="180"/>
        <item x="496"/>
        <item x="16"/>
        <item x="642"/>
        <item x="270"/>
        <item x="623"/>
        <item x="868"/>
        <item x="957"/>
        <item x="817"/>
        <item x="146"/>
        <item x="963"/>
        <item x="66"/>
        <item x="666"/>
        <item x="983"/>
        <item x="583"/>
        <item x="469"/>
        <item x="525"/>
        <item x="245"/>
        <item x="629"/>
        <item x="454"/>
        <item x="90"/>
        <item x="883"/>
        <item x="438"/>
        <item x="739"/>
        <item x="105"/>
        <item x="213"/>
        <item x="396"/>
        <item x="951"/>
        <item x="276"/>
        <item x="541"/>
        <item x="931"/>
        <item x="209"/>
        <item x="432"/>
        <item x="671"/>
        <item x="894"/>
        <item x="620"/>
        <item x="731"/>
        <item x="686"/>
        <item x="56"/>
        <item x="572"/>
        <item x="950"/>
        <item x="901"/>
        <item x="72"/>
        <item x="159"/>
        <item x="313"/>
        <item x="140"/>
        <item x="585"/>
        <item x="532"/>
        <item x="32"/>
        <item x="667"/>
        <item x="181"/>
        <item x="202"/>
        <item x="651"/>
        <item x="343"/>
        <item x="360"/>
        <item x="177"/>
        <item x="4"/>
        <item x="923"/>
        <item x="189"/>
        <item x="752"/>
        <item x="857"/>
        <item x="843"/>
        <item x="183"/>
        <item x="770"/>
        <item x="116"/>
        <item x="942"/>
        <item x="905"/>
        <item x="306"/>
        <item x="728"/>
        <item x="707"/>
        <item x="373"/>
        <item x="562"/>
        <item x="384"/>
        <item x="969"/>
        <item x="173"/>
        <item x="918"/>
        <item x="967"/>
        <item x="622"/>
        <item x="268"/>
        <item x="367"/>
        <item x="920"/>
        <item x="237"/>
        <item x="536"/>
        <item x="365"/>
        <item x="103"/>
        <item x="604"/>
        <item x="251"/>
        <item x="273"/>
        <item x="587"/>
        <item x="975"/>
        <item x="266"/>
        <item x="272"/>
        <item x="559"/>
        <item x="422"/>
        <item x="932"/>
        <item x="178"/>
        <item x="586"/>
        <item x="398"/>
        <item x="60"/>
        <item x="763"/>
        <item x="529"/>
        <item x="764"/>
        <item x="157"/>
        <item x="672"/>
        <item x="812"/>
        <item x="803"/>
        <item x="546"/>
        <item x="987"/>
        <item x="333"/>
        <item x="725"/>
        <item x="771"/>
        <item x="387"/>
        <item x="430"/>
        <item x="926"/>
        <item x="876"/>
        <item x="935"/>
        <item x="316"/>
        <item x="40"/>
        <item x="766"/>
        <item x="212"/>
        <item x="730"/>
        <item x="482"/>
        <item x="131"/>
        <item x="811"/>
        <item x="703"/>
        <item x="200"/>
        <item x="605"/>
        <item x="47"/>
        <item x="274"/>
        <item x="378"/>
        <item x="819"/>
        <item x="54"/>
        <item x="82"/>
        <item x="317"/>
        <item x="22"/>
        <item x="640"/>
        <item x="368"/>
        <item x="882"/>
        <item x="940"/>
        <item x="645"/>
        <item x="663"/>
        <item x="44"/>
        <item x="286"/>
        <item x="549"/>
        <item x="599"/>
        <item x="661"/>
        <item x="79"/>
        <item x="762"/>
        <item x="447"/>
        <item x="625"/>
        <item x="571"/>
        <item x="854"/>
        <item x="825"/>
        <item x="526"/>
        <item x="153"/>
        <item x="800"/>
        <item x="366"/>
        <item x="865"/>
        <item x="340"/>
        <item x="439"/>
        <item x="670"/>
        <item x="75"/>
        <item x="552"/>
        <item x="908"/>
        <item x="504"/>
        <item x="99"/>
        <item x="650"/>
        <item x="388"/>
        <item x="53"/>
        <item x="435"/>
        <item x="404"/>
        <item x="809"/>
        <item x="338"/>
        <item x="953"/>
        <item x="706"/>
        <item x="827"/>
        <item x="41"/>
        <item x="737"/>
        <item x="943"/>
        <item x="419"/>
        <item x="341"/>
        <item x="775"/>
        <item x="12"/>
        <item x="804"/>
        <item x="89"/>
        <item x="697"/>
        <item x="236"/>
        <item x="861"/>
        <item x="207"/>
        <item x="750"/>
        <item x="662"/>
        <item x="858"/>
        <item x="818"/>
        <item x="227"/>
        <item x="230"/>
        <item x="277"/>
        <item x="813"/>
        <item x="96"/>
        <item x="258"/>
        <item x="351"/>
        <item x="294"/>
        <item x="480"/>
        <item x="73"/>
        <item x="864"/>
        <item x="410"/>
        <item x="337"/>
        <item x="11"/>
        <item x="296"/>
        <item x="298"/>
        <item x="820"/>
        <item x="142"/>
        <item x="693"/>
        <item x="674"/>
        <item x="196"/>
        <item x="201"/>
        <item x="878"/>
        <item x="748"/>
        <item x="652"/>
        <item x="114"/>
        <item x="194"/>
        <item x="488"/>
        <item x="965"/>
        <item x="35"/>
        <item x="68"/>
        <item x="281"/>
        <item x="431"/>
        <item x="330"/>
        <item x="283"/>
        <item x="727"/>
        <item x="271"/>
        <item x="630"/>
        <item x="751"/>
        <item x="92"/>
        <item x="768"/>
        <item x="165"/>
        <item x="600"/>
        <item x="806"/>
        <item x="519"/>
        <item x="893"/>
        <item x="974"/>
        <item x="193"/>
        <item x="982"/>
        <item x="627"/>
        <item x="626"/>
        <item x="328"/>
        <item x="256"/>
        <item x="154"/>
        <item x="224"/>
        <item x="977"/>
        <item x="782"/>
        <item x="513"/>
        <item x="726"/>
        <item x="260"/>
        <item x="291"/>
        <item x="263"/>
        <item x="558"/>
        <item x="15"/>
        <item x="315"/>
        <item x="772"/>
        <item x="664"/>
        <item x="489"/>
        <item x="881"/>
        <item x="460"/>
        <item x="464"/>
        <item x="323"/>
        <item x="579"/>
        <item x="885"/>
        <item x="218"/>
        <item x="21"/>
        <item x="531"/>
        <item x="773"/>
        <item x="680"/>
        <item x="27"/>
        <item x="121"/>
        <item x="1"/>
        <item x="723"/>
        <item x="608"/>
        <item x="129"/>
        <item x="169"/>
        <item x="91"/>
        <item x="5"/>
        <item x="204"/>
        <item x="34"/>
        <item x="123"/>
        <item x="910"/>
        <item x="879"/>
        <item x="732"/>
        <item x="344"/>
        <item x="521"/>
        <item x="2"/>
        <item x="10"/>
        <item x="117"/>
        <item x="395"/>
        <item x="133"/>
        <item x="195"/>
        <item x="234"/>
        <item x="61"/>
        <item x="149"/>
        <item x="570"/>
        <item x="970"/>
        <item x="329"/>
        <item x="9"/>
        <item x="797"/>
        <item x="355"/>
        <item x="254"/>
        <item x="869"/>
        <item x="429"/>
        <item x="509"/>
        <item x="184"/>
        <item x="631"/>
        <item x="512"/>
        <item x="614"/>
        <item x="51"/>
        <item x="992"/>
        <item x="134"/>
        <item x="644"/>
        <item x="493"/>
        <item x="235"/>
        <item x="29"/>
        <item x="98"/>
        <item x="174"/>
        <item x="402"/>
        <item x="665"/>
        <item x="956"/>
        <item x="284"/>
        <item x="474"/>
        <item x="659"/>
        <item x="994"/>
        <item x="289"/>
        <item x="633"/>
        <item x="902"/>
        <item x="794"/>
        <item x="757"/>
        <item x="597"/>
        <item x="832"/>
        <item x="487"/>
        <item x="875"/>
        <item x="155"/>
        <item x="141"/>
        <item x="371"/>
        <item x="886"/>
        <item x="836"/>
        <item x="815"/>
        <item x="88"/>
        <item x="267"/>
        <item x="588"/>
        <item x="81"/>
        <item x="111"/>
        <item x="884"/>
        <item x="842"/>
        <item x="71"/>
        <item x="162"/>
        <item x="205"/>
        <item x="186"/>
        <item x="515"/>
        <item x="574"/>
        <item x="208"/>
        <item x="292"/>
        <item x="538"/>
        <item x="295"/>
        <item x="39"/>
        <item x="639"/>
        <item x="837"/>
        <item x="850"/>
        <item x="647"/>
        <item x="14"/>
        <item x="93"/>
        <item x="309"/>
        <item x="715"/>
        <item x="855"/>
        <item x="736"/>
        <item x="792"/>
        <item x="613"/>
        <item x="80"/>
        <item x="961"/>
        <item x="414"/>
        <item x="175"/>
        <item x="305"/>
        <item x="440"/>
        <item x="948"/>
        <item x="964"/>
        <item x="363"/>
        <item x="262"/>
        <item x="36"/>
        <item x="188"/>
        <item x="889"/>
        <item x="170"/>
        <item x="0"/>
        <item x="122"/>
        <item x="8"/>
        <item x="500"/>
        <item x="412"/>
        <item x="524"/>
        <item x="554"/>
        <item x="350"/>
        <item x="789"/>
        <item x="282"/>
        <item x="677"/>
        <item x="669"/>
        <item x="710"/>
        <item x="225"/>
        <item x="834"/>
        <item x="649"/>
        <item x="311"/>
        <item x="919"/>
        <item x="382"/>
        <item x="717"/>
        <item x="304"/>
        <item x="668"/>
        <item x="353"/>
        <item x="945"/>
        <item x="561"/>
        <item x="436"/>
        <item x="692"/>
        <item x="582"/>
        <item x="339"/>
        <item x="973"/>
        <item x="511"/>
        <item x="442"/>
        <item x="866"/>
        <item x="477"/>
        <item x="219"/>
        <item x="443"/>
        <item x="595"/>
        <item x="249"/>
        <item x="399"/>
        <item x="890"/>
        <item x="856"/>
        <item x="619"/>
        <item x="989"/>
        <item x="892"/>
        <item x="826"/>
        <item x="709"/>
        <item x="632"/>
        <item x="287"/>
        <item x="377"/>
        <item x="163"/>
        <item x="833"/>
        <item x="191"/>
        <item x="233"/>
        <item x="383"/>
        <item x="389"/>
        <item x="220"/>
        <item x="392"/>
        <item x="446"/>
        <item x="577"/>
        <item x="457"/>
        <item x="417"/>
        <item x="310"/>
        <item x="197"/>
        <item x="676"/>
        <item x="37"/>
        <item x="907"/>
        <item x="689"/>
        <item x="161"/>
        <item x="801"/>
        <item x="580"/>
        <item x="601"/>
        <item x="955"/>
        <item x="971"/>
        <item x="581"/>
        <item x="704"/>
        <item x="67"/>
        <item x="369"/>
        <item x="261"/>
        <item x="307"/>
        <item x="573"/>
        <item x="984"/>
        <item x="501"/>
        <item x="636"/>
        <item x="130"/>
        <item x="361"/>
        <item x="100"/>
        <item x="808"/>
        <item x="603"/>
        <item x="972"/>
        <item x="69"/>
        <item x="144"/>
        <item x="641"/>
        <item x="988"/>
        <item x="128"/>
        <item x="584"/>
        <item x="602"/>
        <item x="265"/>
        <item x="393"/>
        <item x="673"/>
        <item x="749"/>
        <item x="458"/>
        <item x="190"/>
        <item x="790"/>
        <item x="198"/>
        <item x="590"/>
        <item x="46"/>
        <item x="553"/>
        <item x="138"/>
        <item x="927"/>
        <item x="851"/>
        <item x="400"/>
        <item x="467"/>
        <item x="835"/>
        <item x="127"/>
        <item x="485"/>
        <item x="724"/>
        <item x="568"/>
        <item x="814"/>
        <item x="421"/>
        <item x="411"/>
        <item x="909"/>
        <item x="244"/>
        <item x="679"/>
        <item x="753"/>
        <item x="711"/>
        <item x="616"/>
        <item x="791"/>
        <item x="685"/>
        <item x="158"/>
        <item x="250"/>
        <item x="326"/>
        <item x="119"/>
        <item x="563"/>
        <item x="591"/>
        <item x="126"/>
        <item x="63"/>
        <item x="527"/>
        <item x="453"/>
        <item x="115"/>
        <item x="904"/>
        <item x="534"/>
        <item x="112"/>
        <item x="852"/>
        <item x="506"/>
        <item x="381"/>
        <item x="979"/>
        <item x="17"/>
        <item x="76"/>
        <item x="135"/>
        <item x="930"/>
        <item x="743"/>
        <item x="606"/>
        <item x="240"/>
        <item x="628"/>
        <item x="560"/>
        <item x="635"/>
        <item x="949"/>
        <item x="954"/>
        <item x="58"/>
        <item x="52"/>
        <item x="321"/>
        <item x="569"/>
        <item x="160"/>
        <item x="214"/>
        <item x="42"/>
        <item x="523"/>
        <item x="490"/>
        <item x="897"/>
        <item x="335"/>
        <item x="210"/>
        <item x="147"/>
        <item x="55"/>
        <item x="696"/>
        <item x="424"/>
        <item x="593"/>
        <item x="327"/>
        <item x="461"/>
        <item x="364"/>
        <item x="401"/>
        <item x="507"/>
        <item x="322"/>
        <item x="491"/>
        <item x="863"/>
        <item x="85"/>
        <item x="548"/>
        <item x="106"/>
        <item x="838"/>
        <item x="49"/>
        <item x="319"/>
        <item x="914"/>
        <item x="463"/>
        <item x="38"/>
        <item x="150"/>
        <item x="288"/>
        <item x="807"/>
        <item x="518"/>
        <item x="998"/>
        <item x="846"/>
        <item x="455"/>
        <item x="922"/>
        <item x="694"/>
        <item x="397"/>
        <item x="3"/>
        <item x="783"/>
        <item x="847"/>
        <item x="45"/>
        <item x="33"/>
        <item x="379"/>
        <item x="938"/>
        <item x="761"/>
        <item x="301"/>
        <item x="787"/>
        <item x="986"/>
        <item x="798"/>
        <item x="684"/>
        <item x="578"/>
        <item x="434"/>
        <item x="565"/>
        <item x="299"/>
        <item x="394"/>
        <item x="231"/>
        <item x="70"/>
        <item x="733"/>
        <item x="778"/>
        <item x="168"/>
        <item x="793"/>
        <item x="551"/>
        <item x="192"/>
        <item x="151"/>
        <item x="145"/>
        <item x="77"/>
        <item x="831"/>
        <item x="795"/>
        <item x="479"/>
        <item x="59"/>
        <item x="437"/>
        <item x="336"/>
        <item x="781"/>
        <item x="370"/>
        <item x="470"/>
        <item x="754"/>
        <item x="211"/>
        <item x="542"/>
        <item x="829"/>
        <item x="372"/>
        <item x="423"/>
        <item x="354"/>
        <item x="925"/>
        <item x="637"/>
        <item x="475"/>
        <item x="156"/>
        <item x="466"/>
        <item x="993"/>
        <item x="226"/>
        <item x="701"/>
        <item x="331"/>
      </items>
    </pivotField>
    <pivotField showAll="0" defaultSubtotal="0">
      <items count="10">
        <item x="3"/>
        <item x="0"/>
        <item x="8"/>
        <item x="9"/>
        <item x="2"/>
        <item x="7"/>
        <item x="1"/>
        <item x="6"/>
        <item x="5"/>
        <item x="4"/>
      </items>
    </pivotField>
    <pivotField axis="axisRow" showAll="0" defaultSubtotal="0">
      <items count="10">
        <item x="2"/>
        <item x="7"/>
        <item x="3"/>
        <item x="5"/>
        <item x="4"/>
        <item x="0"/>
        <item x="6"/>
        <item x="1"/>
        <item x="8"/>
        <item x="9"/>
      </items>
    </pivotField>
    <pivotField numFmtId="14" showAll="0" defaultSubtotal="0"/>
    <pivotField showAll="0" defaultSubtotal="0"/>
    <pivotField numFmtId="14" showAll="0" defaultSubtotal="0"/>
    <pivotField showAll="0" defaultSubtotal="0"/>
    <pivotField showAll="0" defaultSubtotal="0">
      <items count="81">
        <item x="12"/>
        <item x="11"/>
        <item x="66"/>
        <item x="60"/>
        <item x="1"/>
        <item x="4"/>
        <item x="22"/>
        <item x="7"/>
        <item x="24"/>
        <item x="49"/>
        <item x="25"/>
        <item x="30"/>
        <item x="59"/>
        <item x="33"/>
        <item x="50"/>
        <item x="73"/>
        <item x="43"/>
        <item x="41"/>
        <item x="67"/>
        <item x="10"/>
        <item x="70"/>
        <item x="6"/>
        <item x="32"/>
        <item x="52"/>
        <item x="68"/>
        <item x="13"/>
        <item x="76"/>
        <item x="64"/>
        <item x="2"/>
        <item x="45"/>
        <item x="40"/>
        <item x="0"/>
        <item x="48"/>
        <item x="75"/>
        <item x="54"/>
        <item x="3"/>
        <item x="27"/>
        <item x="79"/>
        <item x="28"/>
        <item x="55"/>
        <item x="53"/>
        <item x="38"/>
        <item x="19"/>
        <item x="56"/>
        <item x="63"/>
        <item x="62"/>
        <item x="47"/>
        <item x="31"/>
        <item x="23"/>
        <item x="35"/>
        <item x="26"/>
        <item x="17"/>
        <item x="37"/>
        <item x="71"/>
        <item x="9"/>
        <item x="36"/>
        <item x="51"/>
        <item x="72"/>
        <item x="57"/>
        <item x="20"/>
        <item x="16"/>
        <item x="46"/>
        <item x="14"/>
        <item x="8"/>
        <item x="69"/>
        <item x="34"/>
        <item x="44"/>
        <item x="61"/>
        <item x="21"/>
        <item x="42"/>
        <item x="18"/>
        <item x="39"/>
        <item x="15"/>
        <item x="5"/>
        <item x="77"/>
        <item x="65"/>
        <item x="78"/>
        <item x="29"/>
        <item x="74"/>
        <item x="58"/>
        <item x="80"/>
      </items>
    </pivotField>
    <pivotField showAll="0" defaultSubtotal="0">
      <items count="2">
        <item x="1"/>
        <item x="0"/>
      </items>
    </pivotField>
    <pivotField showAll="0" defaultSubtotal="0">
      <items count="5">
        <item x="1"/>
        <item x="0"/>
        <item x="4"/>
        <item x="2"/>
        <item x="3"/>
      </items>
    </pivotField>
    <pivotField showAll="0" defaultSubtotal="0"/>
    <pivotField showAll="0" defaultSubtotal="0"/>
    <pivotField showAll="0" defaultSubtotal="0"/>
    <pivotField showAll="0" defaultSubtotal="0"/>
    <pivotField showAll="0" defaultSubtotal="0">
      <items count="2">
        <item x="0"/>
        <item x="1"/>
      </items>
    </pivotField>
    <pivotField showAll="0" defaultSubtotal="0">
      <items count="2">
        <item x="0"/>
        <item x="1"/>
      </items>
    </pivotField>
    <pivotField showAll="0" defaultSubtotal="0"/>
    <pivotField showAll="0" defaultSubtotal="0">
      <items count="12">
        <item x="9"/>
        <item x="10"/>
        <item x="6"/>
        <item x="8"/>
        <item x="5"/>
        <item x="11"/>
        <item x="3"/>
        <item x="0"/>
        <item x="2"/>
        <item x="4"/>
        <item x="1"/>
        <item x="7"/>
      </items>
    </pivotField>
  </pivotFields>
  <rowFields count="1">
    <field x="2"/>
  </rowFields>
  <rowItems count="10">
    <i>
      <x/>
    </i>
    <i>
      <x v="1"/>
    </i>
    <i>
      <x v="2"/>
    </i>
    <i>
      <x v="3"/>
    </i>
    <i>
      <x v="4"/>
    </i>
    <i>
      <x v="5"/>
    </i>
    <i>
      <x v="6"/>
    </i>
    <i>
      <x v="7"/>
    </i>
    <i>
      <x v="8"/>
    </i>
    <i>
      <x v="9"/>
    </i>
  </rowItems>
  <colItems count="1">
    <i/>
  </colItems>
  <dataFields count="1">
    <dataField name="Count of Order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81EC61D-1DDF-4C72-A1B8-F4DCF50D6B70}"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J31:K33" firstHeaderRow="1" firstDataRow="1" firstDataCol="1"/>
  <pivotFields count="18">
    <pivotField dataField="1" showAll="0" defaultSubtotal="0">
      <items count="1000">
        <item x="312"/>
        <item x="433"/>
        <item x="675"/>
        <item x="688"/>
        <item x="257"/>
        <item x="533"/>
        <item x="655"/>
        <item x="617"/>
        <item x="427"/>
        <item x="320"/>
        <item x="380"/>
        <item x="683"/>
        <item x="540"/>
        <item x="564"/>
        <item x="621"/>
        <item x="745"/>
        <item x="870"/>
        <item x="64"/>
        <item x="716"/>
        <item x="346"/>
        <item x="539"/>
        <item x="483"/>
        <item x="279"/>
        <item x="735"/>
        <item x="94"/>
        <item x="352"/>
        <item x="660"/>
        <item x="898"/>
        <item x="786"/>
        <item x="530"/>
        <item x="473"/>
        <item x="609"/>
        <item x="848"/>
        <item x="118"/>
        <item x="222"/>
        <item x="690"/>
        <item x="499"/>
        <item x="944"/>
        <item x="924"/>
        <item x="678"/>
        <item x="152"/>
        <item x="176"/>
        <item x="681"/>
        <item x="871"/>
        <item x="822"/>
        <item x="78"/>
        <item x="409"/>
        <item x="867"/>
        <item x="915"/>
        <item x="241"/>
        <item x="738"/>
        <item x="556"/>
        <item x="347"/>
        <item x="450"/>
        <item x="248"/>
        <item x="657"/>
        <item x="545"/>
        <item x="646"/>
        <item x="528"/>
        <item x="906"/>
        <item x="356"/>
        <item x="405"/>
        <item x="20"/>
        <item x="699"/>
        <item x="981"/>
        <item x="995"/>
        <item x="895"/>
        <item x="425"/>
        <item x="712"/>
        <item x="19"/>
        <item x="57"/>
        <item x="899"/>
        <item x="759"/>
        <item x="682"/>
        <item x="143"/>
        <item x="31"/>
        <item x="448"/>
        <item x="102"/>
        <item x="24"/>
        <item x="472"/>
        <item x="760"/>
        <item x="634"/>
        <item x="179"/>
        <item x="6"/>
        <item x="557"/>
        <item x="28"/>
        <item x="139"/>
        <item x="167"/>
        <item x="269"/>
        <item x="492"/>
        <item x="780"/>
        <item x="755"/>
        <item x="845"/>
        <item x="172"/>
        <item x="729"/>
        <item x="187"/>
        <item x="406"/>
        <item x="654"/>
        <item x="113"/>
        <item x="503"/>
        <item x="498"/>
        <item x="132"/>
        <item x="611"/>
        <item x="420"/>
        <item x="426"/>
        <item x="769"/>
        <item x="252"/>
        <item x="874"/>
        <item x="497"/>
        <item x="101"/>
        <item x="877"/>
        <item x="290"/>
        <item x="314"/>
        <item x="478"/>
        <item x="415"/>
        <item x="494"/>
        <item x="638"/>
        <item x="555"/>
        <item x="758"/>
        <item x="471"/>
        <item x="23"/>
        <item x="853"/>
        <item x="358"/>
        <item x="232"/>
        <item x="575"/>
        <item x="653"/>
        <item x="95"/>
        <item x="618"/>
        <item x="413"/>
        <item x="285"/>
        <item x="746"/>
        <item x="342"/>
        <item x="514"/>
        <item x="840"/>
        <item x="612"/>
        <item x="199"/>
        <item x="962"/>
        <item x="996"/>
        <item x="238"/>
        <item x="805"/>
        <item x="765"/>
        <item x="929"/>
        <item x="357"/>
        <item x="517"/>
        <item x="742"/>
        <item x="203"/>
        <item x="698"/>
        <item x="97"/>
        <item x="740"/>
        <item x="594"/>
        <item x="844"/>
        <item x="589"/>
        <item x="242"/>
        <item x="137"/>
        <item x="465"/>
        <item x="486"/>
        <item x="107"/>
        <item x="860"/>
        <item x="124"/>
        <item x="997"/>
        <item x="253"/>
        <item x="476"/>
        <item x="484"/>
        <item x="821"/>
        <item x="418"/>
        <item x="776"/>
        <item x="841"/>
        <item x="958"/>
        <item x="830"/>
        <item x="148"/>
        <item x="720"/>
        <item x="947"/>
        <item x="873"/>
        <item x="324"/>
        <item x="462"/>
        <item x="83"/>
        <item x="359"/>
        <item x="547"/>
        <item x="941"/>
        <item x="544"/>
        <item x="229"/>
        <item x="182"/>
        <item x="777"/>
        <item x="449"/>
        <item x="816"/>
        <item x="520"/>
        <item x="390"/>
        <item x="86"/>
        <item x="719"/>
        <item x="456"/>
        <item x="917"/>
        <item x="255"/>
        <item x="810"/>
        <item x="796"/>
        <item x="990"/>
        <item x="912"/>
        <item x="946"/>
        <item x="933"/>
        <item x="441"/>
        <item x="610"/>
        <item x="615"/>
        <item x="136"/>
        <item x="774"/>
        <item x="978"/>
        <item x="824"/>
        <item x="293"/>
        <item x="451"/>
        <item x="516"/>
        <item x="903"/>
        <item x="185"/>
        <item x="928"/>
        <item x="648"/>
        <item x="535"/>
        <item x="968"/>
        <item x="828"/>
        <item x="691"/>
        <item x="468"/>
        <item x="275"/>
        <item x="911"/>
        <item x="522"/>
        <item x="206"/>
        <item x="50"/>
        <item x="543"/>
        <item x="407"/>
        <item x="164"/>
        <item x="747"/>
        <item x="756"/>
        <item x="937"/>
        <item x="30"/>
        <item x="721"/>
        <item x="934"/>
        <item x="936"/>
        <item x="302"/>
        <item x="976"/>
        <item x="48"/>
        <item x="386"/>
        <item x="62"/>
        <item x="18"/>
        <item x="452"/>
        <item x="25"/>
        <item x="952"/>
        <item x="391"/>
        <item x="348"/>
        <item x="999"/>
        <item x="607"/>
        <item x="567"/>
        <item x="643"/>
        <item x="705"/>
        <item x="297"/>
        <item x="362"/>
        <item x="741"/>
        <item x="887"/>
        <item x="166"/>
        <item x="345"/>
        <item x="445"/>
        <item x="408"/>
        <item x="744"/>
        <item x="104"/>
        <item x="375"/>
        <item x="459"/>
        <item x="385"/>
        <item x="891"/>
        <item x="510"/>
        <item x="921"/>
        <item x="900"/>
        <item x="888"/>
        <item x="802"/>
        <item x="695"/>
        <item x="376"/>
        <item x="243"/>
        <item x="125"/>
        <item x="325"/>
        <item x="913"/>
        <item x="171"/>
        <item x="280"/>
        <item x="960"/>
        <item x="74"/>
        <item x="687"/>
        <item x="598"/>
        <item x="785"/>
        <item x="702"/>
        <item x="596"/>
        <item x="896"/>
        <item x="239"/>
        <item x="508"/>
        <item x="985"/>
        <item x="109"/>
        <item x="823"/>
        <item x="784"/>
        <item x="247"/>
        <item x="65"/>
        <item x="872"/>
        <item x="991"/>
        <item x="839"/>
        <item x="43"/>
        <item x="416"/>
        <item x="859"/>
        <item x="566"/>
        <item x="592"/>
        <item x="7"/>
        <item x="374"/>
        <item x="708"/>
        <item x="332"/>
        <item x="87"/>
        <item x="779"/>
        <item x="880"/>
        <item x="216"/>
        <item x="495"/>
        <item x="502"/>
        <item x="980"/>
        <item x="658"/>
        <item x="959"/>
        <item x="428"/>
        <item x="120"/>
        <item x="916"/>
        <item x="278"/>
        <item x="264"/>
        <item x="481"/>
        <item x="799"/>
        <item x="308"/>
        <item x="537"/>
        <item x="318"/>
        <item x="26"/>
        <item x="259"/>
        <item x="221"/>
        <item x="108"/>
        <item x="939"/>
        <item x="714"/>
        <item x="656"/>
        <item x="223"/>
        <item x="862"/>
        <item x="217"/>
        <item x="84"/>
        <item x="334"/>
        <item x="713"/>
        <item x="303"/>
        <item x="13"/>
        <item x="505"/>
        <item x="550"/>
        <item x="349"/>
        <item x="444"/>
        <item x="700"/>
        <item x="110"/>
        <item x="215"/>
        <item x="300"/>
        <item x="403"/>
        <item x="734"/>
        <item x="966"/>
        <item x="246"/>
        <item x="788"/>
        <item x="722"/>
        <item x="228"/>
        <item x="624"/>
        <item x="849"/>
        <item x="576"/>
        <item x="767"/>
        <item x="718"/>
        <item x="180"/>
        <item x="496"/>
        <item x="16"/>
        <item x="642"/>
        <item x="270"/>
        <item x="623"/>
        <item x="868"/>
        <item x="957"/>
        <item x="817"/>
        <item x="146"/>
        <item x="963"/>
        <item x="66"/>
        <item x="666"/>
        <item x="983"/>
        <item x="583"/>
        <item x="469"/>
        <item x="525"/>
        <item x="245"/>
        <item x="629"/>
        <item x="454"/>
        <item x="90"/>
        <item x="883"/>
        <item x="438"/>
        <item x="739"/>
        <item x="105"/>
        <item x="213"/>
        <item x="396"/>
        <item x="951"/>
        <item x="276"/>
        <item x="541"/>
        <item x="931"/>
        <item x="209"/>
        <item x="432"/>
        <item x="671"/>
        <item x="894"/>
        <item x="620"/>
        <item x="731"/>
        <item x="686"/>
        <item x="56"/>
        <item x="572"/>
        <item x="950"/>
        <item x="901"/>
        <item x="72"/>
        <item x="159"/>
        <item x="313"/>
        <item x="140"/>
        <item x="585"/>
        <item x="532"/>
        <item x="32"/>
        <item x="667"/>
        <item x="181"/>
        <item x="202"/>
        <item x="651"/>
        <item x="343"/>
        <item x="360"/>
        <item x="177"/>
        <item x="4"/>
        <item x="923"/>
        <item x="189"/>
        <item x="752"/>
        <item x="857"/>
        <item x="843"/>
        <item x="183"/>
        <item x="770"/>
        <item x="116"/>
        <item x="942"/>
        <item x="905"/>
        <item x="306"/>
        <item x="728"/>
        <item x="707"/>
        <item x="373"/>
        <item x="562"/>
        <item x="384"/>
        <item x="969"/>
        <item x="173"/>
        <item x="918"/>
        <item x="967"/>
        <item x="622"/>
        <item x="268"/>
        <item x="367"/>
        <item x="920"/>
        <item x="237"/>
        <item x="536"/>
        <item x="365"/>
        <item x="103"/>
        <item x="604"/>
        <item x="251"/>
        <item x="273"/>
        <item x="587"/>
        <item x="975"/>
        <item x="266"/>
        <item x="272"/>
        <item x="559"/>
        <item x="422"/>
        <item x="932"/>
        <item x="178"/>
        <item x="586"/>
        <item x="398"/>
        <item x="60"/>
        <item x="763"/>
        <item x="529"/>
        <item x="764"/>
        <item x="157"/>
        <item x="672"/>
        <item x="812"/>
        <item x="803"/>
        <item x="546"/>
        <item x="987"/>
        <item x="333"/>
        <item x="725"/>
        <item x="771"/>
        <item x="387"/>
        <item x="430"/>
        <item x="926"/>
        <item x="876"/>
        <item x="935"/>
        <item x="316"/>
        <item x="40"/>
        <item x="766"/>
        <item x="212"/>
        <item x="730"/>
        <item x="482"/>
        <item x="131"/>
        <item x="811"/>
        <item x="703"/>
        <item x="200"/>
        <item x="605"/>
        <item x="47"/>
        <item x="274"/>
        <item x="378"/>
        <item x="819"/>
        <item x="54"/>
        <item x="82"/>
        <item x="317"/>
        <item x="22"/>
        <item x="640"/>
        <item x="368"/>
        <item x="882"/>
        <item x="940"/>
        <item x="645"/>
        <item x="663"/>
        <item x="44"/>
        <item x="286"/>
        <item x="549"/>
        <item x="599"/>
        <item x="661"/>
        <item x="79"/>
        <item x="762"/>
        <item x="447"/>
        <item x="625"/>
        <item x="571"/>
        <item x="854"/>
        <item x="825"/>
        <item x="526"/>
        <item x="153"/>
        <item x="800"/>
        <item x="366"/>
        <item x="865"/>
        <item x="340"/>
        <item x="439"/>
        <item x="670"/>
        <item x="75"/>
        <item x="552"/>
        <item x="908"/>
        <item x="504"/>
        <item x="99"/>
        <item x="650"/>
        <item x="388"/>
        <item x="53"/>
        <item x="435"/>
        <item x="404"/>
        <item x="809"/>
        <item x="338"/>
        <item x="953"/>
        <item x="706"/>
        <item x="827"/>
        <item x="41"/>
        <item x="737"/>
        <item x="943"/>
        <item x="419"/>
        <item x="341"/>
        <item x="775"/>
        <item x="12"/>
        <item x="804"/>
        <item x="89"/>
        <item x="697"/>
        <item x="236"/>
        <item x="861"/>
        <item x="207"/>
        <item x="750"/>
        <item x="662"/>
        <item x="858"/>
        <item x="818"/>
        <item x="227"/>
        <item x="230"/>
        <item x="277"/>
        <item x="813"/>
        <item x="96"/>
        <item x="258"/>
        <item x="351"/>
        <item x="294"/>
        <item x="480"/>
        <item x="73"/>
        <item x="864"/>
        <item x="410"/>
        <item x="337"/>
        <item x="11"/>
        <item x="296"/>
        <item x="298"/>
        <item x="820"/>
        <item x="142"/>
        <item x="693"/>
        <item x="674"/>
        <item x="196"/>
        <item x="201"/>
        <item x="878"/>
        <item x="748"/>
        <item x="652"/>
        <item x="114"/>
        <item x="194"/>
        <item x="488"/>
        <item x="965"/>
        <item x="35"/>
        <item x="68"/>
        <item x="281"/>
        <item x="431"/>
        <item x="330"/>
        <item x="283"/>
        <item x="727"/>
        <item x="271"/>
        <item x="630"/>
        <item x="751"/>
        <item x="92"/>
        <item x="768"/>
        <item x="165"/>
        <item x="600"/>
        <item x="806"/>
        <item x="519"/>
        <item x="893"/>
        <item x="974"/>
        <item x="193"/>
        <item x="982"/>
        <item x="627"/>
        <item x="626"/>
        <item x="328"/>
        <item x="256"/>
        <item x="154"/>
        <item x="224"/>
        <item x="977"/>
        <item x="782"/>
        <item x="513"/>
        <item x="726"/>
        <item x="260"/>
        <item x="291"/>
        <item x="263"/>
        <item x="558"/>
        <item x="15"/>
        <item x="315"/>
        <item x="772"/>
        <item x="664"/>
        <item x="489"/>
        <item x="881"/>
        <item x="460"/>
        <item x="464"/>
        <item x="323"/>
        <item x="579"/>
        <item x="885"/>
        <item x="218"/>
        <item x="21"/>
        <item x="531"/>
        <item x="773"/>
        <item x="680"/>
        <item x="27"/>
        <item x="121"/>
        <item x="1"/>
        <item x="723"/>
        <item x="608"/>
        <item x="129"/>
        <item x="169"/>
        <item x="91"/>
        <item x="5"/>
        <item x="204"/>
        <item x="34"/>
        <item x="123"/>
        <item x="910"/>
        <item x="879"/>
        <item x="732"/>
        <item x="344"/>
        <item x="521"/>
        <item x="2"/>
        <item x="10"/>
        <item x="117"/>
        <item x="395"/>
        <item x="133"/>
        <item x="195"/>
        <item x="234"/>
        <item x="61"/>
        <item x="149"/>
        <item x="570"/>
        <item x="970"/>
        <item x="329"/>
        <item x="9"/>
        <item x="797"/>
        <item x="355"/>
        <item x="254"/>
        <item x="869"/>
        <item x="429"/>
        <item x="509"/>
        <item x="184"/>
        <item x="631"/>
        <item x="512"/>
        <item x="614"/>
        <item x="51"/>
        <item x="992"/>
        <item x="134"/>
        <item x="644"/>
        <item x="493"/>
        <item x="235"/>
        <item x="29"/>
        <item x="98"/>
        <item x="174"/>
        <item x="402"/>
        <item x="665"/>
        <item x="956"/>
        <item x="284"/>
        <item x="474"/>
        <item x="659"/>
        <item x="994"/>
        <item x="289"/>
        <item x="633"/>
        <item x="902"/>
        <item x="794"/>
        <item x="757"/>
        <item x="597"/>
        <item x="832"/>
        <item x="487"/>
        <item x="875"/>
        <item x="155"/>
        <item x="141"/>
        <item x="371"/>
        <item x="886"/>
        <item x="836"/>
        <item x="815"/>
        <item x="88"/>
        <item x="267"/>
        <item x="588"/>
        <item x="81"/>
        <item x="111"/>
        <item x="884"/>
        <item x="842"/>
        <item x="71"/>
        <item x="162"/>
        <item x="205"/>
        <item x="186"/>
        <item x="515"/>
        <item x="574"/>
        <item x="208"/>
        <item x="292"/>
        <item x="538"/>
        <item x="295"/>
        <item x="39"/>
        <item x="639"/>
        <item x="837"/>
        <item x="850"/>
        <item x="647"/>
        <item x="14"/>
        <item x="93"/>
        <item x="309"/>
        <item x="715"/>
        <item x="855"/>
        <item x="736"/>
        <item x="792"/>
        <item x="613"/>
        <item x="80"/>
        <item x="961"/>
        <item x="414"/>
        <item x="175"/>
        <item x="305"/>
        <item x="440"/>
        <item x="948"/>
        <item x="964"/>
        <item x="363"/>
        <item x="262"/>
        <item x="36"/>
        <item x="188"/>
        <item x="889"/>
        <item x="170"/>
        <item x="0"/>
        <item x="122"/>
        <item x="8"/>
        <item x="500"/>
        <item x="412"/>
        <item x="524"/>
        <item x="554"/>
        <item x="350"/>
        <item x="789"/>
        <item x="282"/>
        <item x="677"/>
        <item x="669"/>
        <item x="710"/>
        <item x="225"/>
        <item x="834"/>
        <item x="649"/>
        <item x="311"/>
        <item x="919"/>
        <item x="382"/>
        <item x="717"/>
        <item x="304"/>
        <item x="668"/>
        <item x="353"/>
        <item x="945"/>
        <item x="561"/>
        <item x="436"/>
        <item x="692"/>
        <item x="582"/>
        <item x="339"/>
        <item x="973"/>
        <item x="511"/>
        <item x="442"/>
        <item x="866"/>
        <item x="477"/>
        <item x="219"/>
        <item x="443"/>
        <item x="595"/>
        <item x="249"/>
        <item x="399"/>
        <item x="890"/>
        <item x="856"/>
        <item x="619"/>
        <item x="989"/>
        <item x="892"/>
        <item x="826"/>
        <item x="709"/>
        <item x="632"/>
        <item x="287"/>
        <item x="377"/>
        <item x="163"/>
        <item x="833"/>
        <item x="191"/>
        <item x="233"/>
        <item x="383"/>
        <item x="389"/>
        <item x="220"/>
        <item x="392"/>
        <item x="446"/>
        <item x="577"/>
        <item x="457"/>
        <item x="417"/>
        <item x="310"/>
        <item x="197"/>
        <item x="676"/>
        <item x="37"/>
        <item x="907"/>
        <item x="689"/>
        <item x="161"/>
        <item x="801"/>
        <item x="580"/>
        <item x="601"/>
        <item x="955"/>
        <item x="971"/>
        <item x="581"/>
        <item x="704"/>
        <item x="67"/>
        <item x="369"/>
        <item x="261"/>
        <item x="307"/>
        <item x="573"/>
        <item x="984"/>
        <item x="501"/>
        <item x="636"/>
        <item x="130"/>
        <item x="361"/>
        <item x="100"/>
        <item x="808"/>
        <item x="603"/>
        <item x="972"/>
        <item x="69"/>
        <item x="144"/>
        <item x="641"/>
        <item x="988"/>
        <item x="128"/>
        <item x="584"/>
        <item x="602"/>
        <item x="265"/>
        <item x="393"/>
        <item x="673"/>
        <item x="749"/>
        <item x="458"/>
        <item x="190"/>
        <item x="790"/>
        <item x="198"/>
        <item x="590"/>
        <item x="46"/>
        <item x="553"/>
        <item x="138"/>
        <item x="927"/>
        <item x="851"/>
        <item x="400"/>
        <item x="467"/>
        <item x="835"/>
        <item x="127"/>
        <item x="485"/>
        <item x="724"/>
        <item x="568"/>
        <item x="814"/>
        <item x="421"/>
        <item x="411"/>
        <item x="909"/>
        <item x="244"/>
        <item x="679"/>
        <item x="753"/>
        <item x="711"/>
        <item x="616"/>
        <item x="791"/>
        <item x="685"/>
        <item x="158"/>
        <item x="250"/>
        <item x="326"/>
        <item x="119"/>
        <item x="563"/>
        <item x="591"/>
        <item x="126"/>
        <item x="63"/>
        <item x="527"/>
        <item x="453"/>
        <item x="115"/>
        <item x="904"/>
        <item x="534"/>
        <item x="112"/>
        <item x="852"/>
        <item x="506"/>
        <item x="381"/>
        <item x="979"/>
        <item x="17"/>
        <item x="76"/>
        <item x="135"/>
        <item x="930"/>
        <item x="743"/>
        <item x="606"/>
        <item x="240"/>
        <item x="628"/>
        <item x="560"/>
        <item x="635"/>
        <item x="949"/>
        <item x="954"/>
        <item x="58"/>
        <item x="52"/>
        <item x="321"/>
        <item x="569"/>
        <item x="160"/>
        <item x="214"/>
        <item x="42"/>
        <item x="523"/>
        <item x="490"/>
        <item x="897"/>
        <item x="335"/>
        <item x="210"/>
        <item x="147"/>
        <item x="55"/>
        <item x="696"/>
        <item x="424"/>
        <item x="593"/>
        <item x="327"/>
        <item x="461"/>
        <item x="364"/>
        <item x="401"/>
        <item x="507"/>
        <item x="322"/>
        <item x="491"/>
        <item x="863"/>
        <item x="85"/>
        <item x="548"/>
        <item x="106"/>
        <item x="838"/>
        <item x="49"/>
        <item x="319"/>
        <item x="914"/>
        <item x="463"/>
        <item x="38"/>
        <item x="150"/>
        <item x="288"/>
        <item x="807"/>
        <item x="518"/>
        <item x="998"/>
        <item x="846"/>
        <item x="455"/>
        <item x="922"/>
        <item x="694"/>
        <item x="397"/>
        <item x="3"/>
        <item x="783"/>
        <item x="847"/>
        <item x="45"/>
        <item x="33"/>
        <item x="379"/>
        <item x="938"/>
        <item x="761"/>
        <item x="301"/>
        <item x="787"/>
        <item x="986"/>
        <item x="798"/>
        <item x="684"/>
        <item x="578"/>
        <item x="434"/>
        <item x="565"/>
        <item x="299"/>
        <item x="394"/>
        <item x="231"/>
        <item x="70"/>
        <item x="733"/>
        <item x="778"/>
        <item x="168"/>
        <item x="793"/>
        <item x="551"/>
        <item x="192"/>
        <item x="151"/>
        <item x="145"/>
        <item x="77"/>
        <item x="831"/>
        <item x="795"/>
        <item x="479"/>
        <item x="59"/>
        <item x="437"/>
        <item x="336"/>
        <item x="781"/>
        <item x="370"/>
        <item x="470"/>
        <item x="754"/>
        <item x="211"/>
        <item x="542"/>
        <item x="829"/>
        <item x="372"/>
        <item x="423"/>
        <item x="354"/>
        <item x="925"/>
        <item x="637"/>
        <item x="475"/>
        <item x="156"/>
        <item x="466"/>
        <item x="993"/>
        <item x="226"/>
        <item x="701"/>
        <item x="331"/>
      </items>
    </pivotField>
    <pivotField showAll="0" defaultSubtotal="0"/>
    <pivotField showAll="0" defaultSubtotal="0">
      <items count="10">
        <item x="2"/>
        <item x="7"/>
        <item x="3"/>
        <item x="5"/>
        <item x="4"/>
        <item x="0"/>
        <item x="6"/>
        <item x="1"/>
        <item x="8"/>
        <item x="9"/>
      </items>
    </pivotField>
    <pivotField numFmtId="14" showAll="0" defaultSubtotal="0"/>
    <pivotField showAll="0" defaultSubtotal="0"/>
    <pivotField numFmtId="14" showAll="0" defaultSubtotal="0"/>
    <pivotField showAll="0" defaultSubtotal="0"/>
    <pivotField showAll="0" defaultSubtotal="0">
      <items count="81">
        <item x="12"/>
        <item x="11"/>
        <item x="66"/>
        <item x="60"/>
        <item x="1"/>
        <item x="4"/>
        <item x="22"/>
        <item x="7"/>
        <item x="24"/>
        <item x="49"/>
        <item x="25"/>
        <item x="30"/>
        <item x="59"/>
        <item x="33"/>
        <item x="50"/>
        <item x="73"/>
        <item x="43"/>
        <item x="41"/>
        <item x="67"/>
        <item x="10"/>
        <item x="70"/>
        <item x="6"/>
        <item x="32"/>
        <item x="52"/>
        <item x="68"/>
        <item x="13"/>
        <item x="76"/>
        <item x="64"/>
        <item x="2"/>
        <item x="45"/>
        <item x="40"/>
        <item x="0"/>
        <item x="48"/>
        <item x="75"/>
        <item x="54"/>
        <item x="3"/>
        <item x="27"/>
        <item x="79"/>
        <item x="28"/>
        <item x="55"/>
        <item x="53"/>
        <item x="38"/>
        <item x="19"/>
        <item x="56"/>
        <item x="63"/>
        <item x="62"/>
        <item x="47"/>
        <item x="31"/>
        <item x="23"/>
        <item x="35"/>
        <item x="26"/>
        <item x="17"/>
        <item x="37"/>
        <item x="71"/>
        <item x="9"/>
        <item x="36"/>
        <item x="51"/>
        <item x="72"/>
        <item x="57"/>
        <item x="20"/>
        <item x="16"/>
        <item x="46"/>
        <item x="14"/>
        <item x="8"/>
        <item x="69"/>
        <item x="34"/>
        <item x="44"/>
        <item x="61"/>
        <item x="21"/>
        <item x="42"/>
        <item x="18"/>
        <item x="39"/>
        <item x="15"/>
        <item x="5"/>
        <item x="77"/>
        <item x="65"/>
        <item x="78"/>
        <item x="29"/>
        <item x="74"/>
        <item x="58"/>
        <item x="80"/>
      </items>
    </pivotField>
    <pivotField showAll="0" defaultSubtotal="0">
      <items count="2">
        <item x="1"/>
        <item x="0"/>
      </items>
    </pivotField>
    <pivotField showAll="0" defaultSubtotal="0">
      <items count="5">
        <item x="1"/>
        <item x="0"/>
        <item x="4"/>
        <item x="2"/>
        <item x="3"/>
      </items>
    </pivotField>
    <pivotField showAll="0" defaultSubtotal="0"/>
    <pivotField showAll="0" defaultSubtotal="0"/>
    <pivotField showAll="0" defaultSubtotal="0"/>
    <pivotField showAll="0" defaultSubtotal="0"/>
    <pivotField axis="axisRow" showAll="0" defaultSubtotal="0">
      <items count="2">
        <item x="0"/>
        <item x="1"/>
      </items>
    </pivotField>
    <pivotField showAll="0" defaultSubtotal="0">
      <items count="2">
        <item x="0"/>
        <item x="1"/>
      </items>
    </pivotField>
    <pivotField showAll="0" defaultSubtotal="0"/>
    <pivotField showAll="0" defaultSubtotal="0">
      <items count="12">
        <item x="9"/>
        <item x="10"/>
        <item x="6"/>
        <item x="8"/>
        <item x="5"/>
        <item x="11"/>
        <item x="3"/>
        <item x="0"/>
        <item x="2"/>
        <item x="4"/>
        <item x="1"/>
        <item x="7"/>
      </items>
    </pivotField>
  </pivotFields>
  <rowFields count="1">
    <field x="14"/>
  </rowFields>
  <rowItems count="2">
    <i>
      <x/>
    </i>
    <i>
      <x v="1"/>
    </i>
  </rowItems>
  <colItems count="1">
    <i/>
  </colItems>
  <dataFields count="1">
    <dataField name="Count of Order ID" fld="0" subtotal="count" baseField="0" baseItem="0"/>
  </dataFields>
  <chartFormats count="6">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14" count="1" selected="0">
            <x v="0"/>
          </reference>
        </references>
      </pivotArea>
    </chartFormat>
    <chartFormat chart="5" format="6">
      <pivotArea type="data" outline="0" fieldPosition="0">
        <references count="2">
          <reference field="4294967294" count="1" selected="0">
            <x v="0"/>
          </reference>
          <reference field="14" count="1" selected="0">
            <x v="1"/>
          </reference>
        </references>
      </pivotArea>
    </chartFormat>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14" count="1" selected="0">
            <x v="0"/>
          </reference>
        </references>
      </pivotArea>
    </chartFormat>
    <chartFormat chart="7" format="9">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B793D5A-F4B9-440A-B508-2A6A124FB8DC}"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H3:I5" firstHeaderRow="1" firstDataRow="1" firstDataCol="1"/>
  <pivotFields count="18">
    <pivotField dataField="1" showAll="0" defaultSubtotal="0">
      <items count="1000">
        <item x="312"/>
        <item x="433"/>
        <item x="675"/>
        <item x="688"/>
        <item x="257"/>
        <item x="533"/>
        <item x="655"/>
        <item x="617"/>
        <item x="427"/>
        <item x="320"/>
        <item x="380"/>
        <item x="683"/>
        <item x="540"/>
        <item x="564"/>
        <item x="621"/>
        <item x="745"/>
        <item x="870"/>
        <item x="64"/>
        <item x="716"/>
        <item x="346"/>
        <item x="539"/>
        <item x="483"/>
        <item x="279"/>
        <item x="735"/>
        <item x="94"/>
        <item x="352"/>
        <item x="660"/>
        <item x="898"/>
        <item x="786"/>
        <item x="530"/>
        <item x="473"/>
        <item x="609"/>
        <item x="848"/>
        <item x="118"/>
        <item x="222"/>
        <item x="690"/>
        <item x="499"/>
        <item x="944"/>
        <item x="924"/>
        <item x="678"/>
        <item x="152"/>
        <item x="176"/>
        <item x="681"/>
        <item x="871"/>
        <item x="822"/>
        <item x="78"/>
        <item x="409"/>
        <item x="867"/>
        <item x="915"/>
        <item x="241"/>
        <item x="738"/>
        <item x="556"/>
        <item x="347"/>
        <item x="450"/>
        <item x="248"/>
        <item x="657"/>
        <item x="545"/>
        <item x="646"/>
        <item x="528"/>
        <item x="906"/>
        <item x="356"/>
        <item x="405"/>
        <item x="20"/>
        <item x="699"/>
        <item x="981"/>
        <item x="995"/>
        <item x="895"/>
        <item x="425"/>
        <item x="712"/>
        <item x="19"/>
        <item x="57"/>
        <item x="899"/>
        <item x="759"/>
        <item x="682"/>
        <item x="143"/>
        <item x="31"/>
        <item x="448"/>
        <item x="102"/>
        <item x="24"/>
        <item x="472"/>
        <item x="760"/>
        <item x="634"/>
        <item x="179"/>
        <item x="6"/>
        <item x="557"/>
        <item x="28"/>
        <item x="139"/>
        <item x="167"/>
        <item x="269"/>
        <item x="492"/>
        <item x="780"/>
        <item x="755"/>
        <item x="845"/>
        <item x="172"/>
        <item x="729"/>
        <item x="187"/>
        <item x="406"/>
        <item x="654"/>
        <item x="113"/>
        <item x="503"/>
        <item x="498"/>
        <item x="132"/>
        <item x="611"/>
        <item x="420"/>
        <item x="426"/>
        <item x="769"/>
        <item x="252"/>
        <item x="874"/>
        <item x="497"/>
        <item x="101"/>
        <item x="877"/>
        <item x="290"/>
        <item x="314"/>
        <item x="478"/>
        <item x="415"/>
        <item x="494"/>
        <item x="638"/>
        <item x="555"/>
        <item x="758"/>
        <item x="471"/>
        <item x="23"/>
        <item x="853"/>
        <item x="358"/>
        <item x="232"/>
        <item x="575"/>
        <item x="653"/>
        <item x="95"/>
        <item x="618"/>
        <item x="413"/>
        <item x="285"/>
        <item x="746"/>
        <item x="342"/>
        <item x="514"/>
        <item x="840"/>
        <item x="612"/>
        <item x="199"/>
        <item x="962"/>
        <item x="996"/>
        <item x="238"/>
        <item x="805"/>
        <item x="765"/>
        <item x="929"/>
        <item x="357"/>
        <item x="517"/>
        <item x="742"/>
        <item x="203"/>
        <item x="698"/>
        <item x="97"/>
        <item x="740"/>
        <item x="594"/>
        <item x="844"/>
        <item x="589"/>
        <item x="242"/>
        <item x="137"/>
        <item x="465"/>
        <item x="486"/>
        <item x="107"/>
        <item x="860"/>
        <item x="124"/>
        <item x="997"/>
        <item x="253"/>
        <item x="476"/>
        <item x="484"/>
        <item x="821"/>
        <item x="418"/>
        <item x="776"/>
        <item x="841"/>
        <item x="958"/>
        <item x="830"/>
        <item x="148"/>
        <item x="720"/>
        <item x="947"/>
        <item x="873"/>
        <item x="324"/>
        <item x="462"/>
        <item x="83"/>
        <item x="359"/>
        <item x="547"/>
        <item x="941"/>
        <item x="544"/>
        <item x="229"/>
        <item x="182"/>
        <item x="777"/>
        <item x="449"/>
        <item x="816"/>
        <item x="520"/>
        <item x="390"/>
        <item x="86"/>
        <item x="719"/>
        <item x="456"/>
        <item x="917"/>
        <item x="255"/>
        <item x="810"/>
        <item x="796"/>
        <item x="990"/>
        <item x="912"/>
        <item x="946"/>
        <item x="933"/>
        <item x="441"/>
        <item x="610"/>
        <item x="615"/>
        <item x="136"/>
        <item x="774"/>
        <item x="978"/>
        <item x="824"/>
        <item x="293"/>
        <item x="451"/>
        <item x="516"/>
        <item x="903"/>
        <item x="185"/>
        <item x="928"/>
        <item x="648"/>
        <item x="535"/>
        <item x="968"/>
        <item x="828"/>
        <item x="691"/>
        <item x="468"/>
        <item x="275"/>
        <item x="911"/>
        <item x="522"/>
        <item x="206"/>
        <item x="50"/>
        <item x="543"/>
        <item x="407"/>
        <item x="164"/>
        <item x="747"/>
        <item x="756"/>
        <item x="937"/>
        <item x="30"/>
        <item x="721"/>
        <item x="934"/>
        <item x="936"/>
        <item x="302"/>
        <item x="976"/>
        <item x="48"/>
        <item x="386"/>
        <item x="62"/>
        <item x="18"/>
        <item x="452"/>
        <item x="25"/>
        <item x="952"/>
        <item x="391"/>
        <item x="348"/>
        <item x="999"/>
        <item x="607"/>
        <item x="567"/>
        <item x="643"/>
        <item x="705"/>
        <item x="297"/>
        <item x="362"/>
        <item x="741"/>
        <item x="887"/>
        <item x="166"/>
        <item x="345"/>
        <item x="445"/>
        <item x="408"/>
        <item x="744"/>
        <item x="104"/>
        <item x="375"/>
        <item x="459"/>
        <item x="385"/>
        <item x="891"/>
        <item x="510"/>
        <item x="921"/>
        <item x="900"/>
        <item x="888"/>
        <item x="802"/>
        <item x="695"/>
        <item x="376"/>
        <item x="243"/>
        <item x="125"/>
        <item x="325"/>
        <item x="913"/>
        <item x="171"/>
        <item x="280"/>
        <item x="960"/>
        <item x="74"/>
        <item x="687"/>
        <item x="598"/>
        <item x="785"/>
        <item x="702"/>
        <item x="596"/>
        <item x="896"/>
        <item x="239"/>
        <item x="508"/>
        <item x="985"/>
        <item x="109"/>
        <item x="823"/>
        <item x="784"/>
        <item x="247"/>
        <item x="65"/>
        <item x="872"/>
        <item x="991"/>
        <item x="839"/>
        <item x="43"/>
        <item x="416"/>
        <item x="859"/>
        <item x="566"/>
        <item x="592"/>
        <item x="7"/>
        <item x="374"/>
        <item x="708"/>
        <item x="332"/>
        <item x="87"/>
        <item x="779"/>
        <item x="880"/>
        <item x="216"/>
        <item x="495"/>
        <item x="502"/>
        <item x="980"/>
        <item x="658"/>
        <item x="959"/>
        <item x="428"/>
        <item x="120"/>
        <item x="916"/>
        <item x="278"/>
        <item x="264"/>
        <item x="481"/>
        <item x="799"/>
        <item x="308"/>
        <item x="537"/>
        <item x="318"/>
        <item x="26"/>
        <item x="259"/>
        <item x="221"/>
        <item x="108"/>
        <item x="939"/>
        <item x="714"/>
        <item x="656"/>
        <item x="223"/>
        <item x="862"/>
        <item x="217"/>
        <item x="84"/>
        <item x="334"/>
        <item x="713"/>
        <item x="303"/>
        <item x="13"/>
        <item x="505"/>
        <item x="550"/>
        <item x="349"/>
        <item x="444"/>
        <item x="700"/>
        <item x="110"/>
        <item x="215"/>
        <item x="300"/>
        <item x="403"/>
        <item x="734"/>
        <item x="966"/>
        <item x="246"/>
        <item x="788"/>
        <item x="722"/>
        <item x="228"/>
        <item x="624"/>
        <item x="849"/>
        <item x="576"/>
        <item x="767"/>
        <item x="718"/>
        <item x="180"/>
        <item x="496"/>
        <item x="16"/>
        <item x="642"/>
        <item x="270"/>
        <item x="623"/>
        <item x="868"/>
        <item x="957"/>
        <item x="817"/>
        <item x="146"/>
        <item x="963"/>
        <item x="66"/>
        <item x="666"/>
        <item x="983"/>
        <item x="583"/>
        <item x="469"/>
        <item x="525"/>
        <item x="245"/>
        <item x="629"/>
        <item x="454"/>
        <item x="90"/>
        <item x="883"/>
        <item x="438"/>
        <item x="739"/>
        <item x="105"/>
        <item x="213"/>
        <item x="396"/>
        <item x="951"/>
        <item x="276"/>
        <item x="541"/>
        <item x="931"/>
        <item x="209"/>
        <item x="432"/>
        <item x="671"/>
        <item x="894"/>
        <item x="620"/>
        <item x="731"/>
        <item x="686"/>
        <item x="56"/>
        <item x="572"/>
        <item x="950"/>
        <item x="901"/>
        <item x="72"/>
        <item x="159"/>
        <item x="313"/>
        <item x="140"/>
        <item x="585"/>
        <item x="532"/>
        <item x="32"/>
        <item x="667"/>
        <item x="181"/>
        <item x="202"/>
        <item x="651"/>
        <item x="343"/>
        <item x="360"/>
        <item x="177"/>
        <item x="4"/>
        <item x="923"/>
        <item x="189"/>
        <item x="752"/>
        <item x="857"/>
        <item x="843"/>
        <item x="183"/>
        <item x="770"/>
        <item x="116"/>
        <item x="942"/>
        <item x="905"/>
        <item x="306"/>
        <item x="728"/>
        <item x="707"/>
        <item x="373"/>
        <item x="562"/>
        <item x="384"/>
        <item x="969"/>
        <item x="173"/>
        <item x="918"/>
        <item x="967"/>
        <item x="622"/>
        <item x="268"/>
        <item x="367"/>
        <item x="920"/>
        <item x="237"/>
        <item x="536"/>
        <item x="365"/>
        <item x="103"/>
        <item x="604"/>
        <item x="251"/>
        <item x="273"/>
        <item x="587"/>
        <item x="975"/>
        <item x="266"/>
        <item x="272"/>
        <item x="559"/>
        <item x="422"/>
        <item x="932"/>
        <item x="178"/>
        <item x="586"/>
        <item x="398"/>
        <item x="60"/>
        <item x="763"/>
        <item x="529"/>
        <item x="764"/>
        <item x="157"/>
        <item x="672"/>
        <item x="812"/>
        <item x="803"/>
        <item x="546"/>
        <item x="987"/>
        <item x="333"/>
        <item x="725"/>
        <item x="771"/>
        <item x="387"/>
        <item x="430"/>
        <item x="926"/>
        <item x="876"/>
        <item x="935"/>
        <item x="316"/>
        <item x="40"/>
        <item x="766"/>
        <item x="212"/>
        <item x="730"/>
        <item x="482"/>
        <item x="131"/>
        <item x="811"/>
        <item x="703"/>
        <item x="200"/>
        <item x="605"/>
        <item x="47"/>
        <item x="274"/>
        <item x="378"/>
        <item x="819"/>
        <item x="54"/>
        <item x="82"/>
        <item x="317"/>
        <item x="22"/>
        <item x="640"/>
        <item x="368"/>
        <item x="882"/>
        <item x="940"/>
        <item x="645"/>
        <item x="663"/>
        <item x="44"/>
        <item x="286"/>
        <item x="549"/>
        <item x="599"/>
        <item x="661"/>
        <item x="79"/>
        <item x="762"/>
        <item x="447"/>
        <item x="625"/>
        <item x="571"/>
        <item x="854"/>
        <item x="825"/>
        <item x="526"/>
        <item x="153"/>
        <item x="800"/>
        <item x="366"/>
        <item x="865"/>
        <item x="340"/>
        <item x="439"/>
        <item x="670"/>
        <item x="75"/>
        <item x="552"/>
        <item x="908"/>
        <item x="504"/>
        <item x="99"/>
        <item x="650"/>
        <item x="388"/>
        <item x="53"/>
        <item x="435"/>
        <item x="404"/>
        <item x="809"/>
        <item x="338"/>
        <item x="953"/>
        <item x="706"/>
        <item x="827"/>
        <item x="41"/>
        <item x="737"/>
        <item x="943"/>
        <item x="419"/>
        <item x="341"/>
        <item x="775"/>
        <item x="12"/>
        <item x="804"/>
        <item x="89"/>
        <item x="697"/>
        <item x="236"/>
        <item x="861"/>
        <item x="207"/>
        <item x="750"/>
        <item x="662"/>
        <item x="858"/>
        <item x="818"/>
        <item x="227"/>
        <item x="230"/>
        <item x="277"/>
        <item x="813"/>
        <item x="96"/>
        <item x="258"/>
        <item x="351"/>
        <item x="294"/>
        <item x="480"/>
        <item x="73"/>
        <item x="864"/>
        <item x="410"/>
        <item x="337"/>
        <item x="11"/>
        <item x="296"/>
        <item x="298"/>
        <item x="820"/>
        <item x="142"/>
        <item x="693"/>
        <item x="674"/>
        <item x="196"/>
        <item x="201"/>
        <item x="878"/>
        <item x="748"/>
        <item x="652"/>
        <item x="114"/>
        <item x="194"/>
        <item x="488"/>
        <item x="965"/>
        <item x="35"/>
        <item x="68"/>
        <item x="281"/>
        <item x="431"/>
        <item x="330"/>
        <item x="283"/>
        <item x="727"/>
        <item x="271"/>
        <item x="630"/>
        <item x="751"/>
        <item x="92"/>
        <item x="768"/>
        <item x="165"/>
        <item x="600"/>
        <item x="806"/>
        <item x="519"/>
        <item x="893"/>
        <item x="974"/>
        <item x="193"/>
        <item x="982"/>
        <item x="627"/>
        <item x="626"/>
        <item x="328"/>
        <item x="256"/>
        <item x="154"/>
        <item x="224"/>
        <item x="977"/>
        <item x="782"/>
        <item x="513"/>
        <item x="726"/>
        <item x="260"/>
        <item x="291"/>
        <item x="263"/>
        <item x="558"/>
        <item x="15"/>
        <item x="315"/>
        <item x="772"/>
        <item x="664"/>
        <item x="489"/>
        <item x="881"/>
        <item x="460"/>
        <item x="464"/>
        <item x="323"/>
        <item x="579"/>
        <item x="885"/>
        <item x="218"/>
        <item x="21"/>
        <item x="531"/>
        <item x="773"/>
        <item x="680"/>
        <item x="27"/>
        <item x="121"/>
        <item x="1"/>
        <item x="723"/>
        <item x="608"/>
        <item x="129"/>
        <item x="169"/>
        <item x="91"/>
        <item x="5"/>
        <item x="204"/>
        <item x="34"/>
        <item x="123"/>
        <item x="910"/>
        <item x="879"/>
        <item x="732"/>
        <item x="344"/>
        <item x="521"/>
        <item x="2"/>
        <item x="10"/>
        <item x="117"/>
        <item x="395"/>
        <item x="133"/>
        <item x="195"/>
        <item x="234"/>
        <item x="61"/>
        <item x="149"/>
        <item x="570"/>
        <item x="970"/>
        <item x="329"/>
        <item x="9"/>
        <item x="797"/>
        <item x="355"/>
        <item x="254"/>
        <item x="869"/>
        <item x="429"/>
        <item x="509"/>
        <item x="184"/>
        <item x="631"/>
        <item x="512"/>
        <item x="614"/>
        <item x="51"/>
        <item x="992"/>
        <item x="134"/>
        <item x="644"/>
        <item x="493"/>
        <item x="235"/>
        <item x="29"/>
        <item x="98"/>
        <item x="174"/>
        <item x="402"/>
        <item x="665"/>
        <item x="956"/>
        <item x="284"/>
        <item x="474"/>
        <item x="659"/>
        <item x="994"/>
        <item x="289"/>
        <item x="633"/>
        <item x="902"/>
        <item x="794"/>
        <item x="757"/>
        <item x="597"/>
        <item x="832"/>
        <item x="487"/>
        <item x="875"/>
        <item x="155"/>
        <item x="141"/>
        <item x="371"/>
        <item x="886"/>
        <item x="836"/>
        <item x="815"/>
        <item x="88"/>
        <item x="267"/>
        <item x="588"/>
        <item x="81"/>
        <item x="111"/>
        <item x="884"/>
        <item x="842"/>
        <item x="71"/>
        <item x="162"/>
        <item x="205"/>
        <item x="186"/>
        <item x="515"/>
        <item x="574"/>
        <item x="208"/>
        <item x="292"/>
        <item x="538"/>
        <item x="295"/>
        <item x="39"/>
        <item x="639"/>
        <item x="837"/>
        <item x="850"/>
        <item x="647"/>
        <item x="14"/>
        <item x="93"/>
        <item x="309"/>
        <item x="715"/>
        <item x="855"/>
        <item x="736"/>
        <item x="792"/>
        <item x="613"/>
        <item x="80"/>
        <item x="961"/>
        <item x="414"/>
        <item x="175"/>
        <item x="305"/>
        <item x="440"/>
        <item x="948"/>
        <item x="964"/>
        <item x="363"/>
        <item x="262"/>
        <item x="36"/>
        <item x="188"/>
        <item x="889"/>
        <item x="170"/>
        <item x="0"/>
        <item x="122"/>
        <item x="8"/>
        <item x="500"/>
        <item x="412"/>
        <item x="524"/>
        <item x="554"/>
        <item x="350"/>
        <item x="789"/>
        <item x="282"/>
        <item x="677"/>
        <item x="669"/>
        <item x="710"/>
        <item x="225"/>
        <item x="834"/>
        <item x="649"/>
        <item x="311"/>
        <item x="919"/>
        <item x="382"/>
        <item x="717"/>
        <item x="304"/>
        <item x="668"/>
        <item x="353"/>
        <item x="945"/>
        <item x="561"/>
        <item x="436"/>
        <item x="692"/>
        <item x="582"/>
        <item x="339"/>
        <item x="973"/>
        <item x="511"/>
        <item x="442"/>
        <item x="866"/>
        <item x="477"/>
        <item x="219"/>
        <item x="443"/>
        <item x="595"/>
        <item x="249"/>
        <item x="399"/>
        <item x="890"/>
        <item x="856"/>
        <item x="619"/>
        <item x="989"/>
        <item x="892"/>
        <item x="826"/>
        <item x="709"/>
        <item x="632"/>
        <item x="287"/>
        <item x="377"/>
        <item x="163"/>
        <item x="833"/>
        <item x="191"/>
        <item x="233"/>
        <item x="383"/>
        <item x="389"/>
        <item x="220"/>
        <item x="392"/>
        <item x="446"/>
        <item x="577"/>
        <item x="457"/>
        <item x="417"/>
        <item x="310"/>
        <item x="197"/>
        <item x="676"/>
        <item x="37"/>
        <item x="907"/>
        <item x="689"/>
        <item x="161"/>
        <item x="801"/>
        <item x="580"/>
        <item x="601"/>
        <item x="955"/>
        <item x="971"/>
        <item x="581"/>
        <item x="704"/>
        <item x="67"/>
        <item x="369"/>
        <item x="261"/>
        <item x="307"/>
        <item x="573"/>
        <item x="984"/>
        <item x="501"/>
        <item x="636"/>
        <item x="130"/>
        <item x="361"/>
        <item x="100"/>
        <item x="808"/>
        <item x="603"/>
        <item x="972"/>
        <item x="69"/>
        <item x="144"/>
        <item x="641"/>
        <item x="988"/>
        <item x="128"/>
        <item x="584"/>
        <item x="602"/>
        <item x="265"/>
        <item x="393"/>
        <item x="673"/>
        <item x="749"/>
        <item x="458"/>
        <item x="190"/>
        <item x="790"/>
        <item x="198"/>
        <item x="590"/>
        <item x="46"/>
        <item x="553"/>
        <item x="138"/>
        <item x="927"/>
        <item x="851"/>
        <item x="400"/>
        <item x="467"/>
        <item x="835"/>
        <item x="127"/>
        <item x="485"/>
        <item x="724"/>
        <item x="568"/>
        <item x="814"/>
        <item x="421"/>
        <item x="411"/>
        <item x="909"/>
        <item x="244"/>
        <item x="679"/>
        <item x="753"/>
        <item x="711"/>
        <item x="616"/>
        <item x="791"/>
        <item x="685"/>
        <item x="158"/>
        <item x="250"/>
        <item x="326"/>
        <item x="119"/>
        <item x="563"/>
        <item x="591"/>
        <item x="126"/>
        <item x="63"/>
        <item x="527"/>
        <item x="453"/>
        <item x="115"/>
        <item x="904"/>
        <item x="534"/>
        <item x="112"/>
        <item x="852"/>
        <item x="506"/>
        <item x="381"/>
        <item x="979"/>
        <item x="17"/>
        <item x="76"/>
        <item x="135"/>
        <item x="930"/>
        <item x="743"/>
        <item x="606"/>
        <item x="240"/>
        <item x="628"/>
        <item x="560"/>
        <item x="635"/>
        <item x="949"/>
        <item x="954"/>
        <item x="58"/>
        <item x="52"/>
        <item x="321"/>
        <item x="569"/>
        <item x="160"/>
        <item x="214"/>
        <item x="42"/>
        <item x="523"/>
        <item x="490"/>
        <item x="897"/>
        <item x="335"/>
        <item x="210"/>
        <item x="147"/>
        <item x="55"/>
        <item x="696"/>
        <item x="424"/>
        <item x="593"/>
        <item x="327"/>
        <item x="461"/>
        <item x="364"/>
        <item x="401"/>
        <item x="507"/>
        <item x="322"/>
        <item x="491"/>
        <item x="863"/>
        <item x="85"/>
        <item x="548"/>
        <item x="106"/>
        <item x="838"/>
        <item x="49"/>
        <item x="319"/>
        <item x="914"/>
        <item x="463"/>
        <item x="38"/>
        <item x="150"/>
        <item x="288"/>
        <item x="807"/>
        <item x="518"/>
        <item x="998"/>
        <item x="846"/>
        <item x="455"/>
        <item x="922"/>
        <item x="694"/>
        <item x="397"/>
        <item x="3"/>
        <item x="783"/>
        <item x="847"/>
        <item x="45"/>
        <item x="33"/>
        <item x="379"/>
        <item x="938"/>
        <item x="761"/>
        <item x="301"/>
        <item x="787"/>
        <item x="986"/>
        <item x="798"/>
        <item x="684"/>
        <item x="578"/>
        <item x="434"/>
        <item x="565"/>
        <item x="299"/>
        <item x="394"/>
        <item x="231"/>
        <item x="70"/>
        <item x="733"/>
        <item x="778"/>
        <item x="168"/>
        <item x="793"/>
        <item x="551"/>
        <item x="192"/>
        <item x="151"/>
        <item x="145"/>
        <item x="77"/>
        <item x="831"/>
        <item x="795"/>
        <item x="479"/>
        <item x="59"/>
        <item x="437"/>
        <item x="336"/>
        <item x="781"/>
        <item x="370"/>
        <item x="470"/>
        <item x="754"/>
        <item x="211"/>
        <item x="542"/>
        <item x="829"/>
        <item x="372"/>
        <item x="423"/>
        <item x="354"/>
        <item x="925"/>
        <item x="637"/>
        <item x="475"/>
        <item x="156"/>
        <item x="466"/>
        <item x="993"/>
        <item x="226"/>
        <item x="701"/>
        <item x="331"/>
      </items>
    </pivotField>
    <pivotField showAll="0" defaultSubtotal="0"/>
    <pivotField showAll="0" defaultSubtotal="0">
      <items count="10">
        <item x="2"/>
        <item x="7"/>
        <item x="3"/>
        <item x="5"/>
        <item x="4"/>
        <item x="0"/>
        <item x="6"/>
        <item x="1"/>
        <item x="8"/>
        <item x="9"/>
      </items>
    </pivotField>
    <pivotField numFmtId="14" showAll="0" defaultSubtotal="0"/>
    <pivotField showAll="0" defaultSubtotal="0"/>
    <pivotField numFmtId="14" showAll="0" defaultSubtotal="0"/>
    <pivotField showAll="0" defaultSubtotal="0"/>
    <pivotField showAll="0" defaultSubtotal="0">
      <items count="81">
        <item x="12"/>
        <item x="11"/>
        <item x="66"/>
        <item x="60"/>
        <item x="1"/>
        <item x="4"/>
        <item x="22"/>
        <item x="7"/>
        <item x="24"/>
        <item x="49"/>
        <item x="25"/>
        <item x="30"/>
        <item x="59"/>
        <item x="33"/>
        <item x="50"/>
        <item x="73"/>
        <item x="43"/>
        <item x="41"/>
        <item x="67"/>
        <item x="10"/>
        <item x="70"/>
        <item x="6"/>
        <item x="32"/>
        <item x="52"/>
        <item x="68"/>
        <item x="13"/>
        <item x="76"/>
        <item x="64"/>
        <item x="2"/>
        <item x="45"/>
        <item x="40"/>
        <item x="0"/>
        <item x="48"/>
        <item x="75"/>
        <item x="54"/>
        <item x="3"/>
        <item x="27"/>
        <item x="79"/>
        <item x="28"/>
        <item x="55"/>
        <item x="53"/>
        <item x="38"/>
        <item x="19"/>
        <item x="56"/>
        <item x="63"/>
        <item x="62"/>
        <item x="47"/>
        <item x="31"/>
        <item x="23"/>
        <item x="35"/>
        <item x="26"/>
        <item x="17"/>
        <item x="37"/>
        <item x="71"/>
        <item x="9"/>
        <item x="36"/>
        <item x="51"/>
        <item x="72"/>
        <item x="57"/>
        <item x="20"/>
        <item x="16"/>
        <item x="46"/>
        <item x="14"/>
        <item x="8"/>
        <item x="69"/>
        <item x="34"/>
        <item x="44"/>
        <item x="61"/>
        <item x="21"/>
        <item x="42"/>
        <item x="18"/>
        <item x="39"/>
        <item x="15"/>
        <item x="5"/>
        <item x="77"/>
        <item x="65"/>
        <item x="78"/>
        <item x="29"/>
        <item x="74"/>
        <item x="58"/>
        <item x="80"/>
      </items>
    </pivotField>
    <pivotField axis="axisRow" showAll="0" defaultSubtotal="0">
      <items count="2">
        <item x="1"/>
        <item x="0"/>
      </items>
    </pivotField>
    <pivotField showAll="0" defaultSubtotal="0">
      <items count="5">
        <item x="1"/>
        <item x="0"/>
        <item x="4"/>
        <item x="2"/>
        <item x="3"/>
      </items>
    </pivotField>
    <pivotField showAll="0" defaultSubtotal="0"/>
    <pivotField showAll="0" defaultSubtotal="0"/>
    <pivotField showAll="0" defaultSubtotal="0"/>
    <pivotField showAll="0" defaultSubtotal="0"/>
    <pivotField showAll="0" defaultSubtotal="0">
      <items count="2">
        <item x="0"/>
        <item x="1"/>
      </items>
    </pivotField>
    <pivotField showAll="0" defaultSubtotal="0">
      <items count="2">
        <item x="0"/>
        <item x="1"/>
      </items>
    </pivotField>
    <pivotField showAll="0" defaultSubtotal="0"/>
    <pivotField showAll="0" defaultSubtotal="0"/>
  </pivotFields>
  <rowFields count="1">
    <field x="8"/>
  </rowFields>
  <rowItems count="2">
    <i>
      <x/>
    </i>
    <i>
      <x v="1"/>
    </i>
  </rowItems>
  <colItems count="1">
    <i/>
  </colItems>
  <dataFields count="1">
    <dataField name="Count of Order ID" fld="0" subtotal="count" showDataAs="percentOfTotal" baseField="0" baseItem="0" numFmtId="10"/>
  </dataFields>
  <chartFormats count="3">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8" count="1" selected="0">
            <x v="0"/>
          </reference>
        </references>
      </pivotArea>
    </chartFormat>
    <chartFormat chart="5"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C98704-4266-472C-BD02-E6DCDDA0BC27}"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A20" firstHeaderRow="1" firstDataRow="1" firstDataCol="0"/>
  <pivotFields count="18">
    <pivotField showAll="0">
      <items count="1001">
        <item x="312"/>
        <item x="433"/>
        <item x="675"/>
        <item x="688"/>
        <item x="257"/>
        <item x="533"/>
        <item x="655"/>
        <item x="617"/>
        <item x="427"/>
        <item x="320"/>
        <item x="380"/>
        <item x="683"/>
        <item x="540"/>
        <item x="564"/>
        <item x="621"/>
        <item x="745"/>
        <item x="870"/>
        <item x="64"/>
        <item x="716"/>
        <item x="346"/>
        <item x="539"/>
        <item x="483"/>
        <item x="279"/>
        <item x="735"/>
        <item x="94"/>
        <item x="352"/>
        <item x="660"/>
        <item x="898"/>
        <item x="786"/>
        <item x="530"/>
        <item x="473"/>
        <item x="609"/>
        <item x="848"/>
        <item x="118"/>
        <item x="222"/>
        <item x="690"/>
        <item x="499"/>
        <item x="944"/>
        <item x="924"/>
        <item x="678"/>
        <item x="152"/>
        <item x="176"/>
        <item x="681"/>
        <item x="871"/>
        <item x="822"/>
        <item x="78"/>
        <item x="409"/>
        <item x="867"/>
        <item x="915"/>
        <item x="241"/>
        <item x="738"/>
        <item x="556"/>
        <item x="347"/>
        <item x="450"/>
        <item x="248"/>
        <item x="657"/>
        <item x="545"/>
        <item x="646"/>
        <item x="528"/>
        <item x="906"/>
        <item x="356"/>
        <item x="405"/>
        <item x="20"/>
        <item x="699"/>
        <item x="981"/>
        <item x="995"/>
        <item x="895"/>
        <item x="425"/>
        <item x="712"/>
        <item x="19"/>
        <item x="57"/>
        <item x="899"/>
        <item x="759"/>
        <item x="682"/>
        <item x="143"/>
        <item x="31"/>
        <item x="448"/>
        <item x="102"/>
        <item x="24"/>
        <item x="472"/>
        <item x="760"/>
        <item x="634"/>
        <item x="179"/>
        <item x="6"/>
        <item x="557"/>
        <item x="28"/>
        <item x="139"/>
        <item x="167"/>
        <item x="269"/>
        <item x="492"/>
        <item x="780"/>
        <item x="755"/>
        <item x="845"/>
        <item x="172"/>
        <item x="729"/>
        <item x="187"/>
        <item x="406"/>
        <item x="654"/>
        <item x="113"/>
        <item x="503"/>
        <item x="498"/>
        <item x="132"/>
        <item x="611"/>
        <item x="420"/>
        <item x="426"/>
        <item x="769"/>
        <item x="252"/>
        <item x="874"/>
        <item x="497"/>
        <item x="101"/>
        <item x="877"/>
        <item x="290"/>
        <item x="314"/>
        <item x="478"/>
        <item x="415"/>
        <item x="494"/>
        <item x="638"/>
        <item x="555"/>
        <item x="758"/>
        <item x="471"/>
        <item x="23"/>
        <item x="853"/>
        <item x="358"/>
        <item x="232"/>
        <item x="575"/>
        <item x="653"/>
        <item x="95"/>
        <item x="618"/>
        <item x="413"/>
        <item x="285"/>
        <item x="746"/>
        <item x="342"/>
        <item x="514"/>
        <item x="840"/>
        <item x="612"/>
        <item x="199"/>
        <item x="962"/>
        <item x="996"/>
        <item x="238"/>
        <item x="805"/>
        <item x="765"/>
        <item x="929"/>
        <item x="357"/>
        <item x="517"/>
        <item x="742"/>
        <item x="203"/>
        <item x="698"/>
        <item x="97"/>
        <item x="740"/>
        <item x="594"/>
        <item x="844"/>
        <item x="589"/>
        <item x="242"/>
        <item x="137"/>
        <item x="465"/>
        <item x="486"/>
        <item x="107"/>
        <item x="860"/>
        <item x="124"/>
        <item x="997"/>
        <item x="253"/>
        <item x="476"/>
        <item x="484"/>
        <item x="821"/>
        <item x="418"/>
        <item x="776"/>
        <item x="841"/>
        <item x="958"/>
        <item x="830"/>
        <item x="148"/>
        <item x="720"/>
        <item x="947"/>
        <item x="873"/>
        <item x="324"/>
        <item x="462"/>
        <item x="83"/>
        <item x="359"/>
        <item x="547"/>
        <item x="941"/>
        <item x="544"/>
        <item x="229"/>
        <item x="182"/>
        <item x="777"/>
        <item x="449"/>
        <item x="816"/>
        <item x="520"/>
        <item x="390"/>
        <item x="86"/>
        <item x="719"/>
        <item x="456"/>
        <item x="917"/>
        <item x="255"/>
        <item x="810"/>
        <item x="796"/>
        <item x="990"/>
        <item x="912"/>
        <item x="946"/>
        <item x="933"/>
        <item x="441"/>
        <item x="610"/>
        <item x="615"/>
        <item x="136"/>
        <item x="774"/>
        <item x="978"/>
        <item x="824"/>
        <item x="293"/>
        <item x="451"/>
        <item x="516"/>
        <item x="903"/>
        <item x="185"/>
        <item x="928"/>
        <item x="648"/>
        <item x="535"/>
        <item x="968"/>
        <item x="828"/>
        <item x="691"/>
        <item x="468"/>
        <item x="275"/>
        <item x="911"/>
        <item x="522"/>
        <item x="206"/>
        <item x="50"/>
        <item x="543"/>
        <item x="407"/>
        <item x="164"/>
        <item x="747"/>
        <item x="756"/>
        <item x="937"/>
        <item x="30"/>
        <item x="721"/>
        <item x="934"/>
        <item x="936"/>
        <item x="302"/>
        <item x="976"/>
        <item x="48"/>
        <item x="386"/>
        <item x="62"/>
        <item x="18"/>
        <item x="452"/>
        <item x="25"/>
        <item x="952"/>
        <item x="391"/>
        <item x="348"/>
        <item x="999"/>
        <item x="607"/>
        <item x="567"/>
        <item x="643"/>
        <item x="705"/>
        <item x="297"/>
        <item x="362"/>
        <item x="741"/>
        <item x="887"/>
        <item x="166"/>
        <item x="345"/>
        <item x="445"/>
        <item x="408"/>
        <item x="744"/>
        <item x="104"/>
        <item x="375"/>
        <item x="459"/>
        <item x="385"/>
        <item x="891"/>
        <item x="510"/>
        <item x="921"/>
        <item x="900"/>
        <item x="888"/>
        <item x="802"/>
        <item x="695"/>
        <item x="376"/>
        <item x="243"/>
        <item x="125"/>
        <item x="325"/>
        <item x="913"/>
        <item x="171"/>
        <item x="280"/>
        <item x="960"/>
        <item x="74"/>
        <item x="687"/>
        <item x="598"/>
        <item x="785"/>
        <item x="702"/>
        <item x="596"/>
        <item x="896"/>
        <item x="239"/>
        <item x="508"/>
        <item x="985"/>
        <item x="109"/>
        <item x="823"/>
        <item x="784"/>
        <item x="247"/>
        <item x="65"/>
        <item x="872"/>
        <item x="991"/>
        <item x="839"/>
        <item x="43"/>
        <item x="416"/>
        <item x="859"/>
        <item x="566"/>
        <item x="592"/>
        <item x="7"/>
        <item x="374"/>
        <item x="708"/>
        <item x="332"/>
        <item x="87"/>
        <item x="779"/>
        <item x="880"/>
        <item x="216"/>
        <item x="495"/>
        <item x="502"/>
        <item x="980"/>
        <item x="658"/>
        <item x="959"/>
        <item x="428"/>
        <item x="120"/>
        <item x="916"/>
        <item x="278"/>
        <item x="264"/>
        <item x="481"/>
        <item x="799"/>
        <item x="308"/>
        <item x="537"/>
        <item x="318"/>
        <item x="26"/>
        <item x="259"/>
        <item x="221"/>
        <item x="108"/>
        <item x="939"/>
        <item x="714"/>
        <item x="656"/>
        <item x="223"/>
        <item x="862"/>
        <item x="217"/>
        <item x="84"/>
        <item x="334"/>
        <item x="713"/>
        <item x="303"/>
        <item x="13"/>
        <item x="505"/>
        <item x="550"/>
        <item x="349"/>
        <item x="444"/>
        <item x="700"/>
        <item x="110"/>
        <item x="215"/>
        <item x="300"/>
        <item x="403"/>
        <item x="734"/>
        <item x="966"/>
        <item x="246"/>
        <item x="788"/>
        <item x="722"/>
        <item x="228"/>
        <item x="624"/>
        <item x="849"/>
        <item x="576"/>
        <item x="767"/>
        <item x="718"/>
        <item x="180"/>
        <item x="496"/>
        <item x="16"/>
        <item x="642"/>
        <item x="270"/>
        <item x="623"/>
        <item x="868"/>
        <item x="957"/>
        <item x="817"/>
        <item x="146"/>
        <item x="963"/>
        <item x="66"/>
        <item x="666"/>
        <item x="983"/>
        <item x="583"/>
        <item x="469"/>
        <item x="525"/>
        <item x="245"/>
        <item x="629"/>
        <item x="454"/>
        <item x="90"/>
        <item x="883"/>
        <item x="438"/>
        <item x="739"/>
        <item x="105"/>
        <item x="213"/>
        <item x="396"/>
        <item x="951"/>
        <item x="276"/>
        <item x="541"/>
        <item x="931"/>
        <item x="209"/>
        <item x="432"/>
        <item x="671"/>
        <item x="894"/>
        <item x="620"/>
        <item x="731"/>
        <item x="686"/>
        <item x="56"/>
        <item x="572"/>
        <item x="950"/>
        <item x="901"/>
        <item x="72"/>
        <item x="159"/>
        <item x="313"/>
        <item x="140"/>
        <item x="585"/>
        <item x="532"/>
        <item x="32"/>
        <item x="667"/>
        <item x="181"/>
        <item x="202"/>
        <item x="651"/>
        <item x="343"/>
        <item x="360"/>
        <item x="177"/>
        <item x="4"/>
        <item x="923"/>
        <item x="189"/>
        <item x="752"/>
        <item x="857"/>
        <item x="843"/>
        <item x="183"/>
        <item x="770"/>
        <item x="116"/>
        <item x="942"/>
        <item x="905"/>
        <item x="306"/>
        <item x="728"/>
        <item x="707"/>
        <item x="373"/>
        <item x="562"/>
        <item x="384"/>
        <item x="969"/>
        <item x="173"/>
        <item x="918"/>
        <item x="967"/>
        <item x="622"/>
        <item x="268"/>
        <item x="367"/>
        <item x="920"/>
        <item x="237"/>
        <item x="536"/>
        <item x="365"/>
        <item x="103"/>
        <item x="604"/>
        <item x="251"/>
        <item x="273"/>
        <item x="587"/>
        <item x="975"/>
        <item x="266"/>
        <item x="272"/>
        <item x="559"/>
        <item x="422"/>
        <item x="932"/>
        <item x="178"/>
        <item x="586"/>
        <item x="398"/>
        <item x="60"/>
        <item x="763"/>
        <item x="529"/>
        <item x="764"/>
        <item x="157"/>
        <item x="672"/>
        <item x="812"/>
        <item x="803"/>
        <item x="546"/>
        <item x="987"/>
        <item x="333"/>
        <item x="725"/>
        <item x="771"/>
        <item x="387"/>
        <item x="430"/>
        <item x="926"/>
        <item x="876"/>
        <item x="935"/>
        <item x="316"/>
        <item x="40"/>
        <item x="766"/>
        <item x="212"/>
        <item x="730"/>
        <item x="482"/>
        <item x="131"/>
        <item x="811"/>
        <item x="703"/>
        <item x="200"/>
        <item x="605"/>
        <item x="47"/>
        <item x="274"/>
        <item x="378"/>
        <item x="819"/>
        <item x="54"/>
        <item x="82"/>
        <item x="317"/>
        <item x="22"/>
        <item x="640"/>
        <item x="368"/>
        <item x="882"/>
        <item x="940"/>
        <item x="645"/>
        <item x="663"/>
        <item x="44"/>
        <item x="286"/>
        <item x="549"/>
        <item x="599"/>
        <item x="661"/>
        <item x="79"/>
        <item x="762"/>
        <item x="447"/>
        <item x="625"/>
        <item x="571"/>
        <item x="854"/>
        <item x="825"/>
        <item x="526"/>
        <item x="153"/>
        <item x="800"/>
        <item x="366"/>
        <item x="865"/>
        <item x="340"/>
        <item x="439"/>
        <item x="670"/>
        <item x="75"/>
        <item x="552"/>
        <item x="908"/>
        <item x="504"/>
        <item x="99"/>
        <item x="650"/>
        <item x="388"/>
        <item x="53"/>
        <item x="435"/>
        <item x="404"/>
        <item x="809"/>
        <item x="338"/>
        <item x="953"/>
        <item x="706"/>
        <item x="827"/>
        <item x="41"/>
        <item x="737"/>
        <item x="943"/>
        <item x="419"/>
        <item x="341"/>
        <item x="775"/>
        <item x="12"/>
        <item x="804"/>
        <item x="89"/>
        <item x="697"/>
        <item x="236"/>
        <item x="861"/>
        <item x="207"/>
        <item x="750"/>
        <item x="662"/>
        <item x="858"/>
        <item x="818"/>
        <item x="227"/>
        <item x="230"/>
        <item x="277"/>
        <item x="813"/>
        <item x="96"/>
        <item x="258"/>
        <item x="351"/>
        <item x="294"/>
        <item x="480"/>
        <item x="73"/>
        <item x="864"/>
        <item x="410"/>
        <item x="337"/>
        <item x="11"/>
        <item x="296"/>
        <item x="298"/>
        <item x="820"/>
        <item x="142"/>
        <item x="693"/>
        <item x="674"/>
        <item x="196"/>
        <item x="201"/>
        <item x="878"/>
        <item x="748"/>
        <item x="652"/>
        <item x="114"/>
        <item x="194"/>
        <item x="488"/>
        <item x="965"/>
        <item x="35"/>
        <item x="68"/>
        <item x="281"/>
        <item x="431"/>
        <item x="330"/>
        <item x="283"/>
        <item x="727"/>
        <item x="271"/>
        <item x="630"/>
        <item x="751"/>
        <item x="92"/>
        <item x="768"/>
        <item x="165"/>
        <item x="600"/>
        <item x="806"/>
        <item x="519"/>
        <item x="893"/>
        <item x="974"/>
        <item x="193"/>
        <item x="982"/>
        <item x="627"/>
        <item x="626"/>
        <item x="328"/>
        <item x="256"/>
        <item x="154"/>
        <item x="224"/>
        <item x="977"/>
        <item x="782"/>
        <item x="513"/>
        <item x="726"/>
        <item x="260"/>
        <item x="291"/>
        <item x="263"/>
        <item x="558"/>
        <item x="15"/>
        <item x="315"/>
        <item x="772"/>
        <item x="664"/>
        <item x="489"/>
        <item x="881"/>
        <item x="460"/>
        <item x="464"/>
        <item x="323"/>
        <item x="579"/>
        <item x="885"/>
        <item x="218"/>
        <item x="21"/>
        <item x="531"/>
        <item x="773"/>
        <item x="680"/>
        <item x="27"/>
        <item x="121"/>
        <item x="1"/>
        <item x="723"/>
        <item x="608"/>
        <item x="129"/>
        <item x="169"/>
        <item x="91"/>
        <item x="5"/>
        <item x="204"/>
        <item x="34"/>
        <item x="123"/>
        <item x="910"/>
        <item x="879"/>
        <item x="732"/>
        <item x="344"/>
        <item x="521"/>
        <item x="2"/>
        <item x="10"/>
        <item x="117"/>
        <item x="395"/>
        <item x="133"/>
        <item x="195"/>
        <item x="234"/>
        <item x="61"/>
        <item x="149"/>
        <item x="570"/>
        <item x="970"/>
        <item x="329"/>
        <item x="9"/>
        <item x="797"/>
        <item x="355"/>
        <item x="254"/>
        <item x="869"/>
        <item x="429"/>
        <item x="509"/>
        <item x="184"/>
        <item x="631"/>
        <item x="512"/>
        <item x="614"/>
        <item x="51"/>
        <item x="992"/>
        <item x="134"/>
        <item x="644"/>
        <item x="493"/>
        <item x="235"/>
        <item x="29"/>
        <item x="98"/>
        <item x="174"/>
        <item x="402"/>
        <item x="665"/>
        <item x="956"/>
        <item x="284"/>
        <item x="474"/>
        <item x="659"/>
        <item x="994"/>
        <item x="289"/>
        <item x="633"/>
        <item x="902"/>
        <item x="794"/>
        <item x="757"/>
        <item x="597"/>
        <item x="832"/>
        <item x="487"/>
        <item x="875"/>
        <item x="155"/>
        <item x="141"/>
        <item x="371"/>
        <item x="886"/>
        <item x="836"/>
        <item x="815"/>
        <item x="88"/>
        <item x="267"/>
        <item x="588"/>
        <item x="81"/>
        <item x="111"/>
        <item x="884"/>
        <item x="842"/>
        <item x="71"/>
        <item x="162"/>
        <item x="205"/>
        <item x="186"/>
        <item x="515"/>
        <item x="574"/>
        <item x="208"/>
        <item x="292"/>
        <item x="538"/>
        <item x="295"/>
        <item x="39"/>
        <item x="639"/>
        <item x="837"/>
        <item x="850"/>
        <item x="647"/>
        <item x="14"/>
        <item x="93"/>
        <item x="309"/>
        <item x="715"/>
        <item x="855"/>
        <item x="736"/>
        <item x="792"/>
        <item x="613"/>
        <item x="80"/>
        <item x="961"/>
        <item x="414"/>
        <item x="175"/>
        <item x="305"/>
        <item x="440"/>
        <item x="948"/>
        <item x="964"/>
        <item x="363"/>
        <item x="262"/>
        <item x="36"/>
        <item x="188"/>
        <item x="889"/>
        <item x="170"/>
        <item x="0"/>
        <item x="122"/>
        <item x="8"/>
        <item x="500"/>
        <item x="412"/>
        <item x="524"/>
        <item x="554"/>
        <item x="350"/>
        <item x="789"/>
        <item x="282"/>
        <item x="677"/>
        <item x="669"/>
        <item x="710"/>
        <item x="225"/>
        <item x="834"/>
        <item x="649"/>
        <item x="311"/>
        <item x="919"/>
        <item x="382"/>
        <item x="717"/>
        <item x="304"/>
        <item x="668"/>
        <item x="353"/>
        <item x="945"/>
        <item x="561"/>
        <item x="436"/>
        <item x="692"/>
        <item x="582"/>
        <item x="339"/>
        <item x="973"/>
        <item x="511"/>
        <item x="442"/>
        <item x="866"/>
        <item x="477"/>
        <item x="219"/>
        <item x="443"/>
        <item x="595"/>
        <item x="249"/>
        <item x="399"/>
        <item x="890"/>
        <item x="856"/>
        <item x="619"/>
        <item x="989"/>
        <item x="892"/>
        <item x="826"/>
        <item x="709"/>
        <item x="632"/>
        <item x="287"/>
        <item x="377"/>
        <item x="163"/>
        <item x="833"/>
        <item x="191"/>
        <item x="233"/>
        <item x="383"/>
        <item x="389"/>
        <item x="220"/>
        <item x="392"/>
        <item x="446"/>
        <item x="577"/>
        <item x="457"/>
        <item x="417"/>
        <item x="310"/>
        <item x="197"/>
        <item x="676"/>
        <item x="37"/>
        <item x="907"/>
        <item x="689"/>
        <item x="161"/>
        <item x="801"/>
        <item x="580"/>
        <item x="601"/>
        <item x="955"/>
        <item x="971"/>
        <item x="581"/>
        <item x="704"/>
        <item x="67"/>
        <item x="369"/>
        <item x="261"/>
        <item x="307"/>
        <item x="573"/>
        <item x="984"/>
        <item x="501"/>
        <item x="636"/>
        <item x="130"/>
        <item x="361"/>
        <item x="100"/>
        <item x="808"/>
        <item x="603"/>
        <item x="972"/>
        <item x="69"/>
        <item x="144"/>
        <item x="641"/>
        <item x="988"/>
        <item x="128"/>
        <item x="584"/>
        <item x="602"/>
        <item x="265"/>
        <item x="393"/>
        <item x="673"/>
        <item x="749"/>
        <item x="458"/>
        <item x="190"/>
        <item x="790"/>
        <item x="198"/>
        <item x="590"/>
        <item x="46"/>
        <item x="553"/>
        <item x="138"/>
        <item x="927"/>
        <item x="851"/>
        <item x="400"/>
        <item x="467"/>
        <item x="835"/>
        <item x="127"/>
        <item x="485"/>
        <item x="724"/>
        <item x="568"/>
        <item x="814"/>
        <item x="421"/>
        <item x="411"/>
        <item x="909"/>
        <item x="244"/>
        <item x="679"/>
        <item x="753"/>
        <item x="711"/>
        <item x="616"/>
        <item x="791"/>
        <item x="685"/>
        <item x="158"/>
        <item x="250"/>
        <item x="326"/>
        <item x="119"/>
        <item x="563"/>
        <item x="591"/>
        <item x="126"/>
        <item x="63"/>
        <item x="527"/>
        <item x="453"/>
        <item x="115"/>
        <item x="904"/>
        <item x="534"/>
        <item x="112"/>
        <item x="852"/>
        <item x="506"/>
        <item x="381"/>
        <item x="979"/>
        <item x="17"/>
        <item x="76"/>
        <item x="135"/>
        <item x="930"/>
        <item x="743"/>
        <item x="606"/>
        <item x="240"/>
        <item x="628"/>
        <item x="560"/>
        <item x="635"/>
        <item x="949"/>
        <item x="954"/>
        <item x="58"/>
        <item x="52"/>
        <item x="321"/>
        <item x="569"/>
        <item x="160"/>
        <item x="214"/>
        <item x="42"/>
        <item x="523"/>
        <item x="490"/>
        <item x="897"/>
        <item x="335"/>
        <item x="210"/>
        <item x="147"/>
        <item x="55"/>
        <item x="696"/>
        <item x="424"/>
        <item x="593"/>
        <item x="327"/>
        <item x="461"/>
        <item x="364"/>
        <item x="401"/>
        <item x="507"/>
        <item x="322"/>
        <item x="491"/>
        <item x="863"/>
        <item x="85"/>
        <item x="548"/>
        <item x="106"/>
        <item x="838"/>
        <item x="49"/>
        <item x="319"/>
        <item x="914"/>
        <item x="463"/>
        <item x="38"/>
        <item x="150"/>
        <item x="288"/>
        <item x="807"/>
        <item x="518"/>
        <item x="998"/>
        <item x="846"/>
        <item x="455"/>
        <item x="922"/>
        <item x="694"/>
        <item x="397"/>
        <item x="3"/>
        <item x="783"/>
        <item x="847"/>
        <item x="45"/>
        <item x="33"/>
        <item x="379"/>
        <item x="938"/>
        <item x="761"/>
        <item x="301"/>
        <item x="787"/>
        <item x="986"/>
        <item x="798"/>
        <item x="684"/>
        <item x="578"/>
        <item x="434"/>
        <item x="565"/>
        <item x="299"/>
        <item x="394"/>
        <item x="231"/>
        <item x="70"/>
        <item x="733"/>
        <item x="778"/>
        <item x="168"/>
        <item x="793"/>
        <item x="551"/>
        <item x="192"/>
        <item x="151"/>
        <item x="145"/>
        <item x="77"/>
        <item x="831"/>
        <item x="795"/>
        <item x="479"/>
        <item x="59"/>
        <item x="437"/>
        <item x="336"/>
        <item x="781"/>
        <item x="370"/>
        <item x="470"/>
        <item x="754"/>
        <item x="211"/>
        <item x="542"/>
        <item x="829"/>
        <item x="372"/>
        <item x="423"/>
        <item x="354"/>
        <item x="925"/>
        <item x="637"/>
        <item x="475"/>
        <item x="156"/>
        <item x="466"/>
        <item x="993"/>
        <item x="226"/>
        <item x="701"/>
        <item x="331"/>
        <item t="default"/>
      </items>
    </pivotField>
    <pivotField showAll="0">
      <items count="11">
        <item x="3"/>
        <item x="0"/>
        <item x="8"/>
        <item x="9"/>
        <item x="2"/>
        <item x="7"/>
        <item x="1"/>
        <item x="6"/>
        <item x="5"/>
        <item x="4"/>
        <item t="default"/>
      </items>
    </pivotField>
    <pivotField showAll="0"/>
    <pivotField numFmtId="14" showAll="0"/>
    <pivotField showAll="0"/>
    <pivotField numFmtId="14" showAll="0"/>
    <pivotField showAll="0"/>
    <pivotField showAll="0"/>
    <pivotField showAll="0"/>
    <pivotField showAll="0">
      <items count="6">
        <item x="1"/>
        <item x="0"/>
        <item x="4"/>
        <item x="2"/>
        <item x="3"/>
        <item t="default"/>
      </items>
    </pivotField>
    <pivotField showAll="0"/>
    <pivotField showAll="0"/>
    <pivotField dataField="1" showAll="0">
      <items count="13">
        <item x="5"/>
        <item x="1"/>
        <item x="4"/>
        <item x="3"/>
        <item x="6"/>
        <item x="7"/>
        <item x="2"/>
        <item x="8"/>
        <item x="10"/>
        <item x="0"/>
        <item x="9"/>
        <item x="11"/>
        <item t="default"/>
      </items>
    </pivotField>
    <pivotField showAll="0"/>
    <pivotField showAll="0"/>
    <pivotField showAll="0">
      <items count="3">
        <item x="0"/>
        <item x="1"/>
        <item t="default"/>
      </items>
    </pivotField>
    <pivotField showAll="0"/>
    <pivotField showAll="0"/>
  </pivotFields>
  <rowItems count="1">
    <i/>
  </rowItems>
  <colItems count="1">
    <i/>
  </colItems>
  <dataFields count="1">
    <dataField name="Average of Price ($)" fld="12" subtotal="average" baseField="0" baseItem="0" numFmtId="4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9D75463-73AF-4D44-9DA7-59C250660CB6}"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B3:B13" firstHeaderRow="1" firstDataRow="1" firstDataCol="1"/>
  <pivotFields count="18">
    <pivotField showAll="0">
      <items count="1001">
        <item x="312"/>
        <item x="433"/>
        <item x="675"/>
        <item x="688"/>
        <item x="257"/>
        <item x="533"/>
        <item x="655"/>
        <item x="617"/>
        <item x="427"/>
        <item x="320"/>
        <item x="380"/>
        <item x="683"/>
        <item x="540"/>
        <item x="564"/>
        <item x="621"/>
        <item x="745"/>
        <item x="870"/>
        <item x="64"/>
        <item x="716"/>
        <item x="346"/>
        <item x="539"/>
        <item x="483"/>
        <item x="279"/>
        <item x="735"/>
        <item x="94"/>
        <item x="352"/>
        <item x="660"/>
        <item x="898"/>
        <item x="786"/>
        <item x="530"/>
        <item x="473"/>
        <item x="609"/>
        <item x="848"/>
        <item x="118"/>
        <item x="222"/>
        <item x="690"/>
        <item x="499"/>
        <item x="944"/>
        <item x="924"/>
        <item x="678"/>
        <item x="152"/>
        <item x="176"/>
        <item x="681"/>
        <item x="871"/>
        <item x="822"/>
        <item x="78"/>
        <item x="409"/>
        <item x="867"/>
        <item x="915"/>
        <item x="241"/>
        <item x="738"/>
        <item x="556"/>
        <item x="347"/>
        <item x="450"/>
        <item x="248"/>
        <item x="657"/>
        <item x="545"/>
        <item x="646"/>
        <item x="528"/>
        <item x="906"/>
        <item x="356"/>
        <item x="405"/>
        <item x="20"/>
        <item x="699"/>
        <item x="981"/>
        <item x="995"/>
        <item x="895"/>
        <item x="425"/>
        <item x="712"/>
        <item x="19"/>
        <item x="57"/>
        <item x="899"/>
        <item x="759"/>
        <item x="682"/>
        <item x="143"/>
        <item x="31"/>
        <item x="448"/>
        <item x="102"/>
        <item x="24"/>
        <item x="472"/>
        <item x="760"/>
        <item x="634"/>
        <item x="179"/>
        <item x="6"/>
        <item x="557"/>
        <item x="28"/>
        <item x="139"/>
        <item x="167"/>
        <item x="269"/>
        <item x="492"/>
        <item x="780"/>
        <item x="755"/>
        <item x="845"/>
        <item x="172"/>
        <item x="729"/>
        <item x="187"/>
        <item x="406"/>
        <item x="654"/>
        <item x="113"/>
        <item x="503"/>
        <item x="498"/>
        <item x="132"/>
        <item x="611"/>
        <item x="420"/>
        <item x="426"/>
        <item x="769"/>
        <item x="252"/>
        <item x="874"/>
        <item x="497"/>
        <item x="101"/>
        <item x="877"/>
        <item x="290"/>
        <item x="314"/>
        <item x="478"/>
        <item x="415"/>
        <item x="494"/>
        <item x="638"/>
        <item x="555"/>
        <item x="758"/>
        <item x="471"/>
        <item x="23"/>
        <item x="853"/>
        <item x="358"/>
        <item x="232"/>
        <item x="575"/>
        <item x="653"/>
        <item x="95"/>
        <item x="618"/>
        <item x="413"/>
        <item x="285"/>
        <item x="746"/>
        <item x="342"/>
        <item x="514"/>
        <item x="840"/>
        <item x="612"/>
        <item x="199"/>
        <item x="962"/>
        <item x="996"/>
        <item x="238"/>
        <item x="805"/>
        <item x="765"/>
        <item x="929"/>
        <item x="357"/>
        <item x="517"/>
        <item x="742"/>
        <item x="203"/>
        <item x="698"/>
        <item x="97"/>
        <item x="740"/>
        <item x="594"/>
        <item x="844"/>
        <item x="589"/>
        <item x="242"/>
        <item x="137"/>
        <item x="465"/>
        <item x="486"/>
        <item x="107"/>
        <item x="860"/>
        <item x="124"/>
        <item x="997"/>
        <item x="253"/>
        <item x="476"/>
        <item x="484"/>
        <item x="821"/>
        <item x="418"/>
        <item x="776"/>
        <item x="841"/>
        <item x="958"/>
        <item x="830"/>
        <item x="148"/>
        <item x="720"/>
        <item x="947"/>
        <item x="873"/>
        <item x="324"/>
        <item x="462"/>
        <item x="83"/>
        <item x="359"/>
        <item x="547"/>
        <item x="941"/>
        <item x="544"/>
        <item x="229"/>
        <item x="182"/>
        <item x="777"/>
        <item x="449"/>
        <item x="816"/>
        <item x="520"/>
        <item x="390"/>
        <item x="86"/>
        <item x="719"/>
        <item x="456"/>
        <item x="917"/>
        <item x="255"/>
        <item x="810"/>
        <item x="796"/>
        <item x="990"/>
        <item x="912"/>
        <item x="946"/>
        <item x="933"/>
        <item x="441"/>
        <item x="610"/>
        <item x="615"/>
        <item x="136"/>
        <item x="774"/>
        <item x="978"/>
        <item x="824"/>
        <item x="293"/>
        <item x="451"/>
        <item x="516"/>
        <item x="903"/>
        <item x="185"/>
        <item x="928"/>
        <item x="648"/>
        <item x="535"/>
        <item x="968"/>
        <item x="828"/>
        <item x="691"/>
        <item x="468"/>
        <item x="275"/>
        <item x="911"/>
        <item x="522"/>
        <item x="206"/>
        <item x="50"/>
        <item x="543"/>
        <item x="407"/>
        <item x="164"/>
        <item x="747"/>
        <item x="756"/>
        <item x="937"/>
        <item x="30"/>
        <item x="721"/>
        <item x="934"/>
        <item x="936"/>
        <item x="302"/>
        <item x="976"/>
        <item x="48"/>
        <item x="386"/>
        <item x="62"/>
        <item x="18"/>
        <item x="452"/>
        <item x="25"/>
        <item x="952"/>
        <item x="391"/>
        <item x="348"/>
        <item x="999"/>
        <item x="607"/>
        <item x="567"/>
        <item x="643"/>
        <item x="705"/>
        <item x="297"/>
        <item x="362"/>
        <item x="741"/>
        <item x="887"/>
        <item x="166"/>
        <item x="345"/>
        <item x="445"/>
        <item x="408"/>
        <item x="744"/>
        <item x="104"/>
        <item x="375"/>
        <item x="459"/>
        <item x="385"/>
        <item x="891"/>
        <item x="510"/>
        <item x="921"/>
        <item x="900"/>
        <item x="888"/>
        <item x="802"/>
        <item x="695"/>
        <item x="376"/>
        <item x="243"/>
        <item x="125"/>
        <item x="325"/>
        <item x="913"/>
        <item x="171"/>
        <item x="280"/>
        <item x="960"/>
        <item x="74"/>
        <item x="687"/>
        <item x="598"/>
        <item x="785"/>
        <item x="702"/>
        <item x="596"/>
        <item x="896"/>
        <item x="239"/>
        <item x="508"/>
        <item x="985"/>
        <item x="109"/>
        <item x="823"/>
        <item x="784"/>
        <item x="247"/>
        <item x="65"/>
        <item x="872"/>
        <item x="991"/>
        <item x="839"/>
        <item x="43"/>
        <item x="416"/>
        <item x="859"/>
        <item x="566"/>
        <item x="592"/>
        <item x="7"/>
        <item x="374"/>
        <item x="708"/>
        <item x="332"/>
        <item x="87"/>
        <item x="779"/>
        <item x="880"/>
        <item x="216"/>
        <item x="495"/>
        <item x="502"/>
        <item x="980"/>
        <item x="658"/>
        <item x="959"/>
        <item x="428"/>
        <item x="120"/>
        <item x="916"/>
        <item x="278"/>
        <item x="264"/>
        <item x="481"/>
        <item x="799"/>
        <item x="308"/>
        <item x="537"/>
        <item x="318"/>
        <item x="26"/>
        <item x="259"/>
        <item x="221"/>
        <item x="108"/>
        <item x="939"/>
        <item x="714"/>
        <item x="656"/>
        <item x="223"/>
        <item x="862"/>
        <item x="217"/>
        <item x="84"/>
        <item x="334"/>
        <item x="713"/>
        <item x="303"/>
        <item x="13"/>
        <item x="505"/>
        <item x="550"/>
        <item x="349"/>
        <item x="444"/>
        <item x="700"/>
        <item x="110"/>
        <item x="215"/>
        <item x="300"/>
        <item x="403"/>
        <item x="734"/>
        <item x="966"/>
        <item x="246"/>
        <item x="788"/>
        <item x="722"/>
        <item x="228"/>
        <item x="624"/>
        <item x="849"/>
        <item x="576"/>
        <item x="767"/>
        <item x="718"/>
        <item x="180"/>
        <item x="496"/>
        <item x="16"/>
        <item x="642"/>
        <item x="270"/>
        <item x="623"/>
        <item x="868"/>
        <item x="957"/>
        <item x="817"/>
        <item x="146"/>
        <item x="963"/>
        <item x="66"/>
        <item x="666"/>
        <item x="983"/>
        <item x="583"/>
        <item x="469"/>
        <item x="525"/>
        <item x="245"/>
        <item x="629"/>
        <item x="454"/>
        <item x="90"/>
        <item x="883"/>
        <item x="438"/>
        <item x="739"/>
        <item x="105"/>
        <item x="213"/>
        <item x="396"/>
        <item x="951"/>
        <item x="276"/>
        <item x="541"/>
        <item x="931"/>
        <item x="209"/>
        <item x="432"/>
        <item x="671"/>
        <item x="894"/>
        <item x="620"/>
        <item x="731"/>
        <item x="686"/>
        <item x="56"/>
        <item x="572"/>
        <item x="950"/>
        <item x="901"/>
        <item x="72"/>
        <item x="159"/>
        <item x="313"/>
        <item x="140"/>
        <item x="585"/>
        <item x="532"/>
        <item x="32"/>
        <item x="667"/>
        <item x="181"/>
        <item x="202"/>
        <item x="651"/>
        <item x="343"/>
        <item x="360"/>
        <item x="177"/>
        <item x="4"/>
        <item x="923"/>
        <item x="189"/>
        <item x="752"/>
        <item x="857"/>
        <item x="843"/>
        <item x="183"/>
        <item x="770"/>
        <item x="116"/>
        <item x="942"/>
        <item x="905"/>
        <item x="306"/>
        <item x="728"/>
        <item x="707"/>
        <item x="373"/>
        <item x="562"/>
        <item x="384"/>
        <item x="969"/>
        <item x="173"/>
        <item x="918"/>
        <item x="967"/>
        <item x="622"/>
        <item x="268"/>
        <item x="367"/>
        <item x="920"/>
        <item x="237"/>
        <item x="536"/>
        <item x="365"/>
        <item x="103"/>
        <item x="604"/>
        <item x="251"/>
        <item x="273"/>
        <item x="587"/>
        <item x="975"/>
        <item x="266"/>
        <item x="272"/>
        <item x="559"/>
        <item x="422"/>
        <item x="932"/>
        <item x="178"/>
        <item x="586"/>
        <item x="398"/>
        <item x="60"/>
        <item x="763"/>
        <item x="529"/>
        <item x="764"/>
        <item x="157"/>
        <item x="672"/>
        <item x="812"/>
        <item x="803"/>
        <item x="546"/>
        <item x="987"/>
        <item x="333"/>
        <item x="725"/>
        <item x="771"/>
        <item x="387"/>
        <item x="430"/>
        <item x="926"/>
        <item x="876"/>
        <item x="935"/>
        <item x="316"/>
        <item x="40"/>
        <item x="766"/>
        <item x="212"/>
        <item x="730"/>
        <item x="482"/>
        <item x="131"/>
        <item x="811"/>
        <item x="703"/>
        <item x="200"/>
        <item x="605"/>
        <item x="47"/>
        <item x="274"/>
        <item x="378"/>
        <item x="819"/>
        <item x="54"/>
        <item x="82"/>
        <item x="317"/>
        <item x="22"/>
        <item x="640"/>
        <item x="368"/>
        <item x="882"/>
        <item x="940"/>
        <item x="645"/>
        <item x="663"/>
        <item x="44"/>
        <item x="286"/>
        <item x="549"/>
        <item x="599"/>
        <item x="661"/>
        <item x="79"/>
        <item x="762"/>
        <item x="447"/>
        <item x="625"/>
        <item x="571"/>
        <item x="854"/>
        <item x="825"/>
        <item x="526"/>
        <item x="153"/>
        <item x="800"/>
        <item x="366"/>
        <item x="865"/>
        <item x="340"/>
        <item x="439"/>
        <item x="670"/>
        <item x="75"/>
        <item x="552"/>
        <item x="908"/>
        <item x="504"/>
        <item x="99"/>
        <item x="650"/>
        <item x="388"/>
        <item x="53"/>
        <item x="435"/>
        <item x="404"/>
        <item x="809"/>
        <item x="338"/>
        <item x="953"/>
        <item x="706"/>
        <item x="827"/>
        <item x="41"/>
        <item x="737"/>
        <item x="943"/>
        <item x="419"/>
        <item x="341"/>
        <item x="775"/>
        <item x="12"/>
        <item x="804"/>
        <item x="89"/>
        <item x="697"/>
        <item x="236"/>
        <item x="861"/>
        <item x="207"/>
        <item x="750"/>
        <item x="662"/>
        <item x="858"/>
        <item x="818"/>
        <item x="227"/>
        <item x="230"/>
        <item x="277"/>
        <item x="813"/>
        <item x="96"/>
        <item x="258"/>
        <item x="351"/>
        <item x="294"/>
        <item x="480"/>
        <item x="73"/>
        <item x="864"/>
        <item x="410"/>
        <item x="337"/>
        <item x="11"/>
        <item x="296"/>
        <item x="298"/>
        <item x="820"/>
        <item x="142"/>
        <item x="693"/>
        <item x="674"/>
        <item x="196"/>
        <item x="201"/>
        <item x="878"/>
        <item x="748"/>
        <item x="652"/>
        <item x="114"/>
        <item x="194"/>
        <item x="488"/>
        <item x="965"/>
        <item x="35"/>
        <item x="68"/>
        <item x="281"/>
        <item x="431"/>
        <item x="330"/>
        <item x="283"/>
        <item x="727"/>
        <item x="271"/>
        <item x="630"/>
        <item x="751"/>
        <item x="92"/>
        <item x="768"/>
        <item x="165"/>
        <item x="600"/>
        <item x="806"/>
        <item x="519"/>
        <item x="893"/>
        <item x="974"/>
        <item x="193"/>
        <item x="982"/>
        <item x="627"/>
        <item x="626"/>
        <item x="328"/>
        <item x="256"/>
        <item x="154"/>
        <item x="224"/>
        <item x="977"/>
        <item x="782"/>
        <item x="513"/>
        <item x="726"/>
        <item x="260"/>
        <item x="291"/>
        <item x="263"/>
        <item x="558"/>
        <item x="15"/>
        <item x="315"/>
        <item x="772"/>
        <item x="664"/>
        <item x="489"/>
        <item x="881"/>
        <item x="460"/>
        <item x="464"/>
        <item x="323"/>
        <item x="579"/>
        <item x="885"/>
        <item x="218"/>
        <item x="21"/>
        <item x="531"/>
        <item x="773"/>
        <item x="680"/>
        <item x="27"/>
        <item x="121"/>
        <item x="1"/>
        <item x="723"/>
        <item x="608"/>
        <item x="129"/>
        <item x="169"/>
        <item x="91"/>
        <item x="5"/>
        <item x="204"/>
        <item x="34"/>
        <item x="123"/>
        <item x="910"/>
        <item x="879"/>
        <item x="732"/>
        <item x="344"/>
        <item x="521"/>
        <item x="2"/>
        <item x="10"/>
        <item x="117"/>
        <item x="395"/>
        <item x="133"/>
        <item x="195"/>
        <item x="234"/>
        <item x="61"/>
        <item x="149"/>
        <item x="570"/>
        <item x="970"/>
        <item x="329"/>
        <item x="9"/>
        <item x="797"/>
        <item x="355"/>
        <item x="254"/>
        <item x="869"/>
        <item x="429"/>
        <item x="509"/>
        <item x="184"/>
        <item x="631"/>
        <item x="512"/>
        <item x="614"/>
        <item x="51"/>
        <item x="992"/>
        <item x="134"/>
        <item x="644"/>
        <item x="493"/>
        <item x="235"/>
        <item x="29"/>
        <item x="98"/>
        <item x="174"/>
        <item x="402"/>
        <item x="665"/>
        <item x="956"/>
        <item x="284"/>
        <item x="474"/>
        <item x="659"/>
        <item x="994"/>
        <item x="289"/>
        <item x="633"/>
        <item x="902"/>
        <item x="794"/>
        <item x="757"/>
        <item x="597"/>
        <item x="832"/>
        <item x="487"/>
        <item x="875"/>
        <item x="155"/>
        <item x="141"/>
        <item x="371"/>
        <item x="886"/>
        <item x="836"/>
        <item x="815"/>
        <item x="88"/>
        <item x="267"/>
        <item x="588"/>
        <item x="81"/>
        <item x="111"/>
        <item x="884"/>
        <item x="842"/>
        <item x="71"/>
        <item x="162"/>
        <item x="205"/>
        <item x="186"/>
        <item x="515"/>
        <item x="574"/>
        <item x="208"/>
        <item x="292"/>
        <item x="538"/>
        <item x="295"/>
        <item x="39"/>
        <item x="639"/>
        <item x="837"/>
        <item x="850"/>
        <item x="647"/>
        <item x="14"/>
        <item x="93"/>
        <item x="309"/>
        <item x="715"/>
        <item x="855"/>
        <item x="736"/>
        <item x="792"/>
        <item x="613"/>
        <item x="80"/>
        <item x="961"/>
        <item x="414"/>
        <item x="175"/>
        <item x="305"/>
        <item x="440"/>
        <item x="948"/>
        <item x="964"/>
        <item x="363"/>
        <item x="262"/>
        <item x="36"/>
        <item x="188"/>
        <item x="889"/>
        <item x="170"/>
        <item x="0"/>
        <item x="122"/>
        <item x="8"/>
        <item x="500"/>
        <item x="412"/>
        <item x="524"/>
        <item x="554"/>
        <item x="350"/>
        <item x="789"/>
        <item x="282"/>
        <item x="677"/>
        <item x="669"/>
        <item x="710"/>
        <item x="225"/>
        <item x="834"/>
        <item x="649"/>
        <item x="311"/>
        <item x="919"/>
        <item x="382"/>
        <item x="717"/>
        <item x="304"/>
        <item x="668"/>
        <item x="353"/>
        <item x="945"/>
        <item x="561"/>
        <item x="436"/>
        <item x="692"/>
        <item x="582"/>
        <item x="339"/>
        <item x="973"/>
        <item x="511"/>
        <item x="442"/>
        <item x="866"/>
        <item x="477"/>
        <item x="219"/>
        <item x="443"/>
        <item x="595"/>
        <item x="249"/>
        <item x="399"/>
        <item x="890"/>
        <item x="856"/>
        <item x="619"/>
        <item x="989"/>
        <item x="892"/>
        <item x="826"/>
        <item x="709"/>
        <item x="632"/>
        <item x="287"/>
        <item x="377"/>
        <item x="163"/>
        <item x="833"/>
        <item x="191"/>
        <item x="233"/>
        <item x="383"/>
        <item x="389"/>
        <item x="220"/>
        <item x="392"/>
        <item x="446"/>
        <item x="577"/>
        <item x="457"/>
        <item x="417"/>
        <item x="310"/>
        <item x="197"/>
        <item x="676"/>
        <item x="37"/>
        <item x="907"/>
        <item x="689"/>
        <item x="161"/>
        <item x="801"/>
        <item x="580"/>
        <item x="601"/>
        <item x="955"/>
        <item x="971"/>
        <item x="581"/>
        <item x="704"/>
        <item x="67"/>
        <item x="369"/>
        <item x="261"/>
        <item x="307"/>
        <item x="573"/>
        <item x="984"/>
        <item x="501"/>
        <item x="636"/>
        <item x="130"/>
        <item x="361"/>
        <item x="100"/>
        <item x="808"/>
        <item x="603"/>
        <item x="972"/>
        <item x="69"/>
        <item x="144"/>
        <item x="641"/>
        <item x="988"/>
        <item x="128"/>
        <item x="584"/>
        <item x="602"/>
        <item x="265"/>
        <item x="393"/>
        <item x="673"/>
        <item x="749"/>
        <item x="458"/>
        <item x="190"/>
        <item x="790"/>
        <item x="198"/>
        <item x="590"/>
        <item x="46"/>
        <item x="553"/>
        <item x="138"/>
        <item x="927"/>
        <item x="851"/>
        <item x="400"/>
        <item x="467"/>
        <item x="835"/>
        <item x="127"/>
        <item x="485"/>
        <item x="724"/>
        <item x="568"/>
        <item x="814"/>
        <item x="421"/>
        <item x="411"/>
        <item x="909"/>
        <item x="244"/>
        <item x="679"/>
        <item x="753"/>
        <item x="711"/>
        <item x="616"/>
        <item x="791"/>
        <item x="685"/>
        <item x="158"/>
        <item x="250"/>
        <item x="326"/>
        <item x="119"/>
        <item x="563"/>
        <item x="591"/>
        <item x="126"/>
        <item x="63"/>
        <item x="527"/>
        <item x="453"/>
        <item x="115"/>
        <item x="904"/>
        <item x="534"/>
        <item x="112"/>
        <item x="852"/>
        <item x="506"/>
        <item x="381"/>
        <item x="979"/>
        <item x="17"/>
        <item x="76"/>
        <item x="135"/>
        <item x="930"/>
        <item x="743"/>
        <item x="606"/>
        <item x="240"/>
        <item x="628"/>
        <item x="560"/>
        <item x="635"/>
        <item x="949"/>
        <item x="954"/>
        <item x="58"/>
        <item x="52"/>
        <item x="321"/>
        <item x="569"/>
        <item x="160"/>
        <item x="214"/>
        <item x="42"/>
        <item x="523"/>
        <item x="490"/>
        <item x="897"/>
        <item x="335"/>
        <item x="210"/>
        <item x="147"/>
        <item x="55"/>
        <item x="696"/>
        <item x="424"/>
        <item x="593"/>
        <item x="327"/>
        <item x="461"/>
        <item x="364"/>
        <item x="401"/>
        <item x="507"/>
        <item x="322"/>
        <item x="491"/>
        <item x="863"/>
        <item x="85"/>
        <item x="548"/>
        <item x="106"/>
        <item x="838"/>
        <item x="49"/>
        <item x="319"/>
        <item x="914"/>
        <item x="463"/>
        <item x="38"/>
        <item x="150"/>
        <item x="288"/>
        <item x="807"/>
        <item x="518"/>
        <item x="998"/>
        <item x="846"/>
        <item x="455"/>
        <item x="922"/>
        <item x="694"/>
        <item x="397"/>
        <item x="3"/>
        <item x="783"/>
        <item x="847"/>
        <item x="45"/>
        <item x="33"/>
        <item x="379"/>
        <item x="938"/>
        <item x="761"/>
        <item x="301"/>
        <item x="787"/>
        <item x="986"/>
        <item x="798"/>
        <item x="684"/>
        <item x="578"/>
        <item x="434"/>
        <item x="565"/>
        <item x="299"/>
        <item x="394"/>
        <item x="231"/>
        <item x="70"/>
        <item x="733"/>
        <item x="778"/>
        <item x="168"/>
        <item x="793"/>
        <item x="551"/>
        <item x="192"/>
        <item x="151"/>
        <item x="145"/>
        <item x="77"/>
        <item x="831"/>
        <item x="795"/>
        <item x="479"/>
        <item x="59"/>
        <item x="437"/>
        <item x="336"/>
        <item x="781"/>
        <item x="370"/>
        <item x="470"/>
        <item x="754"/>
        <item x="211"/>
        <item x="542"/>
        <item x="829"/>
        <item x="372"/>
        <item x="423"/>
        <item x="354"/>
        <item x="925"/>
        <item x="637"/>
        <item x="475"/>
        <item x="156"/>
        <item x="466"/>
        <item x="993"/>
        <item x="226"/>
        <item x="701"/>
        <item x="331"/>
        <item t="default"/>
      </items>
    </pivotField>
    <pivotField axis="axisRow" showAll="0" defaultSubtotal="0">
      <items count="10">
        <item x="3"/>
        <item x="0"/>
        <item x="8"/>
        <item x="9"/>
        <item x="2"/>
        <item x="7"/>
        <item x="1"/>
        <item x="6"/>
        <item x="5"/>
        <item x="4"/>
      </items>
    </pivotField>
    <pivotField showAll="0"/>
    <pivotField numFmtId="14" showAll="0"/>
    <pivotField showAll="0"/>
    <pivotField numFmtId="14" showAll="0"/>
    <pivotField showAll="0"/>
    <pivotField showAll="0"/>
    <pivotField showAll="0"/>
    <pivotField showAll="0">
      <items count="6">
        <item x="1"/>
        <item x="0"/>
        <item x="4"/>
        <item x="2"/>
        <item x="3"/>
        <item t="default"/>
      </items>
    </pivotField>
    <pivotField showAll="0"/>
    <pivotField showAll="0"/>
    <pivotField showAll="0"/>
    <pivotField showAll="0"/>
    <pivotField showAll="0"/>
    <pivotField showAll="0">
      <items count="3">
        <item x="0"/>
        <item x="1"/>
        <item t="default"/>
      </items>
    </pivotField>
    <pivotField showAll="0"/>
    <pivotField showAll="0"/>
  </pivotFields>
  <rowFields count="1">
    <field x="1"/>
  </rowFields>
  <rowItems count="10">
    <i>
      <x/>
    </i>
    <i>
      <x v="1"/>
    </i>
    <i>
      <x v="2"/>
    </i>
    <i>
      <x v="3"/>
    </i>
    <i>
      <x v="4"/>
    </i>
    <i>
      <x v="5"/>
    </i>
    <i>
      <x v="6"/>
    </i>
    <i>
      <x v="7"/>
    </i>
    <i>
      <x v="8"/>
    </i>
    <i>
      <x v="9"/>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C3DEF57-91E5-4EEA-B00A-7DBA6A9FB9E6}"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D3:E8" firstHeaderRow="1" firstDataRow="1" firstDataCol="1"/>
  <pivotFields count="18">
    <pivotField dataField="1" showAll="0" defaultSubtotal="0">
      <items count="1000">
        <item x="312"/>
        <item x="433"/>
        <item x="675"/>
        <item x="688"/>
        <item x="257"/>
        <item x="533"/>
        <item x="655"/>
        <item x="617"/>
        <item x="427"/>
        <item x="320"/>
        <item x="380"/>
        <item x="683"/>
        <item x="540"/>
        <item x="564"/>
        <item x="621"/>
        <item x="745"/>
        <item x="870"/>
        <item x="64"/>
        <item x="716"/>
        <item x="346"/>
        <item x="539"/>
        <item x="483"/>
        <item x="279"/>
        <item x="735"/>
        <item x="94"/>
        <item x="352"/>
        <item x="660"/>
        <item x="898"/>
        <item x="786"/>
        <item x="530"/>
        <item x="473"/>
        <item x="609"/>
        <item x="848"/>
        <item x="118"/>
        <item x="222"/>
        <item x="690"/>
        <item x="499"/>
        <item x="944"/>
        <item x="924"/>
        <item x="678"/>
        <item x="152"/>
        <item x="176"/>
        <item x="681"/>
        <item x="871"/>
        <item x="822"/>
        <item x="78"/>
        <item x="409"/>
        <item x="867"/>
        <item x="915"/>
        <item x="241"/>
        <item x="738"/>
        <item x="556"/>
        <item x="347"/>
        <item x="450"/>
        <item x="248"/>
        <item x="657"/>
        <item x="545"/>
        <item x="646"/>
        <item x="528"/>
        <item x="906"/>
        <item x="356"/>
        <item x="405"/>
        <item x="20"/>
        <item x="699"/>
        <item x="981"/>
        <item x="995"/>
        <item x="895"/>
        <item x="425"/>
        <item x="712"/>
        <item x="19"/>
        <item x="57"/>
        <item x="899"/>
        <item x="759"/>
        <item x="682"/>
        <item x="143"/>
        <item x="31"/>
        <item x="448"/>
        <item x="102"/>
        <item x="24"/>
        <item x="472"/>
        <item x="760"/>
        <item x="634"/>
        <item x="179"/>
        <item x="6"/>
        <item x="557"/>
        <item x="28"/>
        <item x="139"/>
        <item x="167"/>
        <item x="269"/>
        <item x="492"/>
        <item x="780"/>
        <item x="755"/>
        <item x="845"/>
        <item x="172"/>
        <item x="729"/>
        <item x="187"/>
        <item x="406"/>
        <item x="654"/>
        <item x="113"/>
        <item x="503"/>
        <item x="498"/>
        <item x="132"/>
        <item x="611"/>
        <item x="420"/>
        <item x="426"/>
        <item x="769"/>
        <item x="252"/>
        <item x="874"/>
        <item x="497"/>
        <item x="101"/>
        <item x="877"/>
        <item x="290"/>
        <item x="314"/>
        <item x="478"/>
        <item x="415"/>
        <item x="494"/>
        <item x="638"/>
        <item x="555"/>
        <item x="758"/>
        <item x="471"/>
        <item x="23"/>
        <item x="853"/>
        <item x="358"/>
        <item x="232"/>
        <item x="575"/>
        <item x="653"/>
        <item x="95"/>
        <item x="618"/>
        <item x="413"/>
        <item x="285"/>
        <item x="746"/>
        <item x="342"/>
        <item x="514"/>
        <item x="840"/>
        <item x="612"/>
        <item x="199"/>
        <item x="962"/>
        <item x="996"/>
        <item x="238"/>
        <item x="805"/>
        <item x="765"/>
        <item x="929"/>
        <item x="357"/>
        <item x="517"/>
        <item x="742"/>
        <item x="203"/>
        <item x="698"/>
        <item x="97"/>
        <item x="740"/>
        <item x="594"/>
        <item x="844"/>
        <item x="589"/>
        <item x="242"/>
        <item x="137"/>
        <item x="465"/>
        <item x="486"/>
        <item x="107"/>
        <item x="860"/>
        <item x="124"/>
        <item x="997"/>
        <item x="253"/>
        <item x="476"/>
        <item x="484"/>
        <item x="821"/>
        <item x="418"/>
        <item x="776"/>
        <item x="841"/>
        <item x="958"/>
        <item x="830"/>
        <item x="148"/>
        <item x="720"/>
        <item x="947"/>
        <item x="873"/>
        <item x="324"/>
        <item x="462"/>
        <item x="83"/>
        <item x="359"/>
        <item x="547"/>
        <item x="941"/>
        <item x="544"/>
        <item x="229"/>
        <item x="182"/>
        <item x="777"/>
        <item x="449"/>
        <item x="816"/>
        <item x="520"/>
        <item x="390"/>
        <item x="86"/>
        <item x="719"/>
        <item x="456"/>
        <item x="917"/>
        <item x="255"/>
        <item x="810"/>
        <item x="796"/>
        <item x="990"/>
        <item x="912"/>
        <item x="946"/>
        <item x="933"/>
        <item x="441"/>
        <item x="610"/>
        <item x="615"/>
        <item x="136"/>
        <item x="774"/>
        <item x="978"/>
        <item x="824"/>
        <item x="293"/>
        <item x="451"/>
        <item x="516"/>
        <item x="903"/>
        <item x="185"/>
        <item x="928"/>
        <item x="648"/>
        <item x="535"/>
        <item x="968"/>
        <item x="828"/>
        <item x="691"/>
        <item x="468"/>
        <item x="275"/>
        <item x="911"/>
        <item x="522"/>
        <item x="206"/>
        <item x="50"/>
        <item x="543"/>
        <item x="407"/>
        <item x="164"/>
        <item x="747"/>
        <item x="756"/>
        <item x="937"/>
        <item x="30"/>
        <item x="721"/>
        <item x="934"/>
        <item x="936"/>
        <item x="302"/>
        <item x="976"/>
        <item x="48"/>
        <item x="386"/>
        <item x="62"/>
        <item x="18"/>
        <item x="452"/>
        <item x="25"/>
        <item x="952"/>
        <item x="391"/>
        <item x="348"/>
        <item x="999"/>
        <item x="607"/>
        <item x="567"/>
        <item x="643"/>
        <item x="705"/>
        <item x="297"/>
        <item x="362"/>
        <item x="741"/>
        <item x="887"/>
        <item x="166"/>
        <item x="345"/>
        <item x="445"/>
        <item x="408"/>
        <item x="744"/>
        <item x="104"/>
        <item x="375"/>
        <item x="459"/>
        <item x="385"/>
        <item x="891"/>
        <item x="510"/>
        <item x="921"/>
        <item x="900"/>
        <item x="888"/>
        <item x="802"/>
        <item x="695"/>
        <item x="376"/>
        <item x="243"/>
        <item x="125"/>
        <item x="325"/>
        <item x="913"/>
        <item x="171"/>
        <item x="280"/>
        <item x="960"/>
        <item x="74"/>
        <item x="687"/>
        <item x="598"/>
        <item x="785"/>
        <item x="702"/>
        <item x="596"/>
        <item x="896"/>
        <item x="239"/>
        <item x="508"/>
        <item x="985"/>
        <item x="109"/>
        <item x="823"/>
        <item x="784"/>
        <item x="247"/>
        <item x="65"/>
        <item x="872"/>
        <item x="991"/>
        <item x="839"/>
        <item x="43"/>
        <item x="416"/>
        <item x="859"/>
        <item x="566"/>
        <item x="592"/>
        <item x="7"/>
        <item x="374"/>
        <item x="708"/>
        <item x="332"/>
        <item x="87"/>
        <item x="779"/>
        <item x="880"/>
        <item x="216"/>
        <item x="495"/>
        <item x="502"/>
        <item x="980"/>
        <item x="658"/>
        <item x="959"/>
        <item x="428"/>
        <item x="120"/>
        <item x="916"/>
        <item x="278"/>
        <item x="264"/>
        <item x="481"/>
        <item x="799"/>
        <item x="308"/>
        <item x="537"/>
        <item x="318"/>
        <item x="26"/>
        <item x="259"/>
        <item x="221"/>
        <item x="108"/>
        <item x="939"/>
        <item x="714"/>
        <item x="656"/>
        <item x="223"/>
        <item x="862"/>
        <item x="217"/>
        <item x="84"/>
        <item x="334"/>
        <item x="713"/>
        <item x="303"/>
        <item x="13"/>
        <item x="505"/>
        <item x="550"/>
        <item x="349"/>
        <item x="444"/>
        <item x="700"/>
        <item x="110"/>
        <item x="215"/>
        <item x="300"/>
        <item x="403"/>
        <item x="734"/>
        <item x="966"/>
        <item x="246"/>
        <item x="788"/>
        <item x="722"/>
        <item x="228"/>
        <item x="624"/>
        <item x="849"/>
        <item x="576"/>
        <item x="767"/>
        <item x="718"/>
        <item x="180"/>
        <item x="496"/>
        <item x="16"/>
        <item x="642"/>
        <item x="270"/>
        <item x="623"/>
        <item x="868"/>
        <item x="957"/>
        <item x="817"/>
        <item x="146"/>
        <item x="963"/>
        <item x="66"/>
        <item x="666"/>
        <item x="983"/>
        <item x="583"/>
        <item x="469"/>
        <item x="525"/>
        <item x="245"/>
        <item x="629"/>
        <item x="454"/>
        <item x="90"/>
        <item x="883"/>
        <item x="438"/>
        <item x="739"/>
        <item x="105"/>
        <item x="213"/>
        <item x="396"/>
        <item x="951"/>
        <item x="276"/>
        <item x="541"/>
        <item x="931"/>
        <item x="209"/>
        <item x="432"/>
        <item x="671"/>
        <item x="894"/>
        <item x="620"/>
        <item x="731"/>
        <item x="686"/>
        <item x="56"/>
        <item x="572"/>
        <item x="950"/>
        <item x="901"/>
        <item x="72"/>
        <item x="159"/>
        <item x="313"/>
        <item x="140"/>
        <item x="585"/>
        <item x="532"/>
        <item x="32"/>
        <item x="667"/>
        <item x="181"/>
        <item x="202"/>
        <item x="651"/>
        <item x="343"/>
        <item x="360"/>
        <item x="177"/>
        <item x="4"/>
        <item x="923"/>
        <item x="189"/>
        <item x="752"/>
        <item x="857"/>
        <item x="843"/>
        <item x="183"/>
        <item x="770"/>
        <item x="116"/>
        <item x="942"/>
        <item x="905"/>
        <item x="306"/>
        <item x="728"/>
        <item x="707"/>
        <item x="373"/>
        <item x="562"/>
        <item x="384"/>
        <item x="969"/>
        <item x="173"/>
        <item x="918"/>
        <item x="967"/>
        <item x="622"/>
        <item x="268"/>
        <item x="367"/>
        <item x="920"/>
        <item x="237"/>
        <item x="536"/>
        <item x="365"/>
        <item x="103"/>
        <item x="604"/>
        <item x="251"/>
        <item x="273"/>
        <item x="587"/>
        <item x="975"/>
        <item x="266"/>
        <item x="272"/>
        <item x="559"/>
        <item x="422"/>
        <item x="932"/>
        <item x="178"/>
        <item x="586"/>
        <item x="398"/>
        <item x="60"/>
        <item x="763"/>
        <item x="529"/>
        <item x="764"/>
        <item x="157"/>
        <item x="672"/>
        <item x="812"/>
        <item x="803"/>
        <item x="546"/>
        <item x="987"/>
        <item x="333"/>
        <item x="725"/>
        <item x="771"/>
        <item x="387"/>
        <item x="430"/>
        <item x="926"/>
        <item x="876"/>
        <item x="935"/>
        <item x="316"/>
        <item x="40"/>
        <item x="766"/>
        <item x="212"/>
        <item x="730"/>
        <item x="482"/>
        <item x="131"/>
        <item x="811"/>
        <item x="703"/>
        <item x="200"/>
        <item x="605"/>
        <item x="47"/>
        <item x="274"/>
        <item x="378"/>
        <item x="819"/>
        <item x="54"/>
        <item x="82"/>
        <item x="317"/>
        <item x="22"/>
        <item x="640"/>
        <item x="368"/>
        <item x="882"/>
        <item x="940"/>
        <item x="645"/>
        <item x="663"/>
        <item x="44"/>
        <item x="286"/>
        <item x="549"/>
        <item x="599"/>
        <item x="661"/>
        <item x="79"/>
        <item x="762"/>
        <item x="447"/>
        <item x="625"/>
        <item x="571"/>
        <item x="854"/>
        <item x="825"/>
        <item x="526"/>
        <item x="153"/>
        <item x="800"/>
        <item x="366"/>
        <item x="865"/>
        <item x="340"/>
        <item x="439"/>
        <item x="670"/>
        <item x="75"/>
        <item x="552"/>
        <item x="908"/>
        <item x="504"/>
        <item x="99"/>
        <item x="650"/>
        <item x="388"/>
        <item x="53"/>
        <item x="435"/>
        <item x="404"/>
        <item x="809"/>
        <item x="338"/>
        <item x="953"/>
        <item x="706"/>
        <item x="827"/>
        <item x="41"/>
        <item x="737"/>
        <item x="943"/>
        <item x="419"/>
        <item x="341"/>
        <item x="775"/>
        <item x="12"/>
        <item x="804"/>
        <item x="89"/>
        <item x="697"/>
        <item x="236"/>
        <item x="861"/>
        <item x="207"/>
        <item x="750"/>
        <item x="662"/>
        <item x="858"/>
        <item x="818"/>
        <item x="227"/>
        <item x="230"/>
        <item x="277"/>
        <item x="813"/>
        <item x="96"/>
        <item x="258"/>
        <item x="351"/>
        <item x="294"/>
        <item x="480"/>
        <item x="73"/>
        <item x="864"/>
        <item x="410"/>
        <item x="337"/>
        <item x="11"/>
        <item x="296"/>
        <item x="298"/>
        <item x="820"/>
        <item x="142"/>
        <item x="693"/>
        <item x="674"/>
        <item x="196"/>
        <item x="201"/>
        <item x="878"/>
        <item x="748"/>
        <item x="652"/>
        <item x="114"/>
        <item x="194"/>
        <item x="488"/>
        <item x="965"/>
        <item x="35"/>
        <item x="68"/>
        <item x="281"/>
        <item x="431"/>
        <item x="330"/>
        <item x="283"/>
        <item x="727"/>
        <item x="271"/>
        <item x="630"/>
        <item x="751"/>
        <item x="92"/>
        <item x="768"/>
        <item x="165"/>
        <item x="600"/>
        <item x="806"/>
        <item x="519"/>
        <item x="893"/>
        <item x="974"/>
        <item x="193"/>
        <item x="982"/>
        <item x="627"/>
        <item x="626"/>
        <item x="328"/>
        <item x="256"/>
        <item x="154"/>
        <item x="224"/>
        <item x="977"/>
        <item x="782"/>
        <item x="513"/>
        <item x="726"/>
        <item x="260"/>
        <item x="291"/>
        <item x="263"/>
        <item x="558"/>
        <item x="15"/>
        <item x="315"/>
        <item x="772"/>
        <item x="664"/>
        <item x="489"/>
        <item x="881"/>
        <item x="460"/>
        <item x="464"/>
        <item x="323"/>
        <item x="579"/>
        <item x="885"/>
        <item x="218"/>
        <item x="21"/>
        <item x="531"/>
        <item x="773"/>
        <item x="680"/>
        <item x="27"/>
        <item x="121"/>
        <item x="1"/>
        <item x="723"/>
        <item x="608"/>
        <item x="129"/>
        <item x="169"/>
        <item x="91"/>
        <item x="5"/>
        <item x="204"/>
        <item x="34"/>
        <item x="123"/>
        <item x="910"/>
        <item x="879"/>
        <item x="732"/>
        <item x="344"/>
        <item x="521"/>
        <item x="2"/>
        <item x="10"/>
        <item x="117"/>
        <item x="395"/>
        <item x="133"/>
        <item x="195"/>
        <item x="234"/>
        <item x="61"/>
        <item x="149"/>
        <item x="570"/>
        <item x="970"/>
        <item x="329"/>
        <item x="9"/>
        <item x="797"/>
        <item x="355"/>
        <item x="254"/>
        <item x="869"/>
        <item x="429"/>
        <item x="509"/>
        <item x="184"/>
        <item x="631"/>
        <item x="512"/>
        <item x="614"/>
        <item x="51"/>
        <item x="992"/>
        <item x="134"/>
        <item x="644"/>
        <item x="493"/>
        <item x="235"/>
        <item x="29"/>
        <item x="98"/>
        <item x="174"/>
        <item x="402"/>
        <item x="665"/>
        <item x="956"/>
        <item x="284"/>
        <item x="474"/>
        <item x="659"/>
        <item x="994"/>
        <item x="289"/>
        <item x="633"/>
        <item x="902"/>
        <item x="794"/>
        <item x="757"/>
        <item x="597"/>
        <item x="832"/>
        <item x="487"/>
        <item x="875"/>
        <item x="155"/>
        <item x="141"/>
        <item x="371"/>
        <item x="886"/>
        <item x="836"/>
        <item x="815"/>
        <item x="88"/>
        <item x="267"/>
        <item x="588"/>
        <item x="81"/>
        <item x="111"/>
        <item x="884"/>
        <item x="842"/>
        <item x="71"/>
        <item x="162"/>
        <item x="205"/>
        <item x="186"/>
        <item x="515"/>
        <item x="574"/>
        <item x="208"/>
        <item x="292"/>
        <item x="538"/>
        <item x="295"/>
        <item x="39"/>
        <item x="639"/>
        <item x="837"/>
        <item x="850"/>
        <item x="647"/>
        <item x="14"/>
        <item x="93"/>
        <item x="309"/>
        <item x="715"/>
        <item x="855"/>
        <item x="736"/>
        <item x="792"/>
        <item x="613"/>
        <item x="80"/>
        <item x="961"/>
        <item x="414"/>
        <item x="175"/>
        <item x="305"/>
        <item x="440"/>
        <item x="948"/>
        <item x="964"/>
        <item x="363"/>
        <item x="262"/>
        <item x="36"/>
        <item x="188"/>
        <item x="889"/>
        <item x="170"/>
        <item x="0"/>
        <item x="122"/>
        <item x="8"/>
        <item x="500"/>
        <item x="412"/>
        <item x="524"/>
        <item x="554"/>
        <item x="350"/>
        <item x="789"/>
        <item x="282"/>
        <item x="677"/>
        <item x="669"/>
        <item x="710"/>
        <item x="225"/>
        <item x="834"/>
        <item x="649"/>
        <item x="311"/>
        <item x="919"/>
        <item x="382"/>
        <item x="717"/>
        <item x="304"/>
        <item x="668"/>
        <item x="353"/>
        <item x="945"/>
        <item x="561"/>
        <item x="436"/>
        <item x="692"/>
        <item x="582"/>
        <item x="339"/>
        <item x="973"/>
        <item x="511"/>
        <item x="442"/>
        <item x="866"/>
        <item x="477"/>
        <item x="219"/>
        <item x="443"/>
        <item x="595"/>
        <item x="249"/>
        <item x="399"/>
        <item x="890"/>
        <item x="856"/>
        <item x="619"/>
        <item x="989"/>
        <item x="892"/>
        <item x="826"/>
        <item x="709"/>
        <item x="632"/>
        <item x="287"/>
        <item x="377"/>
        <item x="163"/>
        <item x="833"/>
        <item x="191"/>
        <item x="233"/>
        <item x="383"/>
        <item x="389"/>
        <item x="220"/>
        <item x="392"/>
        <item x="446"/>
        <item x="577"/>
        <item x="457"/>
        <item x="417"/>
        <item x="310"/>
        <item x="197"/>
        <item x="676"/>
        <item x="37"/>
        <item x="907"/>
        <item x="689"/>
        <item x="161"/>
        <item x="801"/>
        <item x="580"/>
        <item x="601"/>
        <item x="955"/>
        <item x="971"/>
        <item x="581"/>
        <item x="704"/>
        <item x="67"/>
        <item x="369"/>
        <item x="261"/>
        <item x="307"/>
        <item x="573"/>
        <item x="984"/>
        <item x="501"/>
        <item x="636"/>
        <item x="130"/>
        <item x="361"/>
        <item x="100"/>
        <item x="808"/>
        <item x="603"/>
        <item x="972"/>
        <item x="69"/>
        <item x="144"/>
        <item x="641"/>
        <item x="988"/>
        <item x="128"/>
        <item x="584"/>
        <item x="602"/>
        <item x="265"/>
        <item x="393"/>
        <item x="673"/>
        <item x="749"/>
        <item x="458"/>
        <item x="190"/>
        <item x="790"/>
        <item x="198"/>
        <item x="590"/>
        <item x="46"/>
        <item x="553"/>
        <item x="138"/>
        <item x="927"/>
        <item x="851"/>
        <item x="400"/>
        <item x="467"/>
        <item x="835"/>
        <item x="127"/>
        <item x="485"/>
        <item x="724"/>
        <item x="568"/>
        <item x="814"/>
        <item x="421"/>
        <item x="411"/>
        <item x="909"/>
        <item x="244"/>
        <item x="679"/>
        <item x="753"/>
        <item x="711"/>
        <item x="616"/>
        <item x="791"/>
        <item x="685"/>
        <item x="158"/>
        <item x="250"/>
        <item x="326"/>
        <item x="119"/>
        <item x="563"/>
        <item x="591"/>
        <item x="126"/>
        <item x="63"/>
        <item x="527"/>
        <item x="453"/>
        <item x="115"/>
        <item x="904"/>
        <item x="534"/>
        <item x="112"/>
        <item x="852"/>
        <item x="506"/>
        <item x="381"/>
        <item x="979"/>
        <item x="17"/>
        <item x="76"/>
        <item x="135"/>
        <item x="930"/>
        <item x="743"/>
        <item x="606"/>
        <item x="240"/>
        <item x="628"/>
        <item x="560"/>
        <item x="635"/>
        <item x="949"/>
        <item x="954"/>
        <item x="58"/>
        <item x="52"/>
        <item x="321"/>
        <item x="569"/>
        <item x="160"/>
        <item x="214"/>
        <item x="42"/>
        <item x="523"/>
        <item x="490"/>
        <item x="897"/>
        <item x="335"/>
        <item x="210"/>
        <item x="147"/>
        <item x="55"/>
        <item x="696"/>
        <item x="424"/>
        <item x="593"/>
        <item x="327"/>
        <item x="461"/>
        <item x="364"/>
        <item x="401"/>
        <item x="507"/>
        <item x="322"/>
        <item x="491"/>
        <item x="863"/>
        <item x="85"/>
        <item x="548"/>
        <item x="106"/>
        <item x="838"/>
        <item x="49"/>
        <item x="319"/>
        <item x="914"/>
        <item x="463"/>
        <item x="38"/>
        <item x="150"/>
        <item x="288"/>
        <item x="807"/>
        <item x="518"/>
        <item x="998"/>
        <item x="846"/>
        <item x="455"/>
        <item x="922"/>
        <item x="694"/>
        <item x="397"/>
        <item x="3"/>
        <item x="783"/>
        <item x="847"/>
        <item x="45"/>
        <item x="33"/>
        <item x="379"/>
        <item x="938"/>
        <item x="761"/>
        <item x="301"/>
        <item x="787"/>
        <item x="986"/>
        <item x="798"/>
        <item x="684"/>
        <item x="578"/>
        <item x="434"/>
        <item x="565"/>
        <item x="299"/>
        <item x="394"/>
        <item x="231"/>
        <item x="70"/>
        <item x="733"/>
        <item x="778"/>
        <item x="168"/>
        <item x="793"/>
        <item x="551"/>
        <item x="192"/>
        <item x="151"/>
        <item x="145"/>
        <item x="77"/>
        <item x="831"/>
        <item x="795"/>
        <item x="479"/>
        <item x="59"/>
        <item x="437"/>
        <item x="336"/>
        <item x="781"/>
        <item x="370"/>
        <item x="470"/>
        <item x="754"/>
        <item x="211"/>
        <item x="542"/>
        <item x="829"/>
        <item x="372"/>
        <item x="423"/>
        <item x="354"/>
        <item x="925"/>
        <item x="637"/>
        <item x="475"/>
        <item x="156"/>
        <item x="466"/>
        <item x="993"/>
        <item x="226"/>
        <item x="701"/>
        <item x="331"/>
      </items>
    </pivotField>
    <pivotField showAll="0" defaultSubtotal="0"/>
    <pivotField showAll="0" defaultSubtotal="0">
      <items count="10">
        <item x="2"/>
        <item x="7"/>
        <item x="3"/>
        <item x="5"/>
        <item x="4"/>
        <item x="0"/>
        <item x="6"/>
        <item x="1"/>
        <item x="8"/>
        <item x="9"/>
      </items>
    </pivotField>
    <pivotField numFmtId="14" showAll="0" defaultSubtotal="0"/>
    <pivotField showAll="0" defaultSubtotal="0"/>
    <pivotField numFmtId="14" showAll="0" defaultSubtotal="0"/>
    <pivotField showAll="0" defaultSubtotal="0"/>
    <pivotField showAll="0" defaultSubtotal="0">
      <items count="81">
        <item x="12"/>
        <item x="11"/>
        <item x="66"/>
        <item x="60"/>
        <item x="1"/>
        <item x="4"/>
        <item x="22"/>
        <item x="7"/>
        <item x="24"/>
        <item x="49"/>
        <item x="25"/>
        <item x="30"/>
        <item x="59"/>
        <item x="33"/>
        <item x="50"/>
        <item x="73"/>
        <item x="43"/>
        <item x="41"/>
        <item x="67"/>
        <item x="10"/>
        <item x="70"/>
        <item x="6"/>
        <item x="32"/>
        <item x="52"/>
        <item x="68"/>
        <item x="13"/>
        <item x="76"/>
        <item x="64"/>
        <item x="2"/>
        <item x="45"/>
        <item x="40"/>
        <item x="0"/>
        <item x="48"/>
        <item x="75"/>
        <item x="54"/>
        <item x="3"/>
        <item x="27"/>
        <item x="79"/>
        <item x="28"/>
        <item x="55"/>
        <item x="53"/>
        <item x="38"/>
        <item x="19"/>
        <item x="56"/>
        <item x="63"/>
        <item x="62"/>
        <item x="47"/>
        <item x="31"/>
        <item x="23"/>
        <item x="35"/>
        <item x="26"/>
        <item x="17"/>
        <item x="37"/>
        <item x="71"/>
        <item x="9"/>
        <item x="36"/>
        <item x="51"/>
        <item x="72"/>
        <item x="57"/>
        <item x="20"/>
        <item x="16"/>
        <item x="46"/>
        <item x="14"/>
        <item x="8"/>
        <item x="69"/>
        <item x="34"/>
        <item x="44"/>
        <item x="61"/>
        <item x="21"/>
        <item x="42"/>
        <item x="18"/>
        <item x="39"/>
        <item x="15"/>
        <item x="5"/>
        <item x="77"/>
        <item x="65"/>
        <item x="78"/>
        <item x="29"/>
        <item x="74"/>
        <item x="58"/>
        <item x="80"/>
      </items>
    </pivotField>
    <pivotField showAll="0" defaultSubtotal="0">
      <items count="2">
        <item x="1"/>
        <item x="0"/>
      </items>
    </pivotField>
    <pivotField axis="axisRow" showAll="0" defaultSubtotal="0">
      <items count="5">
        <item x="1"/>
        <item x="0"/>
        <item x="4"/>
        <item x="2"/>
        <item x="3"/>
      </items>
    </pivotField>
    <pivotField showAll="0" defaultSubtotal="0"/>
    <pivotField showAll="0" defaultSubtotal="0"/>
    <pivotField showAll="0" defaultSubtotal="0"/>
    <pivotField showAll="0" defaultSubtotal="0"/>
    <pivotField showAll="0" defaultSubtotal="0">
      <items count="2">
        <item x="0"/>
        <item x="1"/>
      </items>
    </pivotField>
    <pivotField showAll="0" defaultSubtotal="0">
      <items count="2">
        <item x="0"/>
        <item x="1"/>
      </items>
    </pivotField>
    <pivotField showAll="0" defaultSubtotal="0"/>
    <pivotField showAll="0" defaultSubtotal="0"/>
  </pivotFields>
  <rowFields count="1">
    <field x="9"/>
  </rowFields>
  <rowItems count="5">
    <i>
      <x/>
    </i>
    <i>
      <x v="1"/>
    </i>
    <i>
      <x v="2"/>
    </i>
    <i>
      <x v="3"/>
    </i>
    <i>
      <x v="4"/>
    </i>
  </rowItems>
  <colItems count="1">
    <i/>
  </colItems>
  <dataFields count="1">
    <dataField name="Count of Order ID" fld="0"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3F638A-A671-4B33-8902-6127F979F963}"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D13:E25" firstHeaderRow="1" firstDataRow="1" firstDataCol="1"/>
  <pivotFields count="18">
    <pivotField dataField="1" showAll="0" defaultSubtotal="0">
      <items count="1000">
        <item x="312"/>
        <item x="433"/>
        <item x="675"/>
        <item x="688"/>
        <item x="257"/>
        <item x="533"/>
        <item x="655"/>
        <item x="617"/>
        <item x="427"/>
        <item x="320"/>
        <item x="380"/>
        <item x="683"/>
        <item x="540"/>
        <item x="564"/>
        <item x="621"/>
        <item x="745"/>
        <item x="870"/>
        <item x="64"/>
        <item x="716"/>
        <item x="346"/>
        <item x="539"/>
        <item x="483"/>
        <item x="279"/>
        <item x="735"/>
        <item x="94"/>
        <item x="352"/>
        <item x="660"/>
        <item x="898"/>
        <item x="786"/>
        <item x="530"/>
        <item x="473"/>
        <item x="609"/>
        <item x="848"/>
        <item x="118"/>
        <item x="222"/>
        <item x="690"/>
        <item x="499"/>
        <item x="944"/>
        <item x="924"/>
        <item x="678"/>
        <item x="152"/>
        <item x="176"/>
        <item x="681"/>
        <item x="871"/>
        <item x="822"/>
        <item x="78"/>
        <item x="409"/>
        <item x="867"/>
        <item x="915"/>
        <item x="241"/>
        <item x="738"/>
        <item x="556"/>
        <item x="347"/>
        <item x="450"/>
        <item x="248"/>
        <item x="657"/>
        <item x="545"/>
        <item x="646"/>
        <item x="528"/>
        <item x="906"/>
        <item x="356"/>
        <item x="405"/>
        <item x="20"/>
        <item x="699"/>
        <item x="981"/>
        <item x="995"/>
        <item x="895"/>
        <item x="425"/>
        <item x="712"/>
        <item x="19"/>
        <item x="57"/>
        <item x="899"/>
        <item x="759"/>
        <item x="682"/>
        <item x="143"/>
        <item x="31"/>
        <item x="448"/>
        <item x="102"/>
        <item x="24"/>
        <item x="472"/>
        <item x="760"/>
        <item x="634"/>
        <item x="179"/>
        <item x="6"/>
        <item x="557"/>
        <item x="28"/>
        <item x="139"/>
        <item x="167"/>
        <item x="269"/>
        <item x="492"/>
        <item x="780"/>
        <item x="755"/>
        <item x="845"/>
        <item x="172"/>
        <item x="729"/>
        <item x="187"/>
        <item x="406"/>
        <item x="654"/>
        <item x="113"/>
        <item x="503"/>
        <item x="498"/>
        <item x="132"/>
        <item x="611"/>
        <item x="420"/>
        <item x="426"/>
        <item x="769"/>
        <item x="252"/>
        <item x="874"/>
        <item x="497"/>
        <item x="101"/>
        <item x="877"/>
        <item x="290"/>
        <item x="314"/>
        <item x="478"/>
        <item x="415"/>
        <item x="494"/>
        <item x="638"/>
        <item x="555"/>
        <item x="758"/>
        <item x="471"/>
        <item x="23"/>
        <item x="853"/>
        <item x="358"/>
        <item x="232"/>
        <item x="575"/>
        <item x="653"/>
        <item x="95"/>
        <item x="618"/>
        <item x="413"/>
        <item x="285"/>
        <item x="746"/>
        <item x="342"/>
        <item x="514"/>
        <item x="840"/>
        <item x="612"/>
        <item x="199"/>
        <item x="962"/>
        <item x="996"/>
        <item x="238"/>
        <item x="805"/>
        <item x="765"/>
        <item x="929"/>
        <item x="357"/>
        <item x="517"/>
        <item x="742"/>
        <item x="203"/>
        <item x="698"/>
        <item x="97"/>
        <item x="740"/>
        <item x="594"/>
        <item x="844"/>
        <item x="589"/>
        <item x="242"/>
        <item x="137"/>
        <item x="465"/>
        <item x="486"/>
        <item x="107"/>
        <item x="860"/>
        <item x="124"/>
        <item x="997"/>
        <item x="253"/>
        <item x="476"/>
        <item x="484"/>
        <item x="821"/>
        <item x="418"/>
        <item x="776"/>
        <item x="841"/>
        <item x="958"/>
        <item x="830"/>
        <item x="148"/>
        <item x="720"/>
        <item x="947"/>
        <item x="873"/>
        <item x="324"/>
        <item x="462"/>
        <item x="83"/>
        <item x="359"/>
        <item x="547"/>
        <item x="941"/>
        <item x="544"/>
        <item x="229"/>
        <item x="182"/>
        <item x="777"/>
        <item x="449"/>
        <item x="816"/>
        <item x="520"/>
        <item x="390"/>
        <item x="86"/>
        <item x="719"/>
        <item x="456"/>
        <item x="917"/>
        <item x="255"/>
        <item x="810"/>
        <item x="796"/>
        <item x="990"/>
        <item x="912"/>
        <item x="946"/>
        <item x="933"/>
        <item x="441"/>
        <item x="610"/>
        <item x="615"/>
        <item x="136"/>
        <item x="774"/>
        <item x="978"/>
        <item x="824"/>
        <item x="293"/>
        <item x="451"/>
        <item x="516"/>
        <item x="903"/>
        <item x="185"/>
        <item x="928"/>
        <item x="648"/>
        <item x="535"/>
        <item x="968"/>
        <item x="828"/>
        <item x="691"/>
        <item x="468"/>
        <item x="275"/>
        <item x="911"/>
        <item x="522"/>
        <item x="206"/>
        <item x="50"/>
        <item x="543"/>
        <item x="407"/>
        <item x="164"/>
        <item x="747"/>
        <item x="756"/>
        <item x="937"/>
        <item x="30"/>
        <item x="721"/>
        <item x="934"/>
        <item x="936"/>
        <item x="302"/>
        <item x="976"/>
        <item x="48"/>
        <item x="386"/>
        <item x="62"/>
        <item x="18"/>
        <item x="452"/>
        <item x="25"/>
        <item x="952"/>
        <item x="391"/>
        <item x="348"/>
        <item x="999"/>
        <item x="607"/>
        <item x="567"/>
        <item x="643"/>
        <item x="705"/>
        <item x="297"/>
        <item x="362"/>
        <item x="741"/>
        <item x="887"/>
        <item x="166"/>
        <item x="345"/>
        <item x="445"/>
        <item x="408"/>
        <item x="744"/>
        <item x="104"/>
        <item x="375"/>
        <item x="459"/>
        <item x="385"/>
        <item x="891"/>
        <item x="510"/>
        <item x="921"/>
        <item x="900"/>
        <item x="888"/>
        <item x="802"/>
        <item x="695"/>
        <item x="376"/>
        <item x="243"/>
        <item x="125"/>
        <item x="325"/>
        <item x="913"/>
        <item x="171"/>
        <item x="280"/>
        <item x="960"/>
        <item x="74"/>
        <item x="687"/>
        <item x="598"/>
        <item x="785"/>
        <item x="702"/>
        <item x="596"/>
        <item x="896"/>
        <item x="239"/>
        <item x="508"/>
        <item x="985"/>
        <item x="109"/>
        <item x="823"/>
        <item x="784"/>
        <item x="247"/>
        <item x="65"/>
        <item x="872"/>
        <item x="991"/>
        <item x="839"/>
        <item x="43"/>
        <item x="416"/>
        <item x="859"/>
        <item x="566"/>
        <item x="592"/>
        <item x="7"/>
        <item x="374"/>
        <item x="708"/>
        <item x="332"/>
        <item x="87"/>
        <item x="779"/>
        <item x="880"/>
        <item x="216"/>
        <item x="495"/>
        <item x="502"/>
        <item x="980"/>
        <item x="658"/>
        <item x="959"/>
        <item x="428"/>
        <item x="120"/>
        <item x="916"/>
        <item x="278"/>
        <item x="264"/>
        <item x="481"/>
        <item x="799"/>
        <item x="308"/>
        <item x="537"/>
        <item x="318"/>
        <item x="26"/>
        <item x="259"/>
        <item x="221"/>
        <item x="108"/>
        <item x="939"/>
        <item x="714"/>
        <item x="656"/>
        <item x="223"/>
        <item x="862"/>
        <item x="217"/>
        <item x="84"/>
        <item x="334"/>
        <item x="713"/>
        <item x="303"/>
        <item x="13"/>
        <item x="505"/>
        <item x="550"/>
        <item x="349"/>
        <item x="444"/>
        <item x="700"/>
        <item x="110"/>
        <item x="215"/>
        <item x="300"/>
        <item x="403"/>
        <item x="734"/>
        <item x="966"/>
        <item x="246"/>
        <item x="788"/>
        <item x="722"/>
        <item x="228"/>
        <item x="624"/>
        <item x="849"/>
        <item x="576"/>
        <item x="767"/>
        <item x="718"/>
        <item x="180"/>
        <item x="496"/>
        <item x="16"/>
        <item x="642"/>
        <item x="270"/>
        <item x="623"/>
        <item x="868"/>
        <item x="957"/>
        <item x="817"/>
        <item x="146"/>
        <item x="963"/>
        <item x="66"/>
        <item x="666"/>
        <item x="983"/>
        <item x="583"/>
        <item x="469"/>
        <item x="525"/>
        <item x="245"/>
        <item x="629"/>
        <item x="454"/>
        <item x="90"/>
        <item x="883"/>
        <item x="438"/>
        <item x="739"/>
        <item x="105"/>
        <item x="213"/>
        <item x="396"/>
        <item x="951"/>
        <item x="276"/>
        <item x="541"/>
        <item x="931"/>
        <item x="209"/>
        <item x="432"/>
        <item x="671"/>
        <item x="894"/>
        <item x="620"/>
        <item x="731"/>
        <item x="686"/>
        <item x="56"/>
        <item x="572"/>
        <item x="950"/>
        <item x="901"/>
        <item x="72"/>
        <item x="159"/>
        <item x="313"/>
        <item x="140"/>
        <item x="585"/>
        <item x="532"/>
        <item x="32"/>
        <item x="667"/>
        <item x="181"/>
        <item x="202"/>
        <item x="651"/>
        <item x="343"/>
        <item x="360"/>
        <item x="177"/>
        <item x="4"/>
        <item x="923"/>
        <item x="189"/>
        <item x="752"/>
        <item x="857"/>
        <item x="843"/>
        <item x="183"/>
        <item x="770"/>
        <item x="116"/>
        <item x="942"/>
        <item x="905"/>
        <item x="306"/>
        <item x="728"/>
        <item x="707"/>
        <item x="373"/>
        <item x="562"/>
        <item x="384"/>
        <item x="969"/>
        <item x="173"/>
        <item x="918"/>
        <item x="967"/>
        <item x="622"/>
        <item x="268"/>
        <item x="367"/>
        <item x="920"/>
        <item x="237"/>
        <item x="536"/>
        <item x="365"/>
        <item x="103"/>
        <item x="604"/>
        <item x="251"/>
        <item x="273"/>
        <item x="587"/>
        <item x="975"/>
        <item x="266"/>
        <item x="272"/>
        <item x="559"/>
        <item x="422"/>
        <item x="932"/>
        <item x="178"/>
        <item x="586"/>
        <item x="398"/>
        <item x="60"/>
        <item x="763"/>
        <item x="529"/>
        <item x="764"/>
        <item x="157"/>
        <item x="672"/>
        <item x="812"/>
        <item x="803"/>
        <item x="546"/>
        <item x="987"/>
        <item x="333"/>
        <item x="725"/>
        <item x="771"/>
        <item x="387"/>
        <item x="430"/>
        <item x="926"/>
        <item x="876"/>
        <item x="935"/>
        <item x="316"/>
        <item x="40"/>
        <item x="766"/>
        <item x="212"/>
        <item x="730"/>
        <item x="482"/>
        <item x="131"/>
        <item x="811"/>
        <item x="703"/>
        <item x="200"/>
        <item x="605"/>
        <item x="47"/>
        <item x="274"/>
        <item x="378"/>
        <item x="819"/>
        <item x="54"/>
        <item x="82"/>
        <item x="317"/>
        <item x="22"/>
        <item x="640"/>
        <item x="368"/>
        <item x="882"/>
        <item x="940"/>
        <item x="645"/>
        <item x="663"/>
        <item x="44"/>
        <item x="286"/>
        <item x="549"/>
        <item x="599"/>
        <item x="661"/>
        <item x="79"/>
        <item x="762"/>
        <item x="447"/>
        <item x="625"/>
        <item x="571"/>
        <item x="854"/>
        <item x="825"/>
        <item x="526"/>
        <item x="153"/>
        <item x="800"/>
        <item x="366"/>
        <item x="865"/>
        <item x="340"/>
        <item x="439"/>
        <item x="670"/>
        <item x="75"/>
        <item x="552"/>
        <item x="908"/>
        <item x="504"/>
        <item x="99"/>
        <item x="650"/>
        <item x="388"/>
        <item x="53"/>
        <item x="435"/>
        <item x="404"/>
        <item x="809"/>
        <item x="338"/>
        <item x="953"/>
        <item x="706"/>
        <item x="827"/>
        <item x="41"/>
        <item x="737"/>
        <item x="943"/>
        <item x="419"/>
        <item x="341"/>
        <item x="775"/>
        <item x="12"/>
        <item x="804"/>
        <item x="89"/>
        <item x="697"/>
        <item x="236"/>
        <item x="861"/>
        <item x="207"/>
        <item x="750"/>
        <item x="662"/>
        <item x="858"/>
        <item x="818"/>
        <item x="227"/>
        <item x="230"/>
        <item x="277"/>
        <item x="813"/>
        <item x="96"/>
        <item x="258"/>
        <item x="351"/>
        <item x="294"/>
        <item x="480"/>
        <item x="73"/>
        <item x="864"/>
        <item x="410"/>
        <item x="337"/>
        <item x="11"/>
        <item x="296"/>
        <item x="298"/>
        <item x="820"/>
        <item x="142"/>
        <item x="693"/>
        <item x="674"/>
        <item x="196"/>
        <item x="201"/>
        <item x="878"/>
        <item x="748"/>
        <item x="652"/>
        <item x="114"/>
        <item x="194"/>
        <item x="488"/>
        <item x="965"/>
        <item x="35"/>
        <item x="68"/>
        <item x="281"/>
        <item x="431"/>
        <item x="330"/>
        <item x="283"/>
        <item x="727"/>
        <item x="271"/>
        <item x="630"/>
        <item x="751"/>
        <item x="92"/>
        <item x="768"/>
        <item x="165"/>
        <item x="600"/>
        <item x="806"/>
        <item x="519"/>
        <item x="893"/>
        <item x="974"/>
        <item x="193"/>
        <item x="982"/>
        <item x="627"/>
        <item x="626"/>
        <item x="328"/>
        <item x="256"/>
        <item x="154"/>
        <item x="224"/>
        <item x="977"/>
        <item x="782"/>
        <item x="513"/>
        <item x="726"/>
        <item x="260"/>
        <item x="291"/>
        <item x="263"/>
        <item x="558"/>
        <item x="15"/>
        <item x="315"/>
        <item x="772"/>
        <item x="664"/>
        <item x="489"/>
        <item x="881"/>
        <item x="460"/>
        <item x="464"/>
        <item x="323"/>
        <item x="579"/>
        <item x="885"/>
        <item x="218"/>
        <item x="21"/>
        <item x="531"/>
        <item x="773"/>
        <item x="680"/>
        <item x="27"/>
        <item x="121"/>
        <item x="1"/>
        <item x="723"/>
        <item x="608"/>
        <item x="129"/>
        <item x="169"/>
        <item x="91"/>
        <item x="5"/>
        <item x="204"/>
        <item x="34"/>
        <item x="123"/>
        <item x="910"/>
        <item x="879"/>
        <item x="732"/>
        <item x="344"/>
        <item x="521"/>
        <item x="2"/>
        <item x="10"/>
        <item x="117"/>
        <item x="395"/>
        <item x="133"/>
        <item x="195"/>
        <item x="234"/>
        <item x="61"/>
        <item x="149"/>
        <item x="570"/>
        <item x="970"/>
        <item x="329"/>
        <item x="9"/>
        <item x="797"/>
        <item x="355"/>
        <item x="254"/>
        <item x="869"/>
        <item x="429"/>
        <item x="509"/>
        <item x="184"/>
        <item x="631"/>
        <item x="512"/>
        <item x="614"/>
        <item x="51"/>
        <item x="992"/>
        <item x="134"/>
        <item x="644"/>
        <item x="493"/>
        <item x="235"/>
        <item x="29"/>
        <item x="98"/>
        <item x="174"/>
        <item x="402"/>
        <item x="665"/>
        <item x="956"/>
        <item x="284"/>
        <item x="474"/>
        <item x="659"/>
        <item x="994"/>
        <item x="289"/>
        <item x="633"/>
        <item x="902"/>
        <item x="794"/>
        <item x="757"/>
        <item x="597"/>
        <item x="832"/>
        <item x="487"/>
        <item x="875"/>
        <item x="155"/>
        <item x="141"/>
        <item x="371"/>
        <item x="886"/>
        <item x="836"/>
        <item x="815"/>
        <item x="88"/>
        <item x="267"/>
        <item x="588"/>
        <item x="81"/>
        <item x="111"/>
        <item x="884"/>
        <item x="842"/>
        <item x="71"/>
        <item x="162"/>
        <item x="205"/>
        <item x="186"/>
        <item x="515"/>
        <item x="574"/>
        <item x="208"/>
        <item x="292"/>
        <item x="538"/>
        <item x="295"/>
        <item x="39"/>
        <item x="639"/>
        <item x="837"/>
        <item x="850"/>
        <item x="647"/>
        <item x="14"/>
        <item x="93"/>
        <item x="309"/>
        <item x="715"/>
        <item x="855"/>
        <item x="736"/>
        <item x="792"/>
        <item x="613"/>
        <item x="80"/>
        <item x="961"/>
        <item x="414"/>
        <item x="175"/>
        <item x="305"/>
        <item x="440"/>
        <item x="948"/>
        <item x="964"/>
        <item x="363"/>
        <item x="262"/>
        <item x="36"/>
        <item x="188"/>
        <item x="889"/>
        <item x="170"/>
        <item x="0"/>
        <item x="122"/>
        <item x="8"/>
        <item x="500"/>
        <item x="412"/>
        <item x="524"/>
        <item x="554"/>
        <item x="350"/>
        <item x="789"/>
        <item x="282"/>
        <item x="677"/>
        <item x="669"/>
        <item x="710"/>
        <item x="225"/>
        <item x="834"/>
        <item x="649"/>
        <item x="311"/>
        <item x="919"/>
        <item x="382"/>
        <item x="717"/>
        <item x="304"/>
        <item x="668"/>
        <item x="353"/>
        <item x="945"/>
        <item x="561"/>
        <item x="436"/>
        <item x="692"/>
        <item x="582"/>
        <item x="339"/>
        <item x="973"/>
        <item x="511"/>
        <item x="442"/>
        <item x="866"/>
        <item x="477"/>
        <item x="219"/>
        <item x="443"/>
        <item x="595"/>
        <item x="249"/>
        <item x="399"/>
        <item x="890"/>
        <item x="856"/>
        <item x="619"/>
        <item x="989"/>
        <item x="892"/>
        <item x="826"/>
        <item x="709"/>
        <item x="632"/>
        <item x="287"/>
        <item x="377"/>
        <item x="163"/>
        <item x="833"/>
        <item x="191"/>
        <item x="233"/>
        <item x="383"/>
        <item x="389"/>
        <item x="220"/>
        <item x="392"/>
        <item x="446"/>
        <item x="577"/>
        <item x="457"/>
        <item x="417"/>
        <item x="310"/>
        <item x="197"/>
        <item x="676"/>
        <item x="37"/>
        <item x="907"/>
        <item x="689"/>
        <item x="161"/>
        <item x="801"/>
        <item x="580"/>
        <item x="601"/>
        <item x="955"/>
        <item x="971"/>
        <item x="581"/>
        <item x="704"/>
        <item x="67"/>
        <item x="369"/>
        <item x="261"/>
        <item x="307"/>
        <item x="573"/>
        <item x="984"/>
        <item x="501"/>
        <item x="636"/>
        <item x="130"/>
        <item x="361"/>
        <item x="100"/>
        <item x="808"/>
        <item x="603"/>
        <item x="972"/>
        <item x="69"/>
        <item x="144"/>
        <item x="641"/>
        <item x="988"/>
        <item x="128"/>
        <item x="584"/>
        <item x="602"/>
        <item x="265"/>
        <item x="393"/>
        <item x="673"/>
        <item x="749"/>
        <item x="458"/>
        <item x="190"/>
        <item x="790"/>
        <item x="198"/>
        <item x="590"/>
        <item x="46"/>
        <item x="553"/>
        <item x="138"/>
        <item x="927"/>
        <item x="851"/>
        <item x="400"/>
        <item x="467"/>
        <item x="835"/>
        <item x="127"/>
        <item x="485"/>
        <item x="724"/>
        <item x="568"/>
        <item x="814"/>
        <item x="421"/>
        <item x="411"/>
        <item x="909"/>
        <item x="244"/>
        <item x="679"/>
        <item x="753"/>
        <item x="711"/>
        <item x="616"/>
        <item x="791"/>
        <item x="685"/>
        <item x="158"/>
        <item x="250"/>
        <item x="326"/>
        <item x="119"/>
        <item x="563"/>
        <item x="591"/>
        <item x="126"/>
        <item x="63"/>
        <item x="527"/>
        <item x="453"/>
        <item x="115"/>
        <item x="904"/>
        <item x="534"/>
        <item x="112"/>
        <item x="852"/>
        <item x="506"/>
        <item x="381"/>
        <item x="979"/>
        <item x="17"/>
        <item x="76"/>
        <item x="135"/>
        <item x="930"/>
        <item x="743"/>
        <item x="606"/>
        <item x="240"/>
        <item x="628"/>
        <item x="560"/>
        <item x="635"/>
        <item x="949"/>
        <item x="954"/>
        <item x="58"/>
        <item x="52"/>
        <item x="321"/>
        <item x="569"/>
        <item x="160"/>
        <item x="214"/>
        <item x="42"/>
        <item x="523"/>
        <item x="490"/>
        <item x="897"/>
        <item x="335"/>
        <item x="210"/>
        <item x="147"/>
        <item x="55"/>
        <item x="696"/>
        <item x="424"/>
        <item x="593"/>
        <item x="327"/>
        <item x="461"/>
        <item x="364"/>
        <item x="401"/>
        <item x="507"/>
        <item x="322"/>
        <item x="491"/>
        <item x="863"/>
        <item x="85"/>
        <item x="548"/>
        <item x="106"/>
        <item x="838"/>
        <item x="49"/>
        <item x="319"/>
        <item x="914"/>
        <item x="463"/>
        <item x="38"/>
        <item x="150"/>
        <item x="288"/>
        <item x="807"/>
        <item x="518"/>
        <item x="998"/>
        <item x="846"/>
        <item x="455"/>
        <item x="922"/>
        <item x="694"/>
        <item x="397"/>
        <item x="3"/>
        <item x="783"/>
        <item x="847"/>
        <item x="45"/>
        <item x="33"/>
        <item x="379"/>
        <item x="938"/>
        <item x="761"/>
        <item x="301"/>
        <item x="787"/>
        <item x="986"/>
        <item x="798"/>
        <item x="684"/>
        <item x="578"/>
        <item x="434"/>
        <item x="565"/>
        <item x="299"/>
        <item x="394"/>
        <item x="231"/>
        <item x="70"/>
        <item x="733"/>
        <item x="778"/>
        <item x="168"/>
        <item x="793"/>
        <item x="551"/>
        <item x="192"/>
        <item x="151"/>
        <item x="145"/>
        <item x="77"/>
        <item x="831"/>
        <item x="795"/>
        <item x="479"/>
        <item x="59"/>
        <item x="437"/>
        <item x="336"/>
        <item x="781"/>
        <item x="370"/>
        <item x="470"/>
        <item x="754"/>
        <item x="211"/>
        <item x="542"/>
        <item x="829"/>
        <item x="372"/>
        <item x="423"/>
        <item x="354"/>
        <item x="925"/>
        <item x="637"/>
        <item x="475"/>
        <item x="156"/>
        <item x="466"/>
        <item x="993"/>
        <item x="226"/>
        <item x="701"/>
        <item x="331"/>
      </items>
    </pivotField>
    <pivotField showAll="0" defaultSubtotal="0"/>
    <pivotField showAll="0" defaultSubtotal="0">
      <items count="10">
        <item x="2"/>
        <item x="7"/>
        <item x="3"/>
        <item x="5"/>
        <item x="4"/>
        <item x="0"/>
        <item x="6"/>
        <item x="1"/>
        <item x="8"/>
        <item x="9"/>
      </items>
    </pivotField>
    <pivotField numFmtId="14" showAll="0" defaultSubtotal="0"/>
    <pivotField showAll="0" defaultSubtotal="0"/>
    <pivotField numFmtId="14" showAll="0" defaultSubtotal="0"/>
    <pivotField showAll="0" defaultSubtotal="0"/>
    <pivotField showAll="0" defaultSubtotal="0">
      <items count="81">
        <item x="12"/>
        <item x="11"/>
        <item x="66"/>
        <item x="60"/>
        <item x="1"/>
        <item x="4"/>
        <item x="22"/>
        <item x="7"/>
        <item x="24"/>
        <item x="49"/>
        <item x="25"/>
        <item x="30"/>
        <item x="59"/>
        <item x="33"/>
        <item x="50"/>
        <item x="73"/>
        <item x="43"/>
        <item x="41"/>
        <item x="67"/>
        <item x="10"/>
        <item x="70"/>
        <item x="6"/>
        <item x="32"/>
        <item x="52"/>
        <item x="68"/>
        <item x="13"/>
        <item x="76"/>
        <item x="64"/>
        <item x="2"/>
        <item x="45"/>
        <item x="40"/>
        <item x="0"/>
        <item x="48"/>
        <item x="75"/>
        <item x="54"/>
        <item x="3"/>
        <item x="27"/>
        <item x="79"/>
        <item x="28"/>
        <item x="55"/>
        <item x="53"/>
        <item x="38"/>
        <item x="19"/>
        <item x="56"/>
        <item x="63"/>
        <item x="62"/>
        <item x="47"/>
        <item x="31"/>
        <item x="23"/>
        <item x="35"/>
        <item x="26"/>
        <item x="17"/>
        <item x="37"/>
        <item x="71"/>
        <item x="9"/>
        <item x="36"/>
        <item x="51"/>
        <item x="72"/>
        <item x="57"/>
        <item x="20"/>
        <item x="16"/>
        <item x="46"/>
        <item x="14"/>
        <item x="8"/>
        <item x="69"/>
        <item x="34"/>
        <item x="44"/>
        <item x="61"/>
        <item x="21"/>
        <item x="42"/>
        <item x="18"/>
        <item x="39"/>
        <item x="15"/>
        <item x="5"/>
        <item x="77"/>
        <item x="65"/>
        <item x="78"/>
        <item x="29"/>
        <item x="74"/>
        <item x="58"/>
        <item x="80"/>
      </items>
    </pivotField>
    <pivotField showAll="0" defaultSubtotal="0">
      <items count="2">
        <item x="1"/>
        <item x="0"/>
      </items>
    </pivotField>
    <pivotField showAll="0" defaultSubtotal="0">
      <items count="5">
        <item x="1"/>
        <item x="0"/>
        <item x="4"/>
        <item x="2"/>
        <item x="3"/>
      </items>
    </pivotField>
    <pivotField showAll="0" defaultSubtotal="0"/>
    <pivotField showAll="0" defaultSubtotal="0"/>
    <pivotField showAll="0" defaultSubtotal="0"/>
    <pivotField showAll="0" defaultSubtotal="0"/>
    <pivotField showAll="0" defaultSubtotal="0">
      <items count="2">
        <item x="0"/>
        <item x="1"/>
      </items>
    </pivotField>
    <pivotField showAll="0" defaultSubtotal="0">
      <items count="2">
        <item x="0"/>
        <item x="1"/>
      </items>
    </pivotField>
    <pivotField showAll="0" defaultSubtotal="0"/>
    <pivotField axis="axisRow" showAll="0" defaultSubtotal="0">
      <items count="12">
        <item x="9"/>
        <item x="10"/>
        <item x="6"/>
        <item x="8"/>
        <item x="5"/>
        <item x="11"/>
        <item x="3"/>
        <item x="0"/>
        <item x="2"/>
        <item x="4"/>
        <item x="1"/>
        <item x="7"/>
      </items>
    </pivotField>
  </pivotFields>
  <rowFields count="1">
    <field x="17"/>
  </rowFields>
  <rowItems count="12">
    <i>
      <x/>
    </i>
    <i>
      <x v="1"/>
    </i>
    <i>
      <x v="2"/>
    </i>
    <i>
      <x v="3"/>
    </i>
    <i>
      <x v="4"/>
    </i>
    <i>
      <x v="5"/>
    </i>
    <i>
      <x v="6"/>
    </i>
    <i>
      <x v="7"/>
    </i>
    <i>
      <x v="8"/>
    </i>
    <i>
      <x v="9"/>
    </i>
    <i>
      <x v="10"/>
    </i>
    <i>
      <x v="11"/>
    </i>
  </rowItems>
  <colItems count="1">
    <i/>
  </colItems>
  <dataFields count="1">
    <dataField name="Count of Order ID" fld="0" subtotal="count" baseField="0" baseItem="0"/>
  </dataField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55FEB49-551B-43F3-92F2-E50333477BB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8">
    <pivotField dataField="1" showAll="0">
      <items count="1001">
        <item x="312"/>
        <item x="433"/>
        <item x="675"/>
        <item x="688"/>
        <item x="257"/>
        <item x="533"/>
        <item x="655"/>
        <item x="617"/>
        <item x="427"/>
        <item x="320"/>
        <item x="380"/>
        <item x="683"/>
        <item x="540"/>
        <item x="564"/>
        <item x="621"/>
        <item x="745"/>
        <item x="870"/>
        <item x="64"/>
        <item x="716"/>
        <item x="346"/>
        <item x="539"/>
        <item x="483"/>
        <item x="279"/>
        <item x="735"/>
        <item x="94"/>
        <item x="352"/>
        <item x="660"/>
        <item x="898"/>
        <item x="786"/>
        <item x="530"/>
        <item x="473"/>
        <item x="609"/>
        <item x="848"/>
        <item x="118"/>
        <item x="222"/>
        <item x="690"/>
        <item x="499"/>
        <item x="944"/>
        <item x="924"/>
        <item x="678"/>
        <item x="152"/>
        <item x="176"/>
        <item x="681"/>
        <item x="871"/>
        <item x="822"/>
        <item x="78"/>
        <item x="409"/>
        <item x="867"/>
        <item x="915"/>
        <item x="241"/>
        <item x="738"/>
        <item x="556"/>
        <item x="347"/>
        <item x="450"/>
        <item x="248"/>
        <item x="657"/>
        <item x="545"/>
        <item x="646"/>
        <item x="528"/>
        <item x="906"/>
        <item x="356"/>
        <item x="405"/>
        <item x="20"/>
        <item x="699"/>
        <item x="981"/>
        <item x="995"/>
        <item x="895"/>
        <item x="425"/>
        <item x="712"/>
        <item x="19"/>
        <item x="57"/>
        <item x="899"/>
        <item x="759"/>
        <item x="682"/>
        <item x="143"/>
        <item x="31"/>
        <item x="448"/>
        <item x="102"/>
        <item x="24"/>
        <item x="472"/>
        <item x="760"/>
        <item x="634"/>
        <item x="179"/>
        <item x="6"/>
        <item x="557"/>
        <item x="28"/>
        <item x="139"/>
        <item x="167"/>
        <item x="269"/>
        <item x="492"/>
        <item x="780"/>
        <item x="755"/>
        <item x="845"/>
        <item x="172"/>
        <item x="729"/>
        <item x="187"/>
        <item x="406"/>
        <item x="654"/>
        <item x="113"/>
        <item x="503"/>
        <item x="498"/>
        <item x="132"/>
        <item x="611"/>
        <item x="420"/>
        <item x="426"/>
        <item x="769"/>
        <item x="252"/>
        <item x="874"/>
        <item x="497"/>
        <item x="101"/>
        <item x="877"/>
        <item x="290"/>
        <item x="314"/>
        <item x="478"/>
        <item x="415"/>
        <item x="494"/>
        <item x="638"/>
        <item x="555"/>
        <item x="758"/>
        <item x="471"/>
        <item x="23"/>
        <item x="853"/>
        <item x="358"/>
        <item x="232"/>
        <item x="575"/>
        <item x="653"/>
        <item x="95"/>
        <item x="618"/>
        <item x="413"/>
        <item x="285"/>
        <item x="746"/>
        <item x="342"/>
        <item x="514"/>
        <item x="840"/>
        <item x="612"/>
        <item x="199"/>
        <item x="962"/>
        <item x="996"/>
        <item x="238"/>
        <item x="805"/>
        <item x="765"/>
        <item x="929"/>
        <item x="357"/>
        <item x="517"/>
        <item x="742"/>
        <item x="203"/>
        <item x="698"/>
        <item x="97"/>
        <item x="740"/>
        <item x="594"/>
        <item x="844"/>
        <item x="589"/>
        <item x="242"/>
        <item x="137"/>
        <item x="465"/>
        <item x="486"/>
        <item x="107"/>
        <item x="860"/>
        <item x="124"/>
        <item x="997"/>
        <item x="253"/>
        <item x="476"/>
        <item x="484"/>
        <item x="821"/>
        <item x="418"/>
        <item x="776"/>
        <item x="841"/>
        <item x="958"/>
        <item x="830"/>
        <item x="148"/>
        <item x="720"/>
        <item x="947"/>
        <item x="873"/>
        <item x="324"/>
        <item x="462"/>
        <item x="83"/>
        <item x="359"/>
        <item x="547"/>
        <item x="941"/>
        <item x="544"/>
        <item x="229"/>
        <item x="182"/>
        <item x="777"/>
        <item x="449"/>
        <item x="816"/>
        <item x="520"/>
        <item x="390"/>
        <item x="86"/>
        <item x="719"/>
        <item x="456"/>
        <item x="917"/>
        <item x="255"/>
        <item x="810"/>
        <item x="796"/>
        <item x="990"/>
        <item x="912"/>
        <item x="946"/>
        <item x="933"/>
        <item x="441"/>
        <item x="610"/>
        <item x="615"/>
        <item x="136"/>
        <item x="774"/>
        <item x="978"/>
        <item x="824"/>
        <item x="293"/>
        <item x="451"/>
        <item x="516"/>
        <item x="903"/>
        <item x="185"/>
        <item x="928"/>
        <item x="648"/>
        <item x="535"/>
        <item x="968"/>
        <item x="828"/>
        <item x="691"/>
        <item x="468"/>
        <item x="275"/>
        <item x="911"/>
        <item x="522"/>
        <item x="206"/>
        <item x="50"/>
        <item x="543"/>
        <item x="407"/>
        <item x="164"/>
        <item x="747"/>
        <item x="756"/>
        <item x="937"/>
        <item x="30"/>
        <item x="721"/>
        <item x="934"/>
        <item x="936"/>
        <item x="302"/>
        <item x="976"/>
        <item x="48"/>
        <item x="386"/>
        <item x="62"/>
        <item x="18"/>
        <item x="452"/>
        <item x="25"/>
        <item x="952"/>
        <item x="391"/>
        <item x="348"/>
        <item x="999"/>
        <item x="607"/>
        <item x="567"/>
        <item x="643"/>
        <item x="705"/>
        <item x="297"/>
        <item x="362"/>
        <item x="741"/>
        <item x="887"/>
        <item x="166"/>
        <item x="345"/>
        <item x="445"/>
        <item x="408"/>
        <item x="744"/>
        <item x="104"/>
        <item x="375"/>
        <item x="459"/>
        <item x="385"/>
        <item x="891"/>
        <item x="510"/>
        <item x="921"/>
        <item x="900"/>
        <item x="888"/>
        <item x="802"/>
        <item x="695"/>
        <item x="376"/>
        <item x="243"/>
        <item x="125"/>
        <item x="325"/>
        <item x="913"/>
        <item x="171"/>
        <item x="280"/>
        <item x="960"/>
        <item x="74"/>
        <item x="687"/>
        <item x="598"/>
        <item x="785"/>
        <item x="702"/>
        <item x="596"/>
        <item x="896"/>
        <item x="239"/>
        <item x="508"/>
        <item x="985"/>
        <item x="109"/>
        <item x="823"/>
        <item x="784"/>
        <item x="247"/>
        <item x="65"/>
        <item x="872"/>
        <item x="991"/>
        <item x="839"/>
        <item x="43"/>
        <item x="416"/>
        <item x="859"/>
        <item x="566"/>
        <item x="592"/>
        <item x="7"/>
        <item x="374"/>
        <item x="708"/>
        <item x="332"/>
        <item x="87"/>
        <item x="779"/>
        <item x="880"/>
        <item x="216"/>
        <item x="495"/>
        <item x="502"/>
        <item x="980"/>
        <item x="658"/>
        <item x="959"/>
        <item x="428"/>
        <item x="120"/>
        <item x="916"/>
        <item x="278"/>
        <item x="264"/>
        <item x="481"/>
        <item x="799"/>
        <item x="308"/>
        <item x="537"/>
        <item x="318"/>
        <item x="26"/>
        <item x="259"/>
        <item x="221"/>
        <item x="108"/>
        <item x="939"/>
        <item x="714"/>
        <item x="656"/>
        <item x="223"/>
        <item x="862"/>
        <item x="217"/>
        <item x="84"/>
        <item x="334"/>
        <item x="713"/>
        <item x="303"/>
        <item x="13"/>
        <item x="505"/>
        <item x="550"/>
        <item x="349"/>
        <item x="444"/>
        <item x="700"/>
        <item x="110"/>
        <item x="215"/>
        <item x="300"/>
        <item x="403"/>
        <item x="734"/>
        <item x="966"/>
        <item x="246"/>
        <item x="788"/>
        <item x="722"/>
        <item x="228"/>
        <item x="624"/>
        <item x="849"/>
        <item x="576"/>
        <item x="767"/>
        <item x="718"/>
        <item x="180"/>
        <item x="496"/>
        <item x="16"/>
        <item x="642"/>
        <item x="270"/>
        <item x="623"/>
        <item x="868"/>
        <item x="957"/>
        <item x="817"/>
        <item x="146"/>
        <item x="963"/>
        <item x="66"/>
        <item x="666"/>
        <item x="983"/>
        <item x="583"/>
        <item x="469"/>
        <item x="525"/>
        <item x="245"/>
        <item x="629"/>
        <item x="454"/>
        <item x="90"/>
        <item x="883"/>
        <item x="438"/>
        <item x="739"/>
        <item x="105"/>
        <item x="213"/>
        <item x="396"/>
        <item x="951"/>
        <item x="276"/>
        <item x="541"/>
        <item x="931"/>
        <item x="209"/>
        <item x="432"/>
        <item x="671"/>
        <item x="894"/>
        <item x="620"/>
        <item x="731"/>
        <item x="686"/>
        <item x="56"/>
        <item x="572"/>
        <item x="950"/>
        <item x="901"/>
        <item x="72"/>
        <item x="159"/>
        <item x="313"/>
        <item x="140"/>
        <item x="585"/>
        <item x="532"/>
        <item x="32"/>
        <item x="667"/>
        <item x="181"/>
        <item x="202"/>
        <item x="651"/>
        <item x="343"/>
        <item x="360"/>
        <item x="177"/>
        <item x="4"/>
        <item x="923"/>
        <item x="189"/>
        <item x="752"/>
        <item x="857"/>
        <item x="843"/>
        <item x="183"/>
        <item x="770"/>
        <item x="116"/>
        <item x="942"/>
        <item x="905"/>
        <item x="306"/>
        <item x="728"/>
        <item x="707"/>
        <item x="373"/>
        <item x="562"/>
        <item x="384"/>
        <item x="969"/>
        <item x="173"/>
        <item x="918"/>
        <item x="967"/>
        <item x="622"/>
        <item x="268"/>
        <item x="367"/>
        <item x="920"/>
        <item x="237"/>
        <item x="536"/>
        <item x="365"/>
        <item x="103"/>
        <item x="604"/>
        <item x="251"/>
        <item x="273"/>
        <item x="587"/>
        <item x="975"/>
        <item x="266"/>
        <item x="272"/>
        <item x="559"/>
        <item x="422"/>
        <item x="932"/>
        <item x="178"/>
        <item x="586"/>
        <item x="398"/>
        <item x="60"/>
        <item x="763"/>
        <item x="529"/>
        <item x="764"/>
        <item x="157"/>
        <item x="672"/>
        <item x="812"/>
        <item x="803"/>
        <item x="546"/>
        <item x="987"/>
        <item x="333"/>
        <item x="725"/>
        <item x="771"/>
        <item x="387"/>
        <item x="430"/>
        <item x="926"/>
        <item x="876"/>
        <item x="935"/>
        <item x="316"/>
        <item x="40"/>
        <item x="766"/>
        <item x="212"/>
        <item x="730"/>
        <item x="482"/>
        <item x="131"/>
        <item x="811"/>
        <item x="703"/>
        <item x="200"/>
        <item x="605"/>
        <item x="47"/>
        <item x="274"/>
        <item x="378"/>
        <item x="819"/>
        <item x="54"/>
        <item x="82"/>
        <item x="317"/>
        <item x="22"/>
        <item x="640"/>
        <item x="368"/>
        <item x="882"/>
        <item x="940"/>
        <item x="645"/>
        <item x="663"/>
        <item x="44"/>
        <item x="286"/>
        <item x="549"/>
        <item x="599"/>
        <item x="661"/>
        <item x="79"/>
        <item x="762"/>
        <item x="447"/>
        <item x="625"/>
        <item x="571"/>
        <item x="854"/>
        <item x="825"/>
        <item x="526"/>
        <item x="153"/>
        <item x="800"/>
        <item x="366"/>
        <item x="865"/>
        <item x="340"/>
        <item x="439"/>
        <item x="670"/>
        <item x="75"/>
        <item x="552"/>
        <item x="908"/>
        <item x="504"/>
        <item x="99"/>
        <item x="650"/>
        <item x="388"/>
        <item x="53"/>
        <item x="435"/>
        <item x="404"/>
        <item x="809"/>
        <item x="338"/>
        <item x="953"/>
        <item x="706"/>
        <item x="827"/>
        <item x="41"/>
        <item x="737"/>
        <item x="943"/>
        <item x="419"/>
        <item x="341"/>
        <item x="775"/>
        <item x="12"/>
        <item x="804"/>
        <item x="89"/>
        <item x="697"/>
        <item x="236"/>
        <item x="861"/>
        <item x="207"/>
        <item x="750"/>
        <item x="662"/>
        <item x="858"/>
        <item x="818"/>
        <item x="227"/>
        <item x="230"/>
        <item x="277"/>
        <item x="813"/>
        <item x="96"/>
        <item x="258"/>
        <item x="351"/>
        <item x="294"/>
        <item x="480"/>
        <item x="73"/>
        <item x="864"/>
        <item x="410"/>
        <item x="337"/>
        <item x="11"/>
        <item x="296"/>
        <item x="298"/>
        <item x="820"/>
        <item x="142"/>
        <item x="693"/>
        <item x="674"/>
        <item x="196"/>
        <item x="201"/>
        <item x="878"/>
        <item x="748"/>
        <item x="652"/>
        <item x="114"/>
        <item x="194"/>
        <item x="488"/>
        <item x="965"/>
        <item x="35"/>
        <item x="68"/>
        <item x="281"/>
        <item x="431"/>
        <item x="330"/>
        <item x="283"/>
        <item x="727"/>
        <item x="271"/>
        <item x="630"/>
        <item x="751"/>
        <item x="92"/>
        <item x="768"/>
        <item x="165"/>
        <item x="600"/>
        <item x="806"/>
        <item x="519"/>
        <item x="893"/>
        <item x="974"/>
        <item x="193"/>
        <item x="982"/>
        <item x="627"/>
        <item x="626"/>
        <item x="328"/>
        <item x="256"/>
        <item x="154"/>
        <item x="224"/>
        <item x="977"/>
        <item x="782"/>
        <item x="513"/>
        <item x="726"/>
        <item x="260"/>
        <item x="291"/>
        <item x="263"/>
        <item x="558"/>
        <item x="15"/>
        <item x="315"/>
        <item x="772"/>
        <item x="664"/>
        <item x="489"/>
        <item x="881"/>
        <item x="460"/>
        <item x="464"/>
        <item x="323"/>
        <item x="579"/>
        <item x="885"/>
        <item x="218"/>
        <item x="21"/>
        <item x="531"/>
        <item x="773"/>
        <item x="680"/>
        <item x="27"/>
        <item x="121"/>
        <item x="1"/>
        <item x="723"/>
        <item x="608"/>
        <item x="129"/>
        <item x="169"/>
        <item x="91"/>
        <item x="5"/>
        <item x="204"/>
        <item x="34"/>
        <item x="123"/>
        <item x="910"/>
        <item x="879"/>
        <item x="732"/>
        <item x="344"/>
        <item x="521"/>
        <item x="2"/>
        <item x="10"/>
        <item x="117"/>
        <item x="395"/>
        <item x="133"/>
        <item x="195"/>
        <item x="234"/>
        <item x="61"/>
        <item x="149"/>
        <item x="570"/>
        <item x="970"/>
        <item x="329"/>
        <item x="9"/>
        <item x="797"/>
        <item x="355"/>
        <item x="254"/>
        <item x="869"/>
        <item x="429"/>
        <item x="509"/>
        <item x="184"/>
        <item x="631"/>
        <item x="512"/>
        <item x="614"/>
        <item x="51"/>
        <item x="992"/>
        <item x="134"/>
        <item x="644"/>
        <item x="493"/>
        <item x="235"/>
        <item x="29"/>
        <item x="98"/>
        <item x="174"/>
        <item x="402"/>
        <item x="665"/>
        <item x="956"/>
        <item x="284"/>
        <item x="474"/>
        <item x="659"/>
        <item x="994"/>
        <item x="289"/>
        <item x="633"/>
        <item x="902"/>
        <item x="794"/>
        <item x="757"/>
        <item x="597"/>
        <item x="832"/>
        <item x="487"/>
        <item x="875"/>
        <item x="155"/>
        <item x="141"/>
        <item x="371"/>
        <item x="886"/>
        <item x="836"/>
        <item x="815"/>
        <item x="88"/>
        <item x="267"/>
        <item x="588"/>
        <item x="81"/>
        <item x="111"/>
        <item x="884"/>
        <item x="842"/>
        <item x="71"/>
        <item x="162"/>
        <item x="205"/>
        <item x="186"/>
        <item x="515"/>
        <item x="574"/>
        <item x="208"/>
        <item x="292"/>
        <item x="538"/>
        <item x="295"/>
        <item x="39"/>
        <item x="639"/>
        <item x="837"/>
        <item x="850"/>
        <item x="647"/>
        <item x="14"/>
        <item x="93"/>
        <item x="309"/>
        <item x="715"/>
        <item x="855"/>
        <item x="736"/>
        <item x="792"/>
        <item x="613"/>
        <item x="80"/>
        <item x="961"/>
        <item x="414"/>
        <item x="175"/>
        <item x="305"/>
        <item x="440"/>
        <item x="948"/>
        <item x="964"/>
        <item x="363"/>
        <item x="262"/>
        <item x="36"/>
        <item x="188"/>
        <item x="889"/>
        <item x="170"/>
        <item x="0"/>
        <item x="122"/>
        <item x="8"/>
        <item x="500"/>
        <item x="412"/>
        <item x="524"/>
        <item x="554"/>
        <item x="350"/>
        <item x="789"/>
        <item x="282"/>
        <item x="677"/>
        <item x="669"/>
        <item x="710"/>
        <item x="225"/>
        <item x="834"/>
        <item x="649"/>
        <item x="311"/>
        <item x="919"/>
        <item x="382"/>
        <item x="717"/>
        <item x="304"/>
        <item x="668"/>
        <item x="353"/>
        <item x="945"/>
        <item x="561"/>
        <item x="436"/>
        <item x="692"/>
        <item x="582"/>
        <item x="339"/>
        <item x="973"/>
        <item x="511"/>
        <item x="442"/>
        <item x="866"/>
        <item x="477"/>
        <item x="219"/>
        <item x="443"/>
        <item x="595"/>
        <item x="249"/>
        <item x="399"/>
        <item x="890"/>
        <item x="856"/>
        <item x="619"/>
        <item x="989"/>
        <item x="892"/>
        <item x="826"/>
        <item x="709"/>
        <item x="632"/>
        <item x="287"/>
        <item x="377"/>
        <item x="163"/>
        <item x="833"/>
        <item x="191"/>
        <item x="233"/>
        <item x="383"/>
        <item x="389"/>
        <item x="220"/>
        <item x="392"/>
        <item x="446"/>
        <item x="577"/>
        <item x="457"/>
        <item x="417"/>
        <item x="310"/>
        <item x="197"/>
        <item x="676"/>
        <item x="37"/>
        <item x="907"/>
        <item x="689"/>
        <item x="161"/>
        <item x="801"/>
        <item x="580"/>
        <item x="601"/>
        <item x="955"/>
        <item x="971"/>
        <item x="581"/>
        <item x="704"/>
        <item x="67"/>
        <item x="369"/>
        <item x="261"/>
        <item x="307"/>
        <item x="573"/>
        <item x="984"/>
        <item x="501"/>
        <item x="636"/>
        <item x="130"/>
        <item x="361"/>
        <item x="100"/>
        <item x="808"/>
        <item x="603"/>
        <item x="972"/>
        <item x="69"/>
        <item x="144"/>
        <item x="641"/>
        <item x="988"/>
        <item x="128"/>
        <item x="584"/>
        <item x="602"/>
        <item x="265"/>
        <item x="393"/>
        <item x="673"/>
        <item x="749"/>
        <item x="458"/>
        <item x="190"/>
        <item x="790"/>
        <item x="198"/>
        <item x="590"/>
        <item x="46"/>
        <item x="553"/>
        <item x="138"/>
        <item x="927"/>
        <item x="851"/>
        <item x="400"/>
        <item x="467"/>
        <item x="835"/>
        <item x="127"/>
        <item x="485"/>
        <item x="724"/>
        <item x="568"/>
        <item x="814"/>
        <item x="421"/>
        <item x="411"/>
        <item x="909"/>
        <item x="244"/>
        <item x="679"/>
        <item x="753"/>
        <item x="711"/>
        <item x="616"/>
        <item x="791"/>
        <item x="685"/>
        <item x="158"/>
        <item x="250"/>
        <item x="326"/>
        <item x="119"/>
        <item x="563"/>
        <item x="591"/>
        <item x="126"/>
        <item x="63"/>
        <item x="527"/>
        <item x="453"/>
        <item x="115"/>
        <item x="904"/>
        <item x="534"/>
        <item x="112"/>
        <item x="852"/>
        <item x="506"/>
        <item x="381"/>
        <item x="979"/>
        <item x="17"/>
        <item x="76"/>
        <item x="135"/>
        <item x="930"/>
        <item x="743"/>
        <item x="606"/>
        <item x="240"/>
        <item x="628"/>
        <item x="560"/>
        <item x="635"/>
        <item x="949"/>
        <item x="954"/>
        <item x="58"/>
        <item x="52"/>
        <item x="321"/>
        <item x="569"/>
        <item x="160"/>
        <item x="214"/>
        <item x="42"/>
        <item x="523"/>
        <item x="490"/>
        <item x="897"/>
        <item x="335"/>
        <item x="210"/>
        <item x="147"/>
        <item x="55"/>
        <item x="696"/>
        <item x="424"/>
        <item x="593"/>
        <item x="327"/>
        <item x="461"/>
        <item x="364"/>
        <item x="401"/>
        <item x="507"/>
        <item x="322"/>
        <item x="491"/>
        <item x="863"/>
        <item x="85"/>
        <item x="548"/>
        <item x="106"/>
        <item x="838"/>
        <item x="49"/>
        <item x="319"/>
        <item x="914"/>
        <item x="463"/>
        <item x="38"/>
        <item x="150"/>
        <item x="288"/>
        <item x="807"/>
        <item x="518"/>
        <item x="998"/>
        <item x="846"/>
        <item x="455"/>
        <item x="922"/>
        <item x="694"/>
        <item x="397"/>
        <item x="3"/>
        <item x="783"/>
        <item x="847"/>
        <item x="45"/>
        <item x="33"/>
        <item x="379"/>
        <item x="938"/>
        <item x="761"/>
        <item x="301"/>
        <item x="787"/>
        <item x="986"/>
        <item x="798"/>
        <item x="684"/>
        <item x="578"/>
        <item x="434"/>
        <item x="565"/>
        <item x="299"/>
        <item x="394"/>
        <item x="231"/>
        <item x="70"/>
        <item x="733"/>
        <item x="778"/>
        <item x="168"/>
        <item x="793"/>
        <item x="551"/>
        <item x="192"/>
        <item x="151"/>
        <item x="145"/>
        <item x="77"/>
        <item x="831"/>
        <item x="795"/>
        <item x="479"/>
        <item x="59"/>
        <item x="437"/>
        <item x="336"/>
        <item x="781"/>
        <item x="370"/>
        <item x="470"/>
        <item x="754"/>
        <item x="211"/>
        <item x="542"/>
        <item x="829"/>
        <item x="372"/>
        <item x="423"/>
        <item x="354"/>
        <item x="925"/>
        <item x="637"/>
        <item x="475"/>
        <item x="156"/>
        <item x="466"/>
        <item x="993"/>
        <item x="226"/>
        <item x="701"/>
        <item x="331"/>
        <item t="default"/>
      </items>
    </pivotField>
    <pivotField showAll="0">
      <items count="11">
        <item x="3"/>
        <item x="0"/>
        <item x="8"/>
        <item x="9"/>
        <item x="2"/>
        <item x="7"/>
        <item x="1"/>
        <item x="6"/>
        <item x="5"/>
        <item x="4"/>
        <item t="default"/>
      </items>
    </pivotField>
    <pivotField showAll="0"/>
    <pivotField numFmtId="14" showAll="0"/>
    <pivotField showAll="0"/>
    <pivotField numFmtId="14" showAll="0"/>
    <pivotField showAll="0"/>
    <pivotField showAll="0"/>
    <pivotField showAll="0"/>
    <pivotField showAll="0">
      <items count="6">
        <item x="1"/>
        <item x="0"/>
        <item x="4"/>
        <item x="2"/>
        <item x="3"/>
        <item t="default"/>
      </items>
    </pivotField>
    <pivotField showAll="0"/>
    <pivotField showAll="0"/>
    <pivotField showAll="0">
      <items count="13">
        <item x="5"/>
        <item x="1"/>
        <item x="4"/>
        <item x="3"/>
        <item x="6"/>
        <item x="7"/>
        <item x="2"/>
        <item x="8"/>
        <item x="10"/>
        <item x="0"/>
        <item x="9"/>
        <item x="11"/>
        <item t="default"/>
      </items>
    </pivotField>
    <pivotField showAll="0"/>
    <pivotField showAll="0"/>
    <pivotField showAll="0">
      <items count="3">
        <item x="0"/>
        <item x="1"/>
        <item t="default"/>
      </items>
    </pivotField>
    <pivotField showAll="0"/>
    <pivotField showAll="0"/>
  </pivotFields>
  <rowItems count="1">
    <i/>
  </rowItems>
  <colItems count="1">
    <i/>
  </colItems>
  <dataFields count="1">
    <dataField name="Count of Order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6D82FF-21F0-4DBB-91F7-DA3BBCAE88D8}"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C33:D43" firstHeaderRow="1" firstDataRow="1" firstDataCol="1"/>
  <pivotFields count="18">
    <pivotField dataField="1" showAll="0" defaultSubtotal="0">
      <items count="1000">
        <item x="312"/>
        <item x="433"/>
        <item x="675"/>
        <item x="688"/>
        <item x="257"/>
        <item x="533"/>
        <item x="655"/>
        <item x="617"/>
        <item x="427"/>
        <item x="320"/>
        <item x="380"/>
        <item x="683"/>
        <item x="540"/>
        <item x="564"/>
        <item x="621"/>
        <item x="745"/>
        <item x="870"/>
        <item x="64"/>
        <item x="716"/>
        <item x="346"/>
        <item x="539"/>
        <item x="483"/>
        <item x="279"/>
        <item x="735"/>
        <item x="94"/>
        <item x="352"/>
        <item x="660"/>
        <item x="898"/>
        <item x="786"/>
        <item x="530"/>
        <item x="473"/>
        <item x="609"/>
        <item x="848"/>
        <item x="118"/>
        <item x="222"/>
        <item x="690"/>
        <item x="499"/>
        <item x="944"/>
        <item x="924"/>
        <item x="678"/>
        <item x="152"/>
        <item x="176"/>
        <item x="681"/>
        <item x="871"/>
        <item x="822"/>
        <item x="78"/>
        <item x="409"/>
        <item x="867"/>
        <item x="915"/>
        <item x="241"/>
        <item x="738"/>
        <item x="556"/>
        <item x="347"/>
        <item x="450"/>
        <item x="248"/>
        <item x="657"/>
        <item x="545"/>
        <item x="646"/>
        <item x="528"/>
        <item x="906"/>
        <item x="356"/>
        <item x="405"/>
        <item x="20"/>
        <item x="699"/>
        <item x="981"/>
        <item x="995"/>
        <item x="895"/>
        <item x="425"/>
        <item x="712"/>
        <item x="19"/>
        <item x="57"/>
        <item x="899"/>
        <item x="759"/>
        <item x="682"/>
        <item x="143"/>
        <item x="31"/>
        <item x="448"/>
        <item x="102"/>
        <item x="24"/>
        <item x="472"/>
        <item x="760"/>
        <item x="634"/>
        <item x="179"/>
        <item x="6"/>
        <item x="557"/>
        <item x="28"/>
        <item x="139"/>
        <item x="167"/>
        <item x="269"/>
        <item x="492"/>
        <item x="780"/>
        <item x="755"/>
        <item x="845"/>
        <item x="172"/>
        <item x="729"/>
        <item x="187"/>
        <item x="406"/>
        <item x="654"/>
        <item x="113"/>
        <item x="503"/>
        <item x="498"/>
        <item x="132"/>
        <item x="611"/>
        <item x="420"/>
        <item x="426"/>
        <item x="769"/>
        <item x="252"/>
        <item x="874"/>
        <item x="497"/>
        <item x="101"/>
        <item x="877"/>
        <item x="290"/>
        <item x="314"/>
        <item x="478"/>
        <item x="415"/>
        <item x="494"/>
        <item x="638"/>
        <item x="555"/>
        <item x="758"/>
        <item x="471"/>
        <item x="23"/>
        <item x="853"/>
        <item x="358"/>
        <item x="232"/>
        <item x="575"/>
        <item x="653"/>
        <item x="95"/>
        <item x="618"/>
        <item x="413"/>
        <item x="285"/>
        <item x="746"/>
        <item x="342"/>
        <item x="514"/>
        <item x="840"/>
        <item x="612"/>
        <item x="199"/>
        <item x="962"/>
        <item x="996"/>
        <item x="238"/>
        <item x="805"/>
        <item x="765"/>
        <item x="929"/>
        <item x="357"/>
        <item x="517"/>
        <item x="742"/>
        <item x="203"/>
        <item x="698"/>
        <item x="97"/>
        <item x="740"/>
        <item x="594"/>
        <item x="844"/>
        <item x="589"/>
        <item x="242"/>
        <item x="137"/>
        <item x="465"/>
        <item x="486"/>
        <item x="107"/>
        <item x="860"/>
        <item x="124"/>
        <item x="997"/>
        <item x="253"/>
        <item x="476"/>
        <item x="484"/>
        <item x="821"/>
        <item x="418"/>
        <item x="776"/>
        <item x="841"/>
        <item x="958"/>
        <item x="830"/>
        <item x="148"/>
        <item x="720"/>
        <item x="947"/>
        <item x="873"/>
        <item x="324"/>
        <item x="462"/>
        <item x="83"/>
        <item x="359"/>
        <item x="547"/>
        <item x="941"/>
        <item x="544"/>
        <item x="229"/>
        <item x="182"/>
        <item x="777"/>
        <item x="449"/>
        <item x="816"/>
        <item x="520"/>
        <item x="390"/>
        <item x="86"/>
        <item x="719"/>
        <item x="456"/>
        <item x="917"/>
        <item x="255"/>
        <item x="810"/>
        <item x="796"/>
        <item x="990"/>
        <item x="912"/>
        <item x="946"/>
        <item x="933"/>
        <item x="441"/>
        <item x="610"/>
        <item x="615"/>
        <item x="136"/>
        <item x="774"/>
        <item x="978"/>
        <item x="824"/>
        <item x="293"/>
        <item x="451"/>
        <item x="516"/>
        <item x="903"/>
        <item x="185"/>
        <item x="928"/>
        <item x="648"/>
        <item x="535"/>
        <item x="968"/>
        <item x="828"/>
        <item x="691"/>
        <item x="468"/>
        <item x="275"/>
        <item x="911"/>
        <item x="522"/>
        <item x="206"/>
        <item x="50"/>
        <item x="543"/>
        <item x="407"/>
        <item x="164"/>
        <item x="747"/>
        <item x="756"/>
        <item x="937"/>
        <item x="30"/>
        <item x="721"/>
        <item x="934"/>
        <item x="936"/>
        <item x="302"/>
        <item x="976"/>
        <item x="48"/>
        <item x="386"/>
        <item x="62"/>
        <item x="18"/>
        <item x="452"/>
        <item x="25"/>
        <item x="952"/>
        <item x="391"/>
        <item x="348"/>
        <item x="999"/>
        <item x="607"/>
        <item x="567"/>
        <item x="643"/>
        <item x="705"/>
        <item x="297"/>
        <item x="362"/>
        <item x="741"/>
        <item x="887"/>
        <item x="166"/>
        <item x="345"/>
        <item x="445"/>
        <item x="408"/>
        <item x="744"/>
        <item x="104"/>
        <item x="375"/>
        <item x="459"/>
        <item x="385"/>
        <item x="891"/>
        <item x="510"/>
        <item x="921"/>
        <item x="900"/>
        <item x="888"/>
        <item x="802"/>
        <item x="695"/>
        <item x="376"/>
        <item x="243"/>
        <item x="125"/>
        <item x="325"/>
        <item x="913"/>
        <item x="171"/>
        <item x="280"/>
        <item x="960"/>
        <item x="74"/>
        <item x="687"/>
        <item x="598"/>
        <item x="785"/>
        <item x="702"/>
        <item x="596"/>
        <item x="896"/>
        <item x="239"/>
        <item x="508"/>
        <item x="985"/>
        <item x="109"/>
        <item x="823"/>
        <item x="784"/>
        <item x="247"/>
        <item x="65"/>
        <item x="872"/>
        <item x="991"/>
        <item x="839"/>
        <item x="43"/>
        <item x="416"/>
        <item x="859"/>
        <item x="566"/>
        <item x="592"/>
        <item x="7"/>
        <item x="374"/>
        <item x="708"/>
        <item x="332"/>
        <item x="87"/>
        <item x="779"/>
        <item x="880"/>
        <item x="216"/>
        <item x="495"/>
        <item x="502"/>
        <item x="980"/>
        <item x="658"/>
        <item x="959"/>
        <item x="428"/>
        <item x="120"/>
        <item x="916"/>
        <item x="278"/>
        <item x="264"/>
        <item x="481"/>
        <item x="799"/>
        <item x="308"/>
        <item x="537"/>
        <item x="318"/>
        <item x="26"/>
        <item x="259"/>
        <item x="221"/>
        <item x="108"/>
        <item x="939"/>
        <item x="714"/>
        <item x="656"/>
        <item x="223"/>
        <item x="862"/>
        <item x="217"/>
        <item x="84"/>
        <item x="334"/>
        <item x="713"/>
        <item x="303"/>
        <item x="13"/>
        <item x="505"/>
        <item x="550"/>
        <item x="349"/>
        <item x="444"/>
        <item x="700"/>
        <item x="110"/>
        <item x="215"/>
        <item x="300"/>
        <item x="403"/>
        <item x="734"/>
        <item x="966"/>
        <item x="246"/>
        <item x="788"/>
        <item x="722"/>
        <item x="228"/>
        <item x="624"/>
        <item x="849"/>
        <item x="576"/>
        <item x="767"/>
        <item x="718"/>
        <item x="180"/>
        <item x="496"/>
        <item x="16"/>
        <item x="642"/>
        <item x="270"/>
        <item x="623"/>
        <item x="868"/>
        <item x="957"/>
        <item x="817"/>
        <item x="146"/>
        <item x="963"/>
        <item x="66"/>
        <item x="666"/>
        <item x="983"/>
        <item x="583"/>
        <item x="469"/>
        <item x="525"/>
        <item x="245"/>
        <item x="629"/>
        <item x="454"/>
        <item x="90"/>
        <item x="883"/>
        <item x="438"/>
        <item x="739"/>
        <item x="105"/>
        <item x="213"/>
        <item x="396"/>
        <item x="951"/>
        <item x="276"/>
        <item x="541"/>
        <item x="931"/>
        <item x="209"/>
        <item x="432"/>
        <item x="671"/>
        <item x="894"/>
        <item x="620"/>
        <item x="731"/>
        <item x="686"/>
        <item x="56"/>
        <item x="572"/>
        <item x="950"/>
        <item x="901"/>
        <item x="72"/>
        <item x="159"/>
        <item x="313"/>
        <item x="140"/>
        <item x="585"/>
        <item x="532"/>
        <item x="32"/>
        <item x="667"/>
        <item x="181"/>
        <item x="202"/>
        <item x="651"/>
        <item x="343"/>
        <item x="360"/>
        <item x="177"/>
        <item x="4"/>
        <item x="923"/>
        <item x="189"/>
        <item x="752"/>
        <item x="857"/>
        <item x="843"/>
        <item x="183"/>
        <item x="770"/>
        <item x="116"/>
        <item x="942"/>
        <item x="905"/>
        <item x="306"/>
        <item x="728"/>
        <item x="707"/>
        <item x="373"/>
        <item x="562"/>
        <item x="384"/>
        <item x="969"/>
        <item x="173"/>
        <item x="918"/>
        <item x="967"/>
        <item x="622"/>
        <item x="268"/>
        <item x="367"/>
        <item x="920"/>
        <item x="237"/>
        <item x="536"/>
        <item x="365"/>
        <item x="103"/>
        <item x="604"/>
        <item x="251"/>
        <item x="273"/>
        <item x="587"/>
        <item x="975"/>
        <item x="266"/>
        <item x="272"/>
        <item x="559"/>
        <item x="422"/>
        <item x="932"/>
        <item x="178"/>
        <item x="586"/>
        <item x="398"/>
        <item x="60"/>
        <item x="763"/>
        <item x="529"/>
        <item x="764"/>
        <item x="157"/>
        <item x="672"/>
        <item x="812"/>
        <item x="803"/>
        <item x="546"/>
        <item x="987"/>
        <item x="333"/>
        <item x="725"/>
        <item x="771"/>
        <item x="387"/>
        <item x="430"/>
        <item x="926"/>
        <item x="876"/>
        <item x="935"/>
        <item x="316"/>
        <item x="40"/>
        <item x="766"/>
        <item x="212"/>
        <item x="730"/>
        <item x="482"/>
        <item x="131"/>
        <item x="811"/>
        <item x="703"/>
        <item x="200"/>
        <item x="605"/>
        <item x="47"/>
        <item x="274"/>
        <item x="378"/>
        <item x="819"/>
        <item x="54"/>
        <item x="82"/>
        <item x="317"/>
        <item x="22"/>
        <item x="640"/>
        <item x="368"/>
        <item x="882"/>
        <item x="940"/>
        <item x="645"/>
        <item x="663"/>
        <item x="44"/>
        <item x="286"/>
        <item x="549"/>
        <item x="599"/>
        <item x="661"/>
        <item x="79"/>
        <item x="762"/>
        <item x="447"/>
        <item x="625"/>
        <item x="571"/>
        <item x="854"/>
        <item x="825"/>
        <item x="526"/>
        <item x="153"/>
        <item x="800"/>
        <item x="366"/>
        <item x="865"/>
        <item x="340"/>
        <item x="439"/>
        <item x="670"/>
        <item x="75"/>
        <item x="552"/>
        <item x="908"/>
        <item x="504"/>
        <item x="99"/>
        <item x="650"/>
        <item x="388"/>
        <item x="53"/>
        <item x="435"/>
        <item x="404"/>
        <item x="809"/>
        <item x="338"/>
        <item x="953"/>
        <item x="706"/>
        <item x="827"/>
        <item x="41"/>
        <item x="737"/>
        <item x="943"/>
        <item x="419"/>
        <item x="341"/>
        <item x="775"/>
        <item x="12"/>
        <item x="804"/>
        <item x="89"/>
        <item x="697"/>
        <item x="236"/>
        <item x="861"/>
        <item x="207"/>
        <item x="750"/>
        <item x="662"/>
        <item x="858"/>
        <item x="818"/>
        <item x="227"/>
        <item x="230"/>
        <item x="277"/>
        <item x="813"/>
        <item x="96"/>
        <item x="258"/>
        <item x="351"/>
        <item x="294"/>
        <item x="480"/>
        <item x="73"/>
        <item x="864"/>
        <item x="410"/>
        <item x="337"/>
        <item x="11"/>
        <item x="296"/>
        <item x="298"/>
        <item x="820"/>
        <item x="142"/>
        <item x="693"/>
        <item x="674"/>
        <item x="196"/>
        <item x="201"/>
        <item x="878"/>
        <item x="748"/>
        <item x="652"/>
        <item x="114"/>
        <item x="194"/>
        <item x="488"/>
        <item x="965"/>
        <item x="35"/>
        <item x="68"/>
        <item x="281"/>
        <item x="431"/>
        <item x="330"/>
        <item x="283"/>
        <item x="727"/>
        <item x="271"/>
        <item x="630"/>
        <item x="751"/>
        <item x="92"/>
        <item x="768"/>
        <item x="165"/>
        <item x="600"/>
        <item x="806"/>
        <item x="519"/>
        <item x="893"/>
        <item x="974"/>
        <item x="193"/>
        <item x="982"/>
        <item x="627"/>
        <item x="626"/>
        <item x="328"/>
        <item x="256"/>
        <item x="154"/>
        <item x="224"/>
        <item x="977"/>
        <item x="782"/>
        <item x="513"/>
        <item x="726"/>
        <item x="260"/>
        <item x="291"/>
        <item x="263"/>
        <item x="558"/>
        <item x="15"/>
        <item x="315"/>
        <item x="772"/>
        <item x="664"/>
        <item x="489"/>
        <item x="881"/>
        <item x="460"/>
        <item x="464"/>
        <item x="323"/>
        <item x="579"/>
        <item x="885"/>
        <item x="218"/>
        <item x="21"/>
        <item x="531"/>
        <item x="773"/>
        <item x="680"/>
        <item x="27"/>
        <item x="121"/>
        <item x="1"/>
        <item x="723"/>
        <item x="608"/>
        <item x="129"/>
        <item x="169"/>
        <item x="91"/>
        <item x="5"/>
        <item x="204"/>
        <item x="34"/>
        <item x="123"/>
        <item x="910"/>
        <item x="879"/>
        <item x="732"/>
        <item x="344"/>
        <item x="521"/>
        <item x="2"/>
        <item x="10"/>
        <item x="117"/>
        <item x="395"/>
        <item x="133"/>
        <item x="195"/>
        <item x="234"/>
        <item x="61"/>
        <item x="149"/>
        <item x="570"/>
        <item x="970"/>
        <item x="329"/>
        <item x="9"/>
        <item x="797"/>
        <item x="355"/>
        <item x="254"/>
        <item x="869"/>
        <item x="429"/>
        <item x="509"/>
        <item x="184"/>
        <item x="631"/>
        <item x="512"/>
        <item x="614"/>
        <item x="51"/>
        <item x="992"/>
        <item x="134"/>
        <item x="644"/>
        <item x="493"/>
        <item x="235"/>
        <item x="29"/>
        <item x="98"/>
        <item x="174"/>
        <item x="402"/>
        <item x="665"/>
        <item x="956"/>
        <item x="284"/>
        <item x="474"/>
        <item x="659"/>
        <item x="994"/>
        <item x="289"/>
        <item x="633"/>
        <item x="902"/>
        <item x="794"/>
        <item x="757"/>
        <item x="597"/>
        <item x="832"/>
        <item x="487"/>
        <item x="875"/>
        <item x="155"/>
        <item x="141"/>
        <item x="371"/>
        <item x="886"/>
        <item x="836"/>
        <item x="815"/>
        <item x="88"/>
        <item x="267"/>
        <item x="588"/>
        <item x="81"/>
        <item x="111"/>
        <item x="884"/>
        <item x="842"/>
        <item x="71"/>
        <item x="162"/>
        <item x="205"/>
        <item x="186"/>
        <item x="515"/>
        <item x="574"/>
        <item x="208"/>
        <item x="292"/>
        <item x="538"/>
        <item x="295"/>
        <item x="39"/>
        <item x="639"/>
        <item x="837"/>
        <item x="850"/>
        <item x="647"/>
        <item x="14"/>
        <item x="93"/>
        <item x="309"/>
        <item x="715"/>
        <item x="855"/>
        <item x="736"/>
        <item x="792"/>
        <item x="613"/>
        <item x="80"/>
        <item x="961"/>
        <item x="414"/>
        <item x="175"/>
        <item x="305"/>
        <item x="440"/>
        <item x="948"/>
        <item x="964"/>
        <item x="363"/>
        <item x="262"/>
        <item x="36"/>
        <item x="188"/>
        <item x="889"/>
        <item x="170"/>
        <item x="0"/>
        <item x="122"/>
        <item x="8"/>
        <item x="500"/>
        <item x="412"/>
        <item x="524"/>
        <item x="554"/>
        <item x="350"/>
        <item x="789"/>
        <item x="282"/>
        <item x="677"/>
        <item x="669"/>
        <item x="710"/>
        <item x="225"/>
        <item x="834"/>
        <item x="649"/>
        <item x="311"/>
        <item x="919"/>
        <item x="382"/>
        <item x="717"/>
        <item x="304"/>
        <item x="668"/>
        <item x="353"/>
        <item x="945"/>
        <item x="561"/>
        <item x="436"/>
        <item x="692"/>
        <item x="582"/>
        <item x="339"/>
        <item x="973"/>
        <item x="511"/>
        <item x="442"/>
        <item x="866"/>
        <item x="477"/>
        <item x="219"/>
        <item x="443"/>
        <item x="595"/>
        <item x="249"/>
        <item x="399"/>
        <item x="890"/>
        <item x="856"/>
        <item x="619"/>
        <item x="989"/>
        <item x="892"/>
        <item x="826"/>
        <item x="709"/>
        <item x="632"/>
        <item x="287"/>
        <item x="377"/>
        <item x="163"/>
        <item x="833"/>
        <item x="191"/>
        <item x="233"/>
        <item x="383"/>
        <item x="389"/>
        <item x="220"/>
        <item x="392"/>
        <item x="446"/>
        <item x="577"/>
        <item x="457"/>
        <item x="417"/>
        <item x="310"/>
        <item x="197"/>
        <item x="676"/>
        <item x="37"/>
        <item x="907"/>
        <item x="689"/>
        <item x="161"/>
        <item x="801"/>
        <item x="580"/>
        <item x="601"/>
        <item x="955"/>
        <item x="971"/>
        <item x="581"/>
        <item x="704"/>
        <item x="67"/>
        <item x="369"/>
        <item x="261"/>
        <item x="307"/>
        <item x="573"/>
        <item x="984"/>
        <item x="501"/>
        <item x="636"/>
        <item x="130"/>
        <item x="361"/>
        <item x="100"/>
        <item x="808"/>
        <item x="603"/>
        <item x="972"/>
        <item x="69"/>
        <item x="144"/>
        <item x="641"/>
        <item x="988"/>
        <item x="128"/>
        <item x="584"/>
        <item x="602"/>
        <item x="265"/>
        <item x="393"/>
        <item x="673"/>
        <item x="749"/>
        <item x="458"/>
        <item x="190"/>
        <item x="790"/>
        <item x="198"/>
        <item x="590"/>
        <item x="46"/>
        <item x="553"/>
        <item x="138"/>
        <item x="927"/>
        <item x="851"/>
        <item x="400"/>
        <item x="467"/>
        <item x="835"/>
        <item x="127"/>
        <item x="485"/>
        <item x="724"/>
        <item x="568"/>
        <item x="814"/>
        <item x="421"/>
        <item x="411"/>
        <item x="909"/>
        <item x="244"/>
        <item x="679"/>
        <item x="753"/>
        <item x="711"/>
        <item x="616"/>
        <item x="791"/>
        <item x="685"/>
        <item x="158"/>
        <item x="250"/>
        <item x="326"/>
        <item x="119"/>
        <item x="563"/>
        <item x="591"/>
        <item x="126"/>
        <item x="63"/>
        <item x="527"/>
        <item x="453"/>
        <item x="115"/>
        <item x="904"/>
        <item x="534"/>
        <item x="112"/>
        <item x="852"/>
        <item x="506"/>
        <item x="381"/>
        <item x="979"/>
        <item x="17"/>
        <item x="76"/>
        <item x="135"/>
        <item x="930"/>
        <item x="743"/>
        <item x="606"/>
        <item x="240"/>
        <item x="628"/>
        <item x="560"/>
        <item x="635"/>
        <item x="949"/>
        <item x="954"/>
        <item x="58"/>
        <item x="52"/>
        <item x="321"/>
        <item x="569"/>
        <item x="160"/>
        <item x="214"/>
        <item x="42"/>
        <item x="523"/>
        <item x="490"/>
        <item x="897"/>
        <item x="335"/>
        <item x="210"/>
        <item x="147"/>
        <item x="55"/>
        <item x="696"/>
        <item x="424"/>
        <item x="593"/>
        <item x="327"/>
        <item x="461"/>
        <item x="364"/>
        <item x="401"/>
        <item x="507"/>
        <item x="322"/>
        <item x="491"/>
        <item x="863"/>
        <item x="85"/>
        <item x="548"/>
        <item x="106"/>
        <item x="838"/>
        <item x="49"/>
        <item x="319"/>
        <item x="914"/>
        <item x="463"/>
        <item x="38"/>
        <item x="150"/>
        <item x="288"/>
        <item x="807"/>
        <item x="518"/>
        <item x="998"/>
        <item x="846"/>
        <item x="455"/>
        <item x="922"/>
        <item x="694"/>
        <item x="397"/>
        <item x="3"/>
        <item x="783"/>
        <item x="847"/>
        <item x="45"/>
        <item x="33"/>
        <item x="379"/>
        <item x="938"/>
        <item x="761"/>
        <item x="301"/>
        <item x="787"/>
        <item x="986"/>
        <item x="798"/>
        <item x="684"/>
        <item x="578"/>
        <item x="434"/>
        <item x="565"/>
        <item x="299"/>
        <item x="394"/>
        <item x="231"/>
        <item x="70"/>
        <item x="733"/>
        <item x="778"/>
        <item x="168"/>
        <item x="793"/>
        <item x="551"/>
        <item x="192"/>
        <item x="151"/>
        <item x="145"/>
        <item x="77"/>
        <item x="831"/>
        <item x="795"/>
        <item x="479"/>
        <item x="59"/>
        <item x="437"/>
        <item x="336"/>
        <item x="781"/>
        <item x="370"/>
        <item x="470"/>
        <item x="754"/>
        <item x="211"/>
        <item x="542"/>
        <item x="829"/>
        <item x="372"/>
        <item x="423"/>
        <item x="354"/>
        <item x="925"/>
        <item x="637"/>
        <item x="475"/>
        <item x="156"/>
        <item x="466"/>
        <item x="993"/>
        <item x="226"/>
        <item x="701"/>
        <item x="331"/>
      </items>
    </pivotField>
    <pivotField axis="axisRow" showAll="0" sortType="ascending" defaultSubtotal="0">
      <items count="10">
        <item x="3"/>
        <item x="0"/>
        <item x="8"/>
        <item x="9"/>
        <item x="2"/>
        <item x="7"/>
        <item x="1"/>
        <item x="6"/>
        <item x="5"/>
        <item x="4"/>
      </items>
    </pivotField>
    <pivotField showAll="0" defaultSubtotal="0">
      <items count="10">
        <item x="2"/>
        <item x="7"/>
        <item x="3"/>
        <item x="5"/>
        <item x="4"/>
        <item x="0"/>
        <item x="6"/>
        <item x="1"/>
        <item x="8"/>
        <item x="9"/>
      </items>
    </pivotField>
    <pivotField numFmtId="14" showAll="0" defaultSubtotal="0"/>
    <pivotField showAll="0" defaultSubtotal="0"/>
    <pivotField numFmtId="14" showAll="0" defaultSubtotal="0"/>
    <pivotField showAll="0" defaultSubtotal="0"/>
    <pivotField showAll="0" defaultSubtotal="0">
      <items count="81">
        <item x="12"/>
        <item x="11"/>
        <item x="66"/>
        <item x="60"/>
        <item x="1"/>
        <item x="4"/>
        <item x="22"/>
        <item x="7"/>
        <item x="24"/>
        <item x="49"/>
        <item x="25"/>
        <item x="30"/>
        <item x="59"/>
        <item x="33"/>
        <item x="50"/>
        <item x="73"/>
        <item x="43"/>
        <item x="41"/>
        <item x="67"/>
        <item x="10"/>
        <item x="70"/>
        <item x="6"/>
        <item x="32"/>
        <item x="52"/>
        <item x="68"/>
        <item x="13"/>
        <item x="76"/>
        <item x="64"/>
        <item x="2"/>
        <item x="45"/>
        <item x="40"/>
        <item x="0"/>
        <item x="48"/>
        <item x="75"/>
        <item x="54"/>
        <item x="3"/>
        <item x="27"/>
        <item x="79"/>
        <item x="28"/>
        <item x="55"/>
        <item x="53"/>
        <item x="38"/>
        <item x="19"/>
        <item x="56"/>
        <item x="63"/>
        <item x="62"/>
        <item x="47"/>
        <item x="31"/>
        <item x="23"/>
        <item x="35"/>
        <item x="26"/>
        <item x="17"/>
        <item x="37"/>
        <item x="71"/>
        <item x="9"/>
        <item x="36"/>
        <item x="51"/>
        <item x="72"/>
        <item x="57"/>
        <item x="20"/>
        <item x="16"/>
        <item x="46"/>
        <item x="14"/>
        <item x="8"/>
        <item x="69"/>
        <item x="34"/>
        <item x="44"/>
        <item x="61"/>
        <item x="21"/>
        <item x="42"/>
        <item x="18"/>
        <item x="39"/>
        <item x="15"/>
        <item x="5"/>
        <item x="77"/>
        <item x="65"/>
        <item x="78"/>
        <item x="29"/>
        <item x="74"/>
        <item x="58"/>
        <item x="80"/>
      </items>
    </pivotField>
    <pivotField showAll="0" defaultSubtotal="0">
      <items count="2">
        <item x="1"/>
        <item x="0"/>
      </items>
    </pivotField>
    <pivotField showAll="0" defaultSubtotal="0">
      <items count="5">
        <item x="1"/>
        <item x="0"/>
        <item x="4"/>
        <item x="2"/>
        <item x="3"/>
      </items>
    </pivotField>
    <pivotField showAll="0" defaultSubtotal="0"/>
    <pivotField showAll="0" defaultSubtotal="0"/>
    <pivotField showAll="0" defaultSubtotal="0"/>
    <pivotField showAll="0" defaultSubtotal="0"/>
    <pivotField showAll="0" defaultSubtotal="0">
      <items count="2">
        <item x="0"/>
        <item x="1"/>
      </items>
    </pivotField>
    <pivotField showAll="0" defaultSubtotal="0">
      <items count="2">
        <item x="0"/>
        <item x="1"/>
      </items>
    </pivotField>
    <pivotField showAll="0" defaultSubtotal="0"/>
    <pivotField showAll="0" defaultSubtotal="0">
      <items count="12">
        <item x="9"/>
        <item x="10"/>
        <item x="6"/>
        <item x="8"/>
        <item x="5"/>
        <item x="11"/>
        <item x="3"/>
        <item x="0"/>
        <item x="2"/>
        <item x="4"/>
        <item x="1"/>
        <item x="7"/>
      </items>
    </pivotField>
  </pivotFields>
  <rowFields count="1">
    <field x="1"/>
  </rowFields>
  <rowItems count="10">
    <i>
      <x/>
    </i>
    <i>
      <x v="1"/>
    </i>
    <i>
      <x v="2"/>
    </i>
    <i>
      <x v="3"/>
    </i>
    <i>
      <x v="4"/>
    </i>
    <i>
      <x v="5"/>
    </i>
    <i>
      <x v="6"/>
    </i>
    <i>
      <x v="7"/>
    </i>
    <i>
      <x v="8"/>
    </i>
    <i>
      <x v="9"/>
    </i>
  </rowItems>
  <colItems count="1">
    <i/>
  </colItems>
  <dataFields count="1">
    <dataField name="Count of Order ID" fld="0" subtotal="count" baseField="0" baseItem="0"/>
  </dataFields>
  <chartFormats count="1">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co_Type" xr10:uid="{334AB679-C1ED-4570-8A76-E50B5C11BA90}" sourceName="Taco Type">
  <pivotTables>
    <pivotTable tabId="2" name="PivotTable8"/>
    <pivotTable tabId="2" name="PivotTable1"/>
    <pivotTable tabId="2" name="PivotTable10"/>
    <pivotTable tabId="2" name="PivotTable12"/>
    <pivotTable tabId="2" name="PivotTable2"/>
    <pivotTable tabId="2" name="PivotTable4"/>
    <pivotTable tabId="2" name="PivotTable5"/>
    <pivotTable tabId="2" name="PivotTable6"/>
    <pivotTable tabId="2" name="PivotTable9"/>
  </pivotTables>
  <data>
    <tabular pivotCacheId="125307896">
      <items count="5">
        <i x="1" s="1"/>
        <i x="0" s="1"/>
        <i x="4"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76C235E-5017-47E7-B739-B342268A95AB}" sourceName="Year">
  <pivotTables>
    <pivotTable tabId="2" name="PivotTable8"/>
    <pivotTable tabId="2" name="PivotTable1"/>
    <pivotTable tabId="2" name="PivotTable10"/>
    <pivotTable tabId="2" name="PivotTable12"/>
    <pivotTable tabId="2" name="PivotTable2"/>
    <pivotTable tabId="2" name="PivotTable4"/>
    <pivotTable tabId="2" name="PivotTable5"/>
    <pivotTable tabId="2" name="PivotTable6"/>
    <pivotTable tabId="2" name="PivotTable9"/>
  </pivotTables>
  <data>
    <tabular pivotCacheId="12530789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aco Type" xr10:uid="{C5C1C3E7-9B92-4BA7-8D4D-62C7014A6BC0}" cache="Slicer_Taco_Type" caption="Taco Type" columnCount="5" showCaption="0" style="Slicer Style 1" rowHeight="432000"/>
  <slicer name="Year" xr10:uid="{22852C68-96BC-4800-B7E0-1A5FA434A552}" cache="Slicer_Year" caption="Year" columnCount="2" showCaption="0" style="Slicer Style 1" rowHeight="46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3612828-E010-42AB-B2C2-E60CA747D9CD}" name="Table2" displayName="Table2" ref="A1:R1001" totalsRowShown="0">
  <autoFilter ref="A1:R1001" xr:uid="{B3612828-E010-42AB-B2C2-E60CA747D9CD}"/>
  <tableColumns count="18">
    <tableColumn id="1" xr3:uid="{0A33C93A-A2F3-40B3-90A4-670273EAF7AF}" name="Order ID"/>
    <tableColumn id="2" xr3:uid="{F8874464-C507-4F38-8F51-668D31E6244E}" name="Restaurant Name"/>
    <tableColumn id="3" xr3:uid="{D2BADCA0-C762-45D2-AB73-1DB57DEC89C8}" name="Location"/>
    <tableColumn id="4" xr3:uid="{6B662C3E-F1CE-4718-A92F-057E5268A8F2}" name="Order Date" dataDxfId="2"/>
    <tableColumn id="5" xr3:uid="{562E3A1B-2DD0-4491-9249-696AA1ABF1FE}" name="Order Time"/>
    <tableColumn id="6" xr3:uid="{6AD6CC3C-0F9E-4FFB-A118-C4E52427D0C1}" name="Delivery Date" dataDxfId="1"/>
    <tableColumn id="7" xr3:uid="{A36268F1-5AE6-4BDD-9BC9-3411DB67DFCD}" name="Delivery Time"/>
    <tableColumn id="8" xr3:uid="{CEF6D301-CD05-400A-9374-68EB1F0E84C9}" name="Delivery Duration (min)"/>
    <tableColumn id="9" xr3:uid="{B2A8759F-BDE1-4A5B-8ABF-66D07BBD0BB6}" name="Taco Size"/>
    <tableColumn id="10" xr3:uid="{F19A10E2-2F89-4FCA-A34B-BFE3BB0FB02C}" name="Taco Type"/>
    <tableColumn id="11" xr3:uid="{1978B76C-3257-47B2-A909-871F3EF221B2}" name="Toppings Count"/>
    <tableColumn id="12" xr3:uid="{61659999-A433-442E-9E30-8F011117577E}" name="Distance (km)"/>
    <tableColumn id="13" xr3:uid="{34643219-265B-4DC5-9104-8188BCA47775}" name="Price ($)"/>
    <tableColumn id="14" xr3:uid="{A5F4E6EA-41E4-4806-966B-CB57EA84F078}" name="Tip ($)"/>
    <tableColumn id="15" xr3:uid="{FED4F672-CD17-42E7-8891-78778B747F20}" name="Weekend Order"/>
    <tableColumn id="16" xr3:uid="{31F97D4C-C232-4851-8864-CD92722FA0F0}" name="Year"/>
    <tableColumn id="17" xr3:uid="{2514123F-ED4C-429C-AB4E-D64EC3B74B83}" name="Month"/>
    <tableColumn id="18" xr3:uid="{F9A86182-16D5-4CB6-B299-12852CDEBA80}" name="Month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EE040-824D-4602-B1BC-CBF761CEA372}">
  <dimension ref="A1:R1001"/>
  <sheetViews>
    <sheetView workbookViewId="0">
      <selection activeCell="B19" sqref="B19"/>
    </sheetView>
  </sheetViews>
  <sheetFormatPr defaultRowHeight="15" x14ac:dyDescent="0.25"/>
  <cols>
    <col min="1" max="1" width="10.7109375" bestFit="1" customWidth="1"/>
    <col min="2" max="2" width="18.7109375" bestFit="1" customWidth="1"/>
    <col min="3" max="3" width="11.7109375" bestFit="1" customWidth="1"/>
    <col min="4" max="4" width="13" bestFit="1" customWidth="1"/>
    <col min="5" max="5" width="13.28515625" bestFit="1" customWidth="1"/>
    <col min="6" max="6" width="15.42578125" bestFit="1" customWidth="1"/>
    <col min="7" max="7" width="15.7109375" bestFit="1" customWidth="1"/>
    <col min="8" max="8" width="24.5703125" bestFit="1" customWidth="1"/>
    <col min="9" max="9" width="11.28515625" bestFit="1" customWidth="1"/>
    <col min="10" max="10" width="12.42578125" bestFit="1" customWidth="1"/>
    <col min="11" max="11" width="17.140625" bestFit="1" customWidth="1"/>
    <col min="12" max="12" width="15.5703125" bestFit="1" customWidth="1"/>
    <col min="13" max="13" width="10.5703125" bestFit="1" customWidth="1"/>
    <col min="14" max="14" width="9.28515625" bestFit="1" customWidth="1"/>
    <col min="15" max="15" width="17.7109375" bestFit="1" customWidth="1"/>
    <col min="16" max="17" width="9.28515625" bestFit="1" customWidth="1"/>
    <col min="18" max="18" width="1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s="1">
        <v>45505</v>
      </c>
      <c r="E2" t="s">
        <v>21</v>
      </c>
      <c r="F2" s="1">
        <v>45505</v>
      </c>
      <c r="G2" t="s">
        <v>22</v>
      </c>
      <c r="H2">
        <v>41</v>
      </c>
      <c r="I2" t="s">
        <v>23</v>
      </c>
      <c r="J2" t="s">
        <v>24</v>
      </c>
      <c r="K2">
        <v>5</v>
      </c>
      <c r="L2">
        <v>3.01</v>
      </c>
      <c r="M2">
        <v>9.25</v>
      </c>
      <c r="N2">
        <v>2.2200000000000002</v>
      </c>
      <c r="O2" t="b">
        <v>0</v>
      </c>
      <c r="P2" t="s">
        <v>25</v>
      </c>
      <c r="Q2">
        <v>8</v>
      </c>
      <c r="R2" t="s">
        <v>26</v>
      </c>
    </row>
    <row r="3" spans="1:18" x14ac:dyDescent="0.25">
      <c r="A3" t="s">
        <v>27</v>
      </c>
      <c r="B3" t="s">
        <v>19</v>
      </c>
      <c r="C3" t="s">
        <v>28</v>
      </c>
      <c r="D3" s="1">
        <v>45619</v>
      </c>
      <c r="E3" t="s">
        <v>29</v>
      </c>
      <c r="F3" s="1">
        <v>45619</v>
      </c>
      <c r="G3" t="s">
        <v>30</v>
      </c>
      <c r="H3">
        <v>14</v>
      </c>
      <c r="I3" t="s">
        <v>23</v>
      </c>
      <c r="J3" t="s">
        <v>31</v>
      </c>
      <c r="K3">
        <v>1</v>
      </c>
      <c r="L3">
        <v>6.2</v>
      </c>
      <c r="M3">
        <v>4.25</v>
      </c>
      <c r="N3">
        <v>3.01</v>
      </c>
      <c r="O3" t="b">
        <v>1</v>
      </c>
      <c r="P3" t="s">
        <v>25</v>
      </c>
      <c r="Q3">
        <v>11</v>
      </c>
      <c r="R3" t="s">
        <v>32</v>
      </c>
    </row>
    <row r="4" spans="1:18" x14ac:dyDescent="0.25">
      <c r="A4" t="s">
        <v>33</v>
      </c>
      <c r="B4" t="s">
        <v>34</v>
      </c>
      <c r="C4" t="s">
        <v>35</v>
      </c>
      <c r="D4" s="1">
        <v>45617</v>
      </c>
      <c r="E4" t="s">
        <v>36</v>
      </c>
      <c r="F4" s="1">
        <v>45617</v>
      </c>
      <c r="G4" t="s">
        <v>37</v>
      </c>
      <c r="H4">
        <v>38</v>
      </c>
      <c r="I4" t="s">
        <v>38</v>
      </c>
      <c r="J4" t="s">
        <v>39</v>
      </c>
      <c r="K4">
        <v>2</v>
      </c>
      <c r="L4">
        <v>20.329999999999998</v>
      </c>
      <c r="M4">
        <v>7</v>
      </c>
      <c r="N4">
        <v>0.02</v>
      </c>
      <c r="O4" t="b">
        <v>0</v>
      </c>
      <c r="P4" t="s">
        <v>25</v>
      </c>
      <c r="Q4">
        <v>11</v>
      </c>
      <c r="R4" t="s">
        <v>32</v>
      </c>
    </row>
    <row r="5" spans="1:18" x14ac:dyDescent="0.25">
      <c r="A5" t="s">
        <v>40</v>
      </c>
      <c r="B5" t="s">
        <v>41</v>
      </c>
      <c r="C5" t="s">
        <v>42</v>
      </c>
      <c r="D5" s="1">
        <v>45556</v>
      </c>
      <c r="E5" t="s">
        <v>43</v>
      </c>
      <c r="F5" s="1">
        <v>45556</v>
      </c>
      <c r="G5" t="s">
        <v>44</v>
      </c>
      <c r="H5">
        <v>45</v>
      </c>
      <c r="I5" t="s">
        <v>23</v>
      </c>
      <c r="J5" t="s">
        <v>24</v>
      </c>
      <c r="K5">
        <v>2</v>
      </c>
      <c r="L5">
        <v>3</v>
      </c>
      <c r="M5">
        <v>5.5</v>
      </c>
      <c r="N5">
        <v>1.9</v>
      </c>
      <c r="O5" t="b">
        <v>1</v>
      </c>
      <c r="P5" t="s">
        <v>25</v>
      </c>
      <c r="Q5">
        <v>9</v>
      </c>
      <c r="R5" t="s">
        <v>45</v>
      </c>
    </row>
    <row r="6" spans="1:18" x14ac:dyDescent="0.25">
      <c r="A6" t="s">
        <v>46</v>
      </c>
      <c r="B6" t="s">
        <v>47</v>
      </c>
      <c r="C6" t="s">
        <v>28</v>
      </c>
      <c r="D6" s="1">
        <v>45497</v>
      </c>
      <c r="E6" t="s">
        <v>48</v>
      </c>
      <c r="F6" s="1">
        <v>45497</v>
      </c>
      <c r="G6" t="s">
        <v>49</v>
      </c>
      <c r="H6">
        <v>15</v>
      </c>
      <c r="I6" t="s">
        <v>38</v>
      </c>
      <c r="J6" t="s">
        <v>39</v>
      </c>
      <c r="K6">
        <v>0</v>
      </c>
      <c r="L6">
        <v>24.34</v>
      </c>
      <c r="M6">
        <v>4.5</v>
      </c>
      <c r="N6">
        <v>1.1399999999999999</v>
      </c>
      <c r="O6" t="b">
        <v>0</v>
      </c>
      <c r="P6" t="s">
        <v>25</v>
      </c>
      <c r="Q6">
        <v>7</v>
      </c>
      <c r="R6" t="s">
        <v>50</v>
      </c>
    </row>
    <row r="7" spans="1:18" x14ac:dyDescent="0.25">
      <c r="A7" t="s">
        <v>51</v>
      </c>
      <c r="B7" t="s">
        <v>52</v>
      </c>
      <c r="C7" t="s">
        <v>28</v>
      </c>
      <c r="D7" s="1">
        <v>45572</v>
      </c>
      <c r="E7" t="s">
        <v>53</v>
      </c>
      <c r="F7" s="1">
        <v>45572</v>
      </c>
      <c r="G7" t="s">
        <v>54</v>
      </c>
      <c r="H7">
        <v>83</v>
      </c>
      <c r="I7" t="s">
        <v>23</v>
      </c>
      <c r="J7" t="s">
        <v>31</v>
      </c>
      <c r="K7">
        <v>0</v>
      </c>
      <c r="L7">
        <v>16.7</v>
      </c>
      <c r="M7">
        <v>3</v>
      </c>
      <c r="N7">
        <v>2.3199999999999998</v>
      </c>
      <c r="O7" t="b">
        <v>0</v>
      </c>
      <c r="P7" t="s">
        <v>25</v>
      </c>
      <c r="Q7">
        <v>10</v>
      </c>
      <c r="R7" t="s">
        <v>55</v>
      </c>
    </row>
    <row r="8" spans="1:18" x14ac:dyDescent="0.25">
      <c r="A8" t="s">
        <v>56</v>
      </c>
      <c r="B8" t="s">
        <v>34</v>
      </c>
      <c r="C8" t="s">
        <v>57</v>
      </c>
      <c r="D8" s="1">
        <v>45587</v>
      </c>
      <c r="E8" t="s">
        <v>58</v>
      </c>
      <c r="F8" s="1">
        <v>45587</v>
      </c>
      <c r="G8" t="s">
        <v>59</v>
      </c>
      <c r="H8">
        <v>45</v>
      </c>
      <c r="I8" t="s">
        <v>38</v>
      </c>
      <c r="J8" t="s">
        <v>60</v>
      </c>
      <c r="K8">
        <v>1</v>
      </c>
      <c r="L8">
        <v>9.57</v>
      </c>
      <c r="M8">
        <v>5.75</v>
      </c>
      <c r="N8">
        <v>0.63</v>
      </c>
      <c r="O8" t="b">
        <v>0</v>
      </c>
      <c r="P8" t="s">
        <v>25</v>
      </c>
      <c r="Q8">
        <v>10</v>
      </c>
      <c r="R8" t="s">
        <v>55</v>
      </c>
    </row>
    <row r="9" spans="1:18" x14ac:dyDescent="0.25">
      <c r="A9" t="s">
        <v>61</v>
      </c>
      <c r="B9" t="s">
        <v>19</v>
      </c>
      <c r="C9" t="s">
        <v>28</v>
      </c>
      <c r="D9" s="1">
        <v>45785</v>
      </c>
      <c r="E9" t="s">
        <v>62</v>
      </c>
      <c r="F9" s="1">
        <v>45785</v>
      </c>
      <c r="G9" t="s">
        <v>63</v>
      </c>
      <c r="H9">
        <v>31</v>
      </c>
      <c r="I9" t="s">
        <v>23</v>
      </c>
      <c r="J9" t="s">
        <v>24</v>
      </c>
      <c r="K9">
        <v>3</v>
      </c>
      <c r="L9">
        <v>9.8000000000000007</v>
      </c>
      <c r="M9">
        <v>6.75</v>
      </c>
      <c r="N9">
        <v>2.97</v>
      </c>
      <c r="O9" t="b">
        <v>0</v>
      </c>
      <c r="P9" t="s">
        <v>64</v>
      </c>
      <c r="Q9">
        <v>5</v>
      </c>
      <c r="R9" t="s">
        <v>65</v>
      </c>
    </row>
    <row r="10" spans="1:18" x14ac:dyDescent="0.25">
      <c r="A10" t="s">
        <v>66</v>
      </c>
      <c r="B10" t="s">
        <v>67</v>
      </c>
      <c r="C10" t="s">
        <v>68</v>
      </c>
      <c r="D10" s="1">
        <v>45543</v>
      </c>
      <c r="E10" t="s">
        <v>69</v>
      </c>
      <c r="F10" s="1">
        <v>45543</v>
      </c>
      <c r="G10" t="s">
        <v>53</v>
      </c>
      <c r="H10">
        <v>17</v>
      </c>
      <c r="I10" t="s">
        <v>23</v>
      </c>
      <c r="J10" t="s">
        <v>31</v>
      </c>
      <c r="K10">
        <v>2</v>
      </c>
      <c r="L10">
        <v>10.33</v>
      </c>
      <c r="M10">
        <v>5.5</v>
      </c>
      <c r="N10">
        <v>0.33</v>
      </c>
      <c r="O10" t="b">
        <v>1</v>
      </c>
      <c r="P10" t="s">
        <v>25</v>
      </c>
      <c r="Q10">
        <v>9</v>
      </c>
      <c r="R10" t="s">
        <v>45</v>
      </c>
    </row>
    <row r="11" spans="1:18" x14ac:dyDescent="0.25">
      <c r="A11" t="s">
        <v>70</v>
      </c>
      <c r="B11" t="s">
        <v>47</v>
      </c>
      <c r="C11" t="s">
        <v>68</v>
      </c>
      <c r="D11" s="1">
        <v>45801</v>
      </c>
      <c r="E11" t="s">
        <v>71</v>
      </c>
      <c r="F11" s="1">
        <v>45801</v>
      </c>
      <c r="G11" t="s">
        <v>72</v>
      </c>
      <c r="H11">
        <v>73</v>
      </c>
      <c r="I11" t="s">
        <v>38</v>
      </c>
      <c r="J11" t="s">
        <v>73</v>
      </c>
      <c r="K11">
        <v>1</v>
      </c>
      <c r="L11">
        <v>6.99</v>
      </c>
      <c r="M11">
        <v>5.75</v>
      </c>
      <c r="N11">
        <v>1.23</v>
      </c>
      <c r="O11" t="b">
        <v>1</v>
      </c>
      <c r="P11" t="s">
        <v>64</v>
      </c>
      <c r="Q11">
        <v>5</v>
      </c>
      <c r="R11" t="s">
        <v>65</v>
      </c>
    </row>
    <row r="12" spans="1:18" x14ac:dyDescent="0.25">
      <c r="A12" t="s">
        <v>74</v>
      </c>
      <c r="B12" t="s">
        <v>67</v>
      </c>
      <c r="C12" t="s">
        <v>75</v>
      </c>
      <c r="D12" s="1">
        <v>45746</v>
      </c>
      <c r="E12" t="s">
        <v>76</v>
      </c>
      <c r="F12" s="1">
        <v>45746</v>
      </c>
      <c r="G12" t="s">
        <v>77</v>
      </c>
      <c r="H12">
        <v>64</v>
      </c>
      <c r="I12" t="s">
        <v>38</v>
      </c>
      <c r="J12" t="s">
        <v>60</v>
      </c>
      <c r="K12">
        <v>1</v>
      </c>
      <c r="L12">
        <v>24.93</v>
      </c>
      <c r="M12">
        <v>5.75</v>
      </c>
      <c r="N12">
        <v>0.69</v>
      </c>
      <c r="O12" t="b">
        <v>1</v>
      </c>
      <c r="P12" t="s">
        <v>64</v>
      </c>
      <c r="Q12">
        <v>3</v>
      </c>
      <c r="R12" t="s">
        <v>78</v>
      </c>
    </row>
    <row r="13" spans="1:18" x14ac:dyDescent="0.25">
      <c r="A13" t="s">
        <v>79</v>
      </c>
      <c r="B13" t="s">
        <v>19</v>
      </c>
      <c r="C13" t="s">
        <v>20</v>
      </c>
      <c r="D13" s="1">
        <v>45377</v>
      </c>
      <c r="E13" t="s">
        <v>80</v>
      </c>
      <c r="F13" s="1">
        <v>45377</v>
      </c>
      <c r="G13" t="s">
        <v>81</v>
      </c>
      <c r="H13">
        <v>29</v>
      </c>
      <c r="I13" t="s">
        <v>23</v>
      </c>
      <c r="J13" t="s">
        <v>73</v>
      </c>
      <c r="K13">
        <v>4</v>
      </c>
      <c r="L13">
        <v>2.06</v>
      </c>
      <c r="M13">
        <v>8</v>
      </c>
      <c r="N13">
        <v>1.1399999999999999</v>
      </c>
      <c r="O13" t="b">
        <v>0</v>
      </c>
      <c r="P13" t="s">
        <v>25</v>
      </c>
      <c r="Q13">
        <v>3</v>
      </c>
      <c r="R13" t="s">
        <v>78</v>
      </c>
    </row>
    <row r="14" spans="1:18" x14ac:dyDescent="0.25">
      <c r="A14" t="s">
        <v>82</v>
      </c>
      <c r="B14" t="s">
        <v>67</v>
      </c>
      <c r="C14" t="s">
        <v>75</v>
      </c>
      <c r="D14" s="1">
        <v>45721</v>
      </c>
      <c r="E14" t="s">
        <v>83</v>
      </c>
      <c r="F14" s="1">
        <v>45721</v>
      </c>
      <c r="G14" t="s">
        <v>84</v>
      </c>
      <c r="H14">
        <v>11</v>
      </c>
      <c r="I14" t="s">
        <v>23</v>
      </c>
      <c r="J14" t="s">
        <v>39</v>
      </c>
      <c r="K14">
        <v>2</v>
      </c>
      <c r="L14">
        <v>19.329999999999998</v>
      </c>
      <c r="M14">
        <v>5.5</v>
      </c>
      <c r="N14">
        <v>1.02</v>
      </c>
      <c r="O14" t="b">
        <v>0</v>
      </c>
      <c r="P14" t="s">
        <v>64</v>
      </c>
      <c r="Q14">
        <v>3</v>
      </c>
      <c r="R14" t="s">
        <v>78</v>
      </c>
    </row>
    <row r="15" spans="1:18" x14ac:dyDescent="0.25">
      <c r="A15" t="s">
        <v>85</v>
      </c>
      <c r="B15" t="s">
        <v>86</v>
      </c>
      <c r="C15" t="s">
        <v>87</v>
      </c>
      <c r="D15" s="1">
        <v>45644</v>
      </c>
      <c r="E15" t="s">
        <v>88</v>
      </c>
      <c r="F15" s="1">
        <v>45644</v>
      </c>
      <c r="G15" t="s">
        <v>89</v>
      </c>
      <c r="H15">
        <v>10</v>
      </c>
      <c r="I15" t="s">
        <v>38</v>
      </c>
      <c r="J15" t="s">
        <v>39</v>
      </c>
      <c r="K15">
        <v>1</v>
      </c>
      <c r="L15">
        <v>12.94</v>
      </c>
      <c r="M15">
        <v>5.75</v>
      </c>
      <c r="N15">
        <v>0.32</v>
      </c>
      <c r="O15" t="b">
        <v>0</v>
      </c>
      <c r="P15" t="s">
        <v>25</v>
      </c>
      <c r="Q15">
        <v>12</v>
      </c>
      <c r="R15" t="s">
        <v>90</v>
      </c>
    </row>
    <row r="16" spans="1:18" x14ac:dyDescent="0.25">
      <c r="A16" t="s">
        <v>91</v>
      </c>
      <c r="B16" t="s">
        <v>52</v>
      </c>
      <c r="C16" t="s">
        <v>35</v>
      </c>
      <c r="D16" s="1">
        <v>45765</v>
      </c>
      <c r="E16" t="s">
        <v>92</v>
      </c>
      <c r="F16" s="1">
        <v>45765</v>
      </c>
      <c r="G16" t="s">
        <v>93</v>
      </c>
      <c r="H16">
        <v>35</v>
      </c>
      <c r="I16" t="s">
        <v>23</v>
      </c>
      <c r="J16" t="s">
        <v>60</v>
      </c>
      <c r="K16">
        <v>1</v>
      </c>
      <c r="L16">
        <v>13.71</v>
      </c>
      <c r="M16">
        <v>4.25</v>
      </c>
      <c r="N16">
        <v>2.34</v>
      </c>
      <c r="O16" t="b">
        <v>0</v>
      </c>
      <c r="P16" t="s">
        <v>64</v>
      </c>
      <c r="Q16">
        <v>4</v>
      </c>
      <c r="R16" t="s">
        <v>94</v>
      </c>
    </row>
    <row r="17" spans="1:18" x14ac:dyDescent="0.25">
      <c r="A17" t="s">
        <v>95</v>
      </c>
      <c r="B17" t="s">
        <v>96</v>
      </c>
      <c r="C17" t="s">
        <v>28</v>
      </c>
      <c r="D17" s="1">
        <v>45543</v>
      </c>
      <c r="E17" t="s">
        <v>97</v>
      </c>
      <c r="F17" s="1">
        <v>45543</v>
      </c>
      <c r="G17" t="s">
        <v>98</v>
      </c>
      <c r="H17">
        <v>72</v>
      </c>
      <c r="I17" t="s">
        <v>23</v>
      </c>
      <c r="J17" t="s">
        <v>31</v>
      </c>
      <c r="K17">
        <v>2</v>
      </c>
      <c r="L17">
        <v>22.03</v>
      </c>
      <c r="M17">
        <v>5.5</v>
      </c>
      <c r="N17">
        <v>4.16</v>
      </c>
      <c r="O17" t="b">
        <v>1</v>
      </c>
      <c r="P17" t="s">
        <v>25</v>
      </c>
      <c r="Q17">
        <v>9</v>
      </c>
      <c r="R17" t="s">
        <v>45</v>
      </c>
    </row>
    <row r="18" spans="1:18" x14ac:dyDescent="0.25">
      <c r="A18" t="s">
        <v>99</v>
      </c>
      <c r="B18" t="s">
        <v>34</v>
      </c>
      <c r="C18" t="s">
        <v>20</v>
      </c>
      <c r="D18" s="1">
        <v>45479</v>
      </c>
      <c r="E18" t="s">
        <v>100</v>
      </c>
      <c r="F18" s="1">
        <v>45479</v>
      </c>
      <c r="G18" t="s">
        <v>101</v>
      </c>
      <c r="H18">
        <v>82</v>
      </c>
      <c r="I18" t="s">
        <v>23</v>
      </c>
      <c r="J18" t="s">
        <v>31</v>
      </c>
      <c r="K18">
        <v>5</v>
      </c>
      <c r="L18">
        <v>12.41</v>
      </c>
      <c r="M18">
        <v>9.25</v>
      </c>
      <c r="N18">
        <v>0.35</v>
      </c>
      <c r="O18" t="b">
        <v>1</v>
      </c>
      <c r="P18" t="s">
        <v>25</v>
      </c>
      <c r="Q18">
        <v>7</v>
      </c>
      <c r="R18" t="s">
        <v>50</v>
      </c>
    </row>
    <row r="19" spans="1:18" x14ac:dyDescent="0.25">
      <c r="A19" t="s">
        <v>102</v>
      </c>
      <c r="B19" t="s">
        <v>67</v>
      </c>
      <c r="C19" t="s">
        <v>87</v>
      </c>
      <c r="D19" s="1">
        <v>45391</v>
      </c>
      <c r="E19" t="s">
        <v>103</v>
      </c>
      <c r="F19" s="1">
        <v>45391</v>
      </c>
      <c r="G19" t="s">
        <v>104</v>
      </c>
      <c r="H19">
        <v>70</v>
      </c>
      <c r="I19" t="s">
        <v>23</v>
      </c>
      <c r="J19" t="s">
        <v>60</v>
      </c>
      <c r="K19">
        <v>4</v>
      </c>
      <c r="L19">
        <v>21.87</v>
      </c>
      <c r="M19">
        <v>8</v>
      </c>
      <c r="N19">
        <v>1.27</v>
      </c>
      <c r="O19" t="b">
        <v>0</v>
      </c>
      <c r="P19" t="s">
        <v>25</v>
      </c>
      <c r="Q19">
        <v>4</v>
      </c>
      <c r="R19" t="s">
        <v>94</v>
      </c>
    </row>
    <row r="20" spans="1:18" x14ac:dyDescent="0.25">
      <c r="A20" t="s">
        <v>105</v>
      </c>
      <c r="B20" t="s">
        <v>67</v>
      </c>
      <c r="C20" t="s">
        <v>68</v>
      </c>
      <c r="D20" s="1">
        <v>45534</v>
      </c>
      <c r="E20" t="s">
        <v>106</v>
      </c>
      <c r="F20" s="1">
        <v>45534</v>
      </c>
      <c r="G20" t="s">
        <v>107</v>
      </c>
      <c r="H20">
        <v>61</v>
      </c>
      <c r="I20" t="s">
        <v>38</v>
      </c>
      <c r="J20" t="s">
        <v>73</v>
      </c>
      <c r="K20">
        <v>4</v>
      </c>
      <c r="L20">
        <v>11.56</v>
      </c>
      <c r="M20">
        <v>9.5</v>
      </c>
      <c r="N20">
        <v>0.74</v>
      </c>
      <c r="O20" t="b">
        <v>0</v>
      </c>
      <c r="P20" t="s">
        <v>25</v>
      </c>
      <c r="Q20">
        <v>8</v>
      </c>
      <c r="R20" t="s">
        <v>26</v>
      </c>
    </row>
    <row r="21" spans="1:18" x14ac:dyDescent="0.25">
      <c r="A21" t="s">
        <v>108</v>
      </c>
      <c r="B21" t="s">
        <v>47</v>
      </c>
      <c r="C21" t="s">
        <v>20</v>
      </c>
      <c r="D21" s="1">
        <v>45748</v>
      </c>
      <c r="E21" t="s">
        <v>109</v>
      </c>
      <c r="F21" s="1">
        <v>45749</v>
      </c>
      <c r="G21" t="s">
        <v>110</v>
      </c>
      <c r="H21">
        <v>80</v>
      </c>
      <c r="I21" t="s">
        <v>23</v>
      </c>
      <c r="J21" t="s">
        <v>39</v>
      </c>
      <c r="K21">
        <v>1</v>
      </c>
      <c r="L21">
        <v>0.68</v>
      </c>
      <c r="M21">
        <v>4.25</v>
      </c>
      <c r="N21">
        <v>2.12</v>
      </c>
      <c r="O21" t="b">
        <v>0</v>
      </c>
      <c r="P21" t="s">
        <v>64</v>
      </c>
      <c r="Q21">
        <v>4</v>
      </c>
      <c r="R21" t="s">
        <v>94</v>
      </c>
    </row>
    <row r="22" spans="1:18" x14ac:dyDescent="0.25">
      <c r="A22" t="s">
        <v>111</v>
      </c>
      <c r="B22" t="s">
        <v>34</v>
      </c>
      <c r="C22" t="s">
        <v>57</v>
      </c>
      <c r="D22" s="1">
        <v>45316</v>
      </c>
      <c r="E22" t="s">
        <v>112</v>
      </c>
      <c r="F22" s="1">
        <v>45316</v>
      </c>
      <c r="G22" t="s">
        <v>113</v>
      </c>
      <c r="H22">
        <v>52</v>
      </c>
      <c r="I22" t="s">
        <v>23</v>
      </c>
      <c r="J22" t="s">
        <v>39</v>
      </c>
      <c r="K22">
        <v>1</v>
      </c>
      <c r="L22">
        <v>7.32</v>
      </c>
      <c r="M22">
        <v>4.25</v>
      </c>
      <c r="N22">
        <v>1.46</v>
      </c>
      <c r="O22" t="b">
        <v>0</v>
      </c>
      <c r="P22" t="s">
        <v>25</v>
      </c>
      <c r="Q22">
        <v>1</v>
      </c>
      <c r="R22" t="s">
        <v>114</v>
      </c>
    </row>
    <row r="23" spans="1:18" x14ac:dyDescent="0.25">
      <c r="A23" t="s">
        <v>115</v>
      </c>
      <c r="B23" t="s">
        <v>41</v>
      </c>
      <c r="C23" t="s">
        <v>28</v>
      </c>
      <c r="D23" s="1">
        <v>45739</v>
      </c>
      <c r="E23" t="s">
        <v>116</v>
      </c>
      <c r="F23" s="1">
        <v>45739</v>
      </c>
      <c r="G23" t="s">
        <v>117</v>
      </c>
      <c r="H23">
        <v>70</v>
      </c>
      <c r="I23" t="s">
        <v>23</v>
      </c>
      <c r="J23" t="s">
        <v>73</v>
      </c>
      <c r="K23">
        <v>3</v>
      </c>
      <c r="L23">
        <v>5.17</v>
      </c>
      <c r="M23">
        <v>6.75</v>
      </c>
      <c r="N23">
        <v>0.48</v>
      </c>
      <c r="O23" t="b">
        <v>1</v>
      </c>
      <c r="P23" t="s">
        <v>64</v>
      </c>
      <c r="Q23">
        <v>3</v>
      </c>
      <c r="R23" t="s">
        <v>78</v>
      </c>
    </row>
    <row r="24" spans="1:18" x14ac:dyDescent="0.25">
      <c r="A24" t="s">
        <v>118</v>
      </c>
      <c r="B24" t="s">
        <v>47</v>
      </c>
      <c r="C24" t="s">
        <v>42</v>
      </c>
      <c r="D24" s="1">
        <v>45611</v>
      </c>
      <c r="E24" t="s">
        <v>119</v>
      </c>
      <c r="F24" s="1">
        <v>45611</v>
      </c>
      <c r="G24" t="s">
        <v>120</v>
      </c>
      <c r="H24">
        <v>69</v>
      </c>
      <c r="I24" t="s">
        <v>23</v>
      </c>
      <c r="J24" t="s">
        <v>31</v>
      </c>
      <c r="K24">
        <v>0</v>
      </c>
      <c r="L24">
        <v>10.36</v>
      </c>
      <c r="M24">
        <v>3</v>
      </c>
      <c r="N24">
        <v>1.02</v>
      </c>
      <c r="O24" t="b">
        <v>0</v>
      </c>
      <c r="P24" t="s">
        <v>25</v>
      </c>
      <c r="Q24">
        <v>11</v>
      </c>
      <c r="R24" t="s">
        <v>32</v>
      </c>
    </row>
    <row r="25" spans="1:18" x14ac:dyDescent="0.25">
      <c r="A25" t="s">
        <v>121</v>
      </c>
      <c r="B25" t="s">
        <v>34</v>
      </c>
      <c r="C25" t="s">
        <v>68</v>
      </c>
      <c r="D25" s="1">
        <v>45439</v>
      </c>
      <c r="E25" t="s">
        <v>122</v>
      </c>
      <c r="F25" s="1">
        <v>45439</v>
      </c>
      <c r="G25" t="s">
        <v>123</v>
      </c>
      <c r="H25">
        <v>78</v>
      </c>
      <c r="I25" t="s">
        <v>38</v>
      </c>
      <c r="J25" t="s">
        <v>24</v>
      </c>
      <c r="K25">
        <v>3</v>
      </c>
      <c r="L25">
        <v>5</v>
      </c>
      <c r="M25">
        <v>8.25</v>
      </c>
      <c r="N25">
        <v>1.39</v>
      </c>
      <c r="O25" t="b">
        <v>0</v>
      </c>
      <c r="P25" t="s">
        <v>25</v>
      </c>
      <c r="Q25">
        <v>5</v>
      </c>
      <c r="R25" t="s">
        <v>65</v>
      </c>
    </row>
    <row r="26" spans="1:18" x14ac:dyDescent="0.25">
      <c r="A26" t="s">
        <v>124</v>
      </c>
      <c r="B26" t="s">
        <v>125</v>
      </c>
      <c r="C26" t="s">
        <v>35</v>
      </c>
      <c r="D26" s="1">
        <v>45368</v>
      </c>
      <c r="E26" t="s">
        <v>126</v>
      </c>
      <c r="F26" s="1">
        <v>45368</v>
      </c>
      <c r="G26" t="s">
        <v>127</v>
      </c>
      <c r="H26">
        <v>16</v>
      </c>
      <c r="I26" t="s">
        <v>23</v>
      </c>
      <c r="J26" t="s">
        <v>31</v>
      </c>
      <c r="K26">
        <v>1</v>
      </c>
      <c r="L26">
        <v>4.57</v>
      </c>
      <c r="M26">
        <v>4.25</v>
      </c>
      <c r="N26">
        <v>2.4300000000000002</v>
      </c>
      <c r="O26" t="b">
        <v>1</v>
      </c>
      <c r="P26" t="s">
        <v>25</v>
      </c>
      <c r="Q26">
        <v>3</v>
      </c>
      <c r="R26" t="s">
        <v>78</v>
      </c>
    </row>
    <row r="27" spans="1:18" x14ac:dyDescent="0.25">
      <c r="A27" t="s">
        <v>128</v>
      </c>
      <c r="B27" t="s">
        <v>86</v>
      </c>
      <c r="C27" t="s">
        <v>20</v>
      </c>
      <c r="D27" s="1">
        <v>45419</v>
      </c>
      <c r="E27" t="s">
        <v>129</v>
      </c>
      <c r="F27" s="1">
        <v>45419</v>
      </c>
      <c r="G27" t="s">
        <v>130</v>
      </c>
      <c r="H27">
        <v>58</v>
      </c>
      <c r="I27" t="s">
        <v>23</v>
      </c>
      <c r="J27" t="s">
        <v>73</v>
      </c>
      <c r="K27">
        <v>2</v>
      </c>
      <c r="L27">
        <v>23.2</v>
      </c>
      <c r="M27">
        <v>5.5</v>
      </c>
      <c r="N27">
        <v>2.36</v>
      </c>
      <c r="O27" t="b">
        <v>0</v>
      </c>
      <c r="P27" t="s">
        <v>25</v>
      </c>
      <c r="Q27">
        <v>5</v>
      </c>
      <c r="R27" t="s">
        <v>65</v>
      </c>
    </row>
    <row r="28" spans="1:18" x14ac:dyDescent="0.25">
      <c r="A28" t="s">
        <v>131</v>
      </c>
      <c r="B28" t="s">
        <v>86</v>
      </c>
      <c r="C28" t="s">
        <v>35</v>
      </c>
      <c r="D28" s="1">
        <v>45670</v>
      </c>
      <c r="E28" t="s">
        <v>110</v>
      </c>
      <c r="F28" s="1">
        <v>45670</v>
      </c>
      <c r="G28" t="s">
        <v>132</v>
      </c>
      <c r="H28">
        <v>29</v>
      </c>
      <c r="I28" t="s">
        <v>23</v>
      </c>
      <c r="J28" t="s">
        <v>60</v>
      </c>
      <c r="K28">
        <v>1</v>
      </c>
      <c r="L28">
        <v>24.23</v>
      </c>
      <c r="M28">
        <v>4.25</v>
      </c>
      <c r="N28">
        <v>1.74</v>
      </c>
      <c r="O28" t="b">
        <v>0</v>
      </c>
      <c r="P28" t="s">
        <v>64</v>
      </c>
      <c r="Q28">
        <v>1</v>
      </c>
      <c r="R28" t="s">
        <v>114</v>
      </c>
    </row>
    <row r="29" spans="1:18" x14ac:dyDescent="0.25">
      <c r="A29" t="s">
        <v>133</v>
      </c>
      <c r="B29" t="s">
        <v>96</v>
      </c>
      <c r="C29" t="s">
        <v>134</v>
      </c>
      <c r="D29" s="1">
        <v>45336</v>
      </c>
      <c r="E29" t="s">
        <v>135</v>
      </c>
      <c r="F29" s="1">
        <v>45336</v>
      </c>
      <c r="G29" t="s">
        <v>136</v>
      </c>
      <c r="H29">
        <v>16</v>
      </c>
      <c r="I29" t="s">
        <v>38</v>
      </c>
      <c r="J29" t="s">
        <v>39</v>
      </c>
      <c r="K29">
        <v>4</v>
      </c>
      <c r="L29">
        <v>4.3600000000000003</v>
      </c>
      <c r="M29">
        <v>9.5</v>
      </c>
      <c r="N29">
        <v>2.88</v>
      </c>
      <c r="O29" t="b">
        <v>0</v>
      </c>
      <c r="P29" t="s">
        <v>25</v>
      </c>
      <c r="Q29">
        <v>2</v>
      </c>
      <c r="R29" t="s">
        <v>137</v>
      </c>
    </row>
    <row r="30" spans="1:18" x14ac:dyDescent="0.25">
      <c r="A30" t="s">
        <v>138</v>
      </c>
      <c r="B30" t="s">
        <v>41</v>
      </c>
      <c r="C30" t="s">
        <v>57</v>
      </c>
      <c r="D30" s="1">
        <v>45754</v>
      </c>
      <c r="E30" t="s">
        <v>139</v>
      </c>
      <c r="F30" s="1">
        <v>45754</v>
      </c>
      <c r="G30" t="s">
        <v>140</v>
      </c>
      <c r="H30">
        <v>18</v>
      </c>
      <c r="I30" t="s">
        <v>23</v>
      </c>
      <c r="J30" t="s">
        <v>73</v>
      </c>
      <c r="K30">
        <v>0</v>
      </c>
      <c r="L30">
        <v>23.57</v>
      </c>
      <c r="M30">
        <v>3</v>
      </c>
      <c r="N30">
        <v>1.71</v>
      </c>
      <c r="O30" t="b">
        <v>0</v>
      </c>
      <c r="P30" t="s">
        <v>64</v>
      </c>
      <c r="Q30">
        <v>4</v>
      </c>
      <c r="R30" t="s">
        <v>94</v>
      </c>
    </row>
    <row r="31" spans="1:18" x14ac:dyDescent="0.25">
      <c r="A31" t="s">
        <v>141</v>
      </c>
      <c r="B31" t="s">
        <v>142</v>
      </c>
      <c r="C31" t="s">
        <v>20</v>
      </c>
      <c r="D31" s="1">
        <v>45773</v>
      </c>
      <c r="E31" t="s">
        <v>143</v>
      </c>
      <c r="F31" s="1">
        <v>45773</v>
      </c>
      <c r="G31" t="s">
        <v>144</v>
      </c>
      <c r="H31">
        <v>20</v>
      </c>
      <c r="I31" t="s">
        <v>38</v>
      </c>
      <c r="J31" t="s">
        <v>39</v>
      </c>
      <c r="K31">
        <v>4</v>
      </c>
      <c r="L31">
        <v>13.31</v>
      </c>
      <c r="M31">
        <v>9.5</v>
      </c>
      <c r="N31">
        <v>4.67</v>
      </c>
      <c r="O31" t="b">
        <v>1</v>
      </c>
      <c r="P31" t="s">
        <v>64</v>
      </c>
      <c r="Q31">
        <v>4</v>
      </c>
      <c r="R31" t="s">
        <v>94</v>
      </c>
    </row>
    <row r="32" spans="1:18" x14ac:dyDescent="0.25">
      <c r="A32" t="s">
        <v>145</v>
      </c>
      <c r="B32" t="s">
        <v>47</v>
      </c>
      <c r="C32" t="s">
        <v>68</v>
      </c>
      <c r="D32" s="1">
        <v>45498</v>
      </c>
      <c r="E32" t="s">
        <v>146</v>
      </c>
      <c r="F32" s="1">
        <v>45498</v>
      </c>
      <c r="G32" t="s">
        <v>147</v>
      </c>
      <c r="H32">
        <v>60</v>
      </c>
      <c r="I32" t="s">
        <v>23</v>
      </c>
      <c r="J32" t="s">
        <v>60</v>
      </c>
      <c r="K32">
        <v>3</v>
      </c>
      <c r="L32">
        <v>8.25</v>
      </c>
      <c r="M32">
        <v>6.75</v>
      </c>
      <c r="N32">
        <v>2.2599999999999998</v>
      </c>
      <c r="O32" t="b">
        <v>0</v>
      </c>
      <c r="P32" t="s">
        <v>25</v>
      </c>
      <c r="Q32">
        <v>7</v>
      </c>
      <c r="R32" t="s">
        <v>50</v>
      </c>
    </row>
    <row r="33" spans="1:18" x14ac:dyDescent="0.25">
      <c r="A33" t="s">
        <v>148</v>
      </c>
      <c r="B33" t="s">
        <v>96</v>
      </c>
      <c r="C33" t="s">
        <v>149</v>
      </c>
      <c r="D33" s="1">
        <v>45774</v>
      </c>
      <c r="E33" t="s">
        <v>150</v>
      </c>
      <c r="F33" s="1">
        <v>45774</v>
      </c>
      <c r="G33" t="s">
        <v>151</v>
      </c>
      <c r="H33">
        <v>82</v>
      </c>
      <c r="I33" t="s">
        <v>23</v>
      </c>
      <c r="J33" t="s">
        <v>31</v>
      </c>
      <c r="K33">
        <v>4</v>
      </c>
      <c r="L33">
        <v>5.72</v>
      </c>
      <c r="M33">
        <v>8</v>
      </c>
      <c r="N33">
        <v>1.33</v>
      </c>
      <c r="O33" t="b">
        <v>1</v>
      </c>
      <c r="P33" t="s">
        <v>64</v>
      </c>
      <c r="Q33">
        <v>4</v>
      </c>
      <c r="R33" t="s">
        <v>94</v>
      </c>
    </row>
    <row r="34" spans="1:18" x14ac:dyDescent="0.25">
      <c r="A34" t="s">
        <v>152</v>
      </c>
      <c r="B34" t="s">
        <v>19</v>
      </c>
      <c r="C34" t="s">
        <v>68</v>
      </c>
      <c r="D34" s="1">
        <v>45579</v>
      </c>
      <c r="E34" t="s">
        <v>153</v>
      </c>
      <c r="F34" s="1">
        <v>45579</v>
      </c>
      <c r="G34" t="s">
        <v>154</v>
      </c>
      <c r="H34">
        <v>46</v>
      </c>
      <c r="I34" t="s">
        <v>23</v>
      </c>
      <c r="J34" t="s">
        <v>73</v>
      </c>
      <c r="K34">
        <v>4</v>
      </c>
      <c r="L34">
        <v>17.739999999999998</v>
      </c>
      <c r="M34">
        <v>8</v>
      </c>
      <c r="N34">
        <v>1.84</v>
      </c>
      <c r="O34" t="b">
        <v>0</v>
      </c>
      <c r="P34" t="s">
        <v>25</v>
      </c>
      <c r="Q34">
        <v>10</v>
      </c>
      <c r="R34" t="s">
        <v>55</v>
      </c>
    </row>
    <row r="35" spans="1:18" x14ac:dyDescent="0.25">
      <c r="A35" t="s">
        <v>155</v>
      </c>
      <c r="B35" t="s">
        <v>67</v>
      </c>
      <c r="C35" t="s">
        <v>20</v>
      </c>
      <c r="D35" s="1">
        <v>45722</v>
      </c>
      <c r="E35" t="s">
        <v>156</v>
      </c>
      <c r="F35" s="1">
        <v>45722</v>
      </c>
      <c r="G35" t="s">
        <v>157</v>
      </c>
      <c r="H35">
        <v>48</v>
      </c>
      <c r="I35" t="s">
        <v>23</v>
      </c>
      <c r="J35" t="s">
        <v>24</v>
      </c>
      <c r="K35">
        <v>2</v>
      </c>
      <c r="L35">
        <v>3.33</v>
      </c>
      <c r="M35">
        <v>5.5</v>
      </c>
      <c r="N35">
        <v>0.32</v>
      </c>
      <c r="O35" t="b">
        <v>0</v>
      </c>
      <c r="P35" t="s">
        <v>64</v>
      </c>
      <c r="Q35">
        <v>3</v>
      </c>
      <c r="R35" t="s">
        <v>78</v>
      </c>
    </row>
    <row r="36" spans="1:18" x14ac:dyDescent="0.25">
      <c r="A36" t="s">
        <v>158</v>
      </c>
      <c r="B36" t="s">
        <v>41</v>
      </c>
      <c r="C36" t="s">
        <v>75</v>
      </c>
      <c r="D36" s="1">
        <v>45510</v>
      </c>
      <c r="E36" t="s">
        <v>159</v>
      </c>
      <c r="F36" s="1">
        <v>45510</v>
      </c>
      <c r="G36" t="s">
        <v>160</v>
      </c>
      <c r="H36">
        <v>87</v>
      </c>
      <c r="I36" t="s">
        <v>23</v>
      </c>
      <c r="J36" t="s">
        <v>60</v>
      </c>
      <c r="K36">
        <v>1</v>
      </c>
      <c r="L36">
        <v>17.34</v>
      </c>
      <c r="M36">
        <v>4.25</v>
      </c>
      <c r="N36">
        <v>2.56</v>
      </c>
      <c r="O36" t="b">
        <v>0</v>
      </c>
      <c r="P36" t="s">
        <v>25</v>
      </c>
      <c r="Q36">
        <v>8</v>
      </c>
      <c r="R36" t="s">
        <v>26</v>
      </c>
    </row>
    <row r="37" spans="1:18" x14ac:dyDescent="0.25">
      <c r="A37" t="s">
        <v>161</v>
      </c>
      <c r="B37" t="s">
        <v>125</v>
      </c>
      <c r="C37" t="s">
        <v>75</v>
      </c>
      <c r="D37" s="1">
        <v>45331</v>
      </c>
      <c r="E37" t="s">
        <v>162</v>
      </c>
      <c r="F37" s="1">
        <v>45331</v>
      </c>
      <c r="G37" t="s">
        <v>163</v>
      </c>
      <c r="H37">
        <v>21</v>
      </c>
      <c r="I37" t="s">
        <v>38</v>
      </c>
      <c r="J37" t="s">
        <v>60</v>
      </c>
      <c r="K37">
        <v>0</v>
      </c>
      <c r="L37">
        <v>0.59</v>
      </c>
      <c r="M37">
        <v>4.5</v>
      </c>
      <c r="N37">
        <v>2.31</v>
      </c>
      <c r="O37" t="b">
        <v>0</v>
      </c>
      <c r="P37" t="s">
        <v>25</v>
      </c>
      <c r="Q37">
        <v>2</v>
      </c>
      <c r="R37" t="s">
        <v>137</v>
      </c>
    </row>
    <row r="38" spans="1:18" x14ac:dyDescent="0.25">
      <c r="A38" t="s">
        <v>164</v>
      </c>
      <c r="B38" t="s">
        <v>52</v>
      </c>
      <c r="C38" t="s">
        <v>87</v>
      </c>
      <c r="D38" s="1">
        <v>45635</v>
      </c>
      <c r="E38" t="s">
        <v>165</v>
      </c>
      <c r="F38" s="1">
        <v>45635</v>
      </c>
      <c r="G38" t="s">
        <v>166</v>
      </c>
      <c r="H38">
        <v>80</v>
      </c>
      <c r="I38" t="s">
        <v>38</v>
      </c>
      <c r="J38" t="s">
        <v>39</v>
      </c>
      <c r="K38">
        <v>0</v>
      </c>
      <c r="L38">
        <v>3.24</v>
      </c>
      <c r="M38">
        <v>4.5</v>
      </c>
      <c r="N38">
        <v>2.84</v>
      </c>
      <c r="O38" t="b">
        <v>0</v>
      </c>
      <c r="P38" t="s">
        <v>25</v>
      </c>
      <c r="Q38">
        <v>12</v>
      </c>
      <c r="R38" t="s">
        <v>90</v>
      </c>
    </row>
    <row r="39" spans="1:18" x14ac:dyDescent="0.25">
      <c r="A39" t="s">
        <v>167</v>
      </c>
      <c r="B39" t="s">
        <v>41</v>
      </c>
      <c r="C39" t="s">
        <v>35</v>
      </c>
      <c r="D39" s="1">
        <v>45319</v>
      </c>
      <c r="E39" t="s">
        <v>168</v>
      </c>
      <c r="F39" s="1">
        <v>45320</v>
      </c>
      <c r="G39" t="s">
        <v>169</v>
      </c>
      <c r="H39">
        <v>57</v>
      </c>
      <c r="I39" t="s">
        <v>23</v>
      </c>
      <c r="J39" t="s">
        <v>73</v>
      </c>
      <c r="K39">
        <v>1</v>
      </c>
      <c r="L39">
        <v>1.52</v>
      </c>
      <c r="M39">
        <v>4.25</v>
      </c>
      <c r="N39">
        <v>1.82</v>
      </c>
      <c r="O39" t="b">
        <v>1</v>
      </c>
      <c r="P39" t="s">
        <v>25</v>
      </c>
      <c r="Q39">
        <v>1</v>
      </c>
      <c r="R39" t="s">
        <v>114</v>
      </c>
    </row>
    <row r="40" spans="1:18" x14ac:dyDescent="0.25">
      <c r="A40" t="s">
        <v>170</v>
      </c>
      <c r="B40" t="s">
        <v>96</v>
      </c>
      <c r="C40" t="s">
        <v>134</v>
      </c>
      <c r="D40" s="1">
        <v>45455</v>
      </c>
      <c r="E40" t="s">
        <v>171</v>
      </c>
      <c r="F40" s="1">
        <v>45455</v>
      </c>
      <c r="G40" t="s">
        <v>172</v>
      </c>
      <c r="H40">
        <v>41</v>
      </c>
      <c r="I40" t="s">
        <v>23</v>
      </c>
      <c r="J40" t="s">
        <v>60</v>
      </c>
      <c r="K40">
        <v>4</v>
      </c>
      <c r="L40">
        <v>22.16</v>
      </c>
      <c r="M40">
        <v>8</v>
      </c>
      <c r="N40">
        <v>1.22</v>
      </c>
      <c r="O40" t="b">
        <v>0</v>
      </c>
      <c r="P40" t="s">
        <v>25</v>
      </c>
      <c r="Q40">
        <v>6</v>
      </c>
      <c r="R40" t="s">
        <v>173</v>
      </c>
    </row>
    <row r="41" spans="1:18" x14ac:dyDescent="0.25">
      <c r="A41" t="s">
        <v>174</v>
      </c>
      <c r="B41" t="s">
        <v>41</v>
      </c>
      <c r="C41" t="s">
        <v>68</v>
      </c>
      <c r="D41" s="1">
        <v>45418</v>
      </c>
      <c r="E41" t="s">
        <v>175</v>
      </c>
      <c r="F41" s="1">
        <v>45418</v>
      </c>
      <c r="G41" t="s">
        <v>176</v>
      </c>
      <c r="H41">
        <v>32</v>
      </c>
      <c r="I41" t="s">
        <v>38</v>
      </c>
      <c r="J41" t="s">
        <v>31</v>
      </c>
      <c r="K41">
        <v>1</v>
      </c>
      <c r="L41">
        <v>18.55</v>
      </c>
      <c r="M41">
        <v>5.75</v>
      </c>
      <c r="N41">
        <v>1</v>
      </c>
      <c r="O41" t="b">
        <v>0</v>
      </c>
      <c r="P41" t="s">
        <v>25</v>
      </c>
      <c r="Q41">
        <v>5</v>
      </c>
      <c r="R41" t="s">
        <v>65</v>
      </c>
    </row>
    <row r="42" spans="1:18" x14ac:dyDescent="0.25">
      <c r="A42" t="s">
        <v>177</v>
      </c>
      <c r="B42" t="s">
        <v>34</v>
      </c>
      <c r="C42" t="s">
        <v>75</v>
      </c>
      <c r="D42" s="1">
        <v>45415</v>
      </c>
      <c r="E42" t="s">
        <v>178</v>
      </c>
      <c r="F42" s="1">
        <v>45415</v>
      </c>
      <c r="G42" t="s">
        <v>179</v>
      </c>
      <c r="H42">
        <v>23</v>
      </c>
      <c r="I42" t="s">
        <v>38</v>
      </c>
      <c r="J42" t="s">
        <v>31</v>
      </c>
      <c r="K42">
        <v>3</v>
      </c>
      <c r="L42">
        <v>5.95</v>
      </c>
      <c r="M42">
        <v>8.25</v>
      </c>
      <c r="N42">
        <v>2.4500000000000002</v>
      </c>
      <c r="O42" t="b">
        <v>0</v>
      </c>
      <c r="P42" t="s">
        <v>25</v>
      </c>
      <c r="Q42">
        <v>5</v>
      </c>
      <c r="R42" t="s">
        <v>65</v>
      </c>
    </row>
    <row r="43" spans="1:18" x14ac:dyDescent="0.25">
      <c r="A43" t="s">
        <v>180</v>
      </c>
      <c r="B43" t="s">
        <v>47</v>
      </c>
      <c r="C43" t="s">
        <v>75</v>
      </c>
      <c r="D43" s="1">
        <v>45468</v>
      </c>
      <c r="E43" t="s">
        <v>181</v>
      </c>
      <c r="F43" s="1">
        <v>45468</v>
      </c>
      <c r="G43" t="s">
        <v>182</v>
      </c>
      <c r="H43">
        <v>38</v>
      </c>
      <c r="I43" t="s">
        <v>23</v>
      </c>
      <c r="J43" t="s">
        <v>24</v>
      </c>
      <c r="K43">
        <v>3</v>
      </c>
      <c r="L43">
        <v>8.5399999999999991</v>
      </c>
      <c r="M43">
        <v>6.75</v>
      </c>
      <c r="N43">
        <v>2.59</v>
      </c>
      <c r="O43" t="b">
        <v>0</v>
      </c>
      <c r="P43" t="s">
        <v>25</v>
      </c>
      <c r="Q43">
        <v>6</v>
      </c>
      <c r="R43" t="s">
        <v>173</v>
      </c>
    </row>
    <row r="44" spans="1:18" x14ac:dyDescent="0.25">
      <c r="A44" t="s">
        <v>183</v>
      </c>
      <c r="B44" t="s">
        <v>52</v>
      </c>
      <c r="C44" t="s">
        <v>134</v>
      </c>
      <c r="D44" s="1">
        <v>45790</v>
      </c>
      <c r="E44" t="s">
        <v>184</v>
      </c>
      <c r="F44" s="1">
        <v>45790</v>
      </c>
      <c r="G44" t="s">
        <v>185</v>
      </c>
      <c r="H44">
        <v>75</v>
      </c>
      <c r="I44" t="s">
        <v>38</v>
      </c>
      <c r="J44" t="s">
        <v>39</v>
      </c>
      <c r="K44">
        <v>2</v>
      </c>
      <c r="L44">
        <v>23.51</v>
      </c>
      <c r="M44">
        <v>7</v>
      </c>
      <c r="N44">
        <v>0.35</v>
      </c>
      <c r="O44" t="b">
        <v>0</v>
      </c>
      <c r="P44" t="s">
        <v>64</v>
      </c>
      <c r="Q44">
        <v>5</v>
      </c>
      <c r="R44" t="s">
        <v>65</v>
      </c>
    </row>
    <row r="45" spans="1:18" x14ac:dyDescent="0.25">
      <c r="A45" t="s">
        <v>186</v>
      </c>
      <c r="B45" t="s">
        <v>41</v>
      </c>
      <c r="C45" t="s">
        <v>28</v>
      </c>
      <c r="D45" s="1">
        <v>45498</v>
      </c>
      <c r="E45" t="s">
        <v>187</v>
      </c>
      <c r="F45" s="1">
        <v>45498</v>
      </c>
      <c r="G45" t="s">
        <v>188</v>
      </c>
      <c r="H45">
        <v>14</v>
      </c>
      <c r="I45" t="s">
        <v>23</v>
      </c>
      <c r="J45" t="s">
        <v>39</v>
      </c>
      <c r="K45">
        <v>3</v>
      </c>
      <c r="L45">
        <v>8.9700000000000006</v>
      </c>
      <c r="M45">
        <v>6.75</v>
      </c>
      <c r="N45">
        <v>2.36</v>
      </c>
      <c r="O45" t="b">
        <v>0</v>
      </c>
      <c r="P45" t="s">
        <v>25</v>
      </c>
      <c r="Q45">
        <v>7</v>
      </c>
      <c r="R45" t="s">
        <v>50</v>
      </c>
    </row>
    <row r="46" spans="1:18" x14ac:dyDescent="0.25">
      <c r="A46" t="s">
        <v>189</v>
      </c>
      <c r="B46" t="s">
        <v>142</v>
      </c>
      <c r="C46" t="s">
        <v>35</v>
      </c>
      <c r="D46" s="1">
        <v>45381</v>
      </c>
      <c r="E46" t="s">
        <v>190</v>
      </c>
      <c r="F46" s="1">
        <v>45381</v>
      </c>
      <c r="G46" t="s">
        <v>191</v>
      </c>
      <c r="H46">
        <v>59</v>
      </c>
      <c r="I46" t="s">
        <v>23</v>
      </c>
      <c r="J46" t="s">
        <v>60</v>
      </c>
      <c r="K46">
        <v>0</v>
      </c>
      <c r="L46">
        <v>17.87</v>
      </c>
      <c r="M46">
        <v>3</v>
      </c>
      <c r="N46">
        <v>0.01</v>
      </c>
      <c r="O46" t="b">
        <v>1</v>
      </c>
      <c r="P46" t="s">
        <v>25</v>
      </c>
      <c r="Q46">
        <v>3</v>
      </c>
      <c r="R46" t="s">
        <v>78</v>
      </c>
    </row>
    <row r="47" spans="1:18" x14ac:dyDescent="0.25">
      <c r="A47" t="s">
        <v>192</v>
      </c>
      <c r="B47" t="s">
        <v>67</v>
      </c>
      <c r="C47" t="s">
        <v>68</v>
      </c>
      <c r="D47" s="1">
        <v>45574</v>
      </c>
      <c r="E47" t="s">
        <v>193</v>
      </c>
      <c r="F47" s="1">
        <v>45574</v>
      </c>
      <c r="G47" t="s">
        <v>194</v>
      </c>
      <c r="H47">
        <v>65</v>
      </c>
      <c r="I47" t="s">
        <v>23</v>
      </c>
      <c r="J47" t="s">
        <v>60</v>
      </c>
      <c r="K47">
        <v>4</v>
      </c>
      <c r="L47">
        <v>8.19</v>
      </c>
      <c r="M47">
        <v>8</v>
      </c>
      <c r="N47">
        <v>2.54</v>
      </c>
      <c r="O47" t="b">
        <v>0</v>
      </c>
      <c r="P47" t="s">
        <v>25</v>
      </c>
      <c r="Q47">
        <v>10</v>
      </c>
      <c r="R47" t="s">
        <v>55</v>
      </c>
    </row>
    <row r="48" spans="1:18" x14ac:dyDescent="0.25">
      <c r="A48" t="s">
        <v>195</v>
      </c>
      <c r="B48" t="s">
        <v>52</v>
      </c>
      <c r="C48" t="s">
        <v>35</v>
      </c>
      <c r="D48" s="1">
        <v>45532</v>
      </c>
      <c r="E48" t="s">
        <v>196</v>
      </c>
      <c r="F48" s="1">
        <v>45532</v>
      </c>
      <c r="G48" t="s">
        <v>197</v>
      </c>
      <c r="H48">
        <v>62</v>
      </c>
      <c r="I48" t="s">
        <v>38</v>
      </c>
      <c r="J48" t="s">
        <v>73</v>
      </c>
      <c r="K48">
        <v>5</v>
      </c>
      <c r="L48">
        <v>7.74</v>
      </c>
      <c r="M48">
        <v>10.75</v>
      </c>
      <c r="N48">
        <v>0.38</v>
      </c>
      <c r="O48" t="b">
        <v>0</v>
      </c>
      <c r="P48" t="s">
        <v>25</v>
      </c>
      <c r="Q48">
        <v>8</v>
      </c>
      <c r="R48" t="s">
        <v>26</v>
      </c>
    </row>
    <row r="49" spans="1:18" x14ac:dyDescent="0.25">
      <c r="A49" t="s">
        <v>198</v>
      </c>
      <c r="B49" t="s">
        <v>86</v>
      </c>
      <c r="C49" t="s">
        <v>87</v>
      </c>
      <c r="D49" s="1">
        <v>45770</v>
      </c>
      <c r="E49" t="s">
        <v>199</v>
      </c>
      <c r="F49" s="1">
        <v>45770</v>
      </c>
      <c r="G49" t="s">
        <v>200</v>
      </c>
      <c r="H49">
        <v>82</v>
      </c>
      <c r="I49" t="s">
        <v>38</v>
      </c>
      <c r="J49" t="s">
        <v>73</v>
      </c>
      <c r="K49">
        <v>4</v>
      </c>
      <c r="L49">
        <v>20.93</v>
      </c>
      <c r="M49">
        <v>9.5</v>
      </c>
      <c r="N49">
        <v>0.91</v>
      </c>
      <c r="O49" t="b">
        <v>0</v>
      </c>
      <c r="P49" t="s">
        <v>64</v>
      </c>
      <c r="Q49">
        <v>4</v>
      </c>
      <c r="R49" t="s">
        <v>94</v>
      </c>
    </row>
    <row r="50" spans="1:18" x14ac:dyDescent="0.25">
      <c r="A50" t="s">
        <v>201</v>
      </c>
      <c r="B50" t="s">
        <v>86</v>
      </c>
      <c r="C50" t="s">
        <v>28</v>
      </c>
      <c r="D50" s="1">
        <v>45763</v>
      </c>
      <c r="E50" t="s">
        <v>202</v>
      </c>
      <c r="F50" s="1">
        <v>45763</v>
      </c>
      <c r="G50" t="s">
        <v>203</v>
      </c>
      <c r="H50">
        <v>51</v>
      </c>
      <c r="I50" t="s">
        <v>38</v>
      </c>
      <c r="J50" t="s">
        <v>73</v>
      </c>
      <c r="K50">
        <v>3</v>
      </c>
      <c r="L50">
        <v>17.05</v>
      </c>
      <c r="M50">
        <v>8.25</v>
      </c>
      <c r="N50">
        <v>1.53</v>
      </c>
      <c r="O50" t="b">
        <v>0</v>
      </c>
      <c r="P50" t="s">
        <v>64</v>
      </c>
      <c r="Q50">
        <v>4</v>
      </c>
      <c r="R50" t="s">
        <v>94</v>
      </c>
    </row>
    <row r="51" spans="1:18" x14ac:dyDescent="0.25">
      <c r="A51" t="s">
        <v>204</v>
      </c>
      <c r="B51" t="s">
        <v>41</v>
      </c>
      <c r="C51" t="s">
        <v>57</v>
      </c>
      <c r="D51" s="1">
        <v>45512</v>
      </c>
      <c r="E51" t="s">
        <v>205</v>
      </c>
      <c r="F51" s="1">
        <v>45512</v>
      </c>
      <c r="G51" t="s">
        <v>206</v>
      </c>
      <c r="H51">
        <v>75</v>
      </c>
      <c r="I51" t="s">
        <v>38</v>
      </c>
      <c r="J51" t="s">
        <v>31</v>
      </c>
      <c r="K51">
        <v>1</v>
      </c>
      <c r="L51">
        <v>16.98</v>
      </c>
      <c r="M51">
        <v>5.75</v>
      </c>
      <c r="N51">
        <v>0.67</v>
      </c>
      <c r="O51" t="b">
        <v>0</v>
      </c>
      <c r="P51" t="s">
        <v>25</v>
      </c>
      <c r="Q51">
        <v>8</v>
      </c>
      <c r="R51" t="s">
        <v>26</v>
      </c>
    </row>
    <row r="52" spans="1:18" x14ac:dyDescent="0.25">
      <c r="A52" t="s">
        <v>207</v>
      </c>
      <c r="B52" t="s">
        <v>41</v>
      </c>
      <c r="C52" t="s">
        <v>20</v>
      </c>
      <c r="D52" s="1">
        <v>45327</v>
      </c>
      <c r="E52" t="s">
        <v>208</v>
      </c>
      <c r="F52" s="1">
        <v>45327</v>
      </c>
      <c r="G52" t="s">
        <v>209</v>
      </c>
      <c r="H52">
        <v>41</v>
      </c>
      <c r="I52" t="s">
        <v>38</v>
      </c>
      <c r="J52" t="s">
        <v>39</v>
      </c>
      <c r="K52">
        <v>0</v>
      </c>
      <c r="L52">
        <v>11.66</v>
      </c>
      <c r="M52">
        <v>4.5</v>
      </c>
      <c r="N52">
        <v>2.66</v>
      </c>
      <c r="O52" t="b">
        <v>0</v>
      </c>
      <c r="P52" t="s">
        <v>25</v>
      </c>
      <c r="Q52">
        <v>2</v>
      </c>
      <c r="R52" t="s">
        <v>137</v>
      </c>
    </row>
    <row r="53" spans="1:18" x14ac:dyDescent="0.25">
      <c r="A53" t="s">
        <v>210</v>
      </c>
      <c r="B53" t="s">
        <v>34</v>
      </c>
      <c r="C53" t="s">
        <v>42</v>
      </c>
      <c r="D53" s="1">
        <v>45675</v>
      </c>
      <c r="E53" t="s">
        <v>211</v>
      </c>
      <c r="F53" s="1">
        <v>45676</v>
      </c>
      <c r="G53" t="s">
        <v>212</v>
      </c>
      <c r="H53">
        <v>61</v>
      </c>
      <c r="I53" t="s">
        <v>23</v>
      </c>
      <c r="J53" t="s">
        <v>24</v>
      </c>
      <c r="K53">
        <v>5</v>
      </c>
      <c r="L53">
        <v>17.350000000000001</v>
      </c>
      <c r="M53">
        <v>9.25</v>
      </c>
      <c r="N53">
        <v>4.46</v>
      </c>
      <c r="O53" t="b">
        <v>1</v>
      </c>
      <c r="P53" t="s">
        <v>64</v>
      </c>
      <c r="Q53">
        <v>1</v>
      </c>
      <c r="R53" t="s">
        <v>114</v>
      </c>
    </row>
    <row r="54" spans="1:18" x14ac:dyDescent="0.25">
      <c r="A54" t="s">
        <v>213</v>
      </c>
      <c r="B54" t="s">
        <v>19</v>
      </c>
      <c r="C54" t="s">
        <v>42</v>
      </c>
      <c r="D54" s="1">
        <v>45461</v>
      </c>
      <c r="E54" t="s">
        <v>214</v>
      </c>
      <c r="F54" s="1">
        <v>45462</v>
      </c>
      <c r="G54" t="s">
        <v>92</v>
      </c>
      <c r="H54">
        <v>32</v>
      </c>
      <c r="I54" t="s">
        <v>38</v>
      </c>
      <c r="J54" t="s">
        <v>31</v>
      </c>
      <c r="K54">
        <v>4</v>
      </c>
      <c r="L54">
        <v>6.61</v>
      </c>
      <c r="M54">
        <v>9.5</v>
      </c>
      <c r="N54">
        <v>2.5499999999999998</v>
      </c>
      <c r="O54" t="b">
        <v>0</v>
      </c>
      <c r="P54" t="s">
        <v>25</v>
      </c>
      <c r="Q54">
        <v>6</v>
      </c>
      <c r="R54" t="s">
        <v>173</v>
      </c>
    </row>
    <row r="55" spans="1:18" x14ac:dyDescent="0.25">
      <c r="A55" t="s">
        <v>215</v>
      </c>
      <c r="B55" t="s">
        <v>41</v>
      </c>
      <c r="C55" t="s">
        <v>149</v>
      </c>
      <c r="D55" s="1">
        <v>45704</v>
      </c>
      <c r="E55" t="s">
        <v>216</v>
      </c>
      <c r="F55" s="1">
        <v>45704</v>
      </c>
      <c r="G55" t="s">
        <v>217</v>
      </c>
      <c r="H55">
        <v>81</v>
      </c>
      <c r="I55" t="s">
        <v>38</v>
      </c>
      <c r="J55" t="s">
        <v>73</v>
      </c>
      <c r="K55">
        <v>4</v>
      </c>
      <c r="L55">
        <v>20.47</v>
      </c>
      <c r="M55">
        <v>9.5</v>
      </c>
      <c r="N55">
        <v>4.46</v>
      </c>
      <c r="O55" t="b">
        <v>1</v>
      </c>
      <c r="P55" t="s">
        <v>64</v>
      </c>
      <c r="Q55">
        <v>2</v>
      </c>
      <c r="R55" t="s">
        <v>137</v>
      </c>
    </row>
    <row r="56" spans="1:18" x14ac:dyDescent="0.25">
      <c r="A56" t="s">
        <v>218</v>
      </c>
      <c r="B56" t="s">
        <v>67</v>
      </c>
      <c r="C56" t="s">
        <v>149</v>
      </c>
      <c r="D56" s="1">
        <v>45415</v>
      </c>
      <c r="E56" t="s">
        <v>21</v>
      </c>
      <c r="F56" s="1">
        <v>45415</v>
      </c>
      <c r="G56" t="s">
        <v>219</v>
      </c>
      <c r="H56">
        <v>70</v>
      </c>
      <c r="I56" t="s">
        <v>38</v>
      </c>
      <c r="J56" t="s">
        <v>60</v>
      </c>
      <c r="K56">
        <v>1</v>
      </c>
      <c r="L56">
        <v>21.08</v>
      </c>
      <c r="M56">
        <v>5.75</v>
      </c>
      <c r="N56">
        <v>0.83</v>
      </c>
      <c r="O56" t="b">
        <v>0</v>
      </c>
      <c r="P56" t="s">
        <v>25</v>
      </c>
      <c r="Q56">
        <v>5</v>
      </c>
      <c r="R56" t="s">
        <v>65</v>
      </c>
    </row>
    <row r="57" spans="1:18" x14ac:dyDescent="0.25">
      <c r="A57" t="s">
        <v>220</v>
      </c>
      <c r="B57" t="s">
        <v>67</v>
      </c>
      <c r="C57" t="s">
        <v>149</v>
      </c>
      <c r="D57" s="1">
        <v>45778</v>
      </c>
      <c r="E57" t="s">
        <v>221</v>
      </c>
      <c r="F57" s="1">
        <v>45778</v>
      </c>
      <c r="G57" t="s">
        <v>222</v>
      </c>
      <c r="H57">
        <v>40</v>
      </c>
      <c r="I57" t="s">
        <v>38</v>
      </c>
      <c r="J57" t="s">
        <v>73</v>
      </c>
      <c r="K57">
        <v>0</v>
      </c>
      <c r="L57">
        <v>17.98</v>
      </c>
      <c r="M57">
        <v>4.5</v>
      </c>
      <c r="N57">
        <v>0.7</v>
      </c>
      <c r="O57" t="b">
        <v>0</v>
      </c>
      <c r="P57" t="s">
        <v>64</v>
      </c>
      <c r="Q57">
        <v>5</v>
      </c>
      <c r="R57" t="s">
        <v>65</v>
      </c>
    </row>
    <row r="58" spans="1:18" x14ac:dyDescent="0.25">
      <c r="A58" t="s">
        <v>223</v>
      </c>
      <c r="B58" t="s">
        <v>47</v>
      </c>
      <c r="C58" t="s">
        <v>35</v>
      </c>
      <c r="D58" s="1">
        <v>45354</v>
      </c>
      <c r="E58" t="s">
        <v>224</v>
      </c>
      <c r="F58" s="1">
        <v>45354</v>
      </c>
      <c r="G58" t="s">
        <v>117</v>
      </c>
      <c r="H58">
        <v>27</v>
      </c>
      <c r="I58" t="s">
        <v>23</v>
      </c>
      <c r="J58" t="s">
        <v>24</v>
      </c>
      <c r="K58">
        <v>3</v>
      </c>
      <c r="L58">
        <v>17.5</v>
      </c>
      <c r="M58">
        <v>6.75</v>
      </c>
      <c r="N58">
        <v>3.53</v>
      </c>
      <c r="O58" t="b">
        <v>1</v>
      </c>
      <c r="P58" t="s">
        <v>25</v>
      </c>
      <c r="Q58">
        <v>3</v>
      </c>
      <c r="R58" t="s">
        <v>78</v>
      </c>
    </row>
    <row r="59" spans="1:18" x14ac:dyDescent="0.25">
      <c r="A59" t="s">
        <v>225</v>
      </c>
      <c r="B59" t="s">
        <v>86</v>
      </c>
      <c r="C59" t="s">
        <v>42</v>
      </c>
      <c r="D59" s="1">
        <v>45549</v>
      </c>
      <c r="E59" t="s">
        <v>226</v>
      </c>
      <c r="F59" s="1">
        <v>45549</v>
      </c>
      <c r="G59" t="s">
        <v>227</v>
      </c>
      <c r="H59">
        <v>79</v>
      </c>
      <c r="I59" t="s">
        <v>38</v>
      </c>
      <c r="J59" t="s">
        <v>73</v>
      </c>
      <c r="K59">
        <v>0</v>
      </c>
      <c r="L59">
        <v>5.57</v>
      </c>
      <c r="M59">
        <v>4.5</v>
      </c>
      <c r="N59">
        <v>2.1</v>
      </c>
      <c r="O59" t="b">
        <v>1</v>
      </c>
      <c r="P59" t="s">
        <v>25</v>
      </c>
      <c r="Q59">
        <v>9</v>
      </c>
      <c r="R59" t="s">
        <v>45</v>
      </c>
    </row>
    <row r="60" spans="1:18" x14ac:dyDescent="0.25">
      <c r="A60" t="s">
        <v>228</v>
      </c>
      <c r="B60" t="s">
        <v>142</v>
      </c>
      <c r="C60" t="s">
        <v>20</v>
      </c>
      <c r="D60" s="1">
        <v>45739</v>
      </c>
      <c r="E60" t="s">
        <v>229</v>
      </c>
      <c r="F60" s="1">
        <v>45739</v>
      </c>
      <c r="G60" t="s">
        <v>230</v>
      </c>
      <c r="H60">
        <v>58</v>
      </c>
      <c r="I60" t="s">
        <v>38</v>
      </c>
      <c r="J60" t="s">
        <v>31</v>
      </c>
      <c r="K60">
        <v>2</v>
      </c>
      <c r="L60">
        <v>7.82</v>
      </c>
      <c r="M60">
        <v>7</v>
      </c>
      <c r="N60">
        <v>1.95</v>
      </c>
      <c r="O60" t="b">
        <v>1</v>
      </c>
      <c r="P60" t="s">
        <v>64</v>
      </c>
      <c r="Q60">
        <v>3</v>
      </c>
      <c r="R60" t="s">
        <v>78</v>
      </c>
    </row>
    <row r="61" spans="1:18" x14ac:dyDescent="0.25">
      <c r="A61" t="s">
        <v>231</v>
      </c>
      <c r="B61" t="s">
        <v>86</v>
      </c>
      <c r="C61" t="s">
        <v>35</v>
      </c>
      <c r="D61" s="1">
        <v>45716</v>
      </c>
      <c r="E61" t="s">
        <v>232</v>
      </c>
      <c r="F61" s="1">
        <v>45716</v>
      </c>
      <c r="G61" t="s">
        <v>184</v>
      </c>
      <c r="H61">
        <v>87</v>
      </c>
      <c r="I61" t="s">
        <v>23</v>
      </c>
      <c r="J61" t="s">
        <v>73</v>
      </c>
      <c r="K61">
        <v>1</v>
      </c>
      <c r="L61">
        <v>7.19</v>
      </c>
      <c r="M61">
        <v>4.25</v>
      </c>
      <c r="N61">
        <v>1.46</v>
      </c>
      <c r="O61" t="b">
        <v>0</v>
      </c>
      <c r="P61" t="s">
        <v>64</v>
      </c>
      <c r="Q61">
        <v>2</v>
      </c>
      <c r="R61" t="s">
        <v>137</v>
      </c>
    </row>
    <row r="62" spans="1:18" x14ac:dyDescent="0.25">
      <c r="A62" t="s">
        <v>233</v>
      </c>
      <c r="B62" t="s">
        <v>47</v>
      </c>
      <c r="C62" t="s">
        <v>42</v>
      </c>
      <c r="D62" s="1">
        <v>45420</v>
      </c>
      <c r="E62" t="s">
        <v>187</v>
      </c>
      <c r="F62" s="1">
        <v>45420</v>
      </c>
      <c r="G62" t="s">
        <v>234</v>
      </c>
      <c r="H62">
        <v>69</v>
      </c>
      <c r="I62" t="s">
        <v>23</v>
      </c>
      <c r="J62" t="s">
        <v>39</v>
      </c>
      <c r="K62">
        <v>4</v>
      </c>
      <c r="L62">
        <v>1.1599999999999999</v>
      </c>
      <c r="M62">
        <v>8</v>
      </c>
      <c r="N62">
        <v>1.18</v>
      </c>
      <c r="O62" t="b">
        <v>0</v>
      </c>
      <c r="P62" t="s">
        <v>25</v>
      </c>
      <c r="Q62">
        <v>5</v>
      </c>
      <c r="R62" t="s">
        <v>65</v>
      </c>
    </row>
    <row r="63" spans="1:18" x14ac:dyDescent="0.25">
      <c r="A63" t="s">
        <v>235</v>
      </c>
      <c r="B63" t="s">
        <v>96</v>
      </c>
      <c r="C63" t="s">
        <v>57</v>
      </c>
      <c r="D63" s="1">
        <v>45791</v>
      </c>
      <c r="E63" t="s">
        <v>236</v>
      </c>
      <c r="F63" s="1">
        <v>45791</v>
      </c>
      <c r="G63" t="s">
        <v>237</v>
      </c>
      <c r="H63">
        <v>64</v>
      </c>
      <c r="I63" t="s">
        <v>23</v>
      </c>
      <c r="J63" t="s">
        <v>73</v>
      </c>
      <c r="K63">
        <v>1</v>
      </c>
      <c r="L63">
        <v>1.73</v>
      </c>
      <c r="M63">
        <v>4.25</v>
      </c>
      <c r="N63">
        <v>1.1399999999999999</v>
      </c>
      <c r="O63" t="b">
        <v>0</v>
      </c>
      <c r="P63" t="s">
        <v>64</v>
      </c>
      <c r="Q63">
        <v>5</v>
      </c>
      <c r="R63" t="s">
        <v>65</v>
      </c>
    </row>
    <row r="64" spans="1:18" x14ac:dyDescent="0.25">
      <c r="A64" t="s">
        <v>238</v>
      </c>
      <c r="B64" t="s">
        <v>125</v>
      </c>
      <c r="C64" t="s">
        <v>134</v>
      </c>
      <c r="D64" s="1">
        <v>45554</v>
      </c>
      <c r="E64" t="s">
        <v>239</v>
      </c>
      <c r="F64" s="1">
        <v>45554</v>
      </c>
      <c r="G64" t="s">
        <v>240</v>
      </c>
      <c r="H64">
        <v>58</v>
      </c>
      <c r="I64" t="s">
        <v>38</v>
      </c>
      <c r="J64" t="s">
        <v>73</v>
      </c>
      <c r="K64">
        <v>2</v>
      </c>
      <c r="L64">
        <v>20.96</v>
      </c>
      <c r="M64">
        <v>7</v>
      </c>
      <c r="N64">
        <v>1.41</v>
      </c>
      <c r="O64" t="b">
        <v>0</v>
      </c>
      <c r="P64" t="s">
        <v>25</v>
      </c>
      <c r="Q64">
        <v>9</v>
      </c>
      <c r="R64" t="s">
        <v>45</v>
      </c>
    </row>
    <row r="65" spans="1:18" x14ac:dyDescent="0.25">
      <c r="A65" t="s">
        <v>241</v>
      </c>
      <c r="B65" t="s">
        <v>67</v>
      </c>
      <c r="C65" t="s">
        <v>20</v>
      </c>
      <c r="D65" s="1">
        <v>45563</v>
      </c>
      <c r="E65" t="s">
        <v>242</v>
      </c>
      <c r="F65" s="1">
        <v>45563</v>
      </c>
      <c r="G65" t="s">
        <v>243</v>
      </c>
      <c r="H65">
        <v>38</v>
      </c>
      <c r="I65" t="s">
        <v>23</v>
      </c>
      <c r="J65" t="s">
        <v>31</v>
      </c>
      <c r="K65">
        <v>0</v>
      </c>
      <c r="L65">
        <v>23.77</v>
      </c>
      <c r="M65">
        <v>3</v>
      </c>
      <c r="N65">
        <v>1</v>
      </c>
      <c r="O65" t="b">
        <v>1</v>
      </c>
      <c r="P65" t="s">
        <v>25</v>
      </c>
      <c r="Q65">
        <v>9</v>
      </c>
      <c r="R65" t="s">
        <v>45</v>
      </c>
    </row>
    <row r="66" spans="1:18" x14ac:dyDescent="0.25">
      <c r="A66" t="s">
        <v>244</v>
      </c>
      <c r="B66" t="s">
        <v>142</v>
      </c>
      <c r="C66" t="s">
        <v>87</v>
      </c>
      <c r="D66" s="1">
        <v>45477</v>
      </c>
      <c r="E66" t="s">
        <v>59</v>
      </c>
      <c r="F66" s="1">
        <v>45477</v>
      </c>
      <c r="G66" t="s">
        <v>245</v>
      </c>
      <c r="H66">
        <v>26</v>
      </c>
      <c r="I66" t="s">
        <v>38</v>
      </c>
      <c r="J66" t="s">
        <v>31</v>
      </c>
      <c r="K66">
        <v>4</v>
      </c>
      <c r="L66">
        <v>23.72</v>
      </c>
      <c r="M66">
        <v>9.5</v>
      </c>
      <c r="N66">
        <v>1.4</v>
      </c>
      <c r="O66" t="b">
        <v>0</v>
      </c>
      <c r="P66" t="s">
        <v>25</v>
      </c>
      <c r="Q66">
        <v>7</v>
      </c>
      <c r="R66" t="s">
        <v>50</v>
      </c>
    </row>
    <row r="67" spans="1:18" x14ac:dyDescent="0.25">
      <c r="A67" t="s">
        <v>246</v>
      </c>
      <c r="B67" t="s">
        <v>47</v>
      </c>
      <c r="C67" t="s">
        <v>87</v>
      </c>
      <c r="D67" s="1">
        <v>45762</v>
      </c>
      <c r="E67" t="s">
        <v>247</v>
      </c>
      <c r="F67" s="1">
        <v>45762</v>
      </c>
      <c r="G67" t="s">
        <v>248</v>
      </c>
      <c r="H67">
        <v>87</v>
      </c>
      <c r="I67" t="s">
        <v>23</v>
      </c>
      <c r="J67" t="s">
        <v>24</v>
      </c>
      <c r="K67">
        <v>2</v>
      </c>
      <c r="L67">
        <v>3.15</v>
      </c>
      <c r="M67">
        <v>5.5</v>
      </c>
      <c r="N67">
        <v>0.08</v>
      </c>
      <c r="O67" t="b">
        <v>0</v>
      </c>
      <c r="P67" t="s">
        <v>64</v>
      </c>
      <c r="Q67">
        <v>4</v>
      </c>
      <c r="R67" t="s">
        <v>94</v>
      </c>
    </row>
    <row r="68" spans="1:18" x14ac:dyDescent="0.25">
      <c r="A68" t="s">
        <v>249</v>
      </c>
      <c r="B68" t="s">
        <v>142</v>
      </c>
      <c r="C68" t="s">
        <v>42</v>
      </c>
      <c r="D68" s="1">
        <v>45600</v>
      </c>
      <c r="E68" t="s">
        <v>100</v>
      </c>
      <c r="F68" s="1">
        <v>45600</v>
      </c>
      <c r="G68" t="s">
        <v>250</v>
      </c>
      <c r="H68">
        <v>35</v>
      </c>
      <c r="I68" t="s">
        <v>23</v>
      </c>
      <c r="J68" t="s">
        <v>39</v>
      </c>
      <c r="K68">
        <v>5</v>
      </c>
      <c r="L68">
        <v>20.85</v>
      </c>
      <c r="M68">
        <v>9.25</v>
      </c>
      <c r="N68">
        <v>0.73</v>
      </c>
      <c r="O68" t="b">
        <v>0</v>
      </c>
      <c r="P68" t="s">
        <v>25</v>
      </c>
      <c r="Q68">
        <v>11</v>
      </c>
      <c r="R68" t="s">
        <v>32</v>
      </c>
    </row>
    <row r="69" spans="1:18" x14ac:dyDescent="0.25">
      <c r="A69" t="s">
        <v>251</v>
      </c>
      <c r="B69" t="s">
        <v>52</v>
      </c>
      <c r="C69" t="s">
        <v>28</v>
      </c>
      <c r="D69" s="1">
        <v>45386</v>
      </c>
      <c r="E69" t="s">
        <v>252</v>
      </c>
      <c r="F69" s="1">
        <v>45386</v>
      </c>
      <c r="G69" t="s">
        <v>253</v>
      </c>
      <c r="H69">
        <v>82</v>
      </c>
      <c r="I69" t="s">
        <v>23</v>
      </c>
      <c r="J69" t="s">
        <v>60</v>
      </c>
      <c r="K69">
        <v>4</v>
      </c>
      <c r="L69">
        <v>11</v>
      </c>
      <c r="M69">
        <v>8</v>
      </c>
      <c r="N69">
        <v>1.1100000000000001</v>
      </c>
      <c r="O69" t="b">
        <v>0</v>
      </c>
      <c r="P69" t="s">
        <v>25</v>
      </c>
      <c r="Q69">
        <v>4</v>
      </c>
      <c r="R69" t="s">
        <v>94</v>
      </c>
    </row>
    <row r="70" spans="1:18" x14ac:dyDescent="0.25">
      <c r="A70" t="s">
        <v>254</v>
      </c>
      <c r="B70" t="s">
        <v>47</v>
      </c>
      <c r="C70" t="s">
        <v>20</v>
      </c>
      <c r="D70" s="1">
        <v>45618</v>
      </c>
      <c r="E70" t="s">
        <v>255</v>
      </c>
      <c r="F70" s="1">
        <v>45618</v>
      </c>
      <c r="G70" t="s">
        <v>256</v>
      </c>
      <c r="H70">
        <v>72</v>
      </c>
      <c r="I70" t="s">
        <v>23</v>
      </c>
      <c r="J70" t="s">
        <v>73</v>
      </c>
      <c r="K70">
        <v>2</v>
      </c>
      <c r="L70">
        <v>16.07</v>
      </c>
      <c r="M70">
        <v>5.5</v>
      </c>
      <c r="N70">
        <v>2.4900000000000002</v>
      </c>
      <c r="O70" t="b">
        <v>0</v>
      </c>
      <c r="P70" t="s">
        <v>25</v>
      </c>
      <c r="Q70">
        <v>11</v>
      </c>
      <c r="R70" t="s">
        <v>32</v>
      </c>
    </row>
    <row r="71" spans="1:18" x14ac:dyDescent="0.25">
      <c r="A71" t="s">
        <v>257</v>
      </c>
      <c r="B71" t="s">
        <v>41</v>
      </c>
      <c r="C71" t="s">
        <v>42</v>
      </c>
      <c r="D71" s="1">
        <v>45428</v>
      </c>
      <c r="E71" t="s">
        <v>258</v>
      </c>
      <c r="F71" s="1">
        <v>45428</v>
      </c>
      <c r="G71" t="s">
        <v>259</v>
      </c>
      <c r="H71">
        <v>76</v>
      </c>
      <c r="I71" t="s">
        <v>38</v>
      </c>
      <c r="J71" t="s">
        <v>39</v>
      </c>
      <c r="K71">
        <v>4</v>
      </c>
      <c r="L71">
        <v>19.48</v>
      </c>
      <c r="M71">
        <v>9.5</v>
      </c>
      <c r="N71">
        <v>1.39</v>
      </c>
      <c r="O71" t="b">
        <v>0</v>
      </c>
      <c r="P71" t="s">
        <v>25</v>
      </c>
      <c r="Q71">
        <v>5</v>
      </c>
      <c r="R71" t="s">
        <v>65</v>
      </c>
    </row>
    <row r="72" spans="1:18" x14ac:dyDescent="0.25">
      <c r="A72" t="s">
        <v>260</v>
      </c>
      <c r="B72" t="s">
        <v>142</v>
      </c>
      <c r="C72" t="s">
        <v>75</v>
      </c>
      <c r="D72" s="1">
        <v>45542</v>
      </c>
      <c r="E72" t="s">
        <v>261</v>
      </c>
      <c r="F72" s="1">
        <v>45542</v>
      </c>
      <c r="G72" t="s">
        <v>262</v>
      </c>
      <c r="H72">
        <v>41</v>
      </c>
      <c r="I72" t="s">
        <v>23</v>
      </c>
      <c r="J72" t="s">
        <v>60</v>
      </c>
      <c r="K72">
        <v>3</v>
      </c>
      <c r="L72">
        <v>6.47</v>
      </c>
      <c r="M72">
        <v>6.75</v>
      </c>
      <c r="N72">
        <v>2.3199999999999998</v>
      </c>
      <c r="O72" t="b">
        <v>1</v>
      </c>
      <c r="P72" t="s">
        <v>25</v>
      </c>
      <c r="Q72">
        <v>9</v>
      </c>
      <c r="R72" t="s">
        <v>45</v>
      </c>
    </row>
    <row r="73" spans="1:18" x14ac:dyDescent="0.25">
      <c r="A73" t="s">
        <v>263</v>
      </c>
      <c r="B73" t="s">
        <v>86</v>
      </c>
      <c r="C73" t="s">
        <v>134</v>
      </c>
      <c r="D73" s="1">
        <v>45314</v>
      </c>
      <c r="E73" t="s">
        <v>264</v>
      </c>
      <c r="F73" s="1">
        <v>45314</v>
      </c>
      <c r="G73" t="s">
        <v>265</v>
      </c>
      <c r="H73">
        <v>73</v>
      </c>
      <c r="I73" t="s">
        <v>38</v>
      </c>
      <c r="J73" t="s">
        <v>24</v>
      </c>
      <c r="K73">
        <v>3</v>
      </c>
      <c r="L73">
        <v>5.7</v>
      </c>
      <c r="M73">
        <v>8.25</v>
      </c>
      <c r="N73">
        <v>2.39</v>
      </c>
      <c r="O73" t="b">
        <v>0</v>
      </c>
      <c r="P73" t="s">
        <v>25</v>
      </c>
      <c r="Q73">
        <v>1</v>
      </c>
      <c r="R73" t="s">
        <v>114</v>
      </c>
    </row>
    <row r="74" spans="1:18" x14ac:dyDescent="0.25">
      <c r="A74" t="s">
        <v>266</v>
      </c>
      <c r="B74" t="s">
        <v>52</v>
      </c>
      <c r="C74" t="s">
        <v>28</v>
      </c>
      <c r="D74" s="1">
        <v>45506</v>
      </c>
      <c r="E74" t="s">
        <v>267</v>
      </c>
      <c r="F74" s="1">
        <v>45506</v>
      </c>
      <c r="G74" t="s">
        <v>268</v>
      </c>
      <c r="H74">
        <v>81</v>
      </c>
      <c r="I74" t="s">
        <v>23</v>
      </c>
      <c r="J74" t="s">
        <v>39</v>
      </c>
      <c r="K74">
        <v>1</v>
      </c>
      <c r="L74">
        <v>2.6</v>
      </c>
      <c r="M74">
        <v>4.25</v>
      </c>
      <c r="N74">
        <v>2.16</v>
      </c>
      <c r="O74" t="b">
        <v>0</v>
      </c>
      <c r="P74" t="s">
        <v>25</v>
      </c>
      <c r="Q74">
        <v>8</v>
      </c>
      <c r="R74" t="s">
        <v>26</v>
      </c>
    </row>
    <row r="75" spans="1:18" x14ac:dyDescent="0.25">
      <c r="A75" t="s">
        <v>269</v>
      </c>
      <c r="B75" t="s">
        <v>67</v>
      </c>
      <c r="C75" t="s">
        <v>68</v>
      </c>
      <c r="D75" s="1">
        <v>45661</v>
      </c>
      <c r="E75" t="s">
        <v>270</v>
      </c>
      <c r="F75" s="1">
        <v>45661</v>
      </c>
      <c r="G75" t="s">
        <v>271</v>
      </c>
      <c r="H75">
        <v>72</v>
      </c>
      <c r="I75" t="s">
        <v>38</v>
      </c>
      <c r="J75" t="s">
        <v>31</v>
      </c>
      <c r="K75">
        <v>0</v>
      </c>
      <c r="L75">
        <v>7.71</v>
      </c>
      <c r="M75">
        <v>4.5</v>
      </c>
      <c r="N75">
        <v>2.02</v>
      </c>
      <c r="O75" t="b">
        <v>1</v>
      </c>
      <c r="P75" t="s">
        <v>64</v>
      </c>
      <c r="Q75">
        <v>1</v>
      </c>
      <c r="R75" t="s">
        <v>114</v>
      </c>
    </row>
    <row r="76" spans="1:18" x14ac:dyDescent="0.25">
      <c r="A76" t="s">
        <v>272</v>
      </c>
      <c r="B76" t="s">
        <v>52</v>
      </c>
      <c r="C76" t="s">
        <v>28</v>
      </c>
      <c r="D76" s="1">
        <v>45578</v>
      </c>
      <c r="E76" t="s">
        <v>273</v>
      </c>
      <c r="F76" s="1">
        <v>45578</v>
      </c>
      <c r="G76" t="s">
        <v>274</v>
      </c>
      <c r="H76">
        <v>70</v>
      </c>
      <c r="I76" t="s">
        <v>38</v>
      </c>
      <c r="J76" t="s">
        <v>73</v>
      </c>
      <c r="K76">
        <v>5</v>
      </c>
      <c r="L76">
        <v>13.98</v>
      </c>
      <c r="M76">
        <v>10.75</v>
      </c>
      <c r="N76">
        <v>1.76</v>
      </c>
      <c r="O76" t="b">
        <v>1</v>
      </c>
      <c r="P76" t="s">
        <v>25</v>
      </c>
      <c r="Q76">
        <v>10</v>
      </c>
      <c r="R76" t="s">
        <v>55</v>
      </c>
    </row>
    <row r="77" spans="1:18" x14ac:dyDescent="0.25">
      <c r="A77" t="s">
        <v>275</v>
      </c>
      <c r="B77" t="s">
        <v>52</v>
      </c>
      <c r="C77" t="s">
        <v>75</v>
      </c>
      <c r="D77" s="1">
        <v>45487</v>
      </c>
      <c r="E77" t="s">
        <v>276</v>
      </c>
      <c r="F77" s="1">
        <v>45487</v>
      </c>
      <c r="G77" t="s">
        <v>277</v>
      </c>
      <c r="H77">
        <v>39</v>
      </c>
      <c r="I77" t="s">
        <v>23</v>
      </c>
      <c r="J77" t="s">
        <v>24</v>
      </c>
      <c r="K77">
        <v>2</v>
      </c>
      <c r="L77">
        <v>3.43</v>
      </c>
      <c r="M77">
        <v>5.5</v>
      </c>
      <c r="N77">
        <v>2.68</v>
      </c>
      <c r="O77" t="b">
        <v>1</v>
      </c>
      <c r="P77" t="s">
        <v>25</v>
      </c>
      <c r="Q77">
        <v>7</v>
      </c>
      <c r="R77" t="s">
        <v>50</v>
      </c>
    </row>
    <row r="78" spans="1:18" x14ac:dyDescent="0.25">
      <c r="A78" t="s">
        <v>278</v>
      </c>
      <c r="B78" t="s">
        <v>41</v>
      </c>
      <c r="C78" t="s">
        <v>68</v>
      </c>
      <c r="D78" s="1">
        <v>45460</v>
      </c>
      <c r="E78" t="s">
        <v>279</v>
      </c>
      <c r="F78" s="1">
        <v>45460</v>
      </c>
      <c r="G78" t="s">
        <v>280</v>
      </c>
      <c r="H78">
        <v>71</v>
      </c>
      <c r="I78" t="s">
        <v>38</v>
      </c>
      <c r="J78" t="s">
        <v>39</v>
      </c>
      <c r="K78">
        <v>4</v>
      </c>
      <c r="L78">
        <v>15.12</v>
      </c>
      <c r="M78">
        <v>9.5</v>
      </c>
      <c r="N78">
        <v>2.94</v>
      </c>
      <c r="O78" t="b">
        <v>0</v>
      </c>
      <c r="P78" t="s">
        <v>25</v>
      </c>
      <c r="Q78">
        <v>6</v>
      </c>
      <c r="R78" t="s">
        <v>173</v>
      </c>
    </row>
    <row r="79" spans="1:18" x14ac:dyDescent="0.25">
      <c r="A79" t="s">
        <v>281</v>
      </c>
      <c r="B79" t="s">
        <v>34</v>
      </c>
      <c r="C79" t="s">
        <v>75</v>
      </c>
      <c r="D79" s="1">
        <v>45468</v>
      </c>
      <c r="E79" t="s">
        <v>282</v>
      </c>
      <c r="F79" s="1">
        <v>45468</v>
      </c>
      <c r="G79" t="s">
        <v>283</v>
      </c>
      <c r="H79">
        <v>56</v>
      </c>
      <c r="I79" t="s">
        <v>23</v>
      </c>
      <c r="J79" t="s">
        <v>60</v>
      </c>
      <c r="K79">
        <v>0</v>
      </c>
      <c r="L79">
        <v>17.850000000000001</v>
      </c>
      <c r="M79">
        <v>3</v>
      </c>
      <c r="N79">
        <v>0.38</v>
      </c>
      <c r="O79" t="b">
        <v>0</v>
      </c>
      <c r="P79" t="s">
        <v>25</v>
      </c>
      <c r="Q79">
        <v>6</v>
      </c>
      <c r="R79" t="s">
        <v>173</v>
      </c>
    </row>
    <row r="80" spans="1:18" x14ac:dyDescent="0.25">
      <c r="A80" t="s">
        <v>284</v>
      </c>
      <c r="B80" t="s">
        <v>96</v>
      </c>
      <c r="C80" t="s">
        <v>35</v>
      </c>
      <c r="D80" s="1">
        <v>45518</v>
      </c>
      <c r="E80" t="s">
        <v>285</v>
      </c>
      <c r="F80" s="1">
        <v>45518</v>
      </c>
      <c r="G80" t="s">
        <v>286</v>
      </c>
      <c r="H80">
        <v>26</v>
      </c>
      <c r="I80" t="s">
        <v>38</v>
      </c>
      <c r="J80" t="s">
        <v>31</v>
      </c>
      <c r="K80">
        <v>0</v>
      </c>
      <c r="L80">
        <v>14.56</v>
      </c>
      <c r="M80">
        <v>4.5</v>
      </c>
      <c r="N80">
        <v>1.41</v>
      </c>
      <c r="O80" t="b">
        <v>0</v>
      </c>
      <c r="P80" t="s">
        <v>25</v>
      </c>
      <c r="Q80">
        <v>8</v>
      </c>
      <c r="R80" t="s">
        <v>26</v>
      </c>
    </row>
    <row r="81" spans="1:18" x14ac:dyDescent="0.25">
      <c r="A81" t="s">
        <v>287</v>
      </c>
      <c r="B81" t="s">
        <v>47</v>
      </c>
      <c r="C81" t="s">
        <v>87</v>
      </c>
      <c r="D81" s="1">
        <v>45331</v>
      </c>
      <c r="E81" t="s">
        <v>288</v>
      </c>
      <c r="F81" s="1">
        <v>45331</v>
      </c>
      <c r="G81" t="s">
        <v>289</v>
      </c>
      <c r="H81">
        <v>42</v>
      </c>
      <c r="I81" t="s">
        <v>38</v>
      </c>
      <c r="J81" t="s">
        <v>31</v>
      </c>
      <c r="K81">
        <v>0</v>
      </c>
      <c r="L81">
        <v>10.32</v>
      </c>
      <c r="M81">
        <v>4.5</v>
      </c>
      <c r="N81">
        <v>0.22</v>
      </c>
      <c r="O81" t="b">
        <v>0</v>
      </c>
      <c r="P81" t="s">
        <v>25</v>
      </c>
      <c r="Q81">
        <v>2</v>
      </c>
      <c r="R81" t="s">
        <v>137</v>
      </c>
    </row>
    <row r="82" spans="1:18" x14ac:dyDescent="0.25">
      <c r="A82" t="s">
        <v>290</v>
      </c>
      <c r="B82" t="s">
        <v>96</v>
      </c>
      <c r="C82" t="s">
        <v>87</v>
      </c>
      <c r="D82" s="1">
        <v>45407</v>
      </c>
      <c r="E82" t="s">
        <v>291</v>
      </c>
      <c r="F82" s="1">
        <v>45407</v>
      </c>
      <c r="G82" t="s">
        <v>292</v>
      </c>
      <c r="H82">
        <v>82</v>
      </c>
      <c r="I82" t="s">
        <v>38</v>
      </c>
      <c r="J82" t="s">
        <v>31</v>
      </c>
      <c r="K82">
        <v>1</v>
      </c>
      <c r="L82">
        <v>3.4</v>
      </c>
      <c r="M82">
        <v>5.75</v>
      </c>
      <c r="N82">
        <v>2.29</v>
      </c>
      <c r="O82" t="b">
        <v>0</v>
      </c>
      <c r="P82" t="s">
        <v>25</v>
      </c>
      <c r="Q82">
        <v>4</v>
      </c>
      <c r="R82" t="s">
        <v>94</v>
      </c>
    </row>
    <row r="83" spans="1:18" x14ac:dyDescent="0.25">
      <c r="A83" t="s">
        <v>293</v>
      </c>
      <c r="B83" t="s">
        <v>142</v>
      </c>
      <c r="C83" t="s">
        <v>28</v>
      </c>
      <c r="D83" s="1">
        <v>45467</v>
      </c>
      <c r="E83" t="s">
        <v>294</v>
      </c>
      <c r="F83" s="1">
        <v>45467</v>
      </c>
      <c r="G83" t="s">
        <v>295</v>
      </c>
      <c r="H83">
        <v>76</v>
      </c>
      <c r="I83" t="s">
        <v>38</v>
      </c>
      <c r="J83" t="s">
        <v>73</v>
      </c>
      <c r="K83">
        <v>3</v>
      </c>
      <c r="L83">
        <v>7.79</v>
      </c>
      <c r="M83">
        <v>8.25</v>
      </c>
      <c r="N83">
        <v>1.77</v>
      </c>
      <c r="O83" t="b">
        <v>0</v>
      </c>
      <c r="P83" t="s">
        <v>25</v>
      </c>
      <c r="Q83">
        <v>6</v>
      </c>
      <c r="R83" t="s">
        <v>173</v>
      </c>
    </row>
    <row r="84" spans="1:18" x14ac:dyDescent="0.25">
      <c r="A84" t="s">
        <v>296</v>
      </c>
      <c r="B84" t="s">
        <v>52</v>
      </c>
      <c r="C84" t="s">
        <v>28</v>
      </c>
      <c r="D84" s="1">
        <v>45774</v>
      </c>
      <c r="E84" t="s">
        <v>297</v>
      </c>
      <c r="F84" s="1">
        <v>45774</v>
      </c>
      <c r="G84" t="s">
        <v>298</v>
      </c>
      <c r="H84">
        <v>17</v>
      </c>
      <c r="I84" t="s">
        <v>23</v>
      </c>
      <c r="J84" t="s">
        <v>24</v>
      </c>
      <c r="K84">
        <v>5</v>
      </c>
      <c r="L84">
        <v>5.67</v>
      </c>
      <c r="M84">
        <v>9.25</v>
      </c>
      <c r="N84">
        <v>3.3</v>
      </c>
      <c r="O84" t="b">
        <v>1</v>
      </c>
      <c r="P84" t="s">
        <v>64</v>
      </c>
      <c r="Q84">
        <v>4</v>
      </c>
      <c r="R84" t="s">
        <v>94</v>
      </c>
    </row>
    <row r="85" spans="1:18" x14ac:dyDescent="0.25">
      <c r="A85" t="s">
        <v>299</v>
      </c>
      <c r="B85" t="s">
        <v>34</v>
      </c>
      <c r="C85" t="s">
        <v>87</v>
      </c>
      <c r="D85" s="1">
        <v>45720</v>
      </c>
      <c r="E85" t="s">
        <v>300</v>
      </c>
      <c r="F85" s="1">
        <v>45720</v>
      </c>
      <c r="G85" t="s">
        <v>301</v>
      </c>
      <c r="H85">
        <v>19</v>
      </c>
      <c r="I85" t="s">
        <v>23</v>
      </c>
      <c r="J85" t="s">
        <v>31</v>
      </c>
      <c r="K85">
        <v>3</v>
      </c>
      <c r="L85">
        <v>11.54</v>
      </c>
      <c r="M85">
        <v>6.75</v>
      </c>
      <c r="N85">
        <v>1.78</v>
      </c>
      <c r="O85" t="b">
        <v>0</v>
      </c>
      <c r="P85" t="s">
        <v>64</v>
      </c>
      <c r="Q85">
        <v>3</v>
      </c>
      <c r="R85" t="s">
        <v>78</v>
      </c>
    </row>
    <row r="86" spans="1:18" x14ac:dyDescent="0.25">
      <c r="A86" t="s">
        <v>302</v>
      </c>
      <c r="B86" t="s">
        <v>96</v>
      </c>
      <c r="C86" t="s">
        <v>68</v>
      </c>
      <c r="D86" s="1">
        <v>45515</v>
      </c>
      <c r="E86" t="s">
        <v>303</v>
      </c>
      <c r="F86" s="1">
        <v>45515</v>
      </c>
      <c r="G86" t="s">
        <v>258</v>
      </c>
      <c r="H86">
        <v>46</v>
      </c>
      <c r="I86" t="s">
        <v>38</v>
      </c>
      <c r="J86" t="s">
        <v>31</v>
      </c>
      <c r="K86">
        <v>5</v>
      </c>
      <c r="L86">
        <v>6.22</v>
      </c>
      <c r="M86">
        <v>10.75</v>
      </c>
      <c r="N86">
        <v>1.32</v>
      </c>
      <c r="O86" t="b">
        <v>1</v>
      </c>
      <c r="P86" t="s">
        <v>25</v>
      </c>
      <c r="Q86">
        <v>8</v>
      </c>
      <c r="R86" t="s">
        <v>26</v>
      </c>
    </row>
    <row r="87" spans="1:18" x14ac:dyDescent="0.25">
      <c r="A87" t="s">
        <v>304</v>
      </c>
      <c r="B87" t="s">
        <v>142</v>
      </c>
      <c r="C87" t="s">
        <v>68</v>
      </c>
      <c r="D87" s="1">
        <v>45622</v>
      </c>
      <c r="E87" t="s">
        <v>305</v>
      </c>
      <c r="F87" s="1">
        <v>45622</v>
      </c>
      <c r="G87" t="s">
        <v>306</v>
      </c>
      <c r="H87">
        <v>24</v>
      </c>
      <c r="I87" t="s">
        <v>23</v>
      </c>
      <c r="J87" t="s">
        <v>24</v>
      </c>
      <c r="K87">
        <v>2</v>
      </c>
      <c r="L87">
        <v>20.75</v>
      </c>
      <c r="M87">
        <v>5.5</v>
      </c>
      <c r="N87">
        <v>0.21</v>
      </c>
      <c r="O87" t="b">
        <v>0</v>
      </c>
      <c r="P87" t="s">
        <v>25</v>
      </c>
      <c r="Q87">
        <v>11</v>
      </c>
      <c r="R87" t="s">
        <v>32</v>
      </c>
    </row>
    <row r="88" spans="1:18" x14ac:dyDescent="0.25">
      <c r="A88" t="s">
        <v>307</v>
      </c>
      <c r="B88" t="s">
        <v>52</v>
      </c>
      <c r="C88" t="s">
        <v>28</v>
      </c>
      <c r="D88" s="1">
        <v>45734</v>
      </c>
      <c r="E88" t="s">
        <v>308</v>
      </c>
      <c r="F88" s="1">
        <v>45734</v>
      </c>
      <c r="G88" t="s">
        <v>309</v>
      </c>
      <c r="H88">
        <v>46</v>
      </c>
      <c r="I88" t="s">
        <v>38</v>
      </c>
      <c r="J88" t="s">
        <v>31</v>
      </c>
      <c r="K88">
        <v>3</v>
      </c>
      <c r="L88">
        <v>17.37</v>
      </c>
      <c r="M88">
        <v>8.25</v>
      </c>
      <c r="N88">
        <v>2.1</v>
      </c>
      <c r="O88" t="b">
        <v>0</v>
      </c>
      <c r="P88" t="s">
        <v>64</v>
      </c>
      <c r="Q88">
        <v>3</v>
      </c>
      <c r="R88" t="s">
        <v>78</v>
      </c>
    </row>
    <row r="89" spans="1:18" x14ac:dyDescent="0.25">
      <c r="A89" t="s">
        <v>310</v>
      </c>
      <c r="B89" t="s">
        <v>67</v>
      </c>
      <c r="C89" t="s">
        <v>35</v>
      </c>
      <c r="D89" s="1">
        <v>45675</v>
      </c>
      <c r="E89" t="s">
        <v>216</v>
      </c>
      <c r="F89" s="1">
        <v>45675</v>
      </c>
      <c r="G89" t="s">
        <v>311</v>
      </c>
      <c r="H89">
        <v>66</v>
      </c>
      <c r="I89" t="s">
        <v>23</v>
      </c>
      <c r="J89" t="s">
        <v>39</v>
      </c>
      <c r="K89">
        <v>0</v>
      </c>
      <c r="L89">
        <v>22.29</v>
      </c>
      <c r="M89">
        <v>3</v>
      </c>
      <c r="N89">
        <v>3.67</v>
      </c>
      <c r="O89" t="b">
        <v>1</v>
      </c>
      <c r="P89" t="s">
        <v>64</v>
      </c>
      <c r="Q89">
        <v>1</v>
      </c>
      <c r="R89" t="s">
        <v>114</v>
      </c>
    </row>
    <row r="90" spans="1:18" x14ac:dyDescent="0.25">
      <c r="A90" t="s">
        <v>312</v>
      </c>
      <c r="B90" t="s">
        <v>52</v>
      </c>
      <c r="C90" t="s">
        <v>20</v>
      </c>
      <c r="D90" s="1">
        <v>45362</v>
      </c>
      <c r="E90" t="s">
        <v>313</v>
      </c>
      <c r="F90" s="1">
        <v>45362</v>
      </c>
      <c r="G90" t="s">
        <v>314</v>
      </c>
      <c r="H90">
        <v>39</v>
      </c>
      <c r="I90" t="s">
        <v>23</v>
      </c>
      <c r="J90" t="s">
        <v>60</v>
      </c>
      <c r="K90">
        <v>4</v>
      </c>
      <c r="L90">
        <v>1.49</v>
      </c>
      <c r="M90">
        <v>8</v>
      </c>
      <c r="N90">
        <v>2.27</v>
      </c>
      <c r="O90" t="b">
        <v>0</v>
      </c>
      <c r="P90" t="s">
        <v>25</v>
      </c>
      <c r="Q90">
        <v>3</v>
      </c>
      <c r="R90" t="s">
        <v>78</v>
      </c>
    </row>
    <row r="91" spans="1:18" x14ac:dyDescent="0.25">
      <c r="A91" t="s">
        <v>315</v>
      </c>
      <c r="B91" t="s">
        <v>67</v>
      </c>
      <c r="C91" t="s">
        <v>149</v>
      </c>
      <c r="D91" s="1">
        <v>45508</v>
      </c>
      <c r="E91" t="s">
        <v>316</v>
      </c>
      <c r="F91" s="1">
        <v>45508</v>
      </c>
      <c r="G91" t="s">
        <v>317</v>
      </c>
      <c r="H91">
        <v>33</v>
      </c>
      <c r="I91" t="s">
        <v>38</v>
      </c>
      <c r="J91" t="s">
        <v>73</v>
      </c>
      <c r="K91">
        <v>0</v>
      </c>
      <c r="L91">
        <v>12.02</v>
      </c>
      <c r="M91">
        <v>4.5</v>
      </c>
      <c r="N91">
        <v>2.04</v>
      </c>
      <c r="O91" t="b">
        <v>1</v>
      </c>
      <c r="P91" t="s">
        <v>25</v>
      </c>
      <c r="Q91">
        <v>8</v>
      </c>
      <c r="R91" t="s">
        <v>26</v>
      </c>
    </row>
    <row r="92" spans="1:18" x14ac:dyDescent="0.25">
      <c r="A92" t="s">
        <v>318</v>
      </c>
      <c r="B92" t="s">
        <v>19</v>
      </c>
      <c r="C92" t="s">
        <v>87</v>
      </c>
      <c r="D92" s="1">
        <v>45548</v>
      </c>
      <c r="E92" t="s">
        <v>319</v>
      </c>
      <c r="F92" s="1">
        <v>45548</v>
      </c>
      <c r="G92" t="s">
        <v>320</v>
      </c>
      <c r="H92">
        <v>62</v>
      </c>
      <c r="I92" t="s">
        <v>38</v>
      </c>
      <c r="J92" t="s">
        <v>60</v>
      </c>
      <c r="K92">
        <v>5</v>
      </c>
      <c r="L92">
        <v>23.66</v>
      </c>
      <c r="M92">
        <v>10.75</v>
      </c>
      <c r="N92">
        <v>2.44</v>
      </c>
      <c r="O92" t="b">
        <v>0</v>
      </c>
      <c r="P92" t="s">
        <v>25</v>
      </c>
      <c r="Q92">
        <v>9</v>
      </c>
      <c r="R92" t="s">
        <v>45</v>
      </c>
    </row>
    <row r="93" spans="1:18" x14ac:dyDescent="0.25">
      <c r="A93" t="s">
        <v>321</v>
      </c>
      <c r="B93" t="s">
        <v>96</v>
      </c>
      <c r="C93" t="s">
        <v>149</v>
      </c>
      <c r="D93" s="1">
        <v>45360</v>
      </c>
      <c r="E93" t="s">
        <v>322</v>
      </c>
      <c r="F93" s="1">
        <v>45360</v>
      </c>
      <c r="G93" t="s">
        <v>323</v>
      </c>
      <c r="H93">
        <v>50</v>
      </c>
      <c r="I93" t="s">
        <v>38</v>
      </c>
      <c r="J93" t="s">
        <v>60</v>
      </c>
      <c r="K93">
        <v>0</v>
      </c>
      <c r="L93">
        <v>24.27</v>
      </c>
      <c r="M93">
        <v>4.5</v>
      </c>
      <c r="N93">
        <v>2.02</v>
      </c>
      <c r="O93" t="b">
        <v>1</v>
      </c>
      <c r="P93" t="s">
        <v>25</v>
      </c>
      <c r="Q93">
        <v>3</v>
      </c>
      <c r="R93" t="s">
        <v>78</v>
      </c>
    </row>
    <row r="94" spans="1:18" x14ac:dyDescent="0.25">
      <c r="A94" t="s">
        <v>324</v>
      </c>
      <c r="B94" t="s">
        <v>96</v>
      </c>
      <c r="C94" t="s">
        <v>35</v>
      </c>
      <c r="D94" s="1">
        <v>45650</v>
      </c>
      <c r="E94" t="s">
        <v>325</v>
      </c>
      <c r="F94" s="1">
        <v>45650</v>
      </c>
      <c r="G94" t="s">
        <v>326</v>
      </c>
      <c r="H94">
        <v>62</v>
      </c>
      <c r="I94" t="s">
        <v>23</v>
      </c>
      <c r="J94" t="s">
        <v>24</v>
      </c>
      <c r="K94">
        <v>4</v>
      </c>
      <c r="L94">
        <v>9.36</v>
      </c>
      <c r="M94">
        <v>8</v>
      </c>
      <c r="N94">
        <v>2.27</v>
      </c>
      <c r="O94" t="b">
        <v>0</v>
      </c>
      <c r="P94" t="s">
        <v>25</v>
      </c>
      <c r="Q94">
        <v>12</v>
      </c>
      <c r="R94" t="s">
        <v>90</v>
      </c>
    </row>
    <row r="95" spans="1:18" x14ac:dyDescent="0.25">
      <c r="A95" t="s">
        <v>327</v>
      </c>
      <c r="B95" t="s">
        <v>125</v>
      </c>
      <c r="C95" t="s">
        <v>20</v>
      </c>
      <c r="D95" s="1">
        <v>45450</v>
      </c>
      <c r="E95" t="s">
        <v>328</v>
      </c>
      <c r="F95" s="1">
        <v>45450</v>
      </c>
      <c r="G95" t="s">
        <v>329</v>
      </c>
      <c r="H95">
        <v>44</v>
      </c>
      <c r="I95" t="s">
        <v>23</v>
      </c>
      <c r="J95" t="s">
        <v>60</v>
      </c>
      <c r="K95">
        <v>3</v>
      </c>
      <c r="L95">
        <v>22.08</v>
      </c>
      <c r="M95">
        <v>6.75</v>
      </c>
      <c r="N95">
        <v>1.45</v>
      </c>
      <c r="O95" t="b">
        <v>0</v>
      </c>
      <c r="P95" t="s">
        <v>25</v>
      </c>
      <c r="Q95">
        <v>6</v>
      </c>
      <c r="R95" t="s">
        <v>173</v>
      </c>
    </row>
    <row r="96" spans="1:18" x14ac:dyDescent="0.25">
      <c r="A96" t="s">
        <v>330</v>
      </c>
      <c r="B96" t="s">
        <v>142</v>
      </c>
      <c r="C96" t="s">
        <v>68</v>
      </c>
      <c r="D96" s="1">
        <v>45415</v>
      </c>
      <c r="E96" t="s">
        <v>331</v>
      </c>
      <c r="F96" s="1">
        <v>45415</v>
      </c>
      <c r="G96" t="s">
        <v>332</v>
      </c>
      <c r="H96">
        <v>49</v>
      </c>
      <c r="I96" t="s">
        <v>23</v>
      </c>
      <c r="J96" t="s">
        <v>39</v>
      </c>
      <c r="K96">
        <v>3</v>
      </c>
      <c r="L96">
        <v>2.78</v>
      </c>
      <c r="M96">
        <v>6.75</v>
      </c>
      <c r="N96">
        <v>2.98</v>
      </c>
      <c r="O96" t="b">
        <v>0</v>
      </c>
      <c r="P96" t="s">
        <v>25</v>
      </c>
      <c r="Q96">
        <v>5</v>
      </c>
      <c r="R96" t="s">
        <v>65</v>
      </c>
    </row>
    <row r="97" spans="1:18" x14ac:dyDescent="0.25">
      <c r="A97" t="s">
        <v>333</v>
      </c>
      <c r="B97" t="s">
        <v>125</v>
      </c>
      <c r="C97" t="s">
        <v>57</v>
      </c>
      <c r="D97" s="1">
        <v>45795</v>
      </c>
      <c r="E97" t="s">
        <v>334</v>
      </c>
      <c r="F97" s="1">
        <v>45795</v>
      </c>
      <c r="G97" t="s">
        <v>335</v>
      </c>
      <c r="H97">
        <v>29</v>
      </c>
      <c r="I97" t="s">
        <v>38</v>
      </c>
      <c r="J97" t="s">
        <v>60</v>
      </c>
      <c r="K97">
        <v>4</v>
      </c>
      <c r="L97">
        <v>17.78</v>
      </c>
      <c r="M97">
        <v>9.5</v>
      </c>
      <c r="N97">
        <v>2.08</v>
      </c>
      <c r="O97" t="b">
        <v>1</v>
      </c>
      <c r="P97" t="s">
        <v>64</v>
      </c>
      <c r="Q97">
        <v>5</v>
      </c>
      <c r="R97" t="s">
        <v>65</v>
      </c>
    </row>
    <row r="98" spans="1:18" x14ac:dyDescent="0.25">
      <c r="A98" t="s">
        <v>336</v>
      </c>
      <c r="B98" t="s">
        <v>125</v>
      </c>
      <c r="C98" t="s">
        <v>68</v>
      </c>
      <c r="D98" s="1">
        <v>45646</v>
      </c>
      <c r="E98" t="s">
        <v>337</v>
      </c>
      <c r="F98" s="1">
        <v>45646</v>
      </c>
      <c r="G98" t="s">
        <v>338</v>
      </c>
      <c r="H98">
        <v>80</v>
      </c>
      <c r="I98" t="s">
        <v>23</v>
      </c>
      <c r="J98" t="s">
        <v>73</v>
      </c>
      <c r="K98">
        <v>1</v>
      </c>
      <c r="L98">
        <v>23.09</v>
      </c>
      <c r="M98">
        <v>4.25</v>
      </c>
      <c r="N98">
        <v>1.52</v>
      </c>
      <c r="O98" t="b">
        <v>0</v>
      </c>
      <c r="P98" t="s">
        <v>25</v>
      </c>
      <c r="Q98">
        <v>12</v>
      </c>
      <c r="R98" t="s">
        <v>90</v>
      </c>
    </row>
    <row r="99" spans="1:18" x14ac:dyDescent="0.25">
      <c r="A99" t="s">
        <v>339</v>
      </c>
      <c r="B99" t="s">
        <v>19</v>
      </c>
      <c r="C99" t="s">
        <v>75</v>
      </c>
      <c r="D99" s="1">
        <v>45614</v>
      </c>
      <c r="E99" t="s">
        <v>340</v>
      </c>
      <c r="F99" s="1">
        <v>45614</v>
      </c>
      <c r="G99" t="s">
        <v>341</v>
      </c>
      <c r="H99">
        <v>53</v>
      </c>
      <c r="I99" t="s">
        <v>38</v>
      </c>
      <c r="J99" t="s">
        <v>31</v>
      </c>
      <c r="K99">
        <v>2</v>
      </c>
      <c r="L99">
        <v>18.29</v>
      </c>
      <c r="M99">
        <v>7</v>
      </c>
      <c r="N99">
        <v>2.5099999999999998</v>
      </c>
      <c r="O99" t="b">
        <v>0</v>
      </c>
      <c r="P99" t="s">
        <v>25</v>
      </c>
      <c r="Q99">
        <v>11</v>
      </c>
      <c r="R99" t="s">
        <v>32</v>
      </c>
    </row>
    <row r="100" spans="1:18" x14ac:dyDescent="0.25">
      <c r="A100" t="s">
        <v>342</v>
      </c>
      <c r="B100" t="s">
        <v>125</v>
      </c>
      <c r="C100" t="s">
        <v>87</v>
      </c>
      <c r="D100" s="1">
        <v>45638</v>
      </c>
      <c r="E100" t="s">
        <v>343</v>
      </c>
      <c r="F100" s="1">
        <v>45638</v>
      </c>
      <c r="G100" t="s">
        <v>344</v>
      </c>
      <c r="H100">
        <v>78</v>
      </c>
      <c r="I100" t="s">
        <v>38</v>
      </c>
      <c r="J100" t="s">
        <v>60</v>
      </c>
      <c r="K100">
        <v>2</v>
      </c>
      <c r="L100">
        <v>14.02</v>
      </c>
      <c r="M100">
        <v>7</v>
      </c>
      <c r="N100">
        <v>1.63</v>
      </c>
      <c r="O100" t="b">
        <v>0</v>
      </c>
      <c r="P100" t="s">
        <v>25</v>
      </c>
      <c r="Q100">
        <v>12</v>
      </c>
      <c r="R100" t="s">
        <v>90</v>
      </c>
    </row>
    <row r="101" spans="1:18" x14ac:dyDescent="0.25">
      <c r="A101" t="s">
        <v>345</v>
      </c>
      <c r="B101" t="s">
        <v>47</v>
      </c>
      <c r="C101" t="s">
        <v>68</v>
      </c>
      <c r="D101" s="1">
        <v>45477</v>
      </c>
      <c r="E101" t="s">
        <v>346</v>
      </c>
      <c r="F101" s="1">
        <v>45477</v>
      </c>
      <c r="G101" t="s">
        <v>347</v>
      </c>
      <c r="H101">
        <v>83</v>
      </c>
      <c r="I101" t="s">
        <v>38</v>
      </c>
      <c r="J101" t="s">
        <v>24</v>
      </c>
      <c r="K101">
        <v>3</v>
      </c>
      <c r="L101">
        <v>1.57</v>
      </c>
      <c r="M101">
        <v>8.25</v>
      </c>
      <c r="N101">
        <v>2.23</v>
      </c>
      <c r="O101" t="b">
        <v>0</v>
      </c>
      <c r="P101" t="s">
        <v>25</v>
      </c>
      <c r="Q101">
        <v>7</v>
      </c>
      <c r="R101" t="s">
        <v>50</v>
      </c>
    </row>
    <row r="102" spans="1:18" x14ac:dyDescent="0.25">
      <c r="A102" t="s">
        <v>348</v>
      </c>
      <c r="B102" t="s">
        <v>86</v>
      </c>
      <c r="C102" t="s">
        <v>42</v>
      </c>
      <c r="D102" s="1">
        <v>45798</v>
      </c>
      <c r="E102" t="s">
        <v>349</v>
      </c>
      <c r="F102" s="1">
        <v>45798</v>
      </c>
      <c r="G102" t="s">
        <v>350</v>
      </c>
      <c r="H102">
        <v>29</v>
      </c>
      <c r="I102" t="s">
        <v>38</v>
      </c>
      <c r="J102" t="s">
        <v>31</v>
      </c>
      <c r="K102">
        <v>1</v>
      </c>
      <c r="L102">
        <v>12.81</v>
      </c>
      <c r="M102">
        <v>5.75</v>
      </c>
      <c r="N102">
        <v>1.77</v>
      </c>
      <c r="O102" t="b">
        <v>0</v>
      </c>
      <c r="P102" t="s">
        <v>64</v>
      </c>
      <c r="Q102">
        <v>5</v>
      </c>
      <c r="R102" t="s">
        <v>65</v>
      </c>
    </row>
    <row r="103" spans="1:18" x14ac:dyDescent="0.25">
      <c r="A103" t="s">
        <v>351</v>
      </c>
      <c r="B103" t="s">
        <v>125</v>
      </c>
      <c r="C103" t="s">
        <v>57</v>
      </c>
      <c r="D103" s="1">
        <v>45700</v>
      </c>
      <c r="E103" t="s">
        <v>352</v>
      </c>
      <c r="F103" s="1">
        <v>45700</v>
      </c>
      <c r="G103" t="s">
        <v>353</v>
      </c>
      <c r="H103">
        <v>68</v>
      </c>
      <c r="I103" t="s">
        <v>23</v>
      </c>
      <c r="J103" t="s">
        <v>24</v>
      </c>
      <c r="K103">
        <v>3</v>
      </c>
      <c r="L103">
        <v>21.84</v>
      </c>
      <c r="M103">
        <v>6.75</v>
      </c>
      <c r="N103">
        <v>2.91</v>
      </c>
      <c r="O103" t="b">
        <v>0</v>
      </c>
      <c r="P103" t="s">
        <v>64</v>
      </c>
      <c r="Q103">
        <v>2</v>
      </c>
      <c r="R103" t="s">
        <v>137</v>
      </c>
    </row>
    <row r="104" spans="1:18" x14ac:dyDescent="0.25">
      <c r="A104" t="s">
        <v>354</v>
      </c>
      <c r="B104" t="s">
        <v>125</v>
      </c>
      <c r="C104" t="s">
        <v>75</v>
      </c>
      <c r="D104" s="1">
        <v>45554</v>
      </c>
      <c r="E104" t="s">
        <v>355</v>
      </c>
      <c r="F104" s="1">
        <v>45555</v>
      </c>
      <c r="G104" t="s">
        <v>356</v>
      </c>
      <c r="H104">
        <v>89</v>
      </c>
      <c r="I104" t="s">
        <v>38</v>
      </c>
      <c r="J104" t="s">
        <v>31</v>
      </c>
      <c r="K104">
        <v>2</v>
      </c>
      <c r="L104">
        <v>21.38</v>
      </c>
      <c r="M104">
        <v>7</v>
      </c>
      <c r="N104">
        <v>2.58</v>
      </c>
      <c r="O104" t="b">
        <v>0</v>
      </c>
      <c r="P104" t="s">
        <v>25</v>
      </c>
      <c r="Q104">
        <v>9</v>
      </c>
      <c r="R104" t="s">
        <v>45</v>
      </c>
    </row>
    <row r="105" spans="1:18" x14ac:dyDescent="0.25">
      <c r="A105" t="s">
        <v>357</v>
      </c>
      <c r="B105" t="s">
        <v>47</v>
      </c>
      <c r="C105" t="s">
        <v>149</v>
      </c>
      <c r="D105" s="1">
        <v>45712</v>
      </c>
      <c r="E105" t="s">
        <v>358</v>
      </c>
      <c r="F105" s="1">
        <v>45712</v>
      </c>
      <c r="G105" t="s">
        <v>359</v>
      </c>
      <c r="H105">
        <v>14</v>
      </c>
      <c r="I105" t="s">
        <v>23</v>
      </c>
      <c r="J105" t="s">
        <v>24</v>
      </c>
      <c r="K105">
        <v>5</v>
      </c>
      <c r="L105">
        <v>17.27</v>
      </c>
      <c r="M105">
        <v>9.25</v>
      </c>
      <c r="N105">
        <v>0.86</v>
      </c>
      <c r="O105" t="b">
        <v>0</v>
      </c>
      <c r="P105" t="s">
        <v>64</v>
      </c>
      <c r="Q105">
        <v>2</v>
      </c>
      <c r="R105" t="s">
        <v>137</v>
      </c>
    </row>
    <row r="106" spans="1:18" x14ac:dyDescent="0.25">
      <c r="A106" t="s">
        <v>360</v>
      </c>
      <c r="B106" t="s">
        <v>19</v>
      </c>
      <c r="C106" t="s">
        <v>42</v>
      </c>
      <c r="D106" s="1">
        <v>45368</v>
      </c>
      <c r="E106" t="s">
        <v>361</v>
      </c>
      <c r="F106" s="1">
        <v>45368</v>
      </c>
      <c r="G106" t="s">
        <v>362</v>
      </c>
      <c r="H106">
        <v>22</v>
      </c>
      <c r="I106" t="s">
        <v>38</v>
      </c>
      <c r="J106" t="s">
        <v>24</v>
      </c>
      <c r="K106">
        <v>5</v>
      </c>
      <c r="L106">
        <v>7.84</v>
      </c>
      <c r="M106">
        <v>10.75</v>
      </c>
      <c r="N106">
        <v>0.14000000000000001</v>
      </c>
      <c r="O106" t="b">
        <v>1</v>
      </c>
      <c r="P106" t="s">
        <v>25</v>
      </c>
      <c r="Q106">
        <v>3</v>
      </c>
      <c r="R106" t="s">
        <v>78</v>
      </c>
    </row>
    <row r="107" spans="1:18" x14ac:dyDescent="0.25">
      <c r="A107" t="s">
        <v>363</v>
      </c>
      <c r="B107" t="s">
        <v>96</v>
      </c>
      <c r="C107" t="s">
        <v>75</v>
      </c>
      <c r="D107" s="1">
        <v>45570</v>
      </c>
      <c r="E107" t="s">
        <v>364</v>
      </c>
      <c r="F107" s="1">
        <v>45570</v>
      </c>
      <c r="G107" t="s">
        <v>365</v>
      </c>
      <c r="H107">
        <v>57</v>
      </c>
      <c r="I107" t="s">
        <v>38</v>
      </c>
      <c r="J107" t="s">
        <v>24</v>
      </c>
      <c r="K107">
        <v>1</v>
      </c>
      <c r="L107">
        <v>13.51</v>
      </c>
      <c r="M107">
        <v>5.75</v>
      </c>
      <c r="N107">
        <v>2.83</v>
      </c>
      <c r="O107" t="b">
        <v>1</v>
      </c>
      <c r="P107" t="s">
        <v>25</v>
      </c>
      <c r="Q107">
        <v>10</v>
      </c>
      <c r="R107" t="s">
        <v>55</v>
      </c>
    </row>
    <row r="108" spans="1:18" x14ac:dyDescent="0.25">
      <c r="A108" t="s">
        <v>366</v>
      </c>
      <c r="B108" t="s">
        <v>41</v>
      </c>
      <c r="C108" t="s">
        <v>87</v>
      </c>
      <c r="D108" s="1">
        <v>45427</v>
      </c>
      <c r="E108" t="s">
        <v>367</v>
      </c>
      <c r="F108" s="1">
        <v>45427</v>
      </c>
      <c r="G108" t="s">
        <v>211</v>
      </c>
      <c r="H108">
        <v>20</v>
      </c>
      <c r="I108" t="s">
        <v>38</v>
      </c>
      <c r="J108" t="s">
        <v>39</v>
      </c>
      <c r="K108">
        <v>5</v>
      </c>
      <c r="L108">
        <v>6.4</v>
      </c>
      <c r="M108">
        <v>10.75</v>
      </c>
      <c r="N108">
        <v>2.74</v>
      </c>
      <c r="O108" t="b">
        <v>0</v>
      </c>
      <c r="P108" t="s">
        <v>25</v>
      </c>
      <c r="Q108">
        <v>5</v>
      </c>
      <c r="R108" t="s">
        <v>65</v>
      </c>
    </row>
    <row r="109" spans="1:18" x14ac:dyDescent="0.25">
      <c r="A109" t="s">
        <v>368</v>
      </c>
      <c r="B109" t="s">
        <v>34</v>
      </c>
      <c r="C109" t="s">
        <v>149</v>
      </c>
      <c r="D109" s="1">
        <v>45787</v>
      </c>
      <c r="E109" t="s">
        <v>206</v>
      </c>
      <c r="F109" s="1">
        <v>45787</v>
      </c>
      <c r="G109" t="s">
        <v>369</v>
      </c>
      <c r="H109">
        <v>42</v>
      </c>
      <c r="I109" t="s">
        <v>38</v>
      </c>
      <c r="J109" t="s">
        <v>60</v>
      </c>
      <c r="K109">
        <v>5</v>
      </c>
      <c r="L109">
        <v>0.73</v>
      </c>
      <c r="M109">
        <v>10.75</v>
      </c>
      <c r="N109">
        <v>4.0199999999999996</v>
      </c>
      <c r="O109" t="b">
        <v>1</v>
      </c>
      <c r="P109" t="s">
        <v>64</v>
      </c>
      <c r="Q109">
        <v>5</v>
      </c>
      <c r="R109" t="s">
        <v>65</v>
      </c>
    </row>
    <row r="110" spans="1:18" x14ac:dyDescent="0.25">
      <c r="A110" t="s">
        <v>370</v>
      </c>
      <c r="B110" t="s">
        <v>67</v>
      </c>
      <c r="C110" t="s">
        <v>87</v>
      </c>
      <c r="D110" s="1">
        <v>45349</v>
      </c>
      <c r="E110" t="s">
        <v>371</v>
      </c>
      <c r="F110" s="1">
        <v>45349</v>
      </c>
      <c r="G110" t="s">
        <v>372</v>
      </c>
      <c r="H110">
        <v>66</v>
      </c>
      <c r="I110" t="s">
        <v>38</v>
      </c>
      <c r="J110" t="s">
        <v>39</v>
      </c>
      <c r="K110">
        <v>2</v>
      </c>
      <c r="L110">
        <v>16.149999999999999</v>
      </c>
      <c r="M110">
        <v>7</v>
      </c>
      <c r="N110">
        <v>1.27</v>
      </c>
      <c r="O110" t="b">
        <v>0</v>
      </c>
      <c r="P110" t="s">
        <v>25</v>
      </c>
      <c r="Q110">
        <v>2</v>
      </c>
      <c r="R110" t="s">
        <v>137</v>
      </c>
    </row>
    <row r="111" spans="1:18" x14ac:dyDescent="0.25">
      <c r="A111" t="s">
        <v>373</v>
      </c>
      <c r="B111" t="s">
        <v>125</v>
      </c>
      <c r="C111" t="s">
        <v>75</v>
      </c>
      <c r="D111" s="1">
        <v>45446</v>
      </c>
      <c r="E111" t="s">
        <v>374</v>
      </c>
      <c r="F111" s="1">
        <v>45446</v>
      </c>
      <c r="G111" t="s">
        <v>303</v>
      </c>
      <c r="H111">
        <v>59</v>
      </c>
      <c r="I111" t="s">
        <v>38</v>
      </c>
      <c r="J111" t="s">
        <v>31</v>
      </c>
      <c r="K111">
        <v>1</v>
      </c>
      <c r="L111">
        <v>9.84</v>
      </c>
      <c r="M111">
        <v>5.75</v>
      </c>
      <c r="N111">
        <v>1.08</v>
      </c>
      <c r="O111" t="b">
        <v>0</v>
      </c>
      <c r="P111" t="s">
        <v>25</v>
      </c>
      <c r="Q111">
        <v>6</v>
      </c>
      <c r="R111" t="s">
        <v>173</v>
      </c>
    </row>
    <row r="112" spans="1:18" x14ac:dyDescent="0.25">
      <c r="A112" t="s">
        <v>375</v>
      </c>
      <c r="B112" t="s">
        <v>52</v>
      </c>
      <c r="C112" t="s">
        <v>20</v>
      </c>
      <c r="D112" s="1">
        <v>45599</v>
      </c>
      <c r="E112" t="s">
        <v>376</v>
      </c>
      <c r="F112" s="1">
        <v>45599</v>
      </c>
      <c r="G112" t="s">
        <v>361</v>
      </c>
      <c r="H112">
        <v>45</v>
      </c>
      <c r="I112" t="s">
        <v>23</v>
      </c>
      <c r="J112" t="s">
        <v>39</v>
      </c>
      <c r="K112">
        <v>5</v>
      </c>
      <c r="L112">
        <v>19.57</v>
      </c>
      <c r="M112">
        <v>9.25</v>
      </c>
      <c r="N112">
        <v>4.87</v>
      </c>
      <c r="O112" t="b">
        <v>1</v>
      </c>
      <c r="P112" t="s">
        <v>25</v>
      </c>
      <c r="Q112">
        <v>11</v>
      </c>
      <c r="R112" t="s">
        <v>32</v>
      </c>
    </row>
    <row r="113" spans="1:18" x14ac:dyDescent="0.25">
      <c r="A113" t="s">
        <v>377</v>
      </c>
      <c r="B113" t="s">
        <v>125</v>
      </c>
      <c r="C113" t="s">
        <v>75</v>
      </c>
      <c r="D113" s="1">
        <v>45470</v>
      </c>
      <c r="E113" t="s">
        <v>378</v>
      </c>
      <c r="F113" s="1">
        <v>45470</v>
      </c>
      <c r="G113" t="s">
        <v>379</v>
      </c>
      <c r="H113">
        <v>87</v>
      </c>
      <c r="I113" t="s">
        <v>38</v>
      </c>
      <c r="J113" t="s">
        <v>24</v>
      </c>
      <c r="K113">
        <v>5</v>
      </c>
      <c r="L113">
        <v>5.16</v>
      </c>
      <c r="M113">
        <v>10.75</v>
      </c>
      <c r="N113">
        <v>0.75</v>
      </c>
      <c r="O113" t="b">
        <v>0</v>
      </c>
      <c r="P113" t="s">
        <v>25</v>
      </c>
      <c r="Q113">
        <v>6</v>
      </c>
      <c r="R113" t="s">
        <v>173</v>
      </c>
    </row>
    <row r="114" spans="1:18" x14ac:dyDescent="0.25">
      <c r="A114" t="s">
        <v>380</v>
      </c>
      <c r="B114" t="s">
        <v>41</v>
      </c>
      <c r="C114" t="s">
        <v>57</v>
      </c>
      <c r="D114" s="1">
        <v>45779</v>
      </c>
      <c r="E114" t="s">
        <v>381</v>
      </c>
      <c r="F114" s="1">
        <v>45779</v>
      </c>
      <c r="G114" t="s">
        <v>382</v>
      </c>
      <c r="H114">
        <v>15</v>
      </c>
      <c r="I114" t="s">
        <v>38</v>
      </c>
      <c r="J114" t="s">
        <v>73</v>
      </c>
      <c r="K114">
        <v>0</v>
      </c>
      <c r="L114">
        <v>14.7</v>
      </c>
      <c r="M114">
        <v>4.5</v>
      </c>
      <c r="N114">
        <v>2.2000000000000002</v>
      </c>
      <c r="O114" t="b">
        <v>0</v>
      </c>
      <c r="P114" t="s">
        <v>64</v>
      </c>
      <c r="Q114">
        <v>5</v>
      </c>
      <c r="R114" t="s">
        <v>65</v>
      </c>
    </row>
    <row r="115" spans="1:18" x14ac:dyDescent="0.25">
      <c r="A115" t="s">
        <v>383</v>
      </c>
      <c r="B115" t="s">
        <v>52</v>
      </c>
      <c r="C115" t="s">
        <v>134</v>
      </c>
      <c r="D115" s="1">
        <v>45614</v>
      </c>
      <c r="E115" t="s">
        <v>384</v>
      </c>
      <c r="F115" s="1">
        <v>45614</v>
      </c>
      <c r="G115" t="s">
        <v>385</v>
      </c>
      <c r="H115">
        <v>32</v>
      </c>
      <c r="I115" t="s">
        <v>23</v>
      </c>
      <c r="J115" t="s">
        <v>24</v>
      </c>
      <c r="K115">
        <v>4</v>
      </c>
      <c r="L115">
        <v>21.97</v>
      </c>
      <c r="M115">
        <v>8</v>
      </c>
      <c r="N115">
        <v>1.1000000000000001</v>
      </c>
      <c r="O115" t="b">
        <v>0</v>
      </c>
      <c r="P115" t="s">
        <v>25</v>
      </c>
      <c r="Q115">
        <v>11</v>
      </c>
      <c r="R115" t="s">
        <v>32</v>
      </c>
    </row>
    <row r="116" spans="1:18" x14ac:dyDescent="0.25">
      <c r="A116" t="s">
        <v>386</v>
      </c>
      <c r="B116" t="s">
        <v>52</v>
      </c>
      <c r="C116" t="s">
        <v>87</v>
      </c>
      <c r="D116" s="1">
        <v>45491</v>
      </c>
      <c r="E116" t="s">
        <v>387</v>
      </c>
      <c r="F116" s="1">
        <v>45491</v>
      </c>
      <c r="G116" t="s">
        <v>388</v>
      </c>
      <c r="H116">
        <v>71</v>
      </c>
      <c r="I116" t="s">
        <v>38</v>
      </c>
      <c r="J116" t="s">
        <v>60</v>
      </c>
      <c r="K116">
        <v>0</v>
      </c>
      <c r="L116">
        <v>11.97</v>
      </c>
      <c r="M116">
        <v>4.5</v>
      </c>
      <c r="N116">
        <v>0.23</v>
      </c>
      <c r="O116" t="b">
        <v>0</v>
      </c>
      <c r="P116" t="s">
        <v>25</v>
      </c>
      <c r="Q116">
        <v>7</v>
      </c>
      <c r="R116" t="s">
        <v>50</v>
      </c>
    </row>
    <row r="117" spans="1:18" x14ac:dyDescent="0.25">
      <c r="A117" t="s">
        <v>389</v>
      </c>
      <c r="B117" t="s">
        <v>34</v>
      </c>
      <c r="C117" t="s">
        <v>42</v>
      </c>
      <c r="D117" s="1">
        <v>45724</v>
      </c>
      <c r="E117" t="s">
        <v>129</v>
      </c>
      <c r="F117" s="1">
        <v>45724</v>
      </c>
      <c r="G117" t="s">
        <v>390</v>
      </c>
      <c r="H117">
        <v>56</v>
      </c>
      <c r="I117" t="s">
        <v>23</v>
      </c>
      <c r="J117" t="s">
        <v>73</v>
      </c>
      <c r="K117">
        <v>0</v>
      </c>
      <c r="L117">
        <v>6.98</v>
      </c>
      <c r="M117">
        <v>3</v>
      </c>
      <c r="N117">
        <v>0.62</v>
      </c>
      <c r="O117" t="b">
        <v>1</v>
      </c>
      <c r="P117" t="s">
        <v>64</v>
      </c>
      <c r="Q117">
        <v>3</v>
      </c>
      <c r="R117" t="s">
        <v>78</v>
      </c>
    </row>
    <row r="118" spans="1:18" x14ac:dyDescent="0.25">
      <c r="A118" t="s">
        <v>391</v>
      </c>
      <c r="B118" t="s">
        <v>52</v>
      </c>
      <c r="C118" t="s">
        <v>28</v>
      </c>
      <c r="D118" s="1">
        <v>45587</v>
      </c>
      <c r="E118" t="s">
        <v>392</v>
      </c>
      <c r="F118" s="1">
        <v>45587</v>
      </c>
      <c r="G118" t="s">
        <v>393</v>
      </c>
      <c r="H118">
        <v>57</v>
      </c>
      <c r="I118" t="s">
        <v>23</v>
      </c>
      <c r="J118" t="s">
        <v>24</v>
      </c>
      <c r="K118">
        <v>3</v>
      </c>
      <c r="L118">
        <v>1.1100000000000001</v>
      </c>
      <c r="M118">
        <v>6.75</v>
      </c>
      <c r="N118">
        <v>2.65</v>
      </c>
      <c r="O118" t="b">
        <v>0</v>
      </c>
      <c r="P118" t="s">
        <v>25</v>
      </c>
      <c r="Q118">
        <v>10</v>
      </c>
      <c r="R118" t="s">
        <v>55</v>
      </c>
    </row>
    <row r="119" spans="1:18" x14ac:dyDescent="0.25">
      <c r="A119" t="s">
        <v>394</v>
      </c>
      <c r="B119" t="s">
        <v>47</v>
      </c>
      <c r="C119" t="s">
        <v>28</v>
      </c>
      <c r="D119" s="1">
        <v>45463</v>
      </c>
      <c r="E119" t="s">
        <v>395</v>
      </c>
      <c r="F119" s="1">
        <v>45463</v>
      </c>
      <c r="G119" t="s">
        <v>396</v>
      </c>
      <c r="H119">
        <v>18</v>
      </c>
      <c r="I119" t="s">
        <v>38</v>
      </c>
      <c r="J119" t="s">
        <v>60</v>
      </c>
      <c r="K119">
        <v>5</v>
      </c>
      <c r="L119">
        <v>10.5</v>
      </c>
      <c r="M119">
        <v>10.75</v>
      </c>
      <c r="N119">
        <v>0.42</v>
      </c>
      <c r="O119" t="b">
        <v>0</v>
      </c>
      <c r="P119" t="s">
        <v>25</v>
      </c>
      <c r="Q119">
        <v>6</v>
      </c>
      <c r="R119" t="s">
        <v>173</v>
      </c>
    </row>
    <row r="120" spans="1:18" x14ac:dyDescent="0.25">
      <c r="A120" t="s">
        <v>397</v>
      </c>
      <c r="B120" t="s">
        <v>52</v>
      </c>
      <c r="C120" t="s">
        <v>149</v>
      </c>
      <c r="D120" s="1">
        <v>45382</v>
      </c>
      <c r="E120" t="s">
        <v>232</v>
      </c>
      <c r="F120" s="1">
        <v>45382</v>
      </c>
      <c r="G120" t="s">
        <v>398</v>
      </c>
      <c r="H120">
        <v>22</v>
      </c>
      <c r="I120" t="s">
        <v>23</v>
      </c>
      <c r="J120" t="s">
        <v>39</v>
      </c>
      <c r="K120">
        <v>1</v>
      </c>
      <c r="L120">
        <v>10.02</v>
      </c>
      <c r="M120">
        <v>4.25</v>
      </c>
      <c r="N120">
        <v>1.86</v>
      </c>
      <c r="O120" t="b">
        <v>1</v>
      </c>
      <c r="P120" t="s">
        <v>25</v>
      </c>
      <c r="Q120">
        <v>3</v>
      </c>
      <c r="R120" t="s">
        <v>78</v>
      </c>
    </row>
    <row r="121" spans="1:18" x14ac:dyDescent="0.25">
      <c r="A121" t="s">
        <v>399</v>
      </c>
      <c r="B121" t="s">
        <v>67</v>
      </c>
      <c r="C121" t="s">
        <v>42</v>
      </c>
      <c r="D121" s="1">
        <v>45748</v>
      </c>
      <c r="E121" t="s">
        <v>400</v>
      </c>
      <c r="F121" s="1">
        <v>45748</v>
      </c>
      <c r="G121" t="s">
        <v>401</v>
      </c>
      <c r="H121">
        <v>29</v>
      </c>
      <c r="I121" t="s">
        <v>38</v>
      </c>
      <c r="J121" t="s">
        <v>31</v>
      </c>
      <c r="K121">
        <v>3</v>
      </c>
      <c r="L121">
        <v>15.58</v>
      </c>
      <c r="M121">
        <v>8.25</v>
      </c>
      <c r="N121">
        <v>2.82</v>
      </c>
      <c r="O121" t="b">
        <v>0</v>
      </c>
      <c r="P121" t="s">
        <v>64</v>
      </c>
      <c r="Q121">
        <v>4</v>
      </c>
      <c r="R121" t="s">
        <v>94</v>
      </c>
    </row>
    <row r="122" spans="1:18" x14ac:dyDescent="0.25">
      <c r="A122" t="s">
        <v>402</v>
      </c>
      <c r="B122" t="s">
        <v>96</v>
      </c>
      <c r="C122" t="s">
        <v>134</v>
      </c>
      <c r="D122" s="1">
        <v>45460</v>
      </c>
      <c r="E122" t="s">
        <v>403</v>
      </c>
      <c r="F122" s="1">
        <v>45460</v>
      </c>
      <c r="G122" t="s">
        <v>404</v>
      </c>
      <c r="H122">
        <v>66</v>
      </c>
      <c r="I122" t="s">
        <v>38</v>
      </c>
      <c r="J122" t="s">
        <v>24</v>
      </c>
      <c r="K122">
        <v>2</v>
      </c>
      <c r="L122">
        <v>2.93</v>
      </c>
      <c r="M122">
        <v>7</v>
      </c>
      <c r="N122">
        <v>2.06</v>
      </c>
      <c r="O122" t="b">
        <v>0</v>
      </c>
      <c r="P122" t="s">
        <v>25</v>
      </c>
      <c r="Q122">
        <v>6</v>
      </c>
      <c r="R122" t="s">
        <v>173</v>
      </c>
    </row>
    <row r="123" spans="1:18" x14ac:dyDescent="0.25">
      <c r="A123" t="s">
        <v>405</v>
      </c>
      <c r="B123" t="s">
        <v>47</v>
      </c>
      <c r="C123" t="s">
        <v>20</v>
      </c>
      <c r="D123" s="1">
        <v>45601</v>
      </c>
      <c r="E123" t="s">
        <v>406</v>
      </c>
      <c r="F123" s="1">
        <v>45601</v>
      </c>
      <c r="G123" t="s">
        <v>407</v>
      </c>
      <c r="H123">
        <v>45</v>
      </c>
      <c r="I123" t="s">
        <v>23</v>
      </c>
      <c r="J123" t="s">
        <v>31</v>
      </c>
      <c r="K123">
        <v>3</v>
      </c>
      <c r="L123">
        <v>2.75</v>
      </c>
      <c r="M123">
        <v>6.75</v>
      </c>
      <c r="N123">
        <v>0.64</v>
      </c>
      <c r="O123" t="b">
        <v>0</v>
      </c>
      <c r="P123" t="s">
        <v>25</v>
      </c>
      <c r="Q123">
        <v>11</v>
      </c>
      <c r="R123" t="s">
        <v>32</v>
      </c>
    </row>
    <row r="124" spans="1:18" x14ac:dyDescent="0.25">
      <c r="A124" t="s">
        <v>408</v>
      </c>
      <c r="B124" t="s">
        <v>142</v>
      </c>
      <c r="C124" t="s">
        <v>20</v>
      </c>
      <c r="D124" s="1">
        <v>45331</v>
      </c>
      <c r="E124" t="s">
        <v>409</v>
      </c>
      <c r="F124" s="1">
        <v>45331</v>
      </c>
      <c r="G124" t="s">
        <v>410</v>
      </c>
      <c r="H124">
        <v>52</v>
      </c>
      <c r="I124" t="s">
        <v>23</v>
      </c>
      <c r="J124" t="s">
        <v>24</v>
      </c>
      <c r="K124">
        <v>4</v>
      </c>
      <c r="L124">
        <v>5.53</v>
      </c>
      <c r="M124">
        <v>8</v>
      </c>
      <c r="N124">
        <v>2.4900000000000002</v>
      </c>
      <c r="O124" t="b">
        <v>0</v>
      </c>
      <c r="P124" t="s">
        <v>25</v>
      </c>
      <c r="Q124">
        <v>2</v>
      </c>
      <c r="R124" t="s">
        <v>137</v>
      </c>
    </row>
    <row r="125" spans="1:18" x14ac:dyDescent="0.25">
      <c r="A125" t="s">
        <v>411</v>
      </c>
      <c r="B125" t="s">
        <v>34</v>
      </c>
      <c r="C125" t="s">
        <v>28</v>
      </c>
      <c r="D125" s="1">
        <v>45459</v>
      </c>
      <c r="E125" t="s">
        <v>412</v>
      </c>
      <c r="F125" s="1">
        <v>45459</v>
      </c>
      <c r="G125" t="s">
        <v>413</v>
      </c>
      <c r="H125">
        <v>39</v>
      </c>
      <c r="I125" t="s">
        <v>38</v>
      </c>
      <c r="J125" t="s">
        <v>24</v>
      </c>
      <c r="K125">
        <v>4</v>
      </c>
      <c r="L125">
        <v>0.56999999999999995</v>
      </c>
      <c r="M125">
        <v>9.5</v>
      </c>
      <c r="N125">
        <v>4.29</v>
      </c>
      <c r="O125" t="b">
        <v>1</v>
      </c>
      <c r="P125" t="s">
        <v>25</v>
      </c>
      <c r="Q125">
        <v>6</v>
      </c>
      <c r="R125" t="s">
        <v>173</v>
      </c>
    </row>
    <row r="126" spans="1:18" x14ac:dyDescent="0.25">
      <c r="A126" t="s">
        <v>414</v>
      </c>
      <c r="B126" t="s">
        <v>41</v>
      </c>
      <c r="C126" t="s">
        <v>35</v>
      </c>
      <c r="D126" s="1">
        <v>45486</v>
      </c>
      <c r="E126" t="s">
        <v>415</v>
      </c>
      <c r="F126" s="1">
        <v>45486</v>
      </c>
      <c r="G126" t="s">
        <v>84</v>
      </c>
      <c r="H126">
        <v>32</v>
      </c>
      <c r="I126" t="s">
        <v>23</v>
      </c>
      <c r="J126" t="s">
        <v>31</v>
      </c>
      <c r="K126">
        <v>1</v>
      </c>
      <c r="L126">
        <v>0.86</v>
      </c>
      <c r="M126">
        <v>4.25</v>
      </c>
      <c r="N126">
        <v>3.95</v>
      </c>
      <c r="O126" t="b">
        <v>1</v>
      </c>
      <c r="P126" t="s">
        <v>25</v>
      </c>
      <c r="Q126">
        <v>7</v>
      </c>
      <c r="R126" t="s">
        <v>50</v>
      </c>
    </row>
    <row r="127" spans="1:18" x14ac:dyDescent="0.25">
      <c r="A127" t="s">
        <v>416</v>
      </c>
      <c r="B127" t="s">
        <v>142</v>
      </c>
      <c r="C127" t="s">
        <v>134</v>
      </c>
      <c r="D127" s="1">
        <v>45304</v>
      </c>
      <c r="E127" t="s">
        <v>417</v>
      </c>
      <c r="F127" s="1">
        <v>45304</v>
      </c>
      <c r="G127" t="s">
        <v>418</v>
      </c>
      <c r="H127">
        <v>32</v>
      </c>
      <c r="I127" t="s">
        <v>38</v>
      </c>
      <c r="J127" t="s">
        <v>31</v>
      </c>
      <c r="K127">
        <v>1</v>
      </c>
      <c r="L127">
        <v>18.670000000000002</v>
      </c>
      <c r="M127">
        <v>5.75</v>
      </c>
      <c r="N127">
        <v>2.63</v>
      </c>
      <c r="O127" t="b">
        <v>1</v>
      </c>
      <c r="P127" t="s">
        <v>25</v>
      </c>
      <c r="Q127">
        <v>1</v>
      </c>
      <c r="R127" t="s">
        <v>114</v>
      </c>
    </row>
    <row r="128" spans="1:18" x14ac:dyDescent="0.25">
      <c r="A128" t="s">
        <v>419</v>
      </c>
      <c r="B128" t="s">
        <v>19</v>
      </c>
      <c r="C128" t="s">
        <v>149</v>
      </c>
      <c r="D128" s="1">
        <v>45640</v>
      </c>
      <c r="E128" t="s">
        <v>420</v>
      </c>
      <c r="F128" s="1">
        <v>45640</v>
      </c>
      <c r="G128" t="s">
        <v>421</v>
      </c>
      <c r="H128">
        <v>56</v>
      </c>
      <c r="I128" t="s">
        <v>23</v>
      </c>
      <c r="J128" t="s">
        <v>73</v>
      </c>
      <c r="K128">
        <v>4</v>
      </c>
      <c r="L128">
        <v>5.93</v>
      </c>
      <c r="M128">
        <v>8</v>
      </c>
      <c r="N128">
        <v>3.08</v>
      </c>
      <c r="O128" t="b">
        <v>1</v>
      </c>
      <c r="P128" t="s">
        <v>25</v>
      </c>
      <c r="Q128">
        <v>12</v>
      </c>
      <c r="R128" t="s">
        <v>90</v>
      </c>
    </row>
    <row r="129" spans="1:18" x14ac:dyDescent="0.25">
      <c r="A129" t="s">
        <v>422</v>
      </c>
      <c r="B129" t="s">
        <v>67</v>
      </c>
      <c r="C129" t="s">
        <v>75</v>
      </c>
      <c r="D129" s="1">
        <v>45647</v>
      </c>
      <c r="E129" t="s">
        <v>423</v>
      </c>
      <c r="F129" s="1">
        <v>45647</v>
      </c>
      <c r="G129" t="s">
        <v>424</v>
      </c>
      <c r="H129">
        <v>13</v>
      </c>
      <c r="I129" t="s">
        <v>23</v>
      </c>
      <c r="J129" t="s">
        <v>73</v>
      </c>
      <c r="K129">
        <v>3</v>
      </c>
      <c r="L129">
        <v>10.94</v>
      </c>
      <c r="M129">
        <v>6.75</v>
      </c>
      <c r="N129">
        <v>0.54</v>
      </c>
      <c r="O129" t="b">
        <v>1</v>
      </c>
      <c r="P129" t="s">
        <v>25</v>
      </c>
      <c r="Q129">
        <v>12</v>
      </c>
      <c r="R129" t="s">
        <v>90</v>
      </c>
    </row>
    <row r="130" spans="1:18" x14ac:dyDescent="0.25">
      <c r="A130" t="s">
        <v>425</v>
      </c>
      <c r="B130" t="s">
        <v>125</v>
      </c>
      <c r="C130" t="s">
        <v>57</v>
      </c>
      <c r="D130" s="1">
        <v>45354</v>
      </c>
      <c r="E130" t="s">
        <v>426</v>
      </c>
      <c r="F130" s="1">
        <v>45354</v>
      </c>
      <c r="G130" t="s">
        <v>427</v>
      </c>
      <c r="H130">
        <v>51</v>
      </c>
      <c r="I130" t="s">
        <v>23</v>
      </c>
      <c r="J130" t="s">
        <v>31</v>
      </c>
      <c r="K130">
        <v>1</v>
      </c>
      <c r="L130">
        <v>7.24</v>
      </c>
      <c r="M130">
        <v>4.25</v>
      </c>
      <c r="N130">
        <v>3.17</v>
      </c>
      <c r="O130" t="b">
        <v>1</v>
      </c>
      <c r="P130" t="s">
        <v>25</v>
      </c>
      <c r="Q130">
        <v>3</v>
      </c>
      <c r="R130" t="s">
        <v>78</v>
      </c>
    </row>
    <row r="131" spans="1:18" x14ac:dyDescent="0.25">
      <c r="A131" t="s">
        <v>428</v>
      </c>
      <c r="B131" t="s">
        <v>47</v>
      </c>
      <c r="C131" t="s">
        <v>42</v>
      </c>
      <c r="D131" s="1">
        <v>45756</v>
      </c>
      <c r="E131" t="s">
        <v>429</v>
      </c>
      <c r="F131" s="1">
        <v>45756</v>
      </c>
      <c r="G131" t="s">
        <v>76</v>
      </c>
      <c r="H131">
        <v>77</v>
      </c>
      <c r="I131" t="s">
        <v>38</v>
      </c>
      <c r="J131" t="s">
        <v>73</v>
      </c>
      <c r="K131">
        <v>4</v>
      </c>
      <c r="L131">
        <v>15.33</v>
      </c>
      <c r="M131">
        <v>9.5</v>
      </c>
      <c r="N131">
        <v>0.3</v>
      </c>
      <c r="O131" t="b">
        <v>0</v>
      </c>
      <c r="P131" t="s">
        <v>64</v>
      </c>
      <c r="Q131">
        <v>4</v>
      </c>
      <c r="R131" t="s">
        <v>94</v>
      </c>
    </row>
    <row r="132" spans="1:18" x14ac:dyDescent="0.25">
      <c r="A132" t="s">
        <v>430</v>
      </c>
      <c r="B132" t="s">
        <v>19</v>
      </c>
      <c r="C132" t="s">
        <v>35</v>
      </c>
      <c r="D132" s="1">
        <v>45459</v>
      </c>
      <c r="E132" t="s">
        <v>431</v>
      </c>
      <c r="F132" s="1">
        <v>45459</v>
      </c>
      <c r="G132" t="s">
        <v>432</v>
      </c>
      <c r="H132">
        <v>65</v>
      </c>
      <c r="I132" t="s">
        <v>38</v>
      </c>
      <c r="J132" t="s">
        <v>24</v>
      </c>
      <c r="K132">
        <v>3</v>
      </c>
      <c r="L132">
        <v>8.8000000000000007</v>
      </c>
      <c r="M132">
        <v>8.25</v>
      </c>
      <c r="N132">
        <v>2.27</v>
      </c>
      <c r="O132" t="b">
        <v>1</v>
      </c>
      <c r="P132" t="s">
        <v>25</v>
      </c>
      <c r="Q132">
        <v>6</v>
      </c>
      <c r="R132" t="s">
        <v>173</v>
      </c>
    </row>
    <row r="133" spans="1:18" x14ac:dyDescent="0.25">
      <c r="A133" t="s">
        <v>433</v>
      </c>
      <c r="B133" t="s">
        <v>19</v>
      </c>
      <c r="C133" t="s">
        <v>134</v>
      </c>
      <c r="D133" s="1">
        <v>45623</v>
      </c>
      <c r="E133" t="s">
        <v>434</v>
      </c>
      <c r="F133" s="1">
        <v>45623</v>
      </c>
      <c r="G133" t="s">
        <v>435</v>
      </c>
      <c r="H133">
        <v>50</v>
      </c>
      <c r="I133" t="s">
        <v>38</v>
      </c>
      <c r="J133" t="s">
        <v>60</v>
      </c>
      <c r="K133">
        <v>1</v>
      </c>
      <c r="L133">
        <v>17.329999999999998</v>
      </c>
      <c r="M133">
        <v>5.75</v>
      </c>
      <c r="N133">
        <v>1.42</v>
      </c>
      <c r="O133" t="b">
        <v>0</v>
      </c>
      <c r="P133" t="s">
        <v>25</v>
      </c>
      <c r="Q133">
        <v>11</v>
      </c>
      <c r="R133" t="s">
        <v>32</v>
      </c>
    </row>
    <row r="134" spans="1:18" x14ac:dyDescent="0.25">
      <c r="A134" t="s">
        <v>436</v>
      </c>
      <c r="B134" t="s">
        <v>19</v>
      </c>
      <c r="C134" t="s">
        <v>57</v>
      </c>
      <c r="D134" s="1">
        <v>45627</v>
      </c>
      <c r="E134" t="s">
        <v>437</v>
      </c>
      <c r="F134" s="1">
        <v>45627</v>
      </c>
      <c r="G134" t="s">
        <v>438</v>
      </c>
      <c r="H134">
        <v>22</v>
      </c>
      <c r="I134" t="s">
        <v>38</v>
      </c>
      <c r="J134" t="s">
        <v>24</v>
      </c>
      <c r="K134">
        <v>4</v>
      </c>
      <c r="L134">
        <v>1.97</v>
      </c>
      <c r="M134">
        <v>9.5</v>
      </c>
      <c r="N134">
        <v>4.78</v>
      </c>
      <c r="O134" t="b">
        <v>1</v>
      </c>
      <c r="P134" t="s">
        <v>25</v>
      </c>
      <c r="Q134">
        <v>12</v>
      </c>
      <c r="R134" t="s">
        <v>90</v>
      </c>
    </row>
    <row r="135" spans="1:18" x14ac:dyDescent="0.25">
      <c r="A135" t="s">
        <v>439</v>
      </c>
      <c r="B135" t="s">
        <v>47</v>
      </c>
      <c r="C135" t="s">
        <v>57</v>
      </c>
      <c r="D135" s="1">
        <v>45611</v>
      </c>
      <c r="E135" t="s">
        <v>199</v>
      </c>
      <c r="F135" s="1">
        <v>45611</v>
      </c>
      <c r="G135" t="s">
        <v>440</v>
      </c>
      <c r="H135">
        <v>55</v>
      </c>
      <c r="I135" t="s">
        <v>38</v>
      </c>
      <c r="J135" t="s">
        <v>31</v>
      </c>
      <c r="K135">
        <v>2</v>
      </c>
      <c r="L135">
        <v>15.21</v>
      </c>
      <c r="M135">
        <v>7</v>
      </c>
      <c r="N135">
        <v>1.05</v>
      </c>
      <c r="O135" t="b">
        <v>0</v>
      </c>
      <c r="P135" t="s">
        <v>25</v>
      </c>
      <c r="Q135">
        <v>11</v>
      </c>
      <c r="R135" t="s">
        <v>32</v>
      </c>
    </row>
    <row r="136" spans="1:18" x14ac:dyDescent="0.25">
      <c r="A136" t="s">
        <v>441</v>
      </c>
      <c r="B136" t="s">
        <v>67</v>
      </c>
      <c r="C136" t="s">
        <v>68</v>
      </c>
      <c r="D136" s="1">
        <v>45412</v>
      </c>
      <c r="E136" t="s">
        <v>442</v>
      </c>
      <c r="F136" s="1">
        <v>45412</v>
      </c>
      <c r="G136" t="s">
        <v>306</v>
      </c>
      <c r="H136">
        <v>71</v>
      </c>
      <c r="I136" t="s">
        <v>23</v>
      </c>
      <c r="J136" t="s">
        <v>31</v>
      </c>
      <c r="K136">
        <v>2</v>
      </c>
      <c r="L136">
        <v>21.21</v>
      </c>
      <c r="M136">
        <v>5.5</v>
      </c>
      <c r="N136">
        <v>1.1000000000000001</v>
      </c>
      <c r="O136" t="b">
        <v>0</v>
      </c>
      <c r="P136" t="s">
        <v>25</v>
      </c>
      <c r="Q136">
        <v>4</v>
      </c>
      <c r="R136" t="s">
        <v>94</v>
      </c>
    </row>
    <row r="137" spans="1:18" x14ac:dyDescent="0.25">
      <c r="A137" t="s">
        <v>443</v>
      </c>
      <c r="B137" t="s">
        <v>52</v>
      </c>
      <c r="C137" t="s">
        <v>28</v>
      </c>
      <c r="D137" s="1">
        <v>45467</v>
      </c>
      <c r="E137" t="s">
        <v>444</v>
      </c>
      <c r="F137" s="1">
        <v>45467</v>
      </c>
      <c r="G137" t="s">
        <v>445</v>
      </c>
      <c r="H137">
        <v>64</v>
      </c>
      <c r="I137" t="s">
        <v>23</v>
      </c>
      <c r="J137" t="s">
        <v>39</v>
      </c>
      <c r="K137">
        <v>5</v>
      </c>
      <c r="L137">
        <v>20.82</v>
      </c>
      <c r="M137">
        <v>9.25</v>
      </c>
      <c r="N137">
        <v>0.8</v>
      </c>
      <c r="O137" t="b">
        <v>0</v>
      </c>
      <c r="P137" t="s">
        <v>25</v>
      </c>
      <c r="Q137">
        <v>6</v>
      </c>
      <c r="R137" t="s">
        <v>173</v>
      </c>
    </row>
    <row r="138" spans="1:18" x14ac:dyDescent="0.25">
      <c r="A138" t="s">
        <v>446</v>
      </c>
      <c r="B138" t="s">
        <v>52</v>
      </c>
      <c r="C138" t="s">
        <v>75</v>
      </c>
      <c r="D138" s="1">
        <v>45555</v>
      </c>
      <c r="E138" t="s">
        <v>447</v>
      </c>
      <c r="F138" s="1">
        <v>45555</v>
      </c>
      <c r="G138" t="s">
        <v>448</v>
      </c>
      <c r="H138">
        <v>54</v>
      </c>
      <c r="I138" t="s">
        <v>23</v>
      </c>
      <c r="J138" t="s">
        <v>24</v>
      </c>
      <c r="K138">
        <v>1</v>
      </c>
      <c r="L138">
        <v>14.37</v>
      </c>
      <c r="M138">
        <v>4.25</v>
      </c>
      <c r="N138">
        <v>1.2</v>
      </c>
      <c r="O138" t="b">
        <v>0</v>
      </c>
      <c r="P138" t="s">
        <v>25</v>
      </c>
      <c r="Q138">
        <v>9</v>
      </c>
      <c r="R138" t="s">
        <v>45</v>
      </c>
    </row>
    <row r="139" spans="1:18" x14ac:dyDescent="0.25">
      <c r="A139" t="s">
        <v>449</v>
      </c>
      <c r="B139" t="s">
        <v>96</v>
      </c>
      <c r="C139" t="s">
        <v>57</v>
      </c>
      <c r="D139" s="1">
        <v>45704</v>
      </c>
      <c r="E139" t="s">
        <v>450</v>
      </c>
      <c r="F139" s="1">
        <v>45704</v>
      </c>
      <c r="G139" t="s">
        <v>451</v>
      </c>
      <c r="H139">
        <v>37</v>
      </c>
      <c r="I139" t="s">
        <v>38</v>
      </c>
      <c r="J139" t="s">
        <v>73</v>
      </c>
      <c r="K139">
        <v>3</v>
      </c>
      <c r="L139">
        <v>8.85</v>
      </c>
      <c r="M139">
        <v>8.25</v>
      </c>
      <c r="N139">
        <v>1.85</v>
      </c>
      <c r="O139" t="b">
        <v>1</v>
      </c>
      <c r="P139" t="s">
        <v>64</v>
      </c>
      <c r="Q139">
        <v>2</v>
      </c>
      <c r="R139" t="s">
        <v>137</v>
      </c>
    </row>
    <row r="140" spans="1:18" x14ac:dyDescent="0.25">
      <c r="A140" t="s">
        <v>452</v>
      </c>
      <c r="B140" t="s">
        <v>47</v>
      </c>
      <c r="C140" t="s">
        <v>28</v>
      </c>
      <c r="D140" s="1">
        <v>45755</v>
      </c>
      <c r="E140" t="s">
        <v>453</v>
      </c>
      <c r="F140" s="1">
        <v>45755</v>
      </c>
      <c r="G140" t="s">
        <v>250</v>
      </c>
      <c r="H140">
        <v>20</v>
      </c>
      <c r="I140" t="s">
        <v>23</v>
      </c>
      <c r="J140" t="s">
        <v>24</v>
      </c>
      <c r="K140">
        <v>1</v>
      </c>
      <c r="L140">
        <v>18.98</v>
      </c>
      <c r="M140">
        <v>4.25</v>
      </c>
      <c r="N140">
        <v>0.15</v>
      </c>
      <c r="O140" t="b">
        <v>0</v>
      </c>
      <c r="P140" t="s">
        <v>64</v>
      </c>
      <c r="Q140">
        <v>4</v>
      </c>
      <c r="R140" t="s">
        <v>94</v>
      </c>
    </row>
    <row r="141" spans="1:18" x14ac:dyDescent="0.25">
      <c r="A141" t="s">
        <v>454</v>
      </c>
      <c r="B141" t="s">
        <v>52</v>
      </c>
      <c r="C141" t="s">
        <v>149</v>
      </c>
      <c r="D141" s="1">
        <v>45621</v>
      </c>
      <c r="E141" t="s">
        <v>455</v>
      </c>
      <c r="F141" s="1">
        <v>45621</v>
      </c>
      <c r="G141" t="s">
        <v>456</v>
      </c>
      <c r="H141">
        <v>72</v>
      </c>
      <c r="I141" t="s">
        <v>38</v>
      </c>
      <c r="J141" t="s">
        <v>73</v>
      </c>
      <c r="K141">
        <v>2</v>
      </c>
      <c r="L141">
        <v>5.78</v>
      </c>
      <c r="M141">
        <v>7</v>
      </c>
      <c r="N141">
        <v>1.54</v>
      </c>
      <c r="O141" t="b">
        <v>0</v>
      </c>
      <c r="P141" t="s">
        <v>25</v>
      </c>
      <c r="Q141">
        <v>11</v>
      </c>
      <c r="R141" t="s">
        <v>32</v>
      </c>
    </row>
    <row r="142" spans="1:18" x14ac:dyDescent="0.25">
      <c r="A142" t="s">
        <v>457</v>
      </c>
      <c r="B142" t="s">
        <v>86</v>
      </c>
      <c r="C142" t="s">
        <v>57</v>
      </c>
      <c r="D142" s="1">
        <v>45512</v>
      </c>
      <c r="E142" t="s">
        <v>458</v>
      </c>
      <c r="F142" s="1">
        <v>45512</v>
      </c>
      <c r="G142" t="s">
        <v>459</v>
      </c>
      <c r="H142">
        <v>85</v>
      </c>
      <c r="I142" t="s">
        <v>38</v>
      </c>
      <c r="J142" t="s">
        <v>39</v>
      </c>
      <c r="K142">
        <v>5</v>
      </c>
      <c r="L142">
        <v>8.06</v>
      </c>
      <c r="M142">
        <v>10.75</v>
      </c>
      <c r="N142">
        <v>0.66</v>
      </c>
      <c r="O142" t="b">
        <v>0</v>
      </c>
      <c r="P142" t="s">
        <v>25</v>
      </c>
      <c r="Q142">
        <v>8</v>
      </c>
      <c r="R142" t="s">
        <v>26</v>
      </c>
    </row>
    <row r="143" spans="1:18" x14ac:dyDescent="0.25">
      <c r="A143" t="s">
        <v>460</v>
      </c>
      <c r="B143" t="s">
        <v>96</v>
      </c>
      <c r="C143" t="s">
        <v>20</v>
      </c>
      <c r="D143" s="1">
        <v>45450</v>
      </c>
      <c r="E143" t="s">
        <v>461</v>
      </c>
      <c r="F143" s="1">
        <v>45450</v>
      </c>
      <c r="G143" t="s">
        <v>462</v>
      </c>
      <c r="H143">
        <v>48</v>
      </c>
      <c r="I143" t="s">
        <v>23</v>
      </c>
      <c r="J143" t="s">
        <v>24</v>
      </c>
      <c r="K143">
        <v>2</v>
      </c>
      <c r="L143">
        <v>7.59</v>
      </c>
      <c r="M143">
        <v>5.5</v>
      </c>
      <c r="N143">
        <v>0.36</v>
      </c>
      <c r="O143" t="b">
        <v>0</v>
      </c>
      <c r="P143" t="s">
        <v>25</v>
      </c>
      <c r="Q143">
        <v>6</v>
      </c>
      <c r="R143" t="s">
        <v>173</v>
      </c>
    </row>
    <row r="144" spans="1:18" x14ac:dyDescent="0.25">
      <c r="A144" t="s">
        <v>463</v>
      </c>
      <c r="B144" t="s">
        <v>86</v>
      </c>
      <c r="C144" t="s">
        <v>87</v>
      </c>
      <c r="D144" s="1">
        <v>45392</v>
      </c>
      <c r="E144" t="s">
        <v>261</v>
      </c>
      <c r="F144" s="1">
        <v>45392</v>
      </c>
      <c r="G144" t="s">
        <v>464</v>
      </c>
      <c r="H144">
        <v>58</v>
      </c>
      <c r="I144" t="s">
        <v>23</v>
      </c>
      <c r="J144" t="s">
        <v>39</v>
      </c>
      <c r="K144">
        <v>4</v>
      </c>
      <c r="L144">
        <v>20.92</v>
      </c>
      <c r="M144">
        <v>8</v>
      </c>
      <c r="N144">
        <v>2.42</v>
      </c>
      <c r="O144" t="b">
        <v>0</v>
      </c>
      <c r="P144" t="s">
        <v>25</v>
      </c>
      <c r="Q144">
        <v>4</v>
      </c>
      <c r="R144" t="s">
        <v>94</v>
      </c>
    </row>
    <row r="145" spans="1:18" x14ac:dyDescent="0.25">
      <c r="A145" t="s">
        <v>465</v>
      </c>
      <c r="B145" t="s">
        <v>86</v>
      </c>
      <c r="C145" t="s">
        <v>20</v>
      </c>
      <c r="D145" s="1">
        <v>45630</v>
      </c>
      <c r="E145" t="s">
        <v>466</v>
      </c>
      <c r="F145" s="1">
        <v>45630</v>
      </c>
      <c r="G145" t="s">
        <v>467</v>
      </c>
      <c r="H145">
        <v>12</v>
      </c>
      <c r="I145" t="s">
        <v>38</v>
      </c>
      <c r="J145" t="s">
        <v>31</v>
      </c>
      <c r="K145">
        <v>2</v>
      </c>
      <c r="L145">
        <v>14.61</v>
      </c>
      <c r="M145">
        <v>7</v>
      </c>
      <c r="N145">
        <v>1.72</v>
      </c>
      <c r="O145" t="b">
        <v>0</v>
      </c>
      <c r="P145" t="s">
        <v>25</v>
      </c>
      <c r="Q145">
        <v>12</v>
      </c>
      <c r="R145" t="s">
        <v>90</v>
      </c>
    </row>
    <row r="146" spans="1:18" x14ac:dyDescent="0.25">
      <c r="A146" t="s">
        <v>468</v>
      </c>
      <c r="B146" t="s">
        <v>86</v>
      </c>
      <c r="C146" t="s">
        <v>75</v>
      </c>
      <c r="D146" s="1">
        <v>45381</v>
      </c>
      <c r="E146" t="s">
        <v>350</v>
      </c>
      <c r="F146" s="1">
        <v>45381</v>
      </c>
      <c r="G146" t="s">
        <v>469</v>
      </c>
      <c r="H146">
        <v>61</v>
      </c>
      <c r="I146" t="s">
        <v>23</v>
      </c>
      <c r="J146" t="s">
        <v>60</v>
      </c>
      <c r="K146">
        <v>1</v>
      </c>
      <c r="L146">
        <v>20.13</v>
      </c>
      <c r="M146">
        <v>4.25</v>
      </c>
      <c r="N146">
        <v>3.09</v>
      </c>
      <c r="O146" t="b">
        <v>1</v>
      </c>
      <c r="P146" t="s">
        <v>25</v>
      </c>
      <c r="Q146">
        <v>3</v>
      </c>
      <c r="R146" t="s">
        <v>78</v>
      </c>
    </row>
    <row r="147" spans="1:18" x14ac:dyDescent="0.25">
      <c r="A147" t="s">
        <v>470</v>
      </c>
      <c r="B147" t="s">
        <v>47</v>
      </c>
      <c r="C147" t="s">
        <v>57</v>
      </c>
      <c r="D147" s="1">
        <v>45631</v>
      </c>
      <c r="E147" t="s">
        <v>188</v>
      </c>
      <c r="F147" s="1">
        <v>45631</v>
      </c>
      <c r="G147" t="s">
        <v>358</v>
      </c>
      <c r="H147">
        <v>23</v>
      </c>
      <c r="I147" t="s">
        <v>23</v>
      </c>
      <c r="J147" t="s">
        <v>73</v>
      </c>
      <c r="K147">
        <v>4</v>
      </c>
      <c r="L147">
        <v>10.31</v>
      </c>
      <c r="M147">
        <v>8</v>
      </c>
      <c r="N147">
        <v>0.24</v>
      </c>
      <c r="O147" t="b">
        <v>0</v>
      </c>
      <c r="P147" t="s">
        <v>25</v>
      </c>
      <c r="Q147">
        <v>12</v>
      </c>
      <c r="R147" t="s">
        <v>90</v>
      </c>
    </row>
    <row r="148" spans="1:18" x14ac:dyDescent="0.25">
      <c r="A148" t="s">
        <v>471</v>
      </c>
      <c r="B148" t="s">
        <v>47</v>
      </c>
      <c r="C148" t="s">
        <v>68</v>
      </c>
      <c r="D148" s="1">
        <v>45550</v>
      </c>
      <c r="E148" t="s">
        <v>472</v>
      </c>
      <c r="F148" s="1">
        <v>45550</v>
      </c>
      <c r="G148" t="s">
        <v>473</v>
      </c>
      <c r="H148">
        <v>31</v>
      </c>
      <c r="I148" t="s">
        <v>23</v>
      </c>
      <c r="J148" t="s">
        <v>39</v>
      </c>
      <c r="K148">
        <v>5</v>
      </c>
      <c r="L148">
        <v>3.29</v>
      </c>
      <c r="M148">
        <v>9.25</v>
      </c>
      <c r="N148">
        <v>2.5499999999999998</v>
      </c>
      <c r="O148" t="b">
        <v>1</v>
      </c>
      <c r="P148" t="s">
        <v>25</v>
      </c>
      <c r="Q148">
        <v>9</v>
      </c>
      <c r="R148" t="s">
        <v>45</v>
      </c>
    </row>
    <row r="149" spans="1:18" x14ac:dyDescent="0.25">
      <c r="A149" t="s">
        <v>474</v>
      </c>
      <c r="B149" t="s">
        <v>47</v>
      </c>
      <c r="C149" t="s">
        <v>134</v>
      </c>
      <c r="D149" s="1">
        <v>45793</v>
      </c>
      <c r="E149" t="s">
        <v>475</v>
      </c>
      <c r="F149" s="1">
        <v>45793</v>
      </c>
      <c r="G149" t="s">
        <v>476</v>
      </c>
      <c r="H149">
        <v>28</v>
      </c>
      <c r="I149" t="s">
        <v>23</v>
      </c>
      <c r="J149" t="s">
        <v>31</v>
      </c>
      <c r="K149">
        <v>1</v>
      </c>
      <c r="L149">
        <v>6.77</v>
      </c>
      <c r="M149">
        <v>4.25</v>
      </c>
      <c r="N149">
        <v>0.52</v>
      </c>
      <c r="O149" t="b">
        <v>0</v>
      </c>
      <c r="P149" t="s">
        <v>64</v>
      </c>
      <c r="Q149">
        <v>5</v>
      </c>
      <c r="R149" t="s">
        <v>65</v>
      </c>
    </row>
    <row r="150" spans="1:18" x14ac:dyDescent="0.25">
      <c r="A150" t="s">
        <v>477</v>
      </c>
      <c r="B150" t="s">
        <v>19</v>
      </c>
      <c r="C150" t="s">
        <v>87</v>
      </c>
      <c r="D150" s="1">
        <v>45779</v>
      </c>
      <c r="E150" t="s">
        <v>478</v>
      </c>
      <c r="F150" s="1">
        <v>45779</v>
      </c>
      <c r="G150" t="s">
        <v>270</v>
      </c>
      <c r="H150">
        <v>73</v>
      </c>
      <c r="I150" t="s">
        <v>38</v>
      </c>
      <c r="J150" t="s">
        <v>39</v>
      </c>
      <c r="K150">
        <v>4</v>
      </c>
      <c r="L150">
        <v>11.5</v>
      </c>
      <c r="M150">
        <v>9.5</v>
      </c>
      <c r="N150">
        <v>2.77</v>
      </c>
      <c r="O150" t="b">
        <v>0</v>
      </c>
      <c r="P150" t="s">
        <v>64</v>
      </c>
      <c r="Q150">
        <v>5</v>
      </c>
      <c r="R150" t="s">
        <v>65</v>
      </c>
    </row>
    <row r="151" spans="1:18" x14ac:dyDescent="0.25">
      <c r="A151" t="s">
        <v>479</v>
      </c>
      <c r="B151" t="s">
        <v>142</v>
      </c>
      <c r="C151" t="s">
        <v>134</v>
      </c>
      <c r="D151" s="1">
        <v>45779</v>
      </c>
      <c r="E151" t="s">
        <v>480</v>
      </c>
      <c r="F151" s="1">
        <v>45779</v>
      </c>
      <c r="G151" t="s">
        <v>398</v>
      </c>
      <c r="H151">
        <v>50</v>
      </c>
      <c r="I151" t="s">
        <v>23</v>
      </c>
      <c r="J151" t="s">
        <v>73</v>
      </c>
      <c r="K151">
        <v>0</v>
      </c>
      <c r="L151">
        <v>11.99</v>
      </c>
      <c r="M151">
        <v>3</v>
      </c>
      <c r="N151">
        <v>1.89</v>
      </c>
      <c r="O151" t="b">
        <v>0</v>
      </c>
      <c r="P151" t="s">
        <v>64</v>
      </c>
      <c r="Q151">
        <v>5</v>
      </c>
      <c r="R151" t="s">
        <v>65</v>
      </c>
    </row>
    <row r="152" spans="1:18" x14ac:dyDescent="0.25">
      <c r="A152" t="s">
        <v>481</v>
      </c>
      <c r="B152" t="s">
        <v>52</v>
      </c>
      <c r="C152" t="s">
        <v>28</v>
      </c>
      <c r="D152" s="1">
        <v>45335</v>
      </c>
      <c r="E152" t="s">
        <v>482</v>
      </c>
      <c r="F152" s="1">
        <v>45335</v>
      </c>
      <c r="G152" t="s">
        <v>179</v>
      </c>
      <c r="H152">
        <v>55</v>
      </c>
      <c r="I152" t="s">
        <v>23</v>
      </c>
      <c r="J152" t="s">
        <v>60</v>
      </c>
      <c r="K152">
        <v>3</v>
      </c>
      <c r="L152">
        <v>11.57</v>
      </c>
      <c r="M152">
        <v>6.75</v>
      </c>
      <c r="N152">
        <v>0.17</v>
      </c>
      <c r="O152" t="b">
        <v>0</v>
      </c>
      <c r="P152" t="s">
        <v>25</v>
      </c>
      <c r="Q152">
        <v>2</v>
      </c>
      <c r="R152" t="s">
        <v>137</v>
      </c>
    </row>
    <row r="153" spans="1:18" x14ac:dyDescent="0.25">
      <c r="A153" t="s">
        <v>483</v>
      </c>
      <c r="B153" t="s">
        <v>52</v>
      </c>
      <c r="C153" t="s">
        <v>57</v>
      </c>
      <c r="D153" s="1">
        <v>45792</v>
      </c>
      <c r="E153" t="s">
        <v>484</v>
      </c>
      <c r="F153" s="1">
        <v>45792</v>
      </c>
      <c r="G153" t="s">
        <v>478</v>
      </c>
      <c r="H153">
        <v>21</v>
      </c>
      <c r="I153" t="s">
        <v>38</v>
      </c>
      <c r="J153" t="s">
        <v>73</v>
      </c>
      <c r="K153">
        <v>4</v>
      </c>
      <c r="L153">
        <v>14.08</v>
      </c>
      <c r="M153">
        <v>9.5</v>
      </c>
      <c r="N153">
        <v>2.38</v>
      </c>
      <c r="O153" t="b">
        <v>0</v>
      </c>
      <c r="P153" t="s">
        <v>64</v>
      </c>
      <c r="Q153">
        <v>5</v>
      </c>
      <c r="R153" t="s">
        <v>65</v>
      </c>
    </row>
    <row r="154" spans="1:18" x14ac:dyDescent="0.25">
      <c r="A154" t="s">
        <v>485</v>
      </c>
      <c r="B154" t="s">
        <v>125</v>
      </c>
      <c r="C154" t="s">
        <v>28</v>
      </c>
      <c r="D154" s="1">
        <v>45798</v>
      </c>
      <c r="E154" t="s">
        <v>486</v>
      </c>
      <c r="F154" s="1">
        <v>45798</v>
      </c>
      <c r="G154" t="s">
        <v>487</v>
      </c>
      <c r="H154">
        <v>34</v>
      </c>
      <c r="I154" t="s">
        <v>38</v>
      </c>
      <c r="J154" t="s">
        <v>39</v>
      </c>
      <c r="K154">
        <v>3</v>
      </c>
      <c r="L154">
        <v>12.78</v>
      </c>
      <c r="M154">
        <v>8.25</v>
      </c>
      <c r="N154">
        <v>2.87</v>
      </c>
      <c r="O154" t="b">
        <v>0</v>
      </c>
      <c r="P154" t="s">
        <v>64</v>
      </c>
      <c r="Q154">
        <v>5</v>
      </c>
      <c r="R154" t="s">
        <v>65</v>
      </c>
    </row>
    <row r="155" spans="1:18" x14ac:dyDescent="0.25">
      <c r="A155" t="s">
        <v>488</v>
      </c>
      <c r="B155" t="s">
        <v>19</v>
      </c>
      <c r="C155" t="s">
        <v>134</v>
      </c>
      <c r="D155" s="1">
        <v>45357</v>
      </c>
      <c r="E155" t="s">
        <v>469</v>
      </c>
      <c r="F155" s="1">
        <v>45357</v>
      </c>
      <c r="G155" t="s">
        <v>489</v>
      </c>
      <c r="H155">
        <v>74</v>
      </c>
      <c r="I155" t="s">
        <v>23</v>
      </c>
      <c r="J155" t="s">
        <v>31</v>
      </c>
      <c r="K155">
        <v>1</v>
      </c>
      <c r="L155">
        <v>17.84</v>
      </c>
      <c r="M155">
        <v>4.25</v>
      </c>
      <c r="N155">
        <v>2.97</v>
      </c>
      <c r="O155" t="b">
        <v>0</v>
      </c>
      <c r="P155" t="s">
        <v>25</v>
      </c>
      <c r="Q155">
        <v>3</v>
      </c>
      <c r="R155" t="s">
        <v>78</v>
      </c>
    </row>
    <row r="156" spans="1:18" x14ac:dyDescent="0.25">
      <c r="A156" t="s">
        <v>490</v>
      </c>
      <c r="B156" t="s">
        <v>67</v>
      </c>
      <c r="C156" t="s">
        <v>28</v>
      </c>
      <c r="D156" s="1">
        <v>45415</v>
      </c>
      <c r="E156" t="s">
        <v>245</v>
      </c>
      <c r="F156" s="1">
        <v>45415</v>
      </c>
      <c r="G156" t="s">
        <v>491</v>
      </c>
      <c r="H156">
        <v>56</v>
      </c>
      <c r="I156" t="s">
        <v>38</v>
      </c>
      <c r="J156" t="s">
        <v>60</v>
      </c>
      <c r="K156">
        <v>3</v>
      </c>
      <c r="L156">
        <v>10.51</v>
      </c>
      <c r="M156">
        <v>8.25</v>
      </c>
      <c r="N156">
        <v>1.02</v>
      </c>
      <c r="O156" t="b">
        <v>0</v>
      </c>
      <c r="P156" t="s">
        <v>25</v>
      </c>
      <c r="Q156">
        <v>5</v>
      </c>
      <c r="R156" t="s">
        <v>65</v>
      </c>
    </row>
    <row r="157" spans="1:18" x14ac:dyDescent="0.25">
      <c r="A157" t="s">
        <v>492</v>
      </c>
      <c r="B157" t="s">
        <v>96</v>
      </c>
      <c r="C157" t="s">
        <v>134</v>
      </c>
      <c r="D157" s="1">
        <v>45343</v>
      </c>
      <c r="E157" t="s">
        <v>493</v>
      </c>
      <c r="F157" s="1">
        <v>45343</v>
      </c>
      <c r="G157" t="s">
        <v>306</v>
      </c>
      <c r="H157">
        <v>52</v>
      </c>
      <c r="I157" t="s">
        <v>23</v>
      </c>
      <c r="J157" t="s">
        <v>39</v>
      </c>
      <c r="K157">
        <v>5</v>
      </c>
      <c r="L157">
        <v>9.9700000000000006</v>
      </c>
      <c r="M157">
        <v>9.25</v>
      </c>
      <c r="N157">
        <v>0.76</v>
      </c>
      <c r="O157" t="b">
        <v>0</v>
      </c>
      <c r="P157" t="s">
        <v>25</v>
      </c>
      <c r="Q157">
        <v>2</v>
      </c>
      <c r="R157" t="s">
        <v>137</v>
      </c>
    </row>
    <row r="158" spans="1:18" x14ac:dyDescent="0.25">
      <c r="A158" t="s">
        <v>494</v>
      </c>
      <c r="B158" t="s">
        <v>142</v>
      </c>
      <c r="C158" t="s">
        <v>87</v>
      </c>
      <c r="D158" s="1">
        <v>45550</v>
      </c>
      <c r="E158" t="s">
        <v>495</v>
      </c>
      <c r="F158" s="1">
        <v>45550</v>
      </c>
      <c r="G158" t="s">
        <v>194</v>
      </c>
      <c r="H158">
        <v>20</v>
      </c>
      <c r="I158" t="s">
        <v>23</v>
      </c>
      <c r="J158" t="s">
        <v>60</v>
      </c>
      <c r="K158">
        <v>2</v>
      </c>
      <c r="L158">
        <v>24.21</v>
      </c>
      <c r="M158">
        <v>5.5</v>
      </c>
      <c r="N158">
        <v>3.49</v>
      </c>
      <c r="O158" t="b">
        <v>1</v>
      </c>
      <c r="P158" t="s">
        <v>25</v>
      </c>
      <c r="Q158">
        <v>9</v>
      </c>
      <c r="R158" t="s">
        <v>45</v>
      </c>
    </row>
    <row r="159" spans="1:18" x14ac:dyDescent="0.25">
      <c r="A159" t="s">
        <v>496</v>
      </c>
      <c r="B159" t="s">
        <v>41</v>
      </c>
      <c r="C159" t="s">
        <v>28</v>
      </c>
      <c r="D159" s="1">
        <v>45357</v>
      </c>
      <c r="E159" t="s">
        <v>497</v>
      </c>
      <c r="F159" s="1">
        <v>45357</v>
      </c>
      <c r="G159" t="s">
        <v>498</v>
      </c>
      <c r="H159">
        <v>49</v>
      </c>
      <c r="I159" t="s">
        <v>38</v>
      </c>
      <c r="J159" t="s">
        <v>60</v>
      </c>
      <c r="K159">
        <v>1</v>
      </c>
      <c r="L159">
        <v>16.920000000000002</v>
      </c>
      <c r="M159">
        <v>5.75</v>
      </c>
      <c r="N159">
        <v>2.4900000000000002</v>
      </c>
      <c r="O159" t="b">
        <v>0</v>
      </c>
      <c r="P159" t="s">
        <v>25</v>
      </c>
      <c r="Q159">
        <v>3</v>
      </c>
      <c r="R159" t="s">
        <v>78</v>
      </c>
    </row>
    <row r="160" spans="1:18" x14ac:dyDescent="0.25">
      <c r="A160" t="s">
        <v>499</v>
      </c>
      <c r="B160" t="s">
        <v>67</v>
      </c>
      <c r="C160" t="s">
        <v>57</v>
      </c>
      <c r="D160" s="1">
        <v>45793</v>
      </c>
      <c r="E160" t="s">
        <v>500</v>
      </c>
      <c r="F160" s="1">
        <v>45793</v>
      </c>
      <c r="G160" t="s">
        <v>501</v>
      </c>
      <c r="H160">
        <v>64</v>
      </c>
      <c r="I160" t="s">
        <v>38</v>
      </c>
      <c r="J160" t="s">
        <v>31</v>
      </c>
      <c r="K160">
        <v>2</v>
      </c>
      <c r="L160">
        <v>8.07</v>
      </c>
      <c r="M160">
        <v>7</v>
      </c>
      <c r="N160">
        <v>2.85</v>
      </c>
      <c r="O160" t="b">
        <v>0</v>
      </c>
      <c r="P160" t="s">
        <v>64</v>
      </c>
      <c r="Q160">
        <v>5</v>
      </c>
      <c r="R160" t="s">
        <v>65</v>
      </c>
    </row>
    <row r="161" spans="1:18" x14ac:dyDescent="0.25">
      <c r="A161" t="s">
        <v>502</v>
      </c>
      <c r="B161" t="s">
        <v>125</v>
      </c>
      <c r="C161" t="s">
        <v>68</v>
      </c>
      <c r="D161" s="1">
        <v>45467</v>
      </c>
      <c r="E161" t="s">
        <v>503</v>
      </c>
      <c r="F161" s="1">
        <v>45467</v>
      </c>
      <c r="G161" t="s">
        <v>367</v>
      </c>
      <c r="H161">
        <v>27</v>
      </c>
      <c r="I161" t="s">
        <v>23</v>
      </c>
      <c r="J161" t="s">
        <v>31</v>
      </c>
      <c r="K161">
        <v>2</v>
      </c>
      <c r="L161">
        <v>21.19</v>
      </c>
      <c r="M161">
        <v>5.5</v>
      </c>
      <c r="N161">
        <v>0.3</v>
      </c>
      <c r="O161" t="b">
        <v>0</v>
      </c>
      <c r="P161" t="s">
        <v>25</v>
      </c>
      <c r="Q161">
        <v>6</v>
      </c>
      <c r="R161" t="s">
        <v>173</v>
      </c>
    </row>
    <row r="162" spans="1:18" x14ac:dyDescent="0.25">
      <c r="A162" t="s">
        <v>504</v>
      </c>
      <c r="B162" t="s">
        <v>67</v>
      </c>
      <c r="C162" t="s">
        <v>35</v>
      </c>
      <c r="D162" s="1">
        <v>45321</v>
      </c>
      <c r="E162" t="s">
        <v>256</v>
      </c>
      <c r="F162" s="1">
        <v>45321</v>
      </c>
      <c r="G162" t="s">
        <v>505</v>
      </c>
      <c r="H162">
        <v>53</v>
      </c>
      <c r="I162" t="s">
        <v>23</v>
      </c>
      <c r="J162" t="s">
        <v>39</v>
      </c>
      <c r="K162">
        <v>3</v>
      </c>
      <c r="L162">
        <v>4.28</v>
      </c>
      <c r="M162">
        <v>6.75</v>
      </c>
      <c r="N162">
        <v>0.54</v>
      </c>
      <c r="O162" t="b">
        <v>0</v>
      </c>
      <c r="P162" t="s">
        <v>25</v>
      </c>
      <c r="Q162">
        <v>1</v>
      </c>
      <c r="R162" t="s">
        <v>114</v>
      </c>
    </row>
    <row r="163" spans="1:18" x14ac:dyDescent="0.25">
      <c r="A163" t="s">
        <v>506</v>
      </c>
      <c r="B163" t="s">
        <v>142</v>
      </c>
      <c r="C163" t="s">
        <v>87</v>
      </c>
      <c r="D163" s="1">
        <v>45631</v>
      </c>
      <c r="E163" t="s">
        <v>392</v>
      </c>
      <c r="F163" s="1">
        <v>45631</v>
      </c>
      <c r="G163" t="s">
        <v>503</v>
      </c>
      <c r="H163">
        <v>15</v>
      </c>
      <c r="I163" t="s">
        <v>38</v>
      </c>
      <c r="J163" t="s">
        <v>60</v>
      </c>
      <c r="K163">
        <v>5</v>
      </c>
      <c r="L163">
        <v>18.13</v>
      </c>
      <c r="M163">
        <v>10.75</v>
      </c>
      <c r="N163">
        <v>2.91</v>
      </c>
      <c r="O163" t="b">
        <v>0</v>
      </c>
      <c r="P163" t="s">
        <v>25</v>
      </c>
      <c r="Q163">
        <v>12</v>
      </c>
      <c r="R163" t="s">
        <v>90</v>
      </c>
    </row>
    <row r="164" spans="1:18" x14ac:dyDescent="0.25">
      <c r="A164" t="s">
        <v>507</v>
      </c>
      <c r="B164" t="s">
        <v>52</v>
      </c>
      <c r="C164" t="s">
        <v>149</v>
      </c>
      <c r="D164" s="1">
        <v>45473</v>
      </c>
      <c r="E164" t="s">
        <v>508</v>
      </c>
      <c r="F164" s="1">
        <v>45473</v>
      </c>
      <c r="G164" t="s">
        <v>258</v>
      </c>
      <c r="H164">
        <v>78</v>
      </c>
      <c r="I164" t="s">
        <v>23</v>
      </c>
      <c r="J164" t="s">
        <v>60</v>
      </c>
      <c r="K164">
        <v>3</v>
      </c>
      <c r="L164">
        <v>22.65</v>
      </c>
      <c r="M164">
        <v>6.75</v>
      </c>
      <c r="N164">
        <v>0.97</v>
      </c>
      <c r="O164" t="b">
        <v>1</v>
      </c>
      <c r="P164" t="s">
        <v>25</v>
      </c>
      <c r="Q164">
        <v>6</v>
      </c>
      <c r="R164" t="s">
        <v>173</v>
      </c>
    </row>
    <row r="165" spans="1:18" x14ac:dyDescent="0.25">
      <c r="A165" t="s">
        <v>509</v>
      </c>
      <c r="B165" t="s">
        <v>142</v>
      </c>
      <c r="C165" t="s">
        <v>149</v>
      </c>
      <c r="D165" s="1">
        <v>45650</v>
      </c>
      <c r="E165" t="s">
        <v>510</v>
      </c>
      <c r="F165" s="1">
        <v>45650</v>
      </c>
      <c r="G165" t="s">
        <v>511</v>
      </c>
      <c r="H165">
        <v>46</v>
      </c>
      <c r="I165" t="s">
        <v>38</v>
      </c>
      <c r="J165" t="s">
        <v>39</v>
      </c>
      <c r="K165">
        <v>4</v>
      </c>
      <c r="L165">
        <v>10.76</v>
      </c>
      <c r="M165">
        <v>9.5</v>
      </c>
      <c r="N165">
        <v>0.49</v>
      </c>
      <c r="O165" t="b">
        <v>0</v>
      </c>
      <c r="P165" t="s">
        <v>25</v>
      </c>
      <c r="Q165">
        <v>12</v>
      </c>
      <c r="R165" t="s">
        <v>90</v>
      </c>
    </row>
    <row r="166" spans="1:18" x14ac:dyDescent="0.25">
      <c r="A166" t="s">
        <v>512</v>
      </c>
      <c r="B166" t="s">
        <v>142</v>
      </c>
      <c r="C166" t="s">
        <v>87</v>
      </c>
      <c r="D166" s="1">
        <v>45486</v>
      </c>
      <c r="E166" t="s">
        <v>513</v>
      </c>
      <c r="F166" s="1">
        <v>45486</v>
      </c>
      <c r="G166" t="s">
        <v>187</v>
      </c>
      <c r="H166">
        <v>16</v>
      </c>
      <c r="I166" t="s">
        <v>38</v>
      </c>
      <c r="J166" t="s">
        <v>60</v>
      </c>
      <c r="K166">
        <v>4</v>
      </c>
      <c r="L166">
        <v>23.39</v>
      </c>
      <c r="M166">
        <v>9.5</v>
      </c>
      <c r="N166">
        <v>3.56</v>
      </c>
      <c r="O166" t="b">
        <v>1</v>
      </c>
      <c r="P166" t="s">
        <v>25</v>
      </c>
      <c r="Q166">
        <v>7</v>
      </c>
      <c r="R166" t="s">
        <v>50</v>
      </c>
    </row>
    <row r="167" spans="1:18" x14ac:dyDescent="0.25">
      <c r="A167" t="s">
        <v>514</v>
      </c>
      <c r="B167" t="s">
        <v>19</v>
      </c>
      <c r="C167" t="s">
        <v>75</v>
      </c>
      <c r="D167" s="1">
        <v>45357</v>
      </c>
      <c r="E167" t="s">
        <v>101</v>
      </c>
      <c r="F167" s="1">
        <v>45357</v>
      </c>
      <c r="G167" t="s">
        <v>515</v>
      </c>
      <c r="H167">
        <v>30</v>
      </c>
      <c r="I167" t="s">
        <v>38</v>
      </c>
      <c r="J167" t="s">
        <v>73</v>
      </c>
      <c r="K167">
        <v>4</v>
      </c>
      <c r="L167">
        <v>4.1100000000000003</v>
      </c>
      <c r="M167">
        <v>9.5</v>
      </c>
      <c r="N167">
        <v>1.31</v>
      </c>
      <c r="O167" t="b">
        <v>0</v>
      </c>
      <c r="P167" t="s">
        <v>25</v>
      </c>
      <c r="Q167">
        <v>3</v>
      </c>
      <c r="R167" t="s">
        <v>78</v>
      </c>
    </row>
    <row r="168" spans="1:18" x14ac:dyDescent="0.25">
      <c r="A168" t="s">
        <v>516</v>
      </c>
      <c r="B168" t="s">
        <v>125</v>
      </c>
      <c r="C168" t="s">
        <v>134</v>
      </c>
      <c r="D168" s="1">
        <v>45312</v>
      </c>
      <c r="E168" t="s">
        <v>517</v>
      </c>
      <c r="F168" s="1">
        <v>45312</v>
      </c>
      <c r="G168" t="s">
        <v>518</v>
      </c>
      <c r="H168">
        <v>63</v>
      </c>
      <c r="I168" t="s">
        <v>23</v>
      </c>
      <c r="J168" t="s">
        <v>73</v>
      </c>
      <c r="K168">
        <v>4</v>
      </c>
      <c r="L168">
        <v>9.66</v>
      </c>
      <c r="M168">
        <v>8</v>
      </c>
      <c r="N168">
        <v>1.93</v>
      </c>
      <c r="O168" t="b">
        <v>1</v>
      </c>
      <c r="P168" t="s">
        <v>25</v>
      </c>
      <c r="Q168">
        <v>1</v>
      </c>
      <c r="R168" t="s">
        <v>114</v>
      </c>
    </row>
    <row r="169" spans="1:18" x14ac:dyDescent="0.25">
      <c r="A169" t="s">
        <v>519</v>
      </c>
      <c r="B169" t="s">
        <v>47</v>
      </c>
      <c r="C169" t="s">
        <v>68</v>
      </c>
      <c r="D169" s="1">
        <v>45313</v>
      </c>
      <c r="E169" t="s">
        <v>520</v>
      </c>
      <c r="F169" s="1">
        <v>45313</v>
      </c>
      <c r="G169" t="s">
        <v>521</v>
      </c>
      <c r="H169">
        <v>50</v>
      </c>
      <c r="I169" t="s">
        <v>23</v>
      </c>
      <c r="J169" t="s">
        <v>60</v>
      </c>
      <c r="K169">
        <v>1</v>
      </c>
      <c r="L169">
        <v>3.87</v>
      </c>
      <c r="M169">
        <v>4.25</v>
      </c>
      <c r="N169">
        <v>0.86</v>
      </c>
      <c r="O169" t="b">
        <v>0</v>
      </c>
      <c r="P169" t="s">
        <v>25</v>
      </c>
      <c r="Q169">
        <v>1</v>
      </c>
      <c r="R169" t="s">
        <v>114</v>
      </c>
    </row>
    <row r="170" spans="1:18" x14ac:dyDescent="0.25">
      <c r="A170" t="s">
        <v>522</v>
      </c>
      <c r="B170" t="s">
        <v>125</v>
      </c>
      <c r="C170" t="s">
        <v>87</v>
      </c>
      <c r="D170" s="1">
        <v>45656</v>
      </c>
      <c r="E170" t="s">
        <v>523</v>
      </c>
      <c r="F170" s="1">
        <v>45656</v>
      </c>
      <c r="G170" t="s">
        <v>524</v>
      </c>
      <c r="H170">
        <v>67</v>
      </c>
      <c r="I170" t="s">
        <v>23</v>
      </c>
      <c r="J170" t="s">
        <v>31</v>
      </c>
      <c r="K170">
        <v>0</v>
      </c>
      <c r="L170">
        <v>6.77</v>
      </c>
      <c r="M170">
        <v>3</v>
      </c>
      <c r="N170">
        <v>2.5</v>
      </c>
      <c r="O170" t="b">
        <v>0</v>
      </c>
      <c r="P170" t="s">
        <v>25</v>
      </c>
      <c r="Q170">
        <v>12</v>
      </c>
      <c r="R170" t="s">
        <v>90</v>
      </c>
    </row>
    <row r="171" spans="1:18" x14ac:dyDescent="0.25">
      <c r="A171" t="s">
        <v>525</v>
      </c>
      <c r="B171" t="s">
        <v>142</v>
      </c>
      <c r="C171" t="s">
        <v>35</v>
      </c>
      <c r="D171" s="1">
        <v>45620</v>
      </c>
      <c r="E171" t="s">
        <v>426</v>
      </c>
      <c r="F171" s="1">
        <v>45620</v>
      </c>
      <c r="G171" t="s">
        <v>526</v>
      </c>
      <c r="H171">
        <v>24</v>
      </c>
      <c r="I171" t="s">
        <v>38</v>
      </c>
      <c r="J171" t="s">
        <v>24</v>
      </c>
      <c r="K171">
        <v>2</v>
      </c>
      <c r="L171">
        <v>3.49</v>
      </c>
      <c r="M171">
        <v>7</v>
      </c>
      <c r="N171">
        <v>1.19</v>
      </c>
      <c r="O171" t="b">
        <v>1</v>
      </c>
      <c r="P171" t="s">
        <v>25</v>
      </c>
      <c r="Q171">
        <v>11</v>
      </c>
      <c r="R171" t="s">
        <v>32</v>
      </c>
    </row>
    <row r="172" spans="1:18" x14ac:dyDescent="0.25">
      <c r="A172" t="s">
        <v>527</v>
      </c>
      <c r="B172" t="s">
        <v>142</v>
      </c>
      <c r="C172" t="s">
        <v>149</v>
      </c>
      <c r="D172" s="1">
        <v>45340</v>
      </c>
      <c r="E172" t="s">
        <v>528</v>
      </c>
      <c r="F172" s="1">
        <v>45340</v>
      </c>
      <c r="G172" t="s">
        <v>529</v>
      </c>
      <c r="H172">
        <v>24</v>
      </c>
      <c r="I172" t="s">
        <v>38</v>
      </c>
      <c r="J172" t="s">
        <v>39</v>
      </c>
      <c r="K172">
        <v>4</v>
      </c>
      <c r="L172">
        <v>0.9</v>
      </c>
      <c r="M172">
        <v>9.5</v>
      </c>
      <c r="N172">
        <v>2.58</v>
      </c>
      <c r="O172" t="b">
        <v>1</v>
      </c>
      <c r="P172" t="s">
        <v>25</v>
      </c>
      <c r="Q172">
        <v>2</v>
      </c>
      <c r="R172" t="s">
        <v>137</v>
      </c>
    </row>
    <row r="173" spans="1:18" x14ac:dyDescent="0.25">
      <c r="A173" t="s">
        <v>530</v>
      </c>
      <c r="B173" t="s">
        <v>41</v>
      </c>
      <c r="C173" t="s">
        <v>75</v>
      </c>
      <c r="D173" s="1">
        <v>45625</v>
      </c>
      <c r="E173" t="s">
        <v>531</v>
      </c>
      <c r="F173" s="1">
        <v>45625</v>
      </c>
      <c r="G173" t="s">
        <v>532</v>
      </c>
      <c r="H173">
        <v>10</v>
      </c>
      <c r="I173" t="s">
        <v>38</v>
      </c>
      <c r="J173" t="s">
        <v>24</v>
      </c>
      <c r="K173">
        <v>4</v>
      </c>
      <c r="L173">
        <v>10.71</v>
      </c>
      <c r="M173">
        <v>9.5</v>
      </c>
      <c r="N173">
        <v>1.99</v>
      </c>
      <c r="O173" t="b">
        <v>0</v>
      </c>
      <c r="P173" t="s">
        <v>25</v>
      </c>
      <c r="Q173">
        <v>11</v>
      </c>
      <c r="R173" t="s">
        <v>32</v>
      </c>
    </row>
    <row r="174" spans="1:18" x14ac:dyDescent="0.25">
      <c r="A174" t="s">
        <v>533</v>
      </c>
      <c r="B174" t="s">
        <v>67</v>
      </c>
      <c r="C174" t="s">
        <v>134</v>
      </c>
      <c r="D174" s="1">
        <v>45344</v>
      </c>
      <c r="E174" t="s">
        <v>534</v>
      </c>
      <c r="F174" s="1">
        <v>45344</v>
      </c>
      <c r="G174" t="s">
        <v>21</v>
      </c>
      <c r="H174">
        <v>77</v>
      </c>
      <c r="I174" t="s">
        <v>23</v>
      </c>
      <c r="J174" t="s">
        <v>73</v>
      </c>
      <c r="K174">
        <v>3</v>
      </c>
      <c r="L174">
        <v>1.57</v>
      </c>
      <c r="M174">
        <v>6.75</v>
      </c>
      <c r="N174">
        <v>1.1599999999999999</v>
      </c>
      <c r="O174" t="b">
        <v>0</v>
      </c>
      <c r="P174" t="s">
        <v>25</v>
      </c>
      <c r="Q174">
        <v>2</v>
      </c>
      <c r="R174" t="s">
        <v>137</v>
      </c>
    </row>
    <row r="175" spans="1:18" x14ac:dyDescent="0.25">
      <c r="A175" t="s">
        <v>535</v>
      </c>
      <c r="B175" t="s">
        <v>52</v>
      </c>
      <c r="C175" t="s">
        <v>20</v>
      </c>
      <c r="D175" s="1">
        <v>45569</v>
      </c>
      <c r="E175" t="s">
        <v>536</v>
      </c>
      <c r="F175" s="1">
        <v>45569</v>
      </c>
      <c r="G175" t="s">
        <v>537</v>
      </c>
      <c r="H175">
        <v>18</v>
      </c>
      <c r="I175" t="s">
        <v>38</v>
      </c>
      <c r="J175" t="s">
        <v>24</v>
      </c>
      <c r="K175">
        <v>5</v>
      </c>
      <c r="L175">
        <v>16.600000000000001</v>
      </c>
      <c r="M175">
        <v>10.75</v>
      </c>
      <c r="N175">
        <v>0.31</v>
      </c>
      <c r="O175" t="b">
        <v>0</v>
      </c>
      <c r="P175" t="s">
        <v>25</v>
      </c>
      <c r="Q175">
        <v>10</v>
      </c>
      <c r="R175" t="s">
        <v>55</v>
      </c>
    </row>
    <row r="176" spans="1:18" x14ac:dyDescent="0.25">
      <c r="A176" t="s">
        <v>538</v>
      </c>
      <c r="B176" t="s">
        <v>47</v>
      </c>
      <c r="C176" t="s">
        <v>87</v>
      </c>
      <c r="D176" s="1">
        <v>45326</v>
      </c>
      <c r="E176" t="s">
        <v>539</v>
      </c>
      <c r="F176" s="1">
        <v>45326</v>
      </c>
      <c r="G176" t="s">
        <v>540</v>
      </c>
      <c r="H176">
        <v>55</v>
      </c>
      <c r="I176" t="s">
        <v>38</v>
      </c>
      <c r="J176" t="s">
        <v>24</v>
      </c>
      <c r="K176">
        <v>5</v>
      </c>
      <c r="L176">
        <v>11.88</v>
      </c>
      <c r="M176">
        <v>10.75</v>
      </c>
      <c r="N176">
        <v>3.48</v>
      </c>
      <c r="O176" t="b">
        <v>1</v>
      </c>
      <c r="P176" t="s">
        <v>25</v>
      </c>
      <c r="Q176">
        <v>2</v>
      </c>
      <c r="R176" t="s">
        <v>137</v>
      </c>
    </row>
    <row r="177" spans="1:18" x14ac:dyDescent="0.25">
      <c r="A177" t="s">
        <v>541</v>
      </c>
      <c r="B177" t="s">
        <v>41</v>
      </c>
      <c r="C177" t="s">
        <v>87</v>
      </c>
      <c r="D177" s="1">
        <v>45341</v>
      </c>
      <c r="E177" t="s">
        <v>542</v>
      </c>
      <c r="F177" s="1">
        <v>45341</v>
      </c>
      <c r="G177" t="s">
        <v>432</v>
      </c>
      <c r="H177">
        <v>68</v>
      </c>
      <c r="I177" t="s">
        <v>23</v>
      </c>
      <c r="J177" t="s">
        <v>60</v>
      </c>
      <c r="K177">
        <v>1</v>
      </c>
      <c r="L177">
        <v>1.57</v>
      </c>
      <c r="M177">
        <v>4.25</v>
      </c>
      <c r="N177">
        <v>0.6</v>
      </c>
      <c r="O177" t="b">
        <v>0</v>
      </c>
      <c r="P177" t="s">
        <v>25</v>
      </c>
      <c r="Q177">
        <v>2</v>
      </c>
      <c r="R177" t="s">
        <v>137</v>
      </c>
    </row>
    <row r="178" spans="1:18" x14ac:dyDescent="0.25">
      <c r="A178" t="s">
        <v>543</v>
      </c>
      <c r="B178" t="s">
        <v>47</v>
      </c>
      <c r="C178" t="s">
        <v>75</v>
      </c>
      <c r="D178" s="1">
        <v>45692</v>
      </c>
      <c r="E178" t="s">
        <v>544</v>
      </c>
      <c r="F178" s="1">
        <v>45692</v>
      </c>
      <c r="G178" t="s">
        <v>545</v>
      </c>
      <c r="H178">
        <v>60</v>
      </c>
      <c r="I178" t="s">
        <v>38</v>
      </c>
      <c r="J178" t="s">
        <v>60</v>
      </c>
      <c r="K178">
        <v>0</v>
      </c>
      <c r="L178">
        <v>18.96</v>
      </c>
      <c r="M178">
        <v>4.5</v>
      </c>
      <c r="N178">
        <v>0.56999999999999995</v>
      </c>
      <c r="O178" t="b">
        <v>0</v>
      </c>
      <c r="P178" t="s">
        <v>64</v>
      </c>
      <c r="Q178">
        <v>2</v>
      </c>
      <c r="R178" t="s">
        <v>137</v>
      </c>
    </row>
    <row r="179" spans="1:18" x14ac:dyDescent="0.25">
      <c r="A179" t="s">
        <v>546</v>
      </c>
      <c r="B179" t="s">
        <v>96</v>
      </c>
      <c r="C179" t="s">
        <v>134</v>
      </c>
      <c r="D179" s="1">
        <v>45504</v>
      </c>
      <c r="E179" t="s">
        <v>547</v>
      </c>
      <c r="F179" s="1">
        <v>45504</v>
      </c>
      <c r="G179" t="s">
        <v>548</v>
      </c>
      <c r="H179">
        <v>25</v>
      </c>
      <c r="I179" t="s">
        <v>38</v>
      </c>
      <c r="J179" t="s">
        <v>73</v>
      </c>
      <c r="K179">
        <v>3</v>
      </c>
      <c r="L179">
        <v>18.71</v>
      </c>
      <c r="M179">
        <v>8.25</v>
      </c>
      <c r="N179">
        <v>2.68</v>
      </c>
      <c r="O179" t="b">
        <v>0</v>
      </c>
      <c r="P179" t="s">
        <v>25</v>
      </c>
      <c r="Q179">
        <v>7</v>
      </c>
      <c r="R179" t="s">
        <v>50</v>
      </c>
    </row>
    <row r="180" spans="1:18" x14ac:dyDescent="0.25">
      <c r="A180" t="s">
        <v>549</v>
      </c>
      <c r="B180" t="s">
        <v>47</v>
      </c>
      <c r="C180" t="s">
        <v>87</v>
      </c>
      <c r="D180" s="1">
        <v>45677</v>
      </c>
      <c r="E180" t="s">
        <v>550</v>
      </c>
      <c r="F180" s="1">
        <v>45677</v>
      </c>
      <c r="G180" t="s">
        <v>361</v>
      </c>
      <c r="H180">
        <v>73</v>
      </c>
      <c r="I180" t="s">
        <v>38</v>
      </c>
      <c r="J180" t="s">
        <v>39</v>
      </c>
      <c r="K180">
        <v>2</v>
      </c>
      <c r="L180">
        <v>20.13</v>
      </c>
      <c r="M180">
        <v>7</v>
      </c>
      <c r="N180">
        <v>2.1800000000000002</v>
      </c>
      <c r="O180" t="b">
        <v>0</v>
      </c>
      <c r="P180" t="s">
        <v>64</v>
      </c>
      <c r="Q180">
        <v>1</v>
      </c>
      <c r="R180" t="s">
        <v>114</v>
      </c>
    </row>
    <row r="181" spans="1:18" x14ac:dyDescent="0.25">
      <c r="A181" t="s">
        <v>551</v>
      </c>
      <c r="B181" t="s">
        <v>86</v>
      </c>
      <c r="C181" t="s">
        <v>28</v>
      </c>
      <c r="D181" s="1">
        <v>45432</v>
      </c>
      <c r="E181" t="s">
        <v>552</v>
      </c>
      <c r="F181" s="1">
        <v>45432</v>
      </c>
      <c r="G181" t="s">
        <v>358</v>
      </c>
      <c r="H181">
        <v>79</v>
      </c>
      <c r="I181" t="s">
        <v>38</v>
      </c>
      <c r="J181" t="s">
        <v>60</v>
      </c>
      <c r="K181">
        <v>0</v>
      </c>
      <c r="L181">
        <v>2.46</v>
      </c>
      <c r="M181">
        <v>4.5</v>
      </c>
      <c r="N181">
        <v>1.98</v>
      </c>
      <c r="O181" t="b">
        <v>0</v>
      </c>
      <c r="P181" t="s">
        <v>25</v>
      </c>
      <c r="Q181">
        <v>5</v>
      </c>
      <c r="R181" t="s">
        <v>65</v>
      </c>
    </row>
    <row r="182" spans="1:18" x14ac:dyDescent="0.25">
      <c r="A182" t="s">
        <v>553</v>
      </c>
      <c r="B182" t="s">
        <v>125</v>
      </c>
      <c r="C182" t="s">
        <v>28</v>
      </c>
      <c r="D182" s="1">
        <v>45622</v>
      </c>
      <c r="E182" t="s">
        <v>554</v>
      </c>
      <c r="F182" s="1">
        <v>45622</v>
      </c>
      <c r="G182" t="s">
        <v>555</v>
      </c>
      <c r="H182">
        <v>31</v>
      </c>
      <c r="I182" t="s">
        <v>38</v>
      </c>
      <c r="J182" t="s">
        <v>60</v>
      </c>
      <c r="K182">
        <v>3</v>
      </c>
      <c r="L182">
        <v>1.54</v>
      </c>
      <c r="M182">
        <v>8.25</v>
      </c>
      <c r="N182">
        <v>2.61</v>
      </c>
      <c r="O182" t="b">
        <v>0</v>
      </c>
      <c r="P182" t="s">
        <v>25</v>
      </c>
      <c r="Q182">
        <v>11</v>
      </c>
      <c r="R182" t="s">
        <v>32</v>
      </c>
    </row>
    <row r="183" spans="1:18" x14ac:dyDescent="0.25">
      <c r="A183" t="s">
        <v>556</v>
      </c>
      <c r="B183" t="s">
        <v>142</v>
      </c>
      <c r="C183" t="s">
        <v>42</v>
      </c>
      <c r="D183" s="1">
        <v>45505</v>
      </c>
      <c r="E183" t="s">
        <v>557</v>
      </c>
      <c r="F183" s="1">
        <v>45505</v>
      </c>
      <c r="G183" t="s">
        <v>558</v>
      </c>
      <c r="H183">
        <v>17</v>
      </c>
      <c r="I183" t="s">
        <v>23</v>
      </c>
      <c r="J183" t="s">
        <v>73</v>
      </c>
      <c r="K183">
        <v>2</v>
      </c>
      <c r="L183">
        <v>13.07</v>
      </c>
      <c r="M183">
        <v>5.5</v>
      </c>
      <c r="N183">
        <v>2.25</v>
      </c>
      <c r="O183" t="b">
        <v>0</v>
      </c>
      <c r="P183" t="s">
        <v>25</v>
      </c>
      <c r="Q183">
        <v>8</v>
      </c>
      <c r="R183" t="s">
        <v>26</v>
      </c>
    </row>
    <row r="184" spans="1:18" x14ac:dyDescent="0.25">
      <c r="A184" t="s">
        <v>559</v>
      </c>
      <c r="B184" t="s">
        <v>96</v>
      </c>
      <c r="C184" t="s">
        <v>87</v>
      </c>
      <c r="D184" s="1">
        <v>45763</v>
      </c>
      <c r="E184" t="s">
        <v>560</v>
      </c>
      <c r="F184" s="1">
        <v>45763</v>
      </c>
      <c r="G184" t="s">
        <v>503</v>
      </c>
      <c r="H184">
        <v>66</v>
      </c>
      <c r="I184" t="s">
        <v>23</v>
      </c>
      <c r="J184" t="s">
        <v>24</v>
      </c>
      <c r="K184">
        <v>0</v>
      </c>
      <c r="L184">
        <v>6.28</v>
      </c>
      <c r="M184">
        <v>3</v>
      </c>
      <c r="N184">
        <v>1.94</v>
      </c>
      <c r="O184" t="b">
        <v>0</v>
      </c>
      <c r="P184" t="s">
        <v>64</v>
      </c>
      <c r="Q184">
        <v>4</v>
      </c>
      <c r="R184" t="s">
        <v>94</v>
      </c>
    </row>
    <row r="185" spans="1:18" x14ac:dyDescent="0.25">
      <c r="A185" t="s">
        <v>561</v>
      </c>
      <c r="B185" t="s">
        <v>86</v>
      </c>
      <c r="C185" t="s">
        <v>28</v>
      </c>
      <c r="D185" s="1">
        <v>45317</v>
      </c>
      <c r="E185" t="s">
        <v>562</v>
      </c>
      <c r="F185" s="1">
        <v>45317</v>
      </c>
      <c r="G185" t="s">
        <v>305</v>
      </c>
      <c r="H185">
        <v>87</v>
      </c>
      <c r="I185" t="s">
        <v>23</v>
      </c>
      <c r="J185" t="s">
        <v>73</v>
      </c>
      <c r="K185">
        <v>2</v>
      </c>
      <c r="L185">
        <v>9.61</v>
      </c>
      <c r="M185">
        <v>5.5</v>
      </c>
      <c r="N185">
        <v>2.29</v>
      </c>
      <c r="O185" t="b">
        <v>0</v>
      </c>
      <c r="P185" t="s">
        <v>25</v>
      </c>
      <c r="Q185">
        <v>1</v>
      </c>
      <c r="R185" t="s">
        <v>114</v>
      </c>
    </row>
    <row r="186" spans="1:18" x14ac:dyDescent="0.25">
      <c r="A186" t="s">
        <v>563</v>
      </c>
      <c r="B186" t="s">
        <v>41</v>
      </c>
      <c r="C186" t="s">
        <v>35</v>
      </c>
      <c r="D186" s="1">
        <v>45577</v>
      </c>
      <c r="E186" t="s">
        <v>564</v>
      </c>
      <c r="F186" s="1">
        <v>45577</v>
      </c>
      <c r="G186" t="s">
        <v>565</v>
      </c>
      <c r="H186">
        <v>60</v>
      </c>
      <c r="I186" t="s">
        <v>38</v>
      </c>
      <c r="J186" t="s">
        <v>60</v>
      </c>
      <c r="K186">
        <v>1</v>
      </c>
      <c r="L186">
        <v>24.03</v>
      </c>
      <c r="M186">
        <v>5.75</v>
      </c>
      <c r="N186">
        <v>0.13</v>
      </c>
      <c r="O186" t="b">
        <v>1</v>
      </c>
      <c r="P186" t="s">
        <v>25</v>
      </c>
      <c r="Q186">
        <v>10</v>
      </c>
      <c r="R186" t="s">
        <v>55</v>
      </c>
    </row>
    <row r="187" spans="1:18" x14ac:dyDescent="0.25">
      <c r="A187" t="s">
        <v>566</v>
      </c>
      <c r="B187" t="s">
        <v>125</v>
      </c>
      <c r="C187" t="s">
        <v>35</v>
      </c>
      <c r="D187" s="1">
        <v>45592</v>
      </c>
      <c r="E187" t="s">
        <v>567</v>
      </c>
      <c r="F187" s="1">
        <v>45592</v>
      </c>
      <c r="G187" t="s">
        <v>568</v>
      </c>
      <c r="H187">
        <v>81</v>
      </c>
      <c r="I187" t="s">
        <v>23</v>
      </c>
      <c r="J187" t="s">
        <v>60</v>
      </c>
      <c r="K187">
        <v>2</v>
      </c>
      <c r="L187">
        <v>17.75</v>
      </c>
      <c r="M187">
        <v>5.5</v>
      </c>
      <c r="N187">
        <v>1.07</v>
      </c>
      <c r="O187" t="b">
        <v>1</v>
      </c>
      <c r="P187" t="s">
        <v>25</v>
      </c>
      <c r="Q187">
        <v>10</v>
      </c>
      <c r="R187" t="s">
        <v>55</v>
      </c>
    </row>
    <row r="188" spans="1:18" x14ac:dyDescent="0.25">
      <c r="A188" t="s">
        <v>569</v>
      </c>
      <c r="B188" t="s">
        <v>52</v>
      </c>
      <c r="C188" t="s">
        <v>149</v>
      </c>
      <c r="D188" s="1">
        <v>45447</v>
      </c>
      <c r="E188" t="s">
        <v>570</v>
      </c>
      <c r="F188" s="1">
        <v>45447</v>
      </c>
      <c r="G188" t="s">
        <v>469</v>
      </c>
      <c r="H188">
        <v>25</v>
      </c>
      <c r="I188" t="s">
        <v>23</v>
      </c>
      <c r="J188" t="s">
        <v>31</v>
      </c>
      <c r="K188">
        <v>3</v>
      </c>
      <c r="L188">
        <v>4.7300000000000004</v>
      </c>
      <c r="M188">
        <v>6.75</v>
      </c>
      <c r="N188">
        <v>2.14</v>
      </c>
      <c r="O188" t="b">
        <v>0</v>
      </c>
      <c r="P188" t="s">
        <v>25</v>
      </c>
      <c r="Q188">
        <v>6</v>
      </c>
      <c r="R188" t="s">
        <v>173</v>
      </c>
    </row>
    <row r="189" spans="1:18" x14ac:dyDescent="0.25">
      <c r="A189" t="s">
        <v>571</v>
      </c>
      <c r="B189" t="s">
        <v>47</v>
      </c>
      <c r="C189" t="s">
        <v>134</v>
      </c>
      <c r="D189" s="1">
        <v>45342</v>
      </c>
      <c r="E189" t="s">
        <v>572</v>
      </c>
      <c r="F189" s="1">
        <v>45342</v>
      </c>
      <c r="G189" t="s">
        <v>573</v>
      </c>
      <c r="H189">
        <v>80</v>
      </c>
      <c r="I189" t="s">
        <v>38</v>
      </c>
      <c r="J189" t="s">
        <v>60</v>
      </c>
      <c r="K189">
        <v>1</v>
      </c>
      <c r="L189">
        <v>17.940000000000001</v>
      </c>
      <c r="M189">
        <v>5.75</v>
      </c>
      <c r="N189">
        <v>2.78</v>
      </c>
      <c r="O189" t="b">
        <v>0</v>
      </c>
      <c r="P189" t="s">
        <v>25</v>
      </c>
      <c r="Q189">
        <v>2</v>
      </c>
      <c r="R189" t="s">
        <v>137</v>
      </c>
    </row>
    <row r="190" spans="1:18" x14ac:dyDescent="0.25">
      <c r="A190" t="s">
        <v>574</v>
      </c>
      <c r="B190" t="s">
        <v>41</v>
      </c>
      <c r="C190" t="s">
        <v>134</v>
      </c>
      <c r="D190" s="1">
        <v>45687</v>
      </c>
      <c r="E190" t="s">
        <v>575</v>
      </c>
      <c r="F190" s="1">
        <v>45687</v>
      </c>
      <c r="G190" t="s">
        <v>576</v>
      </c>
      <c r="H190">
        <v>38</v>
      </c>
      <c r="I190" t="s">
        <v>23</v>
      </c>
      <c r="J190" t="s">
        <v>24</v>
      </c>
      <c r="K190">
        <v>1</v>
      </c>
      <c r="L190">
        <v>6.3</v>
      </c>
      <c r="M190">
        <v>4.25</v>
      </c>
      <c r="N190">
        <v>1.48</v>
      </c>
      <c r="O190" t="b">
        <v>0</v>
      </c>
      <c r="P190" t="s">
        <v>64</v>
      </c>
      <c r="Q190">
        <v>1</v>
      </c>
      <c r="R190" t="s">
        <v>114</v>
      </c>
    </row>
    <row r="191" spans="1:18" x14ac:dyDescent="0.25">
      <c r="A191" t="s">
        <v>577</v>
      </c>
      <c r="B191" t="s">
        <v>67</v>
      </c>
      <c r="C191" t="s">
        <v>28</v>
      </c>
      <c r="D191" s="1">
        <v>45578</v>
      </c>
      <c r="E191" t="s">
        <v>216</v>
      </c>
      <c r="F191" s="1">
        <v>45578</v>
      </c>
      <c r="G191" t="s">
        <v>578</v>
      </c>
      <c r="H191">
        <v>69</v>
      </c>
      <c r="I191" t="s">
        <v>23</v>
      </c>
      <c r="J191" t="s">
        <v>39</v>
      </c>
      <c r="K191">
        <v>0</v>
      </c>
      <c r="L191">
        <v>2.11</v>
      </c>
      <c r="M191">
        <v>3</v>
      </c>
      <c r="N191">
        <v>1.99</v>
      </c>
      <c r="O191" t="b">
        <v>1</v>
      </c>
      <c r="P191" t="s">
        <v>25</v>
      </c>
      <c r="Q191">
        <v>10</v>
      </c>
      <c r="R191" t="s">
        <v>55</v>
      </c>
    </row>
    <row r="192" spans="1:18" x14ac:dyDescent="0.25">
      <c r="A192" t="s">
        <v>579</v>
      </c>
      <c r="B192" t="s">
        <v>125</v>
      </c>
      <c r="C192" t="s">
        <v>35</v>
      </c>
      <c r="D192" s="1">
        <v>45611</v>
      </c>
      <c r="E192" t="s">
        <v>580</v>
      </c>
      <c r="F192" s="1">
        <v>45611</v>
      </c>
      <c r="G192" t="s">
        <v>106</v>
      </c>
      <c r="H192">
        <v>62</v>
      </c>
      <c r="I192" t="s">
        <v>23</v>
      </c>
      <c r="J192" t="s">
        <v>24</v>
      </c>
      <c r="K192">
        <v>2</v>
      </c>
      <c r="L192">
        <v>16.239999999999998</v>
      </c>
      <c r="M192">
        <v>5.5</v>
      </c>
      <c r="N192">
        <v>1.35</v>
      </c>
      <c r="O192" t="b">
        <v>0</v>
      </c>
      <c r="P192" t="s">
        <v>25</v>
      </c>
      <c r="Q192">
        <v>11</v>
      </c>
      <c r="R192" t="s">
        <v>32</v>
      </c>
    </row>
    <row r="193" spans="1:18" x14ac:dyDescent="0.25">
      <c r="A193" t="s">
        <v>581</v>
      </c>
      <c r="B193" t="s">
        <v>67</v>
      </c>
      <c r="C193" t="s">
        <v>134</v>
      </c>
      <c r="D193" s="1">
        <v>45391</v>
      </c>
      <c r="E193" t="s">
        <v>582</v>
      </c>
      <c r="F193" s="1">
        <v>45391</v>
      </c>
      <c r="G193" t="s">
        <v>583</v>
      </c>
      <c r="H193">
        <v>80</v>
      </c>
      <c r="I193" t="s">
        <v>23</v>
      </c>
      <c r="J193" t="s">
        <v>24</v>
      </c>
      <c r="K193">
        <v>3</v>
      </c>
      <c r="L193">
        <v>12.82</v>
      </c>
      <c r="M193">
        <v>6.75</v>
      </c>
      <c r="N193">
        <v>2.6</v>
      </c>
      <c r="O193" t="b">
        <v>0</v>
      </c>
      <c r="P193" t="s">
        <v>25</v>
      </c>
      <c r="Q193">
        <v>4</v>
      </c>
      <c r="R193" t="s">
        <v>94</v>
      </c>
    </row>
    <row r="194" spans="1:18" x14ac:dyDescent="0.25">
      <c r="A194" t="s">
        <v>584</v>
      </c>
      <c r="B194" t="s">
        <v>19</v>
      </c>
      <c r="C194" t="s">
        <v>35</v>
      </c>
      <c r="D194" s="1">
        <v>45410</v>
      </c>
      <c r="E194" t="s">
        <v>36</v>
      </c>
      <c r="F194" s="1">
        <v>45410</v>
      </c>
      <c r="G194" t="s">
        <v>585</v>
      </c>
      <c r="H194">
        <v>48</v>
      </c>
      <c r="I194" t="s">
        <v>23</v>
      </c>
      <c r="J194" t="s">
        <v>24</v>
      </c>
      <c r="K194">
        <v>2</v>
      </c>
      <c r="L194">
        <v>23.4</v>
      </c>
      <c r="M194">
        <v>5.5</v>
      </c>
      <c r="N194">
        <v>1.1299999999999999</v>
      </c>
      <c r="O194" t="b">
        <v>1</v>
      </c>
      <c r="P194" t="s">
        <v>25</v>
      </c>
      <c r="Q194">
        <v>4</v>
      </c>
      <c r="R194" t="s">
        <v>94</v>
      </c>
    </row>
    <row r="195" spans="1:18" x14ac:dyDescent="0.25">
      <c r="A195" t="s">
        <v>586</v>
      </c>
      <c r="B195" t="s">
        <v>52</v>
      </c>
      <c r="C195" t="s">
        <v>57</v>
      </c>
      <c r="D195" s="1">
        <v>45486</v>
      </c>
      <c r="E195" t="s">
        <v>587</v>
      </c>
      <c r="F195" s="1">
        <v>45486</v>
      </c>
      <c r="G195" t="s">
        <v>274</v>
      </c>
      <c r="H195">
        <v>35</v>
      </c>
      <c r="I195" t="s">
        <v>38</v>
      </c>
      <c r="J195" t="s">
        <v>24</v>
      </c>
      <c r="K195">
        <v>5</v>
      </c>
      <c r="L195">
        <v>7.92</v>
      </c>
      <c r="M195">
        <v>10.75</v>
      </c>
      <c r="N195">
        <v>2.67</v>
      </c>
      <c r="O195" t="b">
        <v>1</v>
      </c>
      <c r="P195" t="s">
        <v>25</v>
      </c>
      <c r="Q195">
        <v>7</v>
      </c>
      <c r="R195" t="s">
        <v>50</v>
      </c>
    </row>
    <row r="196" spans="1:18" x14ac:dyDescent="0.25">
      <c r="A196" t="s">
        <v>588</v>
      </c>
      <c r="B196" t="s">
        <v>41</v>
      </c>
      <c r="C196" t="s">
        <v>28</v>
      </c>
      <c r="D196" s="1">
        <v>45743</v>
      </c>
      <c r="E196" t="s">
        <v>589</v>
      </c>
      <c r="F196" s="1">
        <v>45743</v>
      </c>
      <c r="G196" t="s">
        <v>590</v>
      </c>
      <c r="H196">
        <v>29</v>
      </c>
      <c r="I196" t="s">
        <v>23</v>
      </c>
      <c r="J196" t="s">
        <v>39</v>
      </c>
      <c r="K196">
        <v>5</v>
      </c>
      <c r="L196">
        <v>22.6</v>
      </c>
      <c r="M196">
        <v>9.25</v>
      </c>
      <c r="N196">
        <v>1.01</v>
      </c>
      <c r="O196" t="b">
        <v>0</v>
      </c>
      <c r="P196" t="s">
        <v>64</v>
      </c>
      <c r="Q196">
        <v>3</v>
      </c>
      <c r="R196" t="s">
        <v>78</v>
      </c>
    </row>
    <row r="197" spans="1:18" x14ac:dyDescent="0.25">
      <c r="A197" t="s">
        <v>591</v>
      </c>
      <c r="B197" t="s">
        <v>96</v>
      </c>
      <c r="C197" t="s">
        <v>20</v>
      </c>
      <c r="D197" s="1">
        <v>45355</v>
      </c>
      <c r="E197" t="s">
        <v>143</v>
      </c>
      <c r="F197" s="1">
        <v>45355</v>
      </c>
      <c r="G197" t="s">
        <v>592</v>
      </c>
      <c r="H197">
        <v>15</v>
      </c>
      <c r="I197" t="s">
        <v>38</v>
      </c>
      <c r="J197" t="s">
        <v>24</v>
      </c>
      <c r="K197">
        <v>4</v>
      </c>
      <c r="L197">
        <v>10.71</v>
      </c>
      <c r="M197">
        <v>9.5</v>
      </c>
      <c r="N197">
        <v>1.92</v>
      </c>
      <c r="O197" t="b">
        <v>0</v>
      </c>
      <c r="P197" t="s">
        <v>25</v>
      </c>
      <c r="Q197">
        <v>3</v>
      </c>
      <c r="R197" t="s">
        <v>78</v>
      </c>
    </row>
    <row r="198" spans="1:18" x14ac:dyDescent="0.25">
      <c r="A198" t="s">
        <v>593</v>
      </c>
      <c r="B198" t="s">
        <v>67</v>
      </c>
      <c r="C198" t="s">
        <v>75</v>
      </c>
      <c r="D198" s="1">
        <v>45790</v>
      </c>
      <c r="E198" t="s">
        <v>267</v>
      </c>
      <c r="F198" s="1">
        <v>45790</v>
      </c>
      <c r="G198" t="s">
        <v>594</v>
      </c>
      <c r="H198">
        <v>48</v>
      </c>
      <c r="I198" t="s">
        <v>38</v>
      </c>
      <c r="J198" t="s">
        <v>24</v>
      </c>
      <c r="K198">
        <v>5</v>
      </c>
      <c r="L198">
        <v>10.45</v>
      </c>
      <c r="M198">
        <v>10.75</v>
      </c>
      <c r="N198">
        <v>1.36</v>
      </c>
      <c r="O198" t="b">
        <v>0</v>
      </c>
      <c r="P198" t="s">
        <v>64</v>
      </c>
      <c r="Q198">
        <v>5</v>
      </c>
      <c r="R198" t="s">
        <v>65</v>
      </c>
    </row>
    <row r="199" spans="1:18" x14ac:dyDescent="0.25">
      <c r="A199" t="s">
        <v>595</v>
      </c>
      <c r="B199" t="s">
        <v>96</v>
      </c>
      <c r="C199" t="s">
        <v>87</v>
      </c>
      <c r="D199" s="1">
        <v>45633</v>
      </c>
      <c r="E199" t="s">
        <v>596</v>
      </c>
      <c r="F199" s="1">
        <v>45633</v>
      </c>
      <c r="G199" t="s">
        <v>573</v>
      </c>
      <c r="H199">
        <v>63</v>
      </c>
      <c r="I199" t="s">
        <v>38</v>
      </c>
      <c r="J199" t="s">
        <v>73</v>
      </c>
      <c r="K199">
        <v>1</v>
      </c>
      <c r="L199">
        <v>8.83</v>
      </c>
      <c r="M199">
        <v>5.75</v>
      </c>
      <c r="N199">
        <v>0.72</v>
      </c>
      <c r="O199" t="b">
        <v>1</v>
      </c>
      <c r="P199" t="s">
        <v>25</v>
      </c>
      <c r="Q199">
        <v>12</v>
      </c>
      <c r="R199" t="s">
        <v>90</v>
      </c>
    </row>
    <row r="200" spans="1:18" x14ac:dyDescent="0.25">
      <c r="A200" t="s">
        <v>597</v>
      </c>
      <c r="B200" t="s">
        <v>47</v>
      </c>
      <c r="C200" t="s">
        <v>134</v>
      </c>
      <c r="D200" s="1">
        <v>45601</v>
      </c>
      <c r="E200" t="s">
        <v>598</v>
      </c>
      <c r="F200" s="1">
        <v>45601</v>
      </c>
      <c r="G200" t="s">
        <v>599</v>
      </c>
      <c r="H200">
        <v>26</v>
      </c>
      <c r="I200" t="s">
        <v>38</v>
      </c>
      <c r="J200" t="s">
        <v>39</v>
      </c>
      <c r="K200">
        <v>4</v>
      </c>
      <c r="L200">
        <v>3.1</v>
      </c>
      <c r="M200">
        <v>9.5</v>
      </c>
      <c r="N200">
        <v>0.73</v>
      </c>
      <c r="O200" t="b">
        <v>0</v>
      </c>
      <c r="P200" t="s">
        <v>25</v>
      </c>
      <c r="Q200">
        <v>11</v>
      </c>
      <c r="R200" t="s">
        <v>32</v>
      </c>
    </row>
    <row r="201" spans="1:18" x14ac:dyDescent="0.25">
      <c r="A201" t="s">
        <v>600</v>
      </c>
      <c r="B201" t="s">
        <v>52</v>
      </c>
      <c r="C201" t="s">
        <v>149</v>
      </c>
      <c r="D201" s="1">
        <v>45484</v>
      </c>
      <c r="E201" t="s">
        <v>601</v>
      </c>
      <c r="F201" s="1">
        <v>45484</v>
      </c>
      <c r="G201" t="s">
        <v>602</v>
      </c>
      <c r="H201">
        <v>28</v>
      </c>
      <c r="I201" t="s">
        <v>23</v>
      </c>
      <c r="J201" t="s">
        <v>31</v>
      </c>
      <c r="K201">
        <v>2</v>
      </c>
      <c r="L201">
        <v>23.66</v>
      </c>
      <c r="M201">
        <v>5.5</v>
      </c>
      <c r="N201">
        <v>2.59</v>
      </c>
      <c r="O201" t="b">
        <v>0</v>
      </c>
      <c r="P201" t="s">
        <v>25</v>
      </c>
      <c r="Q201">
        <v>7</v>
      </c>
      <c r="R201" t="s">
        <v>50</v>
      </c>
    </row>
    <row r="202" spans="1:18" x14ac:dyDescent="0.25">
      <c r="A202" t="s">
        <v>603</v>
      </c>
      <c r="B202" t="s">
        <v>34</v>
      </c>
      <c r="C202" t="s">
        <v>87</v>
      </c>
      <c r="D202" s="1">
        <v>45546</v>
      </c>
      <c r="E202" t="s">
        <v>604</v>
      </c>
      <c r="F202" s="1">
        <v>45546</v>
      </c>
      <c r="G202" t="s">
        <v>605</v>
      </c>
      <c r="H202">
        <v>83</v>
      </c>
      <c r="I202" t="s">
        <v>38</v>
      </c>
      <c r="J202" t="s">
        <v>24</v>
      </c>
      <c r="K202">
        <v>1</v>
      </c>
      <c r="L202">
        <v>12.71</v>
      </c>
      <c r="M202">
        <v>5.75</v>
      </c>
      <c r="N202">
        <v>1.54</v>
      </c>
      <c r="O202" t="b">
        <v>0</v>
      </c>
      <c r="P202" t="s">
        <v>25</v>
      </c>
      <c r="Q202">
        <v>9</v>
      </c>
      <c r="R202" t="s">
        <v>45</v>
      </c>
    </row>
    <row r="203" spans="1:18" x14ac:dyDescent="0.25">
      <c r="A203" t="s">
        <v>606</v>
      </c>
      <c r="B203" t="s">
        <v>52</v>
      </c>
      <c r="C203" t="s">
        <v>149</v>
      </c>
      <c r="D203" s="1">
        <v>45310</v>
      </c>
      <c r="E203" t="s">
        <v>589</v>
      </c>
      <c r="F203" s="1">
        <v>45310</v>
      </c>
      <c r="G203" t="s">
        <v>607</v>
      </c>
      <c r="H203">
        <v>21</v>
      </c>
      <c r="I203" t="s">
        <v>38</v>
      </c>
      <c r="J203" t="s">
        <v>39</v>
      </c>
      <c r="K203">
        <v>3</v>
      </c>
      <c r="L203">
        <v>24.18</v>
      </c>
      <c r="M203">
        <v>8.25</v>
      </c>
      <c r="N203">
        <v>0.65</v>
      </c>
      <c r="O203" t="b">
        <v>0</v>
      </c>
      <c r="P203" t="s">
        <v>25</v>
      </c>
      <c r="Q203">
        <v>1</v>
      </c>
      <c r="R203" t="s">
        <v>114</v>
      </c>
    </row>
    <row r="204" spans="1:18" x14ac:dyDescent="0.25">
      <c r="A204" t="s">
        <v>608</v>
      </c>
      <c r="B204" t="s">
        <v>96</v>
      </c>
      <c r="C204" t="s">
        <v>20</v>
      </c>
      <c r="D204" s="1">
        <v>45510</v>
      </c>
      <c r="E204" t="s">
        <v>609</v>
      </c>
      <c r="F204" s="1">
        <v>45510</v>
      </c>
      <c r="G204" t="s">
        <v>224</v>
      </c>
      <c r="H204">
        <v>73</v>
      </c>
      <c r="I204" t="s">
        <v>38</v>
      </c>
      <c r="J204" t="s">
        <v>60</v>
      </c>
      <c r="K204">
        <v>4</v>
      </c>
      <c r="L204">
        <v>0.7</v>
      </c>
      <c r="M204">
        <v>9.5</v>
      </c>
      <c r="N204">
        <v>0.32</v>
      </c>
      <c r="O204" t="b">
        <v>0</v>
      </c>
      <c r="P204" t="s">
        <v>25</v>
      </c>
      <c r="Q204">
        <v>8</v>
      </c>
      <c r="R204" t="s">
        <v>26</v>
      </c>
    </row>
    <row r="205" spans="1:18" x14ac:dyDescent="0.25">
      <c r="A205" t="s">
        <v>610</v>
      </c>
      <c r="B205" t="s">
        <v>52</v>
      </c>
      <c r="C205" t="s">
        <v>134</v>
      </c>
      <c r="D205" s="1">
        <v>45605</v>
      </c>
      <c r="E205" t="s">
        <v>611</v>
      </c>
      <c r="F205" s="1">
        <v>45605</v>
      </c>
      <c r="G205" t="s">
        <v>612</v>
      </c>
      <c r="H205">
        <v>56</v>
      </c>
      <c r="I205" t="s">
        <v>23</v>
      </c>
      <c r="J205" t="s">
        <v>73</v>
      </c>
      <c r="K205">
        <v>0</v>
      </c>
      <c r="L205">
        <v>14.47</v>
      </c>
      <c r="M205">
        <v>3</v>
      </c>
      <c r="N205">
        <v>0.97</v>
      </c>
      <c r="O205" t="b">
        <v>1</v>
      </c>
      <c r="P205" t="s">
        <v>25</v>
      </c>
      <c r="Q205">
        <v>11</v>
      </c>
      <c r="R205" t="s">
        <v>32</v>
      </c>
    </row>
    <row r="206" spans="1:18" x14ac:dyDescent="0.25">
      <c r="A206" t="s">
        <v>613</v>
      </c>
      <c r="B206" t="s">
        <v>52</v>
      </c>
      <c r="C206" t="s">
        <v>57</v>
      </c>
      <c r="D206" s="1">
        <v>45592</v>
      </c>
      <c r="E206" t="s">
        <v>614</v>
      </c>
      <c r="F206" s="1">
        <v>45592</v>
      </c>
      <c r="G206" t="s">
        <v>615</v>
      </c>
      <c r="H206">
        <v>74</v>
      </c>
      <c r="I206" t="s">
        <v>38</v>
      </c>
      <c r="J206" t="s">
        <v>39</v>
      </c>
      <c r="K206">
        <v>2</v>
      </c>
      <c r="L206">
        <v>20.72</v>
      </c>
      <c r="M206">
        <v>7</v>
      </c>
      <c r="N206">
        <v>3.12</v>
      </c>
      <c r="O206" t="b">
        <v>1</v>
      </c>
      <c r="P206" t="s">
        <v>25</v>
      </c>
      <c r="Q206">
        <v>10</v>
      </c>
      <c r="R206" t="s">
        <v>55</v>
      </c>
    </row>
    <row r="207" spans="1:18" x14ac:dyDescent="0.25">
      <c r="A207" t="s">
        <v>616</v>
      </c>
      <c r="B207" t="s">
        <v>19</v>
      </c>
      <c r="C207" t="s">
        <v>87</v>
      </c>
      <c r="D207" s="1">
        <v>45367</v>
      </c>
      <c r="E207" t="s">
        <v>617</v>
      </c>
      <c r="F207" s="1">
        <v>45367</v>
      </c>
      <c r="G207" t="s">
        <v>618</v>
      </c>
      <c r="H207">
        <v>60</v>
      </c>
      <c r="I207" t="s">
        <v>38</v>
      </c>
      <c r="J207" t="s">
        <v>60</v>
      </c>
      <c r="K207">
        <v>4</v>
      </c>
      <c r="L207">
        <v>23.5</v>
      </c>
      <c r="M207">
        <v>9.5</v>
      </c>
      <c r="N207">
        <v>3.77</v>
      </c>
      <c r="O207" t="b">
        <v>1</v>
      </c>
      <c r="P207" t="s">
        <v>25</v>
      </c>
      <c r="Q207">
        <v>3</v>
      </c>
      <c r="R207" t="s">
        <v>78</v>
      </c>
    </row>
    <row r="208" spans="1:18" x14ac:dyDescent="0.25">
      <c r="A208" t="s">
        <v>619</v>
      </c>
      <c r="B208" t="s">
        <v>142</v>
      </c>
      <c r="C208" t="s">
        <v>35</v>
      </c>
      <c r="D208" s="1">
        <v>45603</v>
      </c>
      <c r="E208" t="s">
        <v>620</v>
      </c>
      <c r="F208" s="1">
        <v>45603</v>
      </c>
      <c r="G208" t="s">
        <v>621</v>
      </c>
      <c r="H208">
        <v>74</v>
      </c>
      <c r="I208" t="s">
        <v>23</v>
      </c>
      <c r="J208" t="s">
        <v>31</v>
      </c>
      <c r="K208">
        <v>0</v>
      </c>
      <c r="L208">
        <v>3.86</v>
      </c>
      <c r="M208">
        <v>3</v>
      </c>
      <c r="N208">
        <v>1</v>
      </c>
      <c r="O208" t="b">
        <v>0</v>
      </c>
      <c r="P208" t="s">
        <v>25</v>
      </c>
      <c r="Q208">
        <v>11</v>
      </c>
      <c r="R208" t="s">
        <v>32</v>
      </c>
    </row>
    <row r="209" spans="1:18" x14ac:dyDescent="0.25">
      <c r="A209" t="s">
        <v>622</v>
      </c>
      <c r="B209" t="s">
        <v>67</v>
      </c>
      <c r="C209" t="s">
        <v>149</v>
      </c>
      <c r="D209" s="1">
        <v>45407</v>
      </c>
      <c r="E209" t="s">
        <v>623</v>
      </c>
      <c r="F209" s="1">
        <v>45407</v>
      </c>
      <c r="G209" t="s">
        <v>624</v>
      </c>
      <c r="H209">
        <v>87</v>
      </c>
      <c r="I209" t="s">
        <v>23</v>
      </c>
      <c r="J209" t="s">
        <v>60</v>
      </c>
      <c r="K209">
        <v>4</v>
      </c>
      <c r="L209">
        <v>8.3000000000000007</v>
      </c>
      <c r="M209">
        <v>8</v>
      </c>
      <c r="N209">
        <v>1.18</v>
      </c>
      <c r="O209" t="b">
        <v>0</v>
      </c>
      <c r="P209" t="s">
        <v>25</v>
      </c>
      <c r="Q209">
        <v>4</v>
      </c>
      <c r="R209" t="s">
        <v>94</v>
      </c>
    </row>
    <row r="210" spans="1:18" x14ac:dyDescent="0.25">
      <c r="A210" t="s">
        <v>625</v>
      </c>
      <c r="B210" t="s">
        <v>52</v>
      </c>
      <c r="C210" t="s">
        <v>28</v>
      </c>
      <c r="D210" s="1">
        <v>45553</v>
      </c>
      <c r="E210" t="s">
        <v>255</v>
      </c>
      <c r="F210" s="1">
        <v>45553</v>
      </c>
      <c r="G210" t="s">
        <v>487</v>
      </c>
      <c r="H210">
        <v>74</v>
      </c>
      <c r="I210" t="s">
        <v>38</v>
      </c>
      <c r="J210" t="s">
        <v>39</v>
      </c>
      <c r="K210">
        <v>2</v>
      </c>
      <c r="L210">
        <v>12.13</v>
      </c>
      <c r="M210">
        <v>7</v>
      </c>
      <c r="N210">
        <v>0.05</v>
      </c>
      <c r="O210" t="b">
        <v>0</v>
      </c>
      <c r="P210" t="s">
        <v>25</v>
      </c>
      <c r="Q210">
        <v>9</v>
      </c>
      <c r="R210" t="s">
        <v>45</v>
      </c>
    </row>
    <row r="211" spans="1:18" x14ac:dyDescent="0.25">
      <c r="A211" t="s">
        <v>626</v>
      </c>
      <c r="B211" t="s">
        <v>19</v>
      </c>
      <c r="C211" t="s">
        <v>42</v>
      </c>
      <c r="D211" s="1">
        <v>45745</v>
      </c>
      <c r="E211" t="s">
        <v>627</v>
      </c>
      <c r="F211" s="1">
        <v>45745</v>
      </c>
      <c r="G211" t="s">
        <v>628</v>
      </c>
      <c r="H211">
        <v>49</v>
      </c>
      <c r="I211" t="s">
        <v>23</v>
      </c>
      <c r="J211" t="s">
        <v>39</v>
      </c>
      <c r="K211">
        <v>3</v>
      </c>
      <c r="L211">
        <v>7.01</v>
      </c>
      <c r="M211">
        <v>6.75</v>
      </c>
      <c r="N211">
        <v>3.28</v>
      </c>
      <c r="O211" t="b">
        <v>1</v>
      </c>
      <c r="P211" t="s">
        <v>64</v>
      </c>
      <c r="Q211">
        <v>3</v>
      </c>
      <c r="R211" t="s">
        <v>78</v>
      </c>
    </row>
    <row r="212" spans="1:18" x14ac:dyDescent="0.25">
      <c r="A212" t="s">
        <v>629</v>
      </c>
      <c r="B212" t="s">
        <v>142</v>
      </c>
      <c r="C212" t="s">
        <v>28</v>
      </c>
      <c r="D212" s="1">
        <v>45468</v>
      </c>
      <c r="E212" t="s">
        <v>630</v>
      </c>
      <c r="F212" s="1">
        <v>45468</v>
      </c>
      <c r="G212" t="s">
        <v>631</v>
      </c>
      <c r="H212">
        <v>16</v>
      </c>
      <c r="I212" t="s">
        <v>38</v>
      </c>
      <c r="J212" t="s">
        <v>24</v>
      </c>
      <c r="K212">
        <v>4</v>
      </c>
      <c r="L212">
        <v>15.91</v>
      </c>
      <c r="M212">
        <v>9.5</v>
      </c>
      <c r="N212">
        <v>1.86</v>
      </c>
      <c r="O212" t="b">
        <v>0</v>
      </c>
      <c r="P212" t="s">
        <v>25</v>
      </c>
      <c r="Q212">
        <v>6</v>
      </c>
      <c r="R212" t="s">
        <v>173</v>
      </c>
    </row>
    <row r="213" spans="1:18" x14ac:dyDescent="0.25">
      <c r="A213" t="s">
        <v>632</v>
      </c>
      <c r="B213" t="s">
        <v>86</v>
      </c>
      <c r="C213" t="s">
        <v>87</v>
      </c>
      <c r="D213" s="1">
        <v>45480</v>
      </c>
      <c r="E213" t="s">
        <v>633</v>
      </c>
      <c r="F213" s="1">
        <v>45480</v>
      </c>
      <c r="G213" t="s">
        <v>634</v>
      </c>
      <c r="H213">
        <v>14</v>
      </c>
      <c r="I213" t="s">
        <v>23</v>
      </c>
      <c r="J213" t="s">
        <v>24</v>
      </c>
      <c r="K213">
        <v>0</v>
      </c>
      <c r="L213">
        <v>11.31</v>
      </c>
      <c r="M213">
        <v>3</v>
      </c>
      <c r="N213">
        <v>2.09</v>
      </c>
      <c r="O213" t="b">
        <v>1</v>
      </c>
      <c r="P213" t="s">
        <v>25</v>
      </c>
      <c r="Q213">
        <v>7</v>
      </c>
      <c r="R213" t="s">
        <v>50</v>
      </c>
    </row>
    <row r="214" spans="1:18" x14ac:dyDescent="0.25">
      <c r="A214" t="s">
        <v>635</v>
      </c>
      <c r="B214" t="s">
        <v>34</v>
      </c>
      <c r="C214" t="s">
        <v>42</v>
      </c>
      <c r="D214" s="1">
        <v>45681</v>
      </c>
      <c r="E214" t="s">
        <v>636</v>
      </c>
      <c r="F214" s="1">
        <v>45681</v>
      </c>
      <c r="G214" t="s">
        <v>637</v>
      </c>
      <c r="H214">
        <v>88</v>
      </c>
      <c r="I214" t="s">
        <v>38</v>
      </c>
      <c r="J214" t="s">
        <v>31</v>
      </c>
      <c r="K214">
        <v>5</v>
      </c>
      <c r="L214">
        <v>3.88</v>
      </c>
      <c r="M214">
        <v>10.75</v>
      </c>
      <c r="N214">
        <v>0.62</v>
      </c>
      <c r="O214" t="b">
        <v>0</v>
      </c>
      <c r="P214" t="s">
        <v>64</v>
      </c>
      <c r="Q214">
        <v>1</v>
      </c>
      <c r="R214" t="s">
        <v>114</v>
      </c>
    </row>
    <row r="215" spans="1:18" x14ac:dyDescent="0.25">
      <c r="A215" t="s">
        <v>638</v>
      </c>
      <c r="B215" t="s">
        <v>125</v>
      </c>
      <c r="C215" t="s">
        <v>35</v>
      </c>
      <c r="D215" s="1">
        <v>45584</v>
      </c>
      <c r="E215" t="s">
        <v>415</v>
      </c>
      <c r="F215" s="1">
        <v>45584</v>
      </c>
      <c r="G215" t="s">
        <v>473</v>
      </c>
      <c r="H215">
        <v>50</v>
      </c>
      <c r="I215" t="s">
        <v>23</v>
      </c>
      <c r="J215" t="s">
        <v>73</v>
      </c>
      <c r="K215">
        <v>4</v>
      </c>
      <c r="L215">
        <v>8.89</v>
      </c>
      <c r="M215">
        <v>8</v>
      </c>
      <c r="N215">
        <v>1.77</v>
      </c>
      <c r="O215" t="b">
        <v>1</v>
      </c>
      <c r="P215" t="s">
        <v>25</v>
      </c>
      <c r="Q215">
        <v>10</v>
      </c>
      <c r="R215" t="s">
        <v>55</v>
      </c>
    </row>
    <row r="216" spans="1:18" x14ac:dyDescent="0.25">
      <c r="A216" t="s">
        <v>639</v>
      </c>
      <c r="B216" t="s">
        <v>52</v>
      </c>
      <c r="C216" t="s">
        <v>28</v>
      </c>
      <c r="D216" s="1">
        <v>45668</v>
      </c>
      <c r="E216" t="s">
        <v>580</v>
      </c>
      <c r="F216" s="1">
        <v>45668</v>
      </c>
      <c r="G216" t="s">
        <v>640</v>
      </c>
      <c r="H216">
        <v>34</v>
      </c>
      <c r="I216" t="s">
        <v>23</v>
      </c>
      <c r="J216" t="s">
        <v>60</v>
      </c>
      <c r="K216">
        <v>4</v>
      </c>
      <c r="L216">
        <v>7.81</v>
      </c>
      <c r="M216">
        <v>8</v>
      </c>
      <c r="N216">
        <v>4.71</v>
      </c>
      <c r="O216" t="b">
        <v>1</v>
      </c>
      <c r="P216" t="s">
        <v>64</v>
      </c>
      <c r="Q216">
        <v>1</v>
      </c>
      <c r="R216" t="s">
        <v>114</v>
      </c>
    </row>
    <row r="217" spans="1:18" x14ac:dyDescent="0.25">
      <c r="A217" t="s">
        <v>641</v>
      </c>
      <c r="B217" t="s">
        <v>52</v>
      </c>
      <c r="C217" t="s">
        <v>68</v>
      </c>
      <c r="D217" s="1">
        <v>45671</v>
      </c>
      <c r="E217" t="s">
        <v>642</v>
      </c>
      <c r="F217" s="1">
        <v>45671</v>
      </c>
      <c r="G217" t="s">
        <v>643</v>
      </c>
      <c r="H217">
        <v>50</v>
      </c>
      <c r="I217" t="s">
        <v>38</v>
      </c>
      <c r="J217" t="s">
        <v>60</v>
      </c>
      <c r="K217">
        <v>4</v>
      </c>
      <c r="L217">
        <v>23.38</v>
      </c>
      <c r="M217">
        <v>9.5</v>
      </c>
      <c r="N217">
        <v>2.39</v>
      </c>
      <c r="O217" t="b">
        <v>0</v>
      </c>
      <c r="P217" t="s">
        <v>64</v>
      </c>
      <c r="Q217">
        <v>1</v>
      </c>
      <c r="R217" t="s">
        <v>114</v>
      </c>
    </row>
    <row r="218" spans="1:18" x14ac:dyDescent="0.25">
      <c r="A218" t="s">
        <v>644</v>
      </c>
      <c r="B218" t="s">
        <v>52</v>
      </c>
      <c r="C218" t="s">
        <v>57</v>
      </c>
      <c r="D218" s="1">
        <v>45737</v>
      </c>
      <c r="E218" t="s">
        <v>645</v>
      </c>
      <c r="F218" s="1">
        <v>45737</v>
      </c>
      <c r="G218" t="s">
        <v>646</v>
      </c>
      <c r="H218">
        <v>79</v>
      </c>
      <c r="I218" t="s">
        <v>38</v>
      </c>
      <c r="J218" t="s">
        <v>73</v>
      </c>
      <c r="K218">
        <v>2</v>
      </c>
      <c r="L218">
        <v>23.89</v>
      </c>
      <c r="M218">
        <v>7</v>
      </c>
      <c r="N218">
        <v>2.41</v>
      </c>
      <c r="O218" t="b">
        <v>0</v>
      </c>
      <c r="P218" t="s">
        <v>64</v>
      </c>
      <c r="Q218">
        <v>3</v>
      </c>
      <c r="R218" t="s">
        <v>78</v>
      </c>
    </row>
    <row r="219" spans="1:18" x14ac:dyDescent="0.25">
      <c r="A219" t="s">
        <v>647</v>
      </c>
      <c r="B219" t="s">
        <v>96</v>
      </c>
      <c r="C219" t="s">
        <v>75</v>
      </c>
      <c r="D219" s="1">
        <v>45353</v>
      </c>
      <c r="E219" t="s">
        <v>648</v>
      </c>
      <c r="F219" s="1">
        <v>45353</v>
      </c>
      <c r="G219" t="s">
        <v>649</v>
      </c>
      <c r="H219">
        <v>54</v>
      </c>
      <c r="I219" t="s">
        <v>38</v>
      </c>
      <c r="J219" t="s">
        <v>60</v>
      </c>
      <c r="K219">
        <v>5</v>
      </c>
      <c r="L219">
        <v>12.24</v>
      </c>
      <c r="M219">
        <v>10.75</v>
      </c>
      <c r="N219">
        <v>1.01</v>
      </c>
      <c r="O219" t="b">
        <v>1</v>
      </c>
      <c r="P219" t="s">
        <v>25</v>
      </c>
      <c r="Q219">
        <v>3</v>
      </c>
      <c r="R219" t="s">
        <v>78</v>
      </c>
    </row>
    <row r="220" spans="1:18" x14ac:dyDescent="0.25">
      <c r="A220" t="s">
        <v>650</v>
      </c>
      <c r="B220" t="s">
        <v>52</v>
      </c>
      <c r="C220" t="s">
        <v>35</v>
      </c>
      <c r="D220" s="1">
        <v>45502</v>
      </c>
      <c r="E220" t="s">
        <v>651</v>
      </c>
      <c r="F220" s="1">
        <v>45502</v>
      </c>
      <c r="G220" t="s">
        <v>652</v>
      </c>
      <c r="H220">
        <v>27</v>
      </c>
      <c r="I220" t="s">
        <v>23</v>
      </c>
      <c r="J220" t="s">
        <v>39</v>
      </c>
      <c r="K220">
        <v>5</v>
      </c>
      <c r="L220">
        <v>14.88</v>
      </c>
      <c r="M220">
        <v>9.25</v>
      </c>
      <c r="N220">
        <v>0.73</v>
      </c>
      <c r="O220" t="b">
        <v>0</v>
      </c>
      <c r="P220" t="s">
        <v>25</v>
      </c>
      <c r="Q220">
        <v>7</v>
      </c>
      <c r="R220" t="s">
        <v>50</v>
      </c>
    </row>
    <row r="221" spans="1:18" x14ac:dyDescent="0.25">
      <c r="A221" t="s">
        <v>653</v>
      </c>
      <c r="B221" t="s">
        <v>67</v>
      </c>
      <c r="C221" t="s">
        <v>68</v>
      </c>
      <c r="D221" s="1">
        <v>45787</v>
      </c>
      <c r="E221" t="s">
        <v>654</v>
      </c>
      <c r="F221" s="1">
        <v>45787</v>
      </c>
      <c r="G221" t="s">
        <v>655</v>
      </c>
      <c r="H221">
        <v>39</v>
      </c>
      <c r="I221" t="s">
        <v>23</v>
      </c>
      <c r="J221" t="s">
        <v>31</v>
      </c>
      <c r="K221">
        <v>3</v>
      </c>
      <c r="L221">
        <v>8.59</v>
      </c>
      <c r="M221">
        <v>6.75</v>
      </c>
      <c r="N221">
        <v>2.36</v>
      </c>
      <c r="O221" t="b">
        <v>1</v>
      </c>
      <c r="P221" t="s">
        <v>64</v>
      </c>
      <c r="Q221">
        <v>5</v>
      </c>
      <c r="R221" t="s">
        <v>65</v>
      </c>
    </row>
    <row r="222" spans="1:18" x14ac:dyDescent="0.25">
      <c r="A222" t="s">
        <v>656</v>
      </c>
      <c r="B222" t="s">
        <v>41</v>
      </c>
      <c r="C222" t="s">
        <v>20</v>
      </c>
      <c r="D222" s="1">
        <v>45719</v>
      </c>
      <c r="E222" t="s">
        <v>163</v>
      </c>
      <c r="F222" s="1">
        <v>45719</v>
      </c>
      <c r="G222" t="s">
        <v>657</v>
      </c>
      <c r="H222">
        <v>30</v>
      </c>
      <c r="I222" t="s">
        <v>38</v>
      </c>
      <c r="J222" t="s">
        <v>73</v>
      </c>
      <c r="K222">
        <v>3</v>
      </c>
      <c r="L222">
        <v>16.440000000000001</v>
      </c>
      <c r="M222">
        <v>8.25</v>
      </c>
      <c r="N222">
        <v>2.27</v>
      </c>
      <c r="O222" t="b">
        <v>0</v>
      </c>
      <c r="P222" t="s">
        <v>64</v>
      </c>
      <c r="Q222">
        <v>3</v>
      </c>
      <c r="R222" t="s">
        <v>78</v>
      </c>
    </row>
    <row r="223" spans="1:18" x14ac:dyDescent="0.25">
      <c r="A223" t="s">
        <v>658</v>
      </c>
      <c r="B223" t="s">
        <v>47</v>
      </c>
      <c r="C223" t="s">
        <v>75</v>
      </c>
      <c r="D223" s="1">
        <v>45793</v>
      </c>
      <c r="E223" t="s">
        <v>659</v>
      </c>
      <c r="F223" s="1">
        <v>45793</v>
      </c>
      <c r="G223" t="s">
        <v>660</v>
      </c>
      <c r="H223">
        <v>17</v>
      </c>
      <c r="I223" t="s">
        <v>23</v>
      </c>
      <c r="J223" t="s">
        <v>39</v>
      </c>
      <c r="K223">
        <v>1</v>
      </c>
      <c r="L223">
        <v>13.61</v>
      </c>
      <c r="M223">
        <v>4.25</v>
      </c>
      <c r="N223">
        <v>2.17</v>
      </c>
      <c r="O223" t="b">
        <v>0</v>
      </c>
      <c r="P223" t="s">
        <v>64</v>
      </c>
      <c r="Q223">
        <v>5</v>
      </c>
      <c r="R223" t="s">
        <v>65</v>
      </c>
    </row>
    <row r="224" spans="1:18" x14ac:dyDescent="0.25">
      <c r="A224" t="s">
        <v>661</v>
      </c>
      <c r="B224" t="s">
        <v>41</v>
      </c>
      <c r="C224" t="s">
        <v>42</v>
      </c>
      <c r="D224" s="1">
        <v>45428</v>
      </c>
      <c r="E224" t="s">
        <v>662</v>
      </c>
      <c r="F224" s="1">
        <v>45428</v>
      </c>
      <c r="G224" t="s">
        <v>663</v>
      </c>
      <c r="H224">
        <v>14</v>
      </c>
      <c r="I224" t="s">
        <v>38</v>
      </c>
      <c r="J224" t="s">
        <v>73</v>
      </c>
      <c r="K224">
        <v>1</v>
      </c>
      <c r="L224">
        <v>23.45</v>
      </c>
      <c r="M224">
        <v>5.75</v>
      </c>
      <c r="N224">
        <v>2.89</v>
      </c>
      <c r="O224" t="b">
        <v>0</v>
      </c>
      <c r="P224" t="s">
        <v>25</v>
      </c>
      <c r="Q224">
        <v>5</v>
      </c>
      <c r="R224" t="s">
        <v>65</v>
      </c>
    </row>
    <row r="225" spans="1:18" x14ac:dyDescent="0.25">
      <c r="A225" t="s">
        <v>664</v>
      </c>
      <c r="B225" t="s">
        <v>96</v>
      </c>
      <c r="C225" t="s">
        <v>20</v>
      </c>
      <c r="D225" s="1">
        <v>45523</v>
      </c>
      <c r="E225" t="s">
        <v>526</v>
      </c>
      <c r="F225" s="1">
        <v>45523</v>
      </c>
      <c r="G225" t="s">
        <v>665</v>
      </c>
      <c r="H225">
        <v>82</v>
      </c>
      <c r="I225" t="s">
        <v>23</v>
      </c>
      <c r="J225" t="s">
        <v>60</v>
      </c>
      <c r="K225">
        <v>2</v>
      </c>
      <c r="L225">
        <v>11.63</v>
      </c>
      <c r="M225">
        <v>5.5</v>
      </c>
      <c r="N225">
        <v>1.92</v>
      </c>
      <c r="O225" t="b">
        <v>0</v>
      </c>
      <c r="P225" t="s">
        <v>25</v>
      </c>
      <c r="Q225">
        <v>8</v>
      </c>
      <c r="R225" t="s">
        <v>26</v>
      </c>
    </row>
    <row r="226" spans="1:18" x14ac:dyDescent="0.25">
      <c r="A226" t="s">
        <v>666</v>
      </c>
      <c r="B226" t="s">
        <v>125</v>
      </c>
      <c r="C226" t="s">
        <v>87</v>
      </c>
      <c r="D226" s="1">
        <v>45683</v>
      </c>
      <c r="E226" t="s">
        <v>667</v>
      </c>
      <c r="F226" s="1">
        <v>45683</v>
      </c>
      <c r="G226" t="s">
        <v>668</v>
      </c>
      <c r="H226">
        <v>69</v>
      </c>
      <c r="I226" t="s">
        <v>38</v>
      </c>
      <c r="J226" t="s">
        <v>24</v>
      </c>
      <c r="K226">
        <v>0</v>
      </c>
      <c r="L226">
        <v>8.6</v>
      </c>
      <c r="M226">
        <v>4.5</v>
      </c>
      <c r="N226">
        <v>3.66</v>
      </c>
      <c r="O226" t="b">
        <v>1</v>
      </c>
      <c r="P226" t="s">
        <v>64</v>
      </c>
      <c r="Q226">
        <v>1</v>
      </c>
      <c r="R226" t="s">
        <v>114</v>
      </c>
    </row>
    <row r="227" spans="1:18" x14ac:dyDescent="0.25">
      <c r="A227" t="s">
        <v>669</v>
      </c>
      <c r="B227" t="s">
        <v>52</v>
      </c>
      <c r="C227" t="s">
        <v>87</v>
      </c>
      <c r="D227" s="1">
        <v>45302</v>
      </c>
      <c r="E227" t="s">
        <v>670</v>
      </c>
      <c r="F227" s="1">
        <v>45302</v>
      </c>
      <c r="G227" t="s">
        <v>671</v>
      </c>
      <c r="H227">
        <v>53</v>
      </c>
      <c r="I227" t="s">
        <v>38</v>
      </c>
      <c r="J227" t="s">
        <v>39</v>
      </c>
      <c r="K227">
        <v>5</v>
      </c>
      <c r="L227">
        <v>19.05</v>
      </c>
      <c r="M227">
        <v>10.75</v>
      </c>
      <c r="N227">
        <v>0.53</v>
      </c>
      <c r="O227" t="b">
        <v>0</v>
      </c>
      <c r="P227" t="s">
        <v>25</v>
      </c>
      <c r="Q227">
        <v>1</v>
      </c>
      <c r="R227" t="s">
        <v>114</v>
      </c>
    </row>
    <row r="228" spans="1:18" x14ac:dyDescent="0.25">
      <c r="A228" t="s">
        <v>672</v>
      </c>
      <c r="B228" t="s">
        <v>86</v>
      </c>
      <c r="C228" t="s">
        <v>42</v>
      </c>
      <c r="D228" s="1">
        <v>45692</v>
      </c>
      <c r="E228" t="s">
        <v>673</v>
      </c>
      <c r="F228" s="1">
        <v>45692</v>
      </c>
      <c r="G228" t="s">
        <v>674</v>
      </c>
      <c r="H228">
        <v>51</v>
      </c>
      <c r="I228" t="s">
        <v>23</v>
      </c>
      <c r="J228" t="s">
        <v>73</v>
      </c>
      <c r="K228">
        <v>5</v>
      </c>
      <c r="L228">
        <v>2.84</v>
      </c>
      <c r="M228">
        <v>9.25</v>
      </c>
      <c r="N228">
        <v>2.95</v>
      </c>
      <c r="O228" t="b">
        <v>0</v>
      </c>
      <c r="P228" t="s">
        <v>64</v>
      </c>
      <c r="Q228">
        <v>2</v>
      </c>
      <c r="R228" t="s">
        <v>137</v>
      </c>
    </row>
    <row r="229" spans="1:18" x14ac:dyDescent="0.25">
      <c r="A229" t="s">
        <v>675</v>
      </c>
      <c r="B229" t="s">
        <v>47</v>
      </c>
      <c r="C229" t="s">
        <v>68</v>
      </c>
      <c r="D229" s="1">
        <v>45297</v>
      </c>
      <c r="E229" t="s">
        <v>676</v>
      </c>
      <c r="F229" s="1">
        <v>45297</v>
      </c>
      <c r="G229" t="s">
        <v>677</v>
      </c>
      <c r="H229">
        <v>43</v>
      </c>
      <c r="I229" t="s">
        <v>38</v>
      </c>
      <c r="J229" t="s">
        <v>24</v>
      </c>
      <c r="K229">
        <v>3</v>
      </c>
      <c r="L229">
        <v>18.97</v>
      </c>
      <c r="M229">
        <v>8.25</v>
      </c>
      <c r="N229">
        <v>4.7699999999999996</v>
      </c>
      <c r="O229" t="b">
        <v>1</v>
      </c>
      <c r="P229" t="s">
        <v>25</v>
      </c>
      <c r="Q229">
        <v>1</v>
      </c>
      <c r="R229" t="s">
        <v>114</v>
      </c>
    </row>
    <row r="230" spans="1:18" x14ac:dyDescent="0.25">
      <c r="A230" t="s">
        <v>678</v>
      </c>
      <c r="B230" t="s">
        <v>142</v>
      </c>
      <c r="C230" t="s">
        <v>28</v>
      </c>
      <c r="D230" s="1">
        <v>45300</v>
      </c>
      <c r="E230" t="s">
        <v>679</v>
      </c>
      <c r="F230" s="1">
        <v>45300</v>
      </c>
      <c r="G230" t="s">
        <v>680</v>
      </c>
      <c r="H230">
        <v>43</v>
      </c>
      <c r="I230" t="s">
        <v>38</v>
      </c>
      <c r="J230" t="s">
        <v>24</v>
      </c>
      <c r="K230">
        <v>0</v>
      </c>
      <c r="L230">
        <v>16.86</v>
      </c>
      <c r="M230">
        <v>4.5</v>
      </c>
      <c r="N230">
        <v>1.4</v>
      </c>
      <c r="O230" t="b">
        <v>0</v>
      </c>
      <c r="P230" t="s">
        <v>25</v>
      </c>
      <c r="Q230">
        <v>1</v>
      </c>
      <c r="R230" t="s">
        <v>114</v>
      </c>
    </row>
    <row r="231" spans="1:18" x14ac:dyDescent="0.25">
      <c r="A231" t="s">
        <v>681</v>
      </c>
      <c r="B231" t="s">
        <v>86</v>
      </c>
      <c r="C231" t="s">
        <v>35</v>
      </c>
      <c r="D231" s="1">
        <v>45533</v>
      </c>
      <c r="E231" t="s">
        <v>347</v>
      </c>
      <c r="F231" s="1">
        <v>45533</v>
      </c>
      <c r="G231" t="s">
        <v>682</v>
      </c>
      <c r="H231">
        <v>25</v>
      </c>
      <c r="I231" t="s">
        <v>38</v>
      </c>
      <c r="J231" t="s">
        <v>60</v>
      </c>
      <c r="K231">
        <v>4</v>
      </c>
      <c r="L231">
        <v>5.91</v>
      </c>
      <c r="M231">
        <v>9.5</v>
      </c>
      <c r="N231">
        <v>2.87</v>
      </c>
      <c r="O231" t="b">
        <v>0</v>
      </c>
      <c r="P231" t="s">
        <v>25</v>
      </c>
      <c r="Q231">
        <v>8</v>
      </c>
      <c r="R231" t="s">
        <v>26</v>
      </c>
    </row>
    <row r="232" spans="1:18" x14ac:dyDescent="0.25">
      <c r="A232" t="s">
        <v>683</v>
      </c>
      <c r="B232" t="s">
        <v>41</v>
      </c>
      <c r="C232" t="s">
        <v>149</v>
      </c>
      <c r="D232" s="1">
        <v>45762</v>
      </c>
      <c r="E232" t="s">
        <v>684</v>
      </c>
      <c r="F232" s="1">
        <v>45762</v>
      </c>
      <c r="G232" t="s">
        <v>685</v>
      </c>
      <c r="H232">
        <v>57</v>
      </c>
      <c r="I232" t="s">
        <v>38</v>
      </c>
      <c r="J232" t="s">
        <v>39</v>
      </c>
      <c r="K232">
        <v>3</v>
      </c>
      <c r="L232">
        <v>19.059999999999999</v>
      </c>
      <c r="M232">
        <v>8.25</v>
      </c>
      <c r="N232">
        <v>2.41</v>
      </c>
      <c r="O232" t="b">
        <v>0</v>
      </c>
      <c r="P232" t="s">
        <v>64</v>
      </c>
      <c r="Q232">
        <v>4</v>
      </c>
      <c r="R232" t="s">
        <v>94</v>
      </c>
    </row>
    <row r="233" spans="1:18" x14ac:dyDescent="0.25">
      <c r="A233" t="s">
        <v>686</v>
      </c>
      <c r="B233" t="s">
        <v>34</v>
      </c>
      <c r="C233" t="s">
        <v>68</v>
      </c>
      <c r="D233" s="1">
        <v>45754</v>
      </c>
      <c r="E233" t="s">
        <v>687</v>
      </c>
      <c r="F233" s="1">
        <v>45754</v>
      </c>
      <c r="G233" t="s">
        <v>337</v>
      </c>
      <c r="H233">
        <v>20</v>
      </c>
      <c r="I233" t="s">
        <v>38</v>
      </c>
      <c r="J233" t="s">
        <v>39</v>
      </c>
      <c r="K233">
        <v>5</v>
      </c>
      <c r="L233">
        <v>9.36</v>
      </c>
      <c r="M233">
        <v>10.75</v>
      </c>
      <c r="N233">
        <v>2.75</v>
      </c>
      <c r="O233" t="b">
        <v>0</v>
      </c>
      <c r="P233" t="s">
        <v>64</v>
      </c>
      <c r="Q233">
        <v>4</v>
      </c>
      <c r="R233" t="s">
        <v>94</v>
      </c>
    </row>
    <row r="234" spans="1:18" x14ac:dyDescent="0.25">
      <c r="A234" t="s">
        <v>688</v>
      </c>
      <c r="B234" t="s">
        <v>96</v>
      </c>
      <c r="C234" t="s">
        <v>35</v>
      </c>
      <c r="D234" s="1">
        <v>45684</v>
      </c>
      <c r="E234" t="s">
        <v>689</v>
      </c>
      <c r="F234" s="1">
        <v>45684</v>
      </c>
      <c r="G234" t="s">
        <v>690</v>
      </c>
      <c r="H234">
        <v>35</v>
      </c>
      <c r="I234" t="s">
        <v>23</v>
      </c>
      <c r="J234" t="s">
        <v>24</v>
      </c>
      <c r="K234">
        <v>2</v>
      </c>
      <c r="L234">
        <v>21.43</v>
      </c>
      <c r="M234">
        <v>5.5</v>
      </c>
      <c r="N234">
        <v>1.33</v>
      </c>
      <c r="O234" t="b">
        <v>0</v>
      </c>
      <c r="P234" t="s">
        <v>64</v>
      </c>
      <c r="Q234">
        <v>1</v>
      </c>
      <c r="R234" t="s">
        <v>114</v>
      </c>
    </row>
    <row r="235" spans="1:18" x14ac:dyDescent="0.25">
      <c r="A235" t="s">
        <v>691</v>
      </c>
      <c r="B235" t="s">
        <v>34</v>
      </c>
      <c r="C235" t="s">
        <v>28</v>
      </c>
      <c r="D235" s="1">
        <v>45671</v>
      </c>
      <c r="E235" t="s">
        <v>659</v>
      </c>
      <c r="F235" s="1">
        <v>45671</v>
      </c>
      <c r="G235" t="s">
        <v>692</v>
      </c>
      <c r="H235">
        <v>21</v>
      </c>
      <c r="I235" t="s">
        <v>38</v>
      </c>
      <c r="J235" t="s">
        <v>31</v>
      </c>
      <c r="K235">
        <v>3</v>
      </c>
      <c r="L235">
        <v>3.73</v>
      </c>
      <c r="M235">
        <v>8.25</v>
      </c>
      <c r="N235">
        <v>1.25</v>
      </c>
      <c r="O235" t="b">
        <v>0</v>
      </c>
      <c r="P235" t="s">
        <v>64</v>
      </c>
      <c r="Q235">
        <v>1</v>
      </c>
      <c r="R235" t="s">
        <v>114</v>
      </c>
    </row>
    <row r="236" spans="1:18" x14ac:dyDescent="0.25">
      <c r="A236" t="s">
        <v>693</v>
      </c>
      <c r="B236" t="s">
        <v>96</v>
      </c>
      <c r="C236" t="s">
        <v>35</v>
      </c>
      <c r="D236" s="1">
        <v>45651</v>
      </c>
      <c r="E236" t="s">
        <v>694</v>
      </c>
      <c r="F236" s="1">
        <v>45651</v>
      </c>
      <c r="G236" t="s">
        <v>480</v>
      </c>
      <c r="H236">
        <v>49</v>
      </c>
      <c r="I236" t="s">
        <v>23</v>
      </c>
      <c r="J236" t="s">
        <v>73</v>
      </c>
      <c r="K236">
        <v>2</v>
      </c>
      <c r="L236">
        <v>20.5</v>
      </c>
      <c r="M236">
        <v>5.5</v>
      </c>
      <c r="N236">
        <v>2.2400000000000002</v>
      </c>
      <c r="O236" t="b">
        <v>0</v>
      </c>
      <c r="P236" t="s">
        <v>25</v>
      </c>
      <c r="Q236">
        <v>12</v>
      </c>
      <c r="R236" t="s">
        <v>90</v>
      </c>
    </row>
    <row r="237" spans="1:18" x14ac:dyDescent="0.25">
      <c r="A237" t="s">
        <v>695</v>
      </c>
      <c r="B237" t="s">
        <v>19</v>
      </c>
      <c r="C237" t="s">
        <v>20</v>
      </c>
      <c r="D237" s="1">
        <v>45621</v>
      </c>
      <c r="E237" t="s">
        <v>696</v>
      </c>
      <c r="F237" s="1">
        <v>45621</v>
      </c>
      <c r="G237" t="s">
        <v>697</v>
      </c>
      <c r="H237">
        <v>54</v>
      </c>
      <c r="I237" t="s">
        <v>23</v>
      </c>
      <c r="J237" t="s">
        <v>39</v>
      </c>
      <c r="K237">
        <v>0</v>
      </c>
      <c r="L237">
        <v>23.4</v>
      </c>
      <c r="M237">
        <v>3</v>
      </c>
      <c r="N237">
        <v>0.21</v>
      </c>
      <c r="O237" t="b">
        <v>0</v>
      </c>
      <c r="P237" t="s">
        <v>25</v>
      </c>
      <c r="Q237">
        <v>11</v>
      </c>
      <c r="R237" t="s">
        <v>32</v>
      </c>
    </row>
    <row r="238" spans="1:18" x14ac:dyDescent="0.25">
      <c r="A238" t="s">
        <v>698</v>
      </c>
      <c r="B238" t="s">
        <v>96</v>
      </c>
      <c r="C238" t="s">
        <v>75</v>
      </c>
      <c r="D238" s="1">
        <v>45609</v>
      </c>
      <c r="E238" t="s">
        <v>699</v>
      </c>
      <c r="F238" s="1">
        <v>45609</v>
      </c>
      <c r="G238" t="s">
        <v>700</v>
      </c>
      <c r="H238">
        <v>33</v>
      </c>
      <c r="I238" t="s">
        <v>23</v>
      </c>
      <c r="J238" t="s">
        <v>73</v>
      </c>
      <c r="K238">
        <v>2</v>
      </c>
      <c r="L238">
        <v>24.82</v>
      </c>
      <c r="M238">
        <v>5.5</v>
      </c>
      <c r="N238">
        <v>1.1499999999999999</v>
      </c>
      <c r="O238" t="b">
        <v>0</v>
      </c>
      <c r="P238" t="s">
        <v>25</v>
      </c>
      <c r="Q238">
        <v>11</v>
      </c>
      <c r="R238" t="s">
        <v>32</v>
      </c>
    </row>
    <row r="239" spans="1:18" x14ac:dyDescent="0.25">
      <c r="A239" t="s">
        <v>701</v>
      </c>
      <c r="B239" t="s">
        <v>86</v>
      </c>
      <c r="C239" t="s">
        <v>57</v>
      </c>
      <c r="D239" s="1">
        <v>45710</v>
      </c>
      <c r="E239" t="s">
        <v>702</v>
      </c>
      <c r="F239" s="1">
        <v>45710</v>
      </c>
      <c r="G239" t="s">
        <v>703</v>
      </c>
      <c r="H239">
        <v>27</v>
      </c>
      <c r="I239" t="s">
        <v>38</v>
      </c>
      <c r="J239" t="s">
        <v>31</v>
      </c>
      <c r="K239">
        <v>1</v>
      </c>
      <c r="L239">
        <v>24.82</v>
      </c>
      <c r="M239">
        <v>5.75</v>
      </c>
      <c r="N239">
        <v>1.97</v>
      </c>
      <c r="O239" t="b">
        <v>1</v>
      </c>
      <c r="P239" t="s">
        <v>64</v>
      </c>
      <c r="Q239">
        <v>2</v>
      </c>
      <c r="R239" t="s">
        <v>137</v>
      </c>
    </row>
    <row r="240" spans="1:18" x14ac:dyDescent="0.25">
      <c r="A240" t="s">
        <v>704</v>
      </c>
      <c r="B240" t="s">
        <v>34</v>
      </c>
      <c r="C240" t="s">
        <v>20</v>
      </c>
      <c r="D240" s="1">
        <v>45309</v>
      </c>
      <c r="E240" t="s">
        <v>705</v>
      </c>
      <c r="F240" s="1">
        <v>45309</v>
      </c>
      <c r="G240" t="s">
        <v>706</v>
      </c>
      <c r="H240">
        <v>48</v>
      </c>
      <c r="I240" t="s">
        <v>38</v>
      </c>
      <c r="J240" t="s">
        <v>39</v>
      </c>
      <c r="K240">
        <v>3</v>
      </c>
      <c r="L240">
        <v>13.53</v>
      </c>
      <c r="M240">
        <v>8.25</v>
      </c>
      <c r="N240">
        <v>2.4700000000000002</v>
      </c>
      <c r="O240" t="b">
        <v>0</v>
      </c>
      <c r="P240" t="s">
        <v>25</v>
      </c>
      <c r="Q240">
        <v>1</v>
      </c>
      <c r="R240" t="s">
        <v>114</v>
      </c>
    </row>
    <row r="241" spans="1:18" x14ac:dyDescent="0.25">
      <c r="A241" t="s">
        <v>707</v>
      </c>
      <c r="B241" t="s">
        <v>125</v>
      </c>
      <c r="C241" t="s">
        <v>134</v>
      </c>
      <c r="D241" s="1">
        <v>45412</v>
      </c>
      <c r="E241" t="s">
        <v>708</v>
      </c>
      <c r="F241" s="1">
        <v>45412</v>
      </c>
      <c r="G241" t="s">
        <v>709</v>
      </c>
      <c r="H241">
        <v>45</v>
      </c>
      <c r="I241" t="s">
        <v>23</v>
      </c>
      <c r="J241" t="s">
        <v>31</v>
      </c>
      <c r="K241">
        <v>0</v>
      </c>
      <c r="L241">
        <v>20.329999999999998</v>
      </c>
      <c r="M241">
        <v>3</v>
      </c>
      <c r="N241">
        <v>1.26</v>
      </c>
      <c r="O241" t="b">
        <v>0</v>
      </c>
      <c r="P241" t="s">
        <v>25</v>
      </c>
      <c r="Q241">
        <v>4</v>
      </c>
      <c r="R241" t="s">
        <v>94</v>
      </c>
    </row>
    <row r="242" spans="1:18" x14ac:dyDescent="0.25">
      <c r="A242" t="s">
        <v>710</v>
      </c>
      <c r="B242" t="s">
        <v>96</v>
      </c>
      <c r="C242" t="s">
        <v>68</v>
      </c>
      <c r="D242" s="1">
        <v>45452</v>
      </c>
      <c r="E242" t="s">
        <v>711</v>
      </c>
      <c r="F242" s="1">
        <v>45452</v>
      </c>
      <c r="G242" t="s">
        <v>712</v>
      </c>
      <c r="H242">
        <v>18</v>
      </c>
      <c r="I242" t="s">
        <v>23</v>
      </c>
      <c r="J242" t="s">
        <v>39</v>
      </c>
      <c r="K242">
        <v>0</v>
      </c>
      <c r="L242">
        <v>11.44</v>
      </c>
      <c r="M242">
        <v>3</v>
      </c>
      <c r="N242">
        <v>3.36</v>
      </c>
      <c r="O242" t="b">
        <v>1</v>
      </c>
      <c r="P242" t="s">
        <v>25</v>
      </c>
      <c r="Q242">
        <v>6</v>
      </c>
      <c r="R242" t="s">
        <v>173</v>
      </c>
    </row>
    <row r="243" spans="1:18" x14ac:dyDescent="0.25">
      <c r="A243" t="s">
        <v>713</v>
      </c>
      <c r="B243" t="s">
        <v>34</v>
      </c>
      <c r="C243" t="s">
        <v>20</v>
      </c>
      <c r="D243" s="1">
        <v>45604</v>
      </c>
      <c r="E243" t="s">
        <v>714</v>
      </c>
      <c r="F243" s="1">
        <v>45604</v>
      </c>
      <c r="G243" t="s">
        <v>715</v>
      </c>
      <c r="H243">
        <v>66</v>
      </c>
      <c r="I243" t="s">
        <v>23</v>
      </c>
      <c r="J243" t="s">
        <v>39</v>
      </c>
      <c r="K243">
        <v>1</v>
      </c>
      <c r="L243">
        <v>18.98</v>
      </c>
      <c r="M243">
        <v>4.25</v>
      </c>
      <c r="N243">
        <v>2.33</v>
      </c>
      <c r="O243" t="b">
        <v>0</v>
      </c>
      <c r="P243" t="s">
        <v>25</v>
      </c>
      <c r="Q243">
        <v>11</v>
      </c>
      <c r="R243" t="s">
        <v>32</v>
      </c>
    </row>
    <row r="244" spans="1:18" x14ac:dyDescent="0.25">
      <c r="A244" t="s">
        <v>716</v>
      </c>
      <c r="B244" t="s">
        <v>67</v>
      </c>
      <c r="C244" t="s">
        <v>75</v>
      </c>
      <c r="D244" s="1">
        <v>45473</v>
      </c>
      <c r="E244" t="s">
        <v>717</v>
      </c>
      <c r="F244" s="1">
        <v>45473</v>
      </c>
      <c r="G244" t="s">
        <v>718</v>
      </c>
      <c r="H244">
        <v>83</v>
      </c>
      <c r="I244" t="s">
        <v>38</v>
      </c>
      <c r="J244" t="s">
        <v>39</v>
      </c>
      <c r="K244">
        <v>4</v>
      </c>
      <c r="L244">
        <v>19.43</v>
      </c>
      <c r="M244">
        <v>9.5</v>
      </c>
      <c r="N244">
        <v>4.09</v>
      </c>
      <c r="O244" t="b">
        <v>1</v>
      </c>
      <c r="P244" t="s">
        <v>25</v>
      </c>
      <c r="Q244">
        <v>6</v>
      </c>
      <c r="R244" t="s">
        <v>173</v>
      </c>
    </row>
    <row r="245" spans="1:18" x14ac:dyDescent="0.25">
      <c r="A245" t="s">
        <v>719</v>
      </c>
      <c r="B245" t="s">
        <v>52</v>
      </c>
      <c r="C245" t="s">
        <v>87</v>
      </c>
      <c r="D245" s="1">
        <v>45696</v>
      </c>
      <c r="E245" t="s">
        <v>720</v>
      </c>
      <c r="F245" s="1">
        <v>45696</v>
      </c>
      <c r="G245" t="s">
        <v>520</v>
      </c>
      <c r="H245">
        <v>38</v>
      </c>
      <c r="I245" t="s">
        <v>38</v>
      </c>
      <c r="J245" t="s">
        <v>60</v>
      </c>
      <c r="K245">
        <v>2</v>
      </c>
      <c r="L245">
        <v>1.99</v>
      </c>
      <c r="M245">
        <v>7</v>
      </c>
      <c r="N245">
        <v>4.74</v>
      </c>
      <c r="O245" t="b">
        <v>1</v>
      </c>
      <c r="P245" t="s">
        <v>64</v>
      </c>
      <c r="Q245">
        <v>2</v>
      </c>
      <c r="R245" t="s">
        <v>137</v>
      </c>
    </row>
    <row r="246" spans="1:18" x14ac:dyDescent="0.25">
      <c r="A246" t="s">
        <v>721</v>
      </c>
      <c r="B246" t="s">
        <v>41</v>
      </c>
      <c r="C246" t="s">
        <v>42</v>
      </c>
      <c r="D246" s="1">
        <v>45723</v>
      </c>
      <c r="E246" t="s">
        <v>478</v>
      </c>
      <c r="F246" s="1">
        <v>45723</v>
      </c>
      <c r="G246" t="s">
        <v>270</v>
      </c>
      <c r="H246">
        <v>73</v>
      </c>
      <c r="I246" t="s">
        <v>23</v>
      </c>
      <c r="J246" t="s">
        <v>60</v>
      </c>
      <c r="K246">
        <v>5</v>
      </c>
      <c r="L246">
        <v>16.95</v>
      </c>
      <c r="M246">
        <v>9.25</v>
      </c>
      <c r="N246">
        <v>2.36</v>
      </c>
      <c r="O246" t="b">
        <v>0</v>
      </c>
      <c r="P246" t="s">
        <v>64</v>
      </c>
      <c r="Q246">
        <v>3</v>
      </c>
      <c r="R246" t="s">
        <v>78</v>
      </c>
    </row>
    <row r="247" spans="1:18" x14ac:dyDescent="0.25">
      <c r="A247" t="s">
        <v>722</v>
      </c>
      <c r="B247" t="s">
        <v>86</v>
      </c>
      <c r="C247" t="s">
        <v>42</v>
      </c>
      <c r="D247" s="1">
        <v>45407</v>
      </c>
      <c r="E247" t="s">
        <v>723</v>
      </c>
      <c r="F247" s="1">
        <v>45407</v>
      </c>
      <c r="G247" t="s">
        <v>289</v>
      </c>
      <c r="H247">
        <v>48</v>
      </c>
      <c r="I247" t="s">
        <v>38</v>
      </c>
      <c r="J247" t="s">
        <v>24</v>
      </c>
      <c r="K247">
        <v>4</v>
      </c>
      <c r="L247">
        <v>12.1</v>
      </c>
      <c r="M247">
        <v>9.5</v>
      </c>
      <c r="N247">
        <v>2.5499999999999998</v>
      </c>
      <c r="O247" t="b">
        <v>0</v>
      </c>
      <c r="P247" t="s">
        <v>25</v>
      </c>
      <c r="Q247">
        <v>4</v>
      </c>
      <c r="R247" t="s">
        <v>94</v>
      </c>
    </row>
    <row r="248" spans="1:18" x14ac:dyDescent="0.25">
      <c r="A248" t="s">
        <v>724</v>
      </c>
      <c r="B248" t="s">
        <v>41</v>
      </c>
      <c r="C248" t="s">
        <v>149</v>
      </c>
      <c r="D248" s="1">
        <v>45336</v>
      </c>
      <c r="E248" t="s">
        <v>301</v>
      </c>
      <c r="F248" s="1">
        <v>45336</v>
      </c>
      <c r="G248" t="s">
        <v>725</v>
      </c>
      <c r="H248">
        <v>81</v>
      </c>
      <c r="I248" t="s">
        <v>38</v>
      </c>
      <c r="J248" t="s">
        <v>73</v>
      </c>
      <c r="K248">
        <v>4</v>
      </c>
      <c r="L248">
        <v>13.48</v>
      </c>
      <c r="M248">
        <v>9.5</v>
      </c>
      <c r="N248">
        <v>1.17</v>
      </c>
      <c r="O248" t="b">
        <v>0</v>
      </c>
      <c r="P248" t="s">
        <v>25</v>
      </c>
      <c r="Q248">
        <v>2</v>
      </c>
      <c r="R248" t="s">
        <v>137</v>
      </c>
    </row>
    <row r="249" spans="1:18" x14ac:dyDescent="0.25">
      <c r="A249" t="s">
        <v>726</v>
      </c>
      <c r="B249" t="s">
        <v>34</v>
      </c>
      <c r="C249" t="s">
        <v>134</v>
      </c>
      <c r="D249" s="1">
        <v>45794</v>
      </c>
      <c r="E249" t="s">
        <v>44</v>
      </c>
      <c r="F249" s="1">
        <v>45794</v>
      </c>
      <c r="G249" t="s">
        <v>727</v>
      </c>
      <c r="H249">
        <v>20</v>
      </c>
      <c r="I249" t="s">
        <v>38</v>
      </c>
      <c r="J249" t="s">
        <v>60</v>
      </c>
      <c r="K249">
        <v>0</v>
      </c>
      <c r="L249">
        <v>13.62</v>
      </c>
      <c r="M249">
        <v>4.5</v>
      </c>
      <c r="N249">
        <v>4.1500000000000004</v>
      </c>
      <c r="O249" t="b">
        <v>1</v>
      </c>
      <c r="P249" t="s">
        <v>64</v>
      </c>
      <c r="Q249">
        <v>5</v>
      </c>
      <c r="R249" t="s">
        <v>65</v>
      </c>
    </row>
    <row r="250" spans="1:18" x14ac:dyDescent="0.25">
      <c r="A250" t="s">
        <v>728</v>
      </c>
      <c r="B250" t="s">
        <v>52</v>
      </c>
      <c r="C250" t="s">
        <v>42</v>
      </c>
      <c r="D250" s="1">
        <v>45761</v>
      </c>
      <c r="E250" t="s">
        <v>729</v>
      </c>
      <c r="F250" s="1">
        <v>45761</v>
      </c>
      <c r="G250" t="s">
        <v>396</v>
      </c>
      <c r="H250">
        <v>87</v>
      </c>
      <c r="I250" t="s">
        <v>23</v>
      </c>
      <c r="J250" t="s">
        <v>31</v>
      </c>
      <c r="K250">
        <v>1</v>
      </c>
      <c r="L250">
        <v>20.21</v>
      </c>
      <c r="M250">
        <v>4.25</v>
      </c>
      <c r="N250">
        <v>1.76</v>
      </c>
      <c r="O250" t="b">
        <v>0</v>
      </c>
      <c r="P250" t="s">
        <v>64</v>
      </c>
      <c r="Q250">
        <v>4</v>
      </c>
      <c r="R250" t="s">
        <v>94</v>
      </c>
    </row>
    <row r="251" spans="1:18" x14ac:dyDescent="0.25">
      <c r="A251" t="s">
        <v>730</v>
      </c>
      <c r="B251" t="s">
        <v>67</v>
      </c>
      <c r="C251" t="s">
        <v>68</v>
      </c>
      <c r="D251" s="1">
        <v>45664</v>
      </c>
      <c r="E251" t="s">
        <v>731</v>
      </c>
      <c r="F251" s="1">
        <v>45664</v>
      </c>
      <c r="G251" t="s">
        <v>464</v>
      </c>
      <c r="H251">
        <v>36</v>
      </c>
      <c r="I251" t="s">
        <v>38</v>
      </c>
      <c r="J251" t="s">
        <v>60</v>
      </c>
      <c r="K251">
        <v>0</v>
      </c>
      <c r="L251">
        <v>5.69</v>
      </c>
      <c r="M251">
        <v>4.5</v>
      </c>
      <c r="N251">
        <v>0.56999999999999995</v>
      </c>
      <c r="O251" t="b">
        <v>0</v>
      </c>
      <c r="P251" t="s">
        <v>64</v>
      </c>
      <c r="Q251">
        <v>1</v>
      </c>
      <c r="R251" t="s">
        <v>114</v>
      </c>
    </row>
    <row r="252" spans="1:18" x14ac:dyDescent="0.25">
      <c r="A252" t="s">
        <v>732</v>
      </c>
      <c r="B252" t="s">
        <v>19</v>
      </c>
      <c r="C252" t="s">
        <v>149</v>
      </c>
      <c r="D252" s="1">
        <v>45480</v>
      </c>
      <c r="E252" t="s">
        <v>733</v>
      </c>
      <c r="F252" s="1">
        <v>45480</v>
      </c>
      <c r="G252" t="s">
        <v>734</v>
      </c>
      <c r="H252">
        <v>87</v>
      </c>
      <c r="I252" t="s">
        <v>23</v>
      </c>
      <c r="J252" t="s">
        <v>73</v>
      </c>
      <c r="K252">
        <v>1</v>
      </c>
      <c r="L252">
        <v>14.03</v>
      </c>
      <c r="M252">
        <v>4.25</v>
      </c>
      <c r="N252">
        <v>3.88</v>
      </c>
      <c r="O252" t="b">
        <v>1</v>
      </c>
      <c r="P252" t="s">
        <v>25</v>
      </c>
      <c r="Q252">
        <v>7</v>
      </c>
      <c r="R252" t="s">
        <v>50</v>
      </c>
    </row>
    <row r="253" spans="1:18" x14ac:dyDescent="0.25">
      <c r="A253" t="s">
        <v>735</v>
      </c>
      <c r="B253" t="s">
        <v>125</v>
      </c>
      <c r="C253" t="s">
        <v>35</v>
      </c>
      <c r="D253" s="1">
        <v>45795</v>
      </c>
      <c r="E253" t="s">
        <v>37</v>
      </c>
      <c r="F253" s="1">
        <v>45795</v>
      </c>
      <c r="G253" t="s">
        <v>736</v>
      </c>
      <c r="H253">
        <v>55</v>
      </c>
      <c r="I253" t="s">
        <v>38</v>
      </c>
      <c r="J253" t="s">
        <v>60</v>
      </c>
      <c r="K253">
        <v>2</v>
      </c>
      <c r="L253">
        <v>13.06</v>
      </c>
      <c r="M253">
        <v>7</v>
      </c>
      <c r="N253">
        <v>2.4900000000000002</v>
      </c>
      <c r="O253" t="b">
        <v>1</v>
      </c>
      <c r="P253" t="s">
        <v>64</v>
      </c>
      <c r="Q253">
        <v>5</v>
      </c>
      <c r="R253" t="s">
        <v>65</v>
      </c>
    </row>
    <row r="254" spans="1:18" x14ac:dyDescent="0.25">
      <c r="A254" t="s">
        <v>737</v>
      </c>
      <c r="B254" t="s">
        <v>125</v>
      </c>
      <c r="C254" t="s">
        <v>134</v>
      </c>
      <c r="D254" s="1">
        <v>45449</v>
      </c>
      <c r="E254" t="s">
        <v>738</v>
      </c>
      <c r="F254" s="1">
        <v>45449</v>
      </c>
      <c r="G254" t="s">
        <v>462</v>
      </c>
      <c r="H254">
        <v>57</v>
      </c>
      <c r="I254" t="s">
        <v>38</v>
      </c>
      <c r="J254" t="s">
        <v>73</v>
      </c>
      <c r="K254">
        <v>0</v>
      </c>
      <c r="L254">
        <v>14.28</v>
      </c>
      <c r="M254">
        <v>4.5</v>
      </c>
      <c r="N254">
        <v>0.66</v>
      </c>
      <c r="O254" t="b">
        <v>0</v>
      </c>
      <c r="P254" t="s">
        <v>25</v>
      </c>
      <c r="Q254">
        <v>6</v>
      </c>
      <c r="R254" t="s">
        <v>173</v>
      </c>
    </row>
    <row r="255" spans="1:18" x14ac:dyDescent="0.25">
      <c r="A255" t="s">
        <v>739</v>
      </c>
      <c r="B255" t="s">
        <v>96</v>
      </c>
      <c r="C255" t="s">
        <v>75</v>
      </c>
      <c r="D255" s="1">
        <v>45721</v>
      </c>
      <c r="E255" t="s">
        <v>740</v>
      </c>
      <c r="F255" s="1">
        <v>45721</v>
      </c>
      <c r="G255" t="s">
        <v>741</v>
      </c>
      <c r="H255">
        <v>84</v>
      </c>
      <c r="I255" t="s">
        <v>38</v>
      </c>
      <c r="J255" t="s">
        <v>60</v>
      </c>
      <c r="K255">
        <v>1</v>
      </c>
      <c r="L255">
        <v>5.31</v>
      </c>
      <c r="M255">
        <v>5.75</v>
      </c>
      <c r="N255">
        <v>0.69</v>
      </c>
      <c r="O255" t="b">
        <v>0</v>
      </c>
      <c r="P255" t="s">
        <v>64</v>
      </c>
      <c r="Q255">
        <v>3</v>
      </c>
      <c r="R255" t="s">
        <v>78</v>
      </c>
    </row>
    <row r="256" spans="1:18" x14ac:dyDescent="0.25">
      <c r="A256" t="s">
        <v>742</v>
      </c>
      <c r="B256" t="s">
        <v>34</v>
      </c>
      <c r="C256" t="s">
        <v>149</v>
      </c>
      <c r="D256" s="1">
        <v>45719</v>
      </c>
      <c r="E256" t="s">
        <v>743</v>
      </c>
      <c r="F256" s="1">
        <v>45719</v>
      </c>
      <c r="G256" t="s">
        <v>744</v>
      </c>
      <c r="H256">
        <v>53</v>
      </c>
      <c r="I256" t="s">
        <v>38</v>
      </c>
      <c r="J256" t="s">
        <v>73</v>
      </c>
      <c r="K256">
        <v>5</v>
      </c>
      <c r="L256">
        <v>16.22</v>
      </c>
      <c r="M256">
        <v>10.75</v>
      </c>
      <c r="N256">
        <v>1.47</v>
      </c>
      <c r="O256" t="b">
        <v>0</v>
      </c>
      <c r="P256" t="s">
        <v>64</v>
      </c>
      <c r="Q256">
        <v>3</v>
      </c>
      <c r="R256" t="s">
        <v>78</v>
      </c>
    </row>
    <row r="257" spans="1:18" x14ac:dyDescent="0.25">
      <c r="A257" t="s">
        <v>745</v>
      </c>
      <c r="B257" t="s">
        <v>47</v>
      </c>
      <c r="C257" t="s">
        <v>87</v>
      </c>
      <c r="D257" s="1">
        <v>45400</v>
      </c>
      <c r="E257" t="s">
        <v>746</v>
      </c>
      <c r="F257" s="1">
        <v>45400</v>
      </c>
      <c r="G257" t="s">
        <v>747</v>
      </c>
      <c r="H257">
        <v>79</v>
      </c>
      <c r="I257" t="s">
        <v>38</v>
      </c>
      <c r="J257" t="s">
        <v>24</v>
      </c>
      <c r="K257">
        <v>4</v>
      </c>
      <c r="L257">
        <v>24.76</v>
      </c>
      <c r="M257">
        <v>9.5</v>
      </c>
      <c r="N257">
        <v>2.87</v>
      </c>
      <c r="O257" t="b">
        <v>0</v>
      </c>
      <c r="P257" t="s">
        <v>25</v>
      </c>
      <c r="Q257">
        <v>4</v>
      </c>
      <c r="R257" t="s">
        <v>94</v>
      </c>
    </row>
    <row r="258" spans="1:18" x14ac:dyDescent="0.25">
      <c r="A258" t="s">
        <v>748</v>
      </c>
      <c r="B258" t="s">
        <v>96</v>
      </c>
      <c r="C258" t="s">
        <v>57</v>
      </c>
      <c r="D258" s="1">
        <v>45329</v>
      </c>
      <c r="E258" t="s">
        <v>749</v>
      </c>
      <c r="F258" s="1">
        <v>45329</v>
      </c>
      <c r="G258" t="s">
        <v>750</v>
      </c>
      <c r="H258">
        <v>10</v>
      </c>
      <c r="I258" t="s">
        <v>38</v>
      </c>
      <c r="J258" t="s">
        <v>24</v>
      </c>
      <c r="K258">
        <v>5</v>
      </c>
      <c r="L258">
        <v>6.17</v>
      </c>
      <c r="M258">
        <v>10.75</v>
      </c>
      <c r="N258">
        <v>2.12</v>
      </c>
      <c r="O258" t="b">
        <v>0</v>
      </c>
      <c r="P258" t="s">
        <v>25</v>
      </c>
      <c r="Q258">
        <v>2</v>
      </c>
      <c r="R258" t="s">
        <v>137</v>
      </c>
    </row>
    <row r="259" spans="1:18" x14ac:dyDescent="0.25">
      <c r="A259" t="s">
        <v>751</v>
      </c>
      <c r="B259" t="s">
        <v>34</v>
      </c>
      <c r="C259" t="s">
        <v>35</v>
      </c>
      <c r="D259" s="1">
        <v>45646</v>
      </c>
      <c r="E259" t="s">
        <v>232</v>
      </c>
      <c r="F259" s="1">
        <v>45646</v>
      </c>
      <c r="G259" t="s">
        <v>752</v>
      </c>
      <c r="H259">
        <v>57</v>
      </c>
      <c r="I259" t="s">
        <v>23</v>
      </c>
      <c r="J259" t="s">
        <v>39</v>
      </c>
      <c r="K259">
        <v>5</v>
      </c>
      <c r="L259">
        <v>16.84</v>
      </c>
      <c r="M259">
        <v>9.25</v>
      </c>
      <c r="N259">
        <v>1.85</v>
      </c>
      <c r="O259" t="b">
        <v>0</v>
      </c>
      <c r="P259" t="s">
        <v>25</v>
      </c>
      <c r="Q259">
        <v>12</v>
      </c>
      <c r="R259" t="s">
        <v>90</v>
      </c>
    </row>
    <row r="260" spans="1:18" x14ac:dyDescent="0.25">
      <c r="A260" t="s">
        <v>753</v>
      </c>
      <c r="B260" t="s">
        <v>125</v>
      </c>
      <c r="C260" t="s">
        <v>20</v>
      </c>
      <c r="D260" s="1">
        <v>45297</v>
      </c>
      <c r="E260" t="s">
        <v>754</v>
      </c>
      <c r="F260" s="1">
        <v>45297</v>
      </c>
      <c r="G260" t="s">
        <v>140</v>
      </c>
      <c r="H260">
        <v>78</v>
      </c>
      <c r="I260" t="s">
        <v>38</v>
      </c>
      <c r="J260" t="s">
        <v>31</v>
      </c>
      <c r="K260">
        <v>0</v>
      </c>
      <c r="L260">
        <v>13.47</v>
      </c>
      <c r="M260">
        <v>4.5</v>
      </c>
      <c r="N260">
        <v>1.37</v>
      </c>
      <c r="O260" t="b">
        <v>1</v>
      </c>
      <c r="P260" t="s">
        <v>25</v>
      </c>
      <c r="Q260">
        <v>1</v>
      </c>
      <c r="R260" t="s">
        <v>114</v>
      </c>
    </row>
    <row r="261" spans="1:18" x14ac:dyDescent="0.25">
      <c r="A261" t="s">
        <v>755</v>
      </c>
      <c r="B261" t="s">
        <v>96</v>
      </c>
      <c r="C261" t="s">
        <v>35</v>
      </c>
      <c r="D261" s="1">
        <v>45626</v>
      </c>
      <c r="E261" t="s">
        <v>756</v>
      </c>
      <c r="F261" s="1">
        <v>45626</v>
      </c>
      <c r="G261" t="s">
        <v>350</v>
      </c>
      <c r="H261">
        <v>32</v>
      </c>
      <c r="I261" t="s">
        <v>23</v>
      </c>
      <c r="J261" t="s">
        <v>31</v>
      </c>
      <c r="K261">
        <v>4</v>
      </c>
      <c r="L261">
        <v>4.1500000000000004</v>
      </c>
      <c r="M261">
        <v>8</v>
      </c>
      <c r="N261">
        <v>0.96</v>
      </c>
      <c r="O261" t="b">
        <v>1</v>
      </c>
      <c r="P261" t="s">
        <v>25</v>
      </c>
      <c r="Q261">
        <v>11</v>
      </c>
      <c r="R261" t="s">
        <v>32</v>
      </c>
    </row>
    <row r="262" spans="1:18" x14ac:dyDescent="0.25">
      <c r="A262" t="s">
        <v>757</v>
      </c>
      <c r="B262" t="s">
        <v>52</v>
      </c>
      <c r="C262" t="s">
        <v>134</v>
      </c>
      <c r="D262" s="1">
        <v>45499</v>
      </c>
      <c r="E262" t="s">
        <v>758</v>
      </c>
      <c r="F262" s="1">
        <v>45499</v>
      </c>
      <c r="G262" t="s">
        <v>759</v>
      </c>
      <c r="H262">
        <v>60</v>
      </c>
      <c r="I262" t="s">
        <v>23</v>
      </c>
      <c r="J262" t="s">
        <v>60</v>
      </c>
      <c r="K262">
        <v>3</v>
      </c>
      <c r="L262">
        <v>11.75</v>
      </c>
      <c r="M262">
        <v>6.75</v>
      </c>
      <c r="N262">
        <v>0.73</v>
      </c>
      <c r="O262" t="b">
        <v>0</v>
      </c>
      <c r="P262" t="s">
        <v>25</v>
      </c>
      <c r="Q262">
        <v>7</v>
      </c>
      <c r="R262" t="s">
        <v>50</v>
      </c>
    </row>
    <row r="263" spans="1:18" x14ac:dyDescent="0.25">
      <c r="A263" t="s">
        <v>760</v>
      </c>
      <c r="B263" t="s">
        <v>34</v>
      </c>
      <c r="C263" t="s">
        <v>75</v>
      </c>
      <c r="D263" s="1">
        <v>45354</v>
      </c>
      <c r="E263" t="s">
        <v>761</v>
      </c>
      <c r="F263" s="1">
        <v>45354</v>
      </c>
      <c r="G263" t="s">
        <v>273</v>
      </c>
      <c r="H263">
        <v>14</v>
      </c>
      <c r="I263" t="s">
        <v>23</v>
      </c>
      <c r="J263" t="s">
        <v>73</v>
      </c>
      <c r="K263">
        <v>3</v>
      </c>
      <c r="L263">
        <v>9.74</v>
      </c>
      <c r="M263">
        <v>6.75</v>
      </c>
      <c r="N263">
        <v>2.38</v>
      </c>
      <c r="O263" t="b">
        <v>1</v>
      </c>
      <c r="P263" t="s">
        <v>25</v>
      </c>
      <c r="Q263">
        <v>3</v>
      </c>
      <c r="R263" t="s">
        <v>78</v>
      </c>
    </row>
    <row r="264" spans="1:18" x14ac:dyDescent="0.25">
      <c r="A264" t="s">
        <v>762</v>
      </c>
      <c r="B264" t="s">
        <v>96</v>
      </c>
      <c r="C264" t="s">
        <v>87</v>
      </c>
      <c r="D264" s="1">
        <v>45356</v>
      </c>
      <c r="E264" t="s">
        <v>63</v>
      </c>
      <c r="F264" s="1">
        <v>45356</v>
      </c>
      <c r="G264" t="s">
        <v>763</v>
      </c>
      <c r="H264">
        <v>73</v>
      </c>
      <c r="I264" t="s">
        <v>38</v>
      </c>
      <c r="J264" t="s">
        <v>60</v>
      </c>
      <c r="K264">
        <v>4</v>
      </c>
      <c r="L264">
        <v>24.44</v>
      </c>
      <c r="M264">
        <v>9.5</v>
      </c>
      <c r="N264">
        <v>2.92</v>
      </c>
      <c r="O264" t="b">
        <v>0</v>
      </c>
      <c r="P264" t="s">
        <v>25</v>
      </c>
      <c r="Q264">
        <v>3</v>
      </c>
      <c r="R264" t="s">
        <v>78</v>
      </c>
    </row>
    <row r="265" spans="1:18" x14ac:dyDescent="0.25">
      <c r="A265" t="s">
        <v>764</v>
      </c>
      <c r="B265" t="s">
        <v>96</v>
      </c>
      <c r="C265" t="s">
        <v>68</v>
      </c>
      <c r="D265" s="1">
        <v>45456</v>
      </c>
      <c r="E265" t="s">
        <v>765</v>
      </c>
      <c r="F265" s="1">
        <v>45456</v>
      </c>
      <c r="G265" t="s">
        <v>255</v>
      </c>
      <c r="H265">
        <v>82</v>
      </c>
      <c r="I265" t="s">
        <v>38</v>
      </c>
      <c r="J265" t="s">
        <v>60</v>
      </c>
      <c r="K265">
        <v>0</v>
      </c>
      <c r="L265">
        <v>23.14</v>
      </c>
      <c r="M265">
        <v>4.5</v>
      </c>
      <c r="N265">
        <v>2.0499999999999998</v>
      </c>
      <c r="O265" t="b">
        <v>0</v>
      </c>
      <c r="P265" t="s">
        <v>25</v>
      </c>
      <c r="Q265">
        <v>6</v>
      </c>
      <c r="R265" t="s">
        <v>173</v>
      </c>
    </row>
    <row r="266" spans="1:18" x14ac:dyDescent="0.25">
      <c r="A266" t="s">
        <v>766</v>
      </c>
      <c r="B266" t="s">
        <v>67</v>
      </c>
      <c r="C266" t="s">
        <v>28</v>
      </c>
      <c r="D266" s="1">
        <v>45317</v>
      </c>
      <c r="E266" t="s">
        <v>767</v>
      </c>
      <c r="F266" s="1">
        <v>45317</v>
      </c>
      <c r="G266" t="s">
        <v>768</v>
      </c>
      <c r="H266">
        <v>32</v>
      </c>
      <c r="I266" t="s">
        <v>38</v>
      </c>
      <c r="J266" t="s">
        <v>31</v>
      </c>
      <c r="K266">
        <v>1</v>
      </c>
      <c r="L266">
        <v>14.88</v>
      </c>
      <c r="M266">
        <v>5.75</v>
      </c>
      <c r="N266">
        <v>2.2599999999999998</v>
      </c>
      <c r="O266" t="b">
        <v>0</v>
      </c>
      <c r="P266" t="s">
        <v>25</v>
      </c>
      <c r="Q266">
        <v>1</v>
      </c>
      <c r="R266" t="s">
        <v>114</v>
      </c>
    </row>
    <row r="267" spans="1:18" x14ac:dyDescent="0.25">
      <c r="A267" t="s">
        <v>769</v>
      </c>
      <c r="B267" t="s">
        <v>86</v>
      </c>
      <c r="C267" t="s">
        <v>57</v>
      </c>
      <c r="D267" s="1">
        <v>45524</v>
      </c>
      <c r="E267" t="s">
        <v>770</v>
      </c>
      <c r="F267" s="1">
        <v>45524</v>
      </c>
      <c r="G267" t="s">
        <v>771</v>
      </c>
      <c r="H267">
        <v>30</v>
      </c>
      <c r="I267" t="s">
        <v>23</v>
      </c>
      <c r="J267" t="s">
        <v>39</v>
      </c>
      <c r="K267">
        <v>3</v>
      </c>
      <c r="L267">
        <v>17.09</v>
      </c>
      <c r="M267">
        <v>6.75</v>
      </c>
      <c r="N267">
        <v>1.62</v>
      </c>
      <c r="O267" t="b">
        <v>0</v>
      </c>
      <c r="P267" t="s">
        <v>25</v>
      </c>
      <c r="Q267">
        <v>8</v>
      </c>
      <c r="R267" t="s">
        <v>26</v>
      </c>
    </row>
    <row r="268" spans="1:18" x14ac:dyDescent="0.25">
      <c r="A268" t="s">
        <v>772</v>
      </c>
      <c r="B268" t="s">
        <v>41</v>
      </c>
      <c r="C268" t="s">
        <v>57</v>
      </c>
      <c r="D268" s="1">
        <v>45680</v>
      </c>
      <c r="E268" t="s">
        <v>773</v>
      </c>
      <c r="F268" s="1">
        <v>45681</v>
      </c>
      <c r="G268" t="s">
        <v>774</v>
      </c>
      <c r="H268">
        <v>54</v>
      </c>
      <c r="I268" t="s">
        <v>23</v>
      </c>
      <c r="J268" t="s">
        <v>31</v>
      </c>
      <c r="K268">
        <v>3</v>
      </c>
      <c r="L268">
        <v>6.19</v>
      </c>
      <c r="M268">
        <v>6.75</v>
      </c>
      <c r="N268">
        <v>0.23</v>
      </c>
      <c r="O268" t="b">
        <v>0</v>
      </c>
      <c r="P268" t="s">
        <v>64</v>
      </c>
      <c r="Q268">
        <v>1</v>
      </c>
      <c r="R268" t="s">
        <v>114</v>
      </c>
    </row>
    <row r="269" spans="1:18" x14ac:dyDescent="0.25">
      <c r="A269" t="s">
        <v>775</v>
      </c>
      <c r="B269" t="s">
        <v>142</v>
      </c>
      <c r="C269" t="s">
        <v>28</v>
      </c>
      <c r="D269" s="1">
        <v>45600</v>
      </c>
      <c r="E269" t="s">
        <v>776</v>
      </c>
      <c r="F269" s="1">
        <v>45600</v>
      </c>
      <c r="G269" t="s">
        <v>777</v>
      </c>
      <c r="H269">
        <v>51</v>
      </c>
      <c r="I269" t="s">
        <v>23</v>
      </c>
      <c r="J269" t="s">
        <v>60</v>
      </c>
      <c r="K269">
        <v>3</v>
      </c>
      <c r="L269">
        <v>12.52</v>
      </c>
      <c r="M269">
        <v>6.75</v>
      </c>
      <c r="N269">
        <v>1.07</v>
      </c>
      <c r="O269" t="b">
        <v>0</v>
      </c>
      <c r="P269" t="s">
        <v>25</v>
      </c>
      <c r="Q269">
        <v>11</v>
      </c>
      <c r="R269" t="s">
        <v>32</v>
      </c>
    </row>
    <row r="270" spans="1:18" x14ac:dyDescent="0.25">
      <c r="A270" t="s">
        <v>778</v>
      </c>
      <c r="B270" t="s">
        <v>86</v>
      </c>
      <c r="C270" t="s">
        <v>87</v>
      </c>
      <c r="D270" s="1">
        <v>45747</v>
      </c>
      <c r="E270" t="s">
        <v>459</v>
      </c>
      <c r="F270" s="1">
        <v>45747</v>
      </c>
      <c r="G270" t="s">
        <v>779</v>
      </c>
      <c r="H270">
        <v>58</v>
      </c>
      <c r="I270" t="s">
        <v>23</v>
      </c>
      <c r="J270" t="s">
        <v>39</v>
      </c>
      <c r="K270">
        <v>2</v>
      </c>
      <c r="L270">
        <v>20.05</v>
      </c>
      <c r="M270">
        <v>5.5</v>
      </c>
      <c r="N270">
        <v>2.14</v>
      </c>
      <c r="O270" t="b">
        <v>0</v>
      </c>
      <c r="P270" t="s">
        <v>64</v>
      </c>
      <c r="Q270">
        <v>3</v>
      </c>
      <c r="R270" t="s">
        <v>78</v>
      </c>
    </row>
    <row r="271" spans="1:18" x14ac:dyDescent="0.25">
      <c r="A271" t="s">
        <v>780</v>
      </c>
      <c r="B271" t="s">
        <v>52</v>
      </c>
      <c r="C271" t="s">
        <v>87</v>
      </c>
      <c r="D271" s="1">
        <v>45587</v>
      </c>
      <c r="E271" t="s">
        <v>562</v>
      </c>
      <c r="F271" s="1">
        <v>45587</v>
      </c>
      <c r="G271" t="s">
        <v>781</v>
      </c>
      <c r="H271">
        <v>29</v>
      </c>
      <c r="I271" t="s">
        <v>38</v>
      </c>
      <c r="J271" t="s">
        <v>60</v>
      </c>
      <c r="K271">
        <v>2</v>
      </c>
      <c r="L271">
        <v>3.11</v>
      </c>
      <c r="M271">
        <v>7</v>
      </c>
      <c r="N271">
        <v>0.02</v>
      </c>
      <c r="O271" t="b">
        <v>0</v>
      </c>
      <c r="P271" t="s">
        <v>25</v>
      </c>
      <c r="Q271">
        <v>10</v>
      </c>
      <c r="R271" t="s">
        <v>55</v>
      </c>
    </row>
    <row r="272" spans="1:18" x14ac:dyDescent="0.25">
      <c r="A272" t="s">
        <v>782</v>
      </c>
      <c r="B272" t="s">
        <v>125</v>
      </c>
      <c r="C272" t="s">
        <v>134</v>
      </c>
      <c r="D272" s="1">
        <v>45501</v>
      </c>
      <c r="E272" t="s">
        <v>783</v>
      </c>
      <c r="F272" s="1">
        <v>45501</v>
      </c>
      <c r="G272" t="s">
        <v>784</v>
      </c>
      <c r="H272">
        <v>23</v>
      </c>
      <c r="I272" t="s">
        <v>23</v>
      </c>
      <c r="J272" t="s">
        <v>31</v>
      </c>
      <c r="K272">
        <v>1</v>
      </c>
      <c r="L272">
        <v>11.06</v>
      </c>
      <c r="M272">
        <v>4.25</v>
      </c>
      <c r="N272">
        <v>2.78</v>
      </c>
      <c r="O272" t="b">
        <v>1</v>
      </c>
      <c r="P272" t="s">
        <v>25</v>
      </c>
      <c r="Q272">
        <v>7</v>
      </c>
      <c r="R272" t="s">
        <v>50</v>
      </c>
    </row>
    <row r="273" spans="1:18" x14ac:dyDescent="0.25">
      <c r="A273" t="s">
        <v>785</v>
      </c>
      <c r="B273" t="s">
        <v>86</v>
      </c>
      <c r="C273" t="s">
        <v>57</v>
      </c>
      <c r="D273" s="1">
        <v>45312</v>
      </c>
      <c r="E273" t="s">
        <v>322</v>
      </c>
      <c r="F273" s="1">
        <v>45312</v>
      </c>
      <c r="G273" t="s">
        <v>136</v>
      </c>
      <c r="H273">
        <v>21</v>
      </c>
      <c r="I273" t="s">
        <v>38</v>
      </c>
      <c r="J273" t="s">
        <v>39</v>
      </c>
      <c r="K273">
        <v>0</v>
      </c>
      <c r="L273">
        <v>15.12</v>
      </c>
      <c r="M273">
        <v>4.5</v>
      </c>
      <c r="N273">
        <v>3.92</v>
      </c>
      <c r="O273" t="b">
        <v>1</v>
      </c>
      <c r="P273" t="s">
        <v>25</v>
      </c>
      <c r="Q273">
        <v>1</v>
      </c>
      <c r="R273" t="s">
        <v>114</v>
      </c>
    </row>
    <row r="274" spans="1:18" x14ac:dyDescent="0.25">
      <c r="A274" t="s">
        <v>786</v>
      </c>
      <c r="B274" t="s">
        <v>96</v>
      </c>
      <c r="C274" t="s">
        <v>75</v>
      </c>
      <c r="D274" s="1">
        <v>45613</v>
      </c>
      <c r="E274" t="s">
        <v>787</v>
      </c>
      <c r="F274" s="1">
        <v>45613</v>
      </c>
      <c r="G274" t="s">
        <v>162</v>
      </c>
      <c r="H274">
        <v>59</v>
      </c>
      <c r="I274" t="s">
        <v>23</v>
      </c>
      <c r="J274" t="s">
        <v>39</v>
      </c>
      <c r="K274">
        <v>1</v>
      </c>
      <c r="L274">
        <v>14.51</v>
      </c>
      <c r="M274">
        <v>4.25</v>
      </c>
      <c r="N274">
        <v>0.85</v>
      </c>
      <c r="O274" t="b">
        <v>1</v>
      </c>
      <c r="P274" t="s">
        <v>25</v>
      </c>
      <c r="Q274">
        <v>11</v>
      </c>
      <c r="R274" t="s">
        <v>32</v>
      </c>
    </row>
    <row r="275" spans="1:18" x14ac:dyDescent="0.25">
      <c r="A275" t="s">
        <v>788</v>
      </c>
      <c r="B275" t="s">
        <v>41</v>
      </c>
      <c r="C275" t="s">
        <v>87</v>
      </c>
      <c r="D275" s="1">
        <v>45500</v>
      </c>
      <c r="E275" t="s">
        <v>789</v>
      </c>
      <c r="F275" s="1">
        <v>45500</v>
      </c>
      <c r="G275" t="s">
        <v>790</v>
      </c>
      <c r="H275">
        <v>48</v>
      </c>
      <c r="I275" t="s">
        <v>38</v>
      </c>
      <c r="J275" t="s">
        <v>73</v>
      </c>
      <c r="K275">
        <v>1</v>
      </c>
      <c r="L275">
        <v>2.0499999999999998</v>
      </c>
      <c r="M275">
        <v>5.75</v>
      </c>
      <c r="N275">
        <v>2.17</v>
      </c>
      <c r="O275" t="b">
        <v>1</v>
      </c>
      <c r="P275" t="s">
        <v>25</v>
      </c>
      <c r="Q275">
        <v>7</v>
      </c>
      <c r="R275" t="s">
        <v>50</v>
      </c>
    </row>
    <row r="276" spans="1:18" x14ac:dyDescent="0.25">
      <c r="A276" t="s">
        <v>791</v>
      </c>
      <c r="B276" t="s">
        <v>52</v>
      </c>
      <c r="C276" t="s">
        <v>149</v>
      </c>
      <c r="D276" s="1">
        <v>45351</v>
      </c>
      <c r="E276" t="s">
        <v>792</v>
      </c>
      <c r="F276" s="1">
        <v>45351</v>
      </c>
      <c r="G276" t="s">
        <v>793</v>
      </c>
      <c r="H276">
        <v>56</v>
      </c>
      <c r="I276" t="s">
        <v>38</v>
      </c>
      <c r="J276" t="s">
        <v>24</v>
      </c>
      <c r="K276">
        <v>5</v>
      </c>
      <c r="L276">
        <v>15.81</v>
      </c>
      <c r="M276">
        <v>10.75</v>
      </c>
      <c r="N276">
        <v>1.78</v>
      </c>
      <c r="O276" t="b">
        <v>0</v>
      </c>
      <c r="P276" t="s">
        <v>25</v>
      </c>
      <c r="Q276">
        <v>2</v>
      </c>
      <c r="R276" t="s">
        <v>137</v>
      </c>
    </row>
    <row r="277" spans="1:18" x14ac:dyDescent="0.25">
      <c r="A277" t="s">
        <v>794</v>
      </c>
      <c r="B277" t="s">
        <v>125</v>
      </c>
      <c r="C277" t="s">
        <v>57</v>
      </c>
      <c r="D277" s="1">
        <v>45397</v>
      </c>
      <c r="E277" t="s">
        <v>795</v>
      </c>
      <c r="F277" s="1">
        <v>45397</v>
      </c>
      <c r="G277" t="s">
        <v>276</v>
      </c>
      <c r="H277">
        <v>48</v>
      </c>
      <c r="I277" t="s">
        <v>23</v>
      </c>
      <c r="J277" t="s">
        <v>73</v>
      </c>
      <c r="K277">
        <v>2</v>
      </c>
      <c r="L277">
        <v>21.12</v>
      </c>
      <c r="M277">
        <v>5.5</v>
      </c>
      <c r="N277">
        <v>1.1399999999999999</v>
      </c>
      <c r="O277" t="b">
        <v>0</v>
      </c>
      <c r="P277" t="s">
        <v>25</v>
      </c>
      <c r="Q277">
        <v>4</v>
      </c>
      <c r="R277" t="s">
        <v>94</v>
      </c>
    </row>
    <row r="278" spans="1:18" x14ac:dyDescent="0.25">
      <c r="A278" t="s">
        <v>796</v>
      </c>
      <c r="B278" t="s">
        <v>125</v>
      </c>
      <c r="C278" t="s">
        <v>134</v>
      </c>
      <c r="D278" s="1">
        <v>45626</v>
      </c>
      <c r="E278" t="s">
        <v>49</v>
      </c>
      <c r="F278" s="1">
        <v>45626</v>
      </c>
      <c r="G278" t="s">
        <v>797</v>
      </c>
      <c r="H278">
        <v>86</v>
      </c>
      <c r="I278" t="s">
        <v>23</v>
      </c>
      <c r="J278" t="s">
        <v>60</v>
      </c>
      <c r="K278">
        <v>2</v>
      </c>
      <c r="L278">
        <v>15.28</v>
      </c>
      <c r="M278">
        <v>5.5</v>
      </c>
      <c r="N278">
        <v>3.48</v>
      </c>
      <c r="O278" t="b">
        <v>1</v>
      </c>
      <c r="P278" t="s">
        <v>25</v>
      </c>
      <c r="Q278">
        <v>11</v>
      </c>
      <c r="R278" t="s">
        <v>32</v>
      </c>
    </row>
    <row r="279" spans="1:18" x14ac:dyDescent="0.25">
      <c r="A279" t="s">
        <v>798</v>
      </c>
      <c r="B279" t="s">
        <v>47</v>
      </c>
      <c r="C279" t="s">
        <v>87</v>
      </c>
      <c r="D279" s="1">
        <v>45601</v>
      </c>
      <c r="E279" t="s">
        <v>410</v>
      </c>
      <c r="F279" s="1">
        <v>45601</v>
      </c>
      <c r="G279" t="s">
        <v>731</v>
      </c>
      <c r="H279">
        <v>50</v>
      </c>
      <c r="I279" t="s">
        <v>38</v>
      </c>
      <c r="J279" t="s">
        <v>73</v>
      </c>
      <c r="K279">
        <v>4</v>
      </c>
      <c r="L279">
        <v>19.66</v>
      </c>
      <c r="M279">
        <v>9.5</v>
      </c>
      <c r="N279">
        <v>0.98</v>
      </c>
      <c r="O279" t="b">
        <v>0</v>
      </c>
      <c r="P279" t="s">
        <v>25</v>
      </c>
      <c r="Q279">
        <v>11</v>
      </c>
      <c r="R279" t="s">
        <v>32</v>
      </c>
    </row>
    <row r="280" spans="1:18" x14ac:dyDescent="0.25">
      <c r="A280" t="s">
        <v>799</v>
      </c>
      <c r="B280" t="s">
        <v>86</v>
      </c>
      <c r="C280" t="s">
        <v>134</v>
      </c>
      <c r="D280" s="1">
        <v>45380</v>
      </c>
      <c r="E280" t="s">
        <v>48</v>
      </c>
      <c r="F280" s="1">
        <v>45380</v>
      </c>
      <c r="G280" t="s">
        <v>800</v>
      </c>
      <c r="H280">
        <v>82</v>
      </c>
      <c r="I280" t="s">
        <v>23</v>
      </c>
      <c r="J280" t="s">
        <v>39</v>
      </c>
      <c r="K280">
        <v>4</v>
      </c>
      <c r="L280">
        <v>4.91</v>
      </c>
      <c r="M280">
        <v>8</v>
      </c>
      <c r="N280">
        <v>2.2999999999999998</v>
      </c>
      <c r="O280" t="b">
        <v>0</v>
      </c>
      <c r="P280" t="s">
        <v>25</v>
      </c>
      <c r="Q280">
        <v>3</v>
      </c>
      <c r="R280" t="s">
        <v>78</v>
      </c>
    </row>
    <row r="281" spans="1:18" x14ac:dyDescent="0.25">
      <c r="A281" t="s">
        <v>801</v>
      </c>
      <c r="B281" t="s">
        <v>125</v>
      </c>
      <c r="C281" t="s">
        <v>68</v>
      </c>
      <c r="D281" s="1">
        <v>45632</v>
      </c>
      <c r="E281" t="s">
        <v>802</v>
      </c>
      <c r="F281" s="1">
        <v>45632</v>
      </c>
      <c r="G281" t="s">
        <v>803</v>
      </c>
      <c r="H281">
        <v>47</v>
      </c>
      <c r="I281" t="s">
        <v>23</v>
      </c>
      <c r="J281" t="s">
        <v>73</v>
      </c>
      <c r="K281">
        <v>5</v>
      </c>
      <c r="L281">
        <v>12.73</v>
      </c>
      <c r="M281">
        <v>9.25</v>
      </c>
      <c r="N281">
        <v>1.9</v>
      </c>
      <c r="O281" t="b">
        <v>0</v>
      </c>
      <c r="P281" t="s">
        <v>25</v>
      </c>
      <c r="Q281">
        <v>12</v>
      </c>
      <c r="R281" t="s">
        <v>90</v>
      </c>
    </row>
    <row r="282" spans="1:18" x14ac:dyDescent="0.25">
      <c r="A282" t="s">
        <v>804</v>
      </c>
      <c r="B282" t="s">
        <v>52</v>
      </c>
      <c r="C282" t="s">
        <v>87</v>
      </c>
      <c r="D282" s="1">
        <v>45620</v>
      </c>
      <c r="E282" t="s">
        <v>805</v>
      </c>
      <c r="F282" s="1">
        <v>45620</v>
      </c>
      <c r="G282" t="s">
        <v>806</v>
      </c>
      <c r="H282">
        <v>58</v>
      </c>
      <c r="I282" t="s">
        <v>23</v>
      </c>
      <c r="J282" t="s">
        <v>73</v>
      </c>
      <c r="K282">
        <v>4</v>
      </c>
      <c r="L282">
        <v>12.24</v>
      </c>
      <c r="M282">
        <v>8</v>
      </c>
      <c r="N282">
        <v>2</v>
      </c>
      <c r="O282" t="b">
        <v>1</v>
      </c>
      <c r="P282" t="s">
        <v>25</v>
      </c>
      <c r="Q282">
        <v>11</v>
      </c>
      <c r="R282" t="s">
        <v>32</v>
      </c>
    </row>
    <row r="283" spans="1:18" x14ac:dyDescent="0.25">
      <c r="A283" t="s">
        <v>807</v>
      </c>
      <c r="B283" t="s">
        <v>86</v>
      </c>
      <c r="C283" t="s">
        <v>35</v>
      </c>
      <c r="D283" s="1">
        <v>45320</v>
      </c>
      <c r="E283" t="s">
        <v>116</v>
      </c>
      <c r="F283" s="1">
        <v>45320</v>
      </c>
      <c r="G283" t="s">
        <v>808</v>
      </c>
      <c r="H283">
        <v>56</v>
      </c>
      <c r="I283" t="s">
        <v>23</v>
      </c>
      <c r="J283" t="s">
        <v>31</v>
      </c>
      <c r="K283">
        <v>1</v>
      </c>
      <c r="L283">
        <v>16.61</v>
      </c>
      <c r="M283">
        <v>4.25</v>
      </c>
      <c r="N283">
        <v>1.07</v>
      </c>
      <c r="O283" t="b">
        <v>0</v>
      </c>
      <c r="P283" t="s">
        <v>25</v>
      </c>
      <c r="Q283">
        <v>1</v>
      </c>
      <c r="R283" t="s">
        <v>114</v>
      </c>
    </row>
    <row r="284" spans="1:18" x14ac:dyDescent="0.25">
      <c r="A284" t="s">
        <v>809</v>
      </c>
      <c r="B284" t="s">
        <v>142</v>
      </c>
      <c r="C284" t="s">
        <v>20</v>
      </c>
      <c r="D284" s="1">
        <v>45729</v>
      </c>
      <c r="E284" t="s">
        <v>365</v>
      </c>
      <c r="F284" s="1">
        <v>45729</v>
      </c>
      <c r="G284" t="s">
        <v>810</v>
      </c>
      <c r="H284">
        <v>61</v>
      </c>
      <c r="I284" t="s">
        <v>38</v>
      </c>
      <c r="J284" t="s">
        <v>73</v>
      </c>
      <c r="K284">
        <v>0</v>
      </c>
      <c r="L284">
        <v>0.76</v>
      </c>
      <c r="M284">
        <v>4.5</v>
      </c>
      <c r="N284">
        <v>0.78</v>
      </c>
      <c r="O284" t="b">
        <v>0</v>
      </c>
      <c r="P284" t="s">
        <v>64</v>
      </c>
      <c r="Q284">
        <v>3</v>
      </c>
      <c r="R284" t="s">
        <v>78</v>
      </c>
    </row>
    <row r="285" spans="1:18" x14ac:dyDescent="0.25">
      <c r="A285" t="s">
        <v>811</v>
      </c>
      <c r="B285" t="s">
        <v>67</v>
      </c>
      <c r="C285" t="s">
        <v>35</v>
      </c>
      <c r="D285" s="1">
        <v>45742</v>
      </c>
      <c r="E285" t="s">
        <v>812</v>
      </c>
      <c r="F285" s="1">
        <v>45742</v>
      </c>
      <c r="G285" t="s">
        <v>813</v>
      </c>
      <c r="H285">
        <v>83</v>
      </c>
      <c r="I285" t="s">
        <v>23</v>
      </c>
      <c r="J285" t="s">
        <v>73</v>
      </c>
      <c r="K285">
        <v>2</v>
      </c>
      <c r="L285">
        <v>10.08</v>
      </c>
      <c r="M285">
        <v>5.5</v>
      </c>
      <c r="N285">
        <v>2.3199999999999998</v>
      </c>
      <c r="O285" t="b">
        <v>0</v>
      </c>
      <c r="P285" t="s">
        <v>64</v>
      </c>
      <c r="Q285">
        <v>3</v>
      </c>
      <c r="R285" t="s">
        <v>78</v>
      </c>
    </row>
    <row r="286" spans="1:18" x14ac:dyDescent="0.25">
      <c r="A286" t="s">
        <v>814</v>
      </c>
      <c r="B286" t="s">
        <v>67</v>
      </c>
      <c r="C286" t="s">
        <v>87</v>
      </c>
      <c r="D286" s="1">
        <v>45559</v>
      </c>
      <c r="E286" t="s">
        <v>194</v>
      </c>
      <c r="F286" s="1">
        <v>45559</v>
      </c>
      <c r="G286" t="s">
        <v>109</v>
      </c>
      <c r="H286">
        <v>13</v>
      </c>
      <c r="I286" t="s">
        <v>38</v>
      </c>
      <c r="J286" t="s">
        <v>31</v>
      </c>
      <c r="K286">
        <v>2</v>
      </c>
      <c r="L286">
        <v>10.69</v>
      </c>
      <c r="M286">
        <v>7</v>
      </c>
      <c r="N286">
        <v>2.89</v>
      </c>
      <c r="O286" t="b">
        <v>0</v>
      </c>
      <c r="P286" t="s">
        <v>25</v>
      </c>
      <c r="Q286">
        <v>9</v>
      </c>
      <c r="R286" t="s">
        <v>45</v>
      </c>
    </row>
    <row r="287" spans="1:18" x14ac:dyDescent="0.25">
      <c r="A287" t="s">
        <v>815</v>
      </c>
      <c r="B287" t="s">
        <v>41</v>
      </c>
      <c r="C287" t="s">
        <v>134</v>
      </c>
      <c r="D287" s="1">
        <v>45534</v>
      </c>
      <c r="E287" t="s">
        <v>58</v>
      </c>
      <c r="F287" s="1">
        <v>45534</v>
      </c>
      <c r="G287" t="s">
        <v>816</v>
      </c>
      <c r="H287">
        <v>53</v>
      </c>
      <c r="I287" t="s">
        <v>38</v>
      </c>
      <c r="J287" t="s">
        <v>24</v>
      </c>
      <c r="K287">
        <v>4</v>
      </c>
      <c r="L287">
        <v>12.33</v>
      </c>
      <c r="M287">
        <v>9.5</v>
      </c>
      <c r="N287">
        <v>1.43</v>
      </c>
      <c r="O287" t="b">
        <v>0</v>
      </c>
      <c r="P287" t="s">
        <v>25</v>
      </c>
      <c r="Q287">
        <v>8</v>
      </c>
      <c r="R287" t="s">
        <v>26</v>
      </c>
    </row>
    <row r="288" spans="1:18" x14ac:dyDescent="0.25">
      <c r="A288" t="s">
        <v>817</v>
      </c>
      <c r="B288" t="s">
        <v>125</v>
      </c>
      <c r="C288" t="s">
        <v>134</v>
      </c>
      <c r="D288" s="1">
        <v>45344</v>
      </c>
      <c r="E288" t="s">
        <v>818</v>
      </c>
      <c r="F288" s="1">
        <v>45344</v>
      </c>
      <c r="G288" t="s">
        <v>320</v>
      </c>
      <c r="H288">
        <v>48</v>
      </c>
      <c r="I288" t="s">
        <v>23</v>
      </c>
      <c r="J288" t="s">
        <v>31</v>
      </c>
      <c r="K288">
        <v>0</v>
      </c>
      <c r="L288">
        <v>21.3</v>
      </c>
      <c r="M288">
        <v>3</v>
      </c>
      <c r="N288">
        <v>1.94</v>
      </c>
      <c r="O288" t="b">
        <v>0</v>
      </c>
      <c r="P288" t="s">
        <v>25</v>
      </c>
      <c r="Q288">
        <v>2</v>
      </c>
      <c r="R288" t="s">
        <v>137</v>
      </c>
    </row>
    <row r="289" spans="1:18" x14ac:dyDescent="0.25">
      <c r="A289" t="s">
        <v>819</v>
      </c>
      <c r="B289" t="s">
        <v>41</v>
      </c>
      <c r="C289" t="s">
        <v>68</v>
      </c>
      <c r="D289" s="1">
        <v>45692</v>
      </c>
      <c r="E289" t="s">
        <v>820</v>
      </c>
      <c r="F289" s="1">
        <v>45692</v>
      </c>
      <c r="G289" t="s">
        <v>821</v>
      </c>
      <c r="H289">
        <v>32</v>
      </c>
      <c r="I289" t="s">
        <v>23</v>
      </c>
      <c r="J289" t="s">
        <v>60</v>
      </c>
      <c r="K289">
        <v>4</v>
      </c>
      <c r="L289">
        <v>10.95</v>
      </c>
      <c r="M289">
        <v>8</v>
      </c>
      <c r="N289">
        <v>1.39</v>
      </c>
      <c r="O289" t="b">
        <v>0</v>
      </c>
      <c r="P289" t="s">
        <v>64</v>
      </c>
      <c r="Q289">
        <v>2</v>
      </c>
      <c r="R289" t="s">
        <v>137</v>
      </c>
    </row>
    <row r="290" spans="1:18" x14ac:dyDescent="0.25">
      <c r="A290" t="s">
        <v>822</v>
      </c>
      <c r="B290" t="s">
        <v>86</v>
      </c>
      <c r="C290" t="s">
        <v>87</v>
      </c>
      <c r="D290" s="1">
        <v>45436</v>
      </c>
      <c r="E290" t="s">
        <v>823</v>
      </c>
      <c r="F290" s="1">
        <v>45436</v>
      </c>
      <c r="G290" t="s">
        <v>824</v>
      </c>
      <c r="H290">
        <v>65</v>
      </c>
      <c r="I290" t="s">
        <v>38</v>
      </c>
      <c r="J290" t="s">
        <v>31</v>
      </c>
      <c r="K290">
        <v>5</v>
      </c>
      <c r="L290">
        <v>15.55</v>
      </c>
      <c r="M290">
        <v>10.75</v>
      </c>
      <c r="N290">
        <v>0.59</v>
      </c>
      <c r="O290" t="b">
        <v>0</v>
      </c>
      <c r="P290" t="s">
        <v>25</v>
      </c>
      <c r="Q290">
        <v>5</v>
      </c>
      <c r="R290" t="s">
        <v>65</v>
      </c>
    </row>
    <row r="291" spans="1:18" x14ac:dyDescent="0.25">
      <c r="A291" t="s">
        <v>825</v>
      </c>
      <c r="B291" t="s">
        <v>86</v>
      </c>
      <c r="C291" t="s">
        <v>42</v>
      </c>
      <c r="D291" s="1">
        <v>45295</v>
      </c>
      <c r="E291" t="s">
        <v>162</v>
      </c>
      <c r="F291" s="1">
        <v>45295</v>
      </c>
      <c r="G291" t="s">
        <v>826</v>
      </c>
      <c r="H291">
        <v>37</v>
      </c>
      <c r="I291" t="s">
        <v>23</v>
      </c>
      <c r="J291" t="s">
        <v>60</v>
      </c>
      <c r="K291">
        <v>5</v>
      </c>
      <c r="L291">
        <v>20.309999999999999</v>
      </c>
      <c r="M291">
        <v>9.25</v>
      </c>
      <c r="N291">
        <v>0.19</v>
      </c>
      <c r="O291" t="b">
        <v>0</v>
      </c>
      <c r="P291" t="s">
        <v>25</v>
      </c>
      <c r="Q291">
        <v>1</v>
      </c>
      <c r="R291" t="s">
        <v>114</v>
      </c>
    </row>
    <row r="292" spans="1:18" x14ac:dyDescent="0.25">
      <c r="A292" t="s">
        <v>827</v>
      </c>
      <c r="B292" t="s">
        <v>67</v>
      </c>
      <c r="C292" t="s">
        <v>87</v>
      </c>
      <c r="D292" s="1">
        <v>45576</v>
      </c>
      <c r="E292" t="s">
        <v>633</v>
      </c>
      <c r="F292" s="1">
        <v>45576</v>
      </c>
      <c r="G292" t="s">
        <v>828</v>
      </c>
      <c r="H292">
        <v>51</v>
      </c>
      <c r="I292" t="s">
        <v>23</v>
      </c>
      <c r="J292" t="s">
        <v>73</v>
      </c>
      <c r="K292">
        <v>0</v>
      </c>
      <c r="L292">
        <v>6.93</v>
      </c>
      <c r="M292">
        <v>3</v>
      </c>
      <c r="N292">
        <v>2.59</v>
      </c>
      <c r="O292" t="b">
        <v>0</v>
      </c>
      <c r="P292" t="s">
        <v>25</v>
      </c>
      <c r="Q292">
        <v>10</v>
      </c>
      <c r="R292" t="s">
        <v>55</v>
      </c>
    </row>
    <row r="293" spans="1:18" x14ac:dyDescent="0.25">
      <c r="A293" t="s">
        <v>829</v>
      </c>
      <c r="B293" t="s">
        <v>47</v>
      </c>
      <c r="C293" t="s">
        <v>28</v>
      </c>
      <c r="D293" s="1">
        <v>45593</v>
      </c>
      <c r="E293" t="s">
        <v>830</v>
      </c>
      <c r="F293" s="1">
        <v>45593</v>
      </c>
      <c r="G293" t="s">
        <v>831</v>
      </c>
      <c r="H293">
        <v>88</v>
      </c>
      <c r="I293" t="s">
        <v>38</v>
      </c>
      <c r="J293" t="s">
        <v>39</v>
      </c>
      <c r="K293">
        <v>0</v>
      </c>
      <c r="L293">
        <v>9.02</v>
      </c>
      <c r="M293">
        <v>4.5</v>
      </c>
      <c r="N293">
        <v>2.54</v>
      </c>
      <c r="O293" t="b">
        <v>0</v>
      </c>
      <c r="P293" t="s">
        <v>25</v>
      </c>
      <c r="Q293">
        <v>10</v>
      </c>
      <c r="R293" t="s">
        <v>55</v>
      </c>
    </row>
    <row r="294" spans="1:18" x14ac:dyDescent="0.25">
      <c r="A294" t="s">
        <v>832</v>
      </c>
      <c r="B294" t="s">
        <v>41</v>
      </c>
      <c r="C294" t="s">
        <v>75</v>
      </c>
      <c r="D294" s="1">
        <v>45769</v>
      </c>
      <c r="E294" t="s">
        <v>833</v>
      </c>
      <c r="F294" s="1">
        <v>45769</v>
      </c>
      <c r="G294" t="s">
        <v>834</v>
      </c>
      <c r="H294">
        <v>85</v>
      </c>
      <c r="I294" t="s">
        <v>23</v>
      </c>
      <c r="J294" t="s">
        <v>24</v>
      </c>
      <c r="K294">
        <v>2</v>
      </c>
      <c r="L294">
        <v>3.39</v>
      </c>
      <c r="M294">
        <v>5.5</v>
      </c>
      <c r="N294">
        <v>0.92</v>
      </c>
      <c r="O294" t="b">
        <v>0</v>
      </c>
      <c r="P294" t="s">
        <v>64</v>
      </c>
      <c r="Q294">
        <v>4</v>
      </c>
      <c r="R294" t="s">
        <v>94</v>
      </c>
    </row>
    <row r="295" spans="1:18" x14ac:dyDescent="0.25">
      <c r="A295" t="s">
        <v>835</v>
      </c>
      <c r="B295" t="s">
        <v>47</v>
      </c>
      <c r="C295" t="s">
        <v>87</v>
      </c>
      <c r="D295" s="1">
        <v>45688</v>
      </c>
      <c r="E295" t="s">
        <v>836</v>
      </c>
      <c r="F295" s="1">
        <v>45688</v>
      </c>
      <c r="G295" t="s">
        <v>221</v>
      </c>
      <c r="H295">
        <v>59</v>
      </c>
      <c r="I295" t="s">
        <v>38</v>
      </c>
      <c r="J295" t="s">
        <v>39</v>
      </c>
      <c r="K295">
        <v>1</v>
      </c>
      <c r="L295">
        <v>14.58</v>
      </c>
      <c r="M295">
        <v>5.75</v>
      </c>
      <c r="N295">
        <v>1.27</v>
      </c>
      <c r="O295" t="b">
        <v>0</v>
      </c>
      <c r="P295" t="s">
        <v>64</v>
      </c>
      <c r="Q295">
        <v>1</v>
      </c>
      <c r="R295" t="s">
        <v>114</v>
      </c>
    </row>
    <row r="296" spans="1:18" x14ac:dyDescent="0.25">
      <c r="A296" t="s">
        <v>837</v>
      </c>
      <c r="B296" t="s">
        <v>67</v>
      </c>
      <c r="C296" t="s">
        <v>87</v>
      </c>
      <c r="D296" s="1">
        <v>45723</v>
      </c>
      <c r="E296" t="s">
        <v>431</v>
      </c>
      <c r="F296" s="1">
        <v>45723</v>
      </c>
      <c r="G296" t="s">
        <v>838</v>
      </c>
      <c r="H296">
        <v>31</v>
      </c>
      <c r="I296" t="s">
        <v>38</v>
      </c>
      <c r="J296" t="s">
        <v>60</v>
      </c>
      <c r="K296">
        <v>1</v>
      </c>
      <c r="L296">
        <v>5.08</v>
      </c>
      <c r="M296">
        <v>5.75</v>
      </c>
      <c r="N296">
        <v>2.5299999999999998</v>
      </c>
      <c r="O296" t="b">
        <v>0</v>
      </c>
      <c r="P296" t="s">
        <v>64</v>
      </c>
      <c r="Q296">
        <v>3</v>
      </c>
      <c r="R296" t="s">
        <v>78</v>
      </c>
    </row>
    <row r="297" spans="1:18" x14ac:dyDescent="0.25">
      <c r="A297" t="s">
        <v>839</v>
      </c>
      <c r="B297" t="s">
        <v>96</v>
      </c>
      <c r="C297" t="s">
        <v>134</v>
      </c>
      <c r="D297" s="1">
        <v>45299</v>
      </c>
      <c r="E297" t="s">
        <v>840</v>
      </c>
      <c r="F297" s="1">
        <v>45299</v>
      </c>
      <c r="G297" t="s">
        <v>841</v>
      </c>
      <c r="H297">
        <v>72</v>
      </c>
      <c r="I297" t="s">
        <v>23</v>
      </c>
      <c r="J297" t="s">
        <v>24</v>
      </c>
      <c r="K297">
        <v>3</v>
      </c>
      <c r="L297">
        <v>24.11</v>
      </c>
      <c r="M297">
        <v>6.75</v>
      </c>
      <c r="N297">
        <v>1.52</v>
      </c>
      <c r="O297" t="b">
        <v>0</v>
      </c>
      <c r="P297" t="s">
        <v>25</v>
      </c>
      <c r="Q297">
        <v>1</v>
      </c>
      <c r="R297" t="s">
        <v>114</v>
      </c>
    </row>
    <row r="298" spans="1:18" x14ac:dyDescent="0.25">
      <c r="A298" t="s">
        <v>842</v>
      </c>
      <c r="B298" t="s">
        <v>86</v>
      </c>
      <c r="C298" t="s">
        <v>149</v>
      </c>
      <c r="D298" s="1">
        <v>45614</v>
      </c>
      <c r="E298" t="s">
        <v>98</v>
      </c>
      <c r="F298" s="1">
        <v>45614</v>
      </c>
      <c r="G298" t="s">
        <v>789</v>
      </c>
      <c r="H298">
        <v>66</v>
      </c>
      <c r="I298" t="s">
        <v>38</v>
      </c>
      <c r="J298" t="s">
        <v>24</v>
      </c>
      <c r="K298">
        <v>0</v>
      </c>
      <c r="L298">
        <v>14.35</v>
      </c>
      <c r="M298">
        <v>4.5</v>
      </c>
      <c r="N298">
        <v>2.39</v>
      </c>
      <c r="O298" t="b">
        <v>0</v>
      </c>
      <c r="P298" t="s">
        <v>25</v>
      </c>
      <c r="Q298">
        <v>11</v>
      </c>
      <c r="R298" t="s">
        <v>32</v>
      </c>
    </row>
    <row r="299" spans="1:18" x14ac:dyDescent="0.25">
      <c r="A299" t="s">
        <v>843</v>
      </c>
      <c r="B299" t="s">
        <v>52</v>
      </c>
      <c r="C299" t="s">
        <v>20</v>
      </c>
      <c r="D299" s="1">
        <v>45505</v>
      </c>
      <c r="E299" t="s">
        <v>844</v>
      </c>
      <c r="F299" s="1">
        <v>45505</v>
      </c>
      <c r="G299" t="s">
        <v>845</v>
      </c>
      <c r="H299">
        <v>38</v>
      </c>
      <c r="I299" t="s">
        <v>38</v>
      </c>
      <c r="J299" t="s">
        <v>24</v>
      </c>
      <c r="K299">
        <v>3</v>
      </c>
      <c r="L299">
        <v>14.36</v>
      </c>
      <c r="M299">
        <v>8.25</v>
      </c>
      <c r="N299">
        <v>2.3199999999999998</v>
      </c>
      <c r="O299" t="b">
        <v>0</v>
      </c>
      <c r="P299" t="s">
        <v>25</v>
      </c>
      <c r="Q299">
        <v>8</v>
      </c>
      <c r="R299" t="s">
        <v>26</v>
      </c>
    </row>
    <row r="300" spans="1:18" x14ac:dyDescent="0.25">
      <c r="A300" t="s">
        <v>846</v>
      </c>
      <c r="B300" t="s">
        <v>67</v>
      </c>
      <c r="C300" t="s">
        <v>35</v>
      </c>
      <c r="D300" s="1">
        <v>45379</v>
      </c>
      <c r="E300" t="s">
        <v>847</v>
      </c>
      <c r="F300" s="1">
        <v>45379</v>
      </c>
      <c r="G300" t="s">
        <v>848</v>
      </c>
      <c r="H300">
        <v>83</v>
      </c>
      <c r="I300" t="s">
        <v>23</v>
      </c>
      <c r="J300" t="s">
        <v>60</v>
      </c>
      <c r="K300">
        <v>4</v>
      </c>
      <c r="L300">
        <v>20.67</v>
      </c>
      <c r="M300">
        <v>8</v>
      </c>
      <c r="N300">
        <v>1.1000000000000001</v>
      </c>
      <c r="O300" t="b">
        <v>0</v>
      </c>
      <c r="P300" t="s">
        <v>25</v>
      </c>
      <c r="Q300">
        <v>3</v>
      </c>
      <c r="R300" t="s">
        <v>78</v>
      </c>
    </row>
    <row r="301" spans="1:18" x14ac:dyDescent="0.25">
      <c r="A301" t="s">
        <v>849</v>
      </c>
      <c r="B301" t="s">
        <v>96</v>
      </c>
      <c r="C301" t="s">
        <v>149</v>
      </c>
      <c r="D301" s="1">
        <v>45716</v>
      </c>
      <c r="E301" t="s">
        <v>850</v>
      </c>
      <c r="F301" s="1">
        <v>45716</v>
      </c>
      <c r="G301" t="s">
        <v>851</v>
      </c>
      <c r="H301">
        <v>37</v>
      </c>
      <c r="I301" t="s">
        <v>38</v>
      </c>
      <c r="J301" t="s">
        <v>31</v>
      </c>
      <c r="K301">
        <v>5</v>
      </c>
      <c r="L301">
        <v>20.84</v>
      </c>
      <c r="M301">
        <v>10.75</v>
      </c>
      <c r="N301">
        <v>2.25</v>
      </c>
      <c r="O301" t="b">
        <v>0</v>
      </c>
      <c r="P301" t="s">
        <v>64</v>
      </c>
      <c r="Q301">
        <v>2</v>
      </c>
      <c r="R301" t="s">
        <v>137</v>
      </c>
    </row>
    <row r="302" spans="1:18" x14ac:dyDescent="0.25">
      <c r="A302" t="s">
        <v>852</v>
      </c>
      <c r="B302" t="s">
        <v>96</v>
      </c>
      <c r="C302" t="s">
        <v>149</v>
      </c>
      <c r="D302" s="1">
        <v>45496</v>
      </c>
      <c r="E302" t="s">
        <v>853</v>
      </c>
      <c r="F302" s="1">
        <v>45496</v>
      </c>
      <c r="G302" t="s">
        <v>854</v>
      </c>
      <c r="H302">
        <v>54</v>
      </c>
      <c r="I302" t="s">
        <v>23</v>
      </c>
      <c r="J302" t="s">
        <v>73</v>
      </c>
      <c r="K302">
        <v>0</v>
      </c>
      <c r="L302">
        <v>19.5</v>
      </c>
      <c r="M302">
        <v>3</v>
      </c>
      <c r="N302">
        <v>0.71</v>
      </c>
      <c r="O302" t="b">
        <v>0</v>
      </c>
      <c r="P302" t="s">
        <v>25</v>
      </c>
      <c r="Q302">
        <v>7</v>
      </c>
      <c r="R302" t="s">
        <v>50</v>
      </c>
    </row>
    <row r="303" spans="1:18" x14ac:dyDescent="0.25">
      <c r="A303" t="s">
        <v>855</v>
      </c>
      <c r="B303" t="s">
        <v>142</v>
      </c>
      <c r="C303" t="s">
        <v>134</v>
      </c>
      <c r="D303" s="1">
        <v>45766</v>
      </c>
      <c r="E303" t="s">
        <v>856</v>
      </c>
      <c r="F303" s="1">
        <v>45766</v>
      </c>
      <c r="G303" t="s">
        <v>857</v>
      </c>
      <c r="H303">
        <v>90</v>
      </c>
      <c r="I303" t="s">
        <v>38</v>
      </c>
      <c r="J303" t="s">
        <v>24</v>
      </c>
      <c r="K303">
        <v>4</v>
      </c>
      <c r="L303">
        <v>3.91</v>
      </c>
      <c r="M303">
        <v>9.5</v>
      </c>
      <c r="N303">
        <v>1.03</v>
      </c>
      <c r="O303" t="b">
        <v>1</v>
      </c>
      <c r="P303" t="s">
        <v>64</v>
      </c>
      <c r="Q303">
        <v>4</v>
      </c>
      <c r="R303" t="s">
        <v>94</v>
      </c>
    </row>
    <row r="304" spans="1:18" x14ac:dyDescent="0.25">
      <c r="A304" t="s">
        <v>858</v>
      </c>
      <c r="B304" t="s">
        <v>96</v>
      </c>
      <c r="C304" t="s">
        <v>28</v>
      </c>
      <c r="D304" s="1">
        <v>45564</v>
      </c>
      <c r="E304" t="s">
        <v>708</v>
      </c>
      <c r="F304" s="1">
        <v>45564</v>
      </c>
      <c r="G304" t="s">
        <v>859</v>
      </c>
      <c r="H304">
        <v>78</v>
      </c>
      <c r="I304" t="s">
        <v>38</v>
      </c>
      <c r="J304" t="s">
        <v>39</v>
      </c>
      <c r="K304">
        <v>4</v>
      </c>
      <c r="L304">
        <v>4.63</v>
      </c>
      <c r="M304">
        <v>9.5</v>
      </c>
      <c r="N304">
        <v>4.9000000000000004</v>
      </c>
      <c r="O304" t="b">
        <v>1</v>
      </c>
      <c r="P304" t="s">
        <v>25</v>
      </c>
      <c r="Q304">
        <v>9</v>
      </c>
      <c r="R304" t="s">
        <v>45</v>
      </c>
    </row>
    <row r="305" spans="1:18" x14ac:dyDescent="0.25">
      <c r="A305" t="s">
        <v>860</v>
      </c>
      <c r="B305" t="s">
        <v>52</v>
      </c>
      <c r="C305" t="s">
        <v>28</v>
      </c>
      <c r="D305" s="1">
        <v>45499</v>
      </c>
      <c r="E305" t="s">
        <v>861</v>
      </c>
      <c r="F305" s="1">
        <v>45499</v>
      </c>
      <c r="G305" t="s">
        <v>862</v>
      </c>
      <c r="H305">
        <v>75</v>
      </c>
      <c r="I305" t="s">
        <v>23</v>
      </c>
      <c r="J305" t="s">
        <v>24</v>
      </c>
      <c r="K305">
        <v>3</v>
      </c>
      <c r="L305">
        <v>23.01</v>
      </c>
      <c r="M305">
        <v>6.75</v>
      </c>
      <c r="N305">
        <v>2.98</v>
      </c>
      <c r="O305" t="b">
        <v>0</v>
      </c>
      <c r="P305" t="s">
        <v>25</v>
      </c>
      <c r="Q305">
        <v>7</v>
      </c>
      <c r="R305" t="s">
        <v>50</v>
      </c>
    </row>
    <row r="306" spans="1:18" x14ac:dyDescent="0.25">
      <c r="A306" t="s">
        <v>863</v>
      </c>
      <c r="B306" t="s">
        <v>41</v>
      </c>
      <c r="C306" t="s">
        <v>87</v>
      </c>
      <c r="D306" s="1">
        <v>45485</v>
      </c>
      <c r="E306" t="s">
        <v>495</v>
      </c>
      <c r="F306" s="1">
        <v>45485</v>
      </c>
      <c r="G306" t="s">
        <v>447</v>
      </c>
      <c r="H306">
        <v>28</v>
      </c>
      <c r="I306" t="s">
        <v>38</v>
      </c>
      <c r="J306" t="s">
        <v>24</v>
      </c>
      <c r="K306">
        <v>5</v>
      </c>
      <c r="L306">
        <v>10.119999999999999</v>
      </c>
      <c r="M306">
        <v>10.75</v>
      </c>
      <c r="N306">
        <v>0.43</v>
      </c>
      <c r="O306" t="b">
        <v>0</v>
      </c>
      <c r="P306" t="s">
        <v>25</v>
      </c>
      <c r="Q306">
        <v>7</v>
      </c>
      <c r="R306" t="s">
        <v>50</v>
      </c>
    </row>
    <row r="307" spans="1:18" x14ac:dyDescent="0.25">
      <c r="A307" t="s">
        <v>864</v>
      </c>
      <c r="B307" t="s">
        <v>52</v>
      </c>
      <c r="C307" t="s">
        <v>42</v>
      </c>
      <c r="D307" s="1">
        <v>45583</v>
      </c>
      <c r="E307" t="s">
        <v>865</v>
      </c>
      <c r="F307" s="1">
        <v>45583</v>
      </c>
      <c r="G307" t="s">
        <v>596</v>
      </c>
      <c r="H307">
        <v>67</v>
      </c>
      <c r="I307" t="s">
        <v>23</v>
      </c>
      <c r="J307" t="s">
        <v>31</v>
      </c>
      <c r="K307">
        <v>3</v>
      </c>
      <c r="L307">
        <v>13.13</v>
      </c>
      <c r="M307">
        <v>6.75</v>
      </c>
      <c r="N307">
        <v>0.83</v>
      </c>
      <c r="O307" t="b">
        <v>0</v>
      </c>
      <c r="P307" t="s">
        <v>25</v>
      </c>
      <c r="Q307">
        <v>10</v>
      </c>
      <c r="R307" t="s">
        <v>55</v>
      </c>
    </row>
    <row r="308" spans="1:18" x14ac:dyDescent="0.25">
      <c r="A308" t="s">
        <v>866</v>
      </c>
      <c r="B308" t="s">
        <v>125</v>
      </c>
      <c r="C308" t="s">
        <v>149</v>
      </c>
      <c r="D308" s="1">
        <v>45546</v>
      </c>
      <c r="E308" t="s">
        <v>867</v>
      </c>
      <c r="F308" s="1">
        <v>45546</v>
      </c>
      <c r="G308" t="s">
        <v>276</v>
      </c>
      <c r="H308">
        <v>84</v>
      </c>
      <c r="I308" t="s">
        <v>23</v>
      </c>
      <c r="J308" t="s">
        <v>31</v>
      </c>
      <c r="K308">
        <v>5</v>
      </c>
      <c r="L308">
        <v>24.32</v>
      </c>
      <c r="M308">
        <v>9.25</v>
      </c>
      <c r="N308">
        <v>1.9</v>
      </c>
      <c r="O308" t="b">
        <v>0</v>
      </c>
      <c r="P308" t="s">
        <v>25</v>
      </c>
      <c r="Q308">
        <v>9</v>
      </c>
      <c r="R308" t="s">
        <v>45</v>
      </c>
    </row>
    <row r="309" spans="1:18" x14ac:dyDescent="0.25">
      <c r="A309" t="s">
        <v>868</v>
      </c>
      <c r="B309" t="s">
        <v>47</v>
      </c>
      <c r="C309" t="s">
        <v>57</v>
      </c>
      <c r="D309" s="1">
        <v>45707</v>
      </c>
      <c r="E309" t="s">
        <v>869</v>
      </c>
      <c r="F309" s="1">
        <v>45707</v>
      </c>
      <c r="G309" t="s">
        <v>200</v>
      </c>
      <c r="H309">
        <v>60</v>
      </c>
      <c r="I309" t="s">
        <v>23</v>
      </c>
      <c r="J309" t="s">
        <v>73</v>
      </c>
      <c r="K309">
        <v>1</v>
      </c>
      <c r="L309">
        <v>12.62</v>
      </c>
      <c r="M309">
        <v>4.25</v>
      </c>
      <c r="N309">
        <v>0.97</v>
      </c>
      <c r="O309" t="b">
        <v>0</v>
      </c>
      <c r="P309" t="s">
        <v>64</v>
      </c>
      <c r="Q309">
        <v>2</v>
      </c>
      <c r="R309" t="s">
        <v>137</v>
      </c>
    </row>
    <row r="310" spans="1:18" x14ac:dyDescent="0.25">
      <c r="A310" t="s">
        <v>870</v>
      </c>
      <c r="B310" t="s">
        <v>47</v>
      </c>
      <c r="C310" t="s">
        <v>35</v>
      </c>
      <c r="D310" s="1">
        <v>45740</v>
      </c>
      <c r="E310" t="s">
        <v>520</v>
      </c>
      <c r="F310" s="1">
        <v>45740</v>
      </c>
      <c r="G310" t="s">
        <v>680</v>
      </c>
      <c r="H310">
        <v>26</v>
      </c>
      <c r="I310" t="s">
        <v>38</v>
      </c>
      <c r="J310" t="s">
        <v>60</v>
      </c>
      <c r="K310">
        <v>5</v>
      </c>
      <c r="L310">
        <v>19.18</v>
      </c>
      <c r="M310">
        <v>10.75</v>
      </c>
      <c r="N310">
        <v>0.14000000000000001</v>
      </c>
      <c r="O310" t="b">
        <v>0</v>
      </c>
      <c r="P310" t="s">
        <v>64</v>
      </c>
      <c r="Q310">
        <v>3</v>
      </c>
      <c r="R310" t="s">
        <v>78</v>
      </c>
    </row>
    <row r="311" spans="1:18" x14ac:dyDescent="0.25">
      <c r="A311" t="s">
        <v>871</v>
      </c>
      <c r="B311" t="s">
        <v>125</v>
      </c>
      <c r="C311" t="s">
        <v>20</v>
      </c>
      <c r="D311" s="1">
        <v>45388</v>
      </c>
      <c r="E311" t="s">
        <v>872</v>
      </c>
      <c r="F311" s="1">
        <v>45388</v>
      </c>
      <c r="G311" t="s">
        <v>352</v>
      </c>
      <c r="H311">
        <v>30</v>
      </c>
      <c r="I311" t="s">
        <v>38</v>
      </c>
      <c r="J311" t="s">
        <v>73</v>
      </c>
      <c r="K311">
        <v>0</v>
      </c>
      <c r="L311">
        <v>24.8</v>
      </c>
      <c r="M311">
        <v>4.5</v>
      </c>
      <c r="N311">
        <v>2.14</v>
      </c>
      <c r="O311" t="b">
        <v>1</v>
      </c>
      <c r="P311" t="s">
        <v>25</v>
      </c>
      <c r="Q311">
        <v>4</v>
      </c>
      <c r="R311" t="s">
        <v>94</v>
      </c>
    </row>
    <row r="312" spans="1:18" x14ac:dyDescent="0.25">
      <c r="A312" t="s">
        <v>873</v>
      </c>
      <c r="B312" t="s">
        <v>41</v>
      </c>
      <c r="C312" t="s">
        <v>75</v>
      </c>
      <c r="D312" s="1">
        <v>45415</v>
      </c>
      <c r="E312" t="s">
        <v>874</v>
      </c>
      <c r="F312" s="1">
        <v>45415</v>
      </c>
      <c r="G312" t="s">
        <v>875</v>
      </c>
      <c r="H312">
        <v>45</v>
      </c>
      <c r="I312" t="s">
        <v>23</v>
      </c>
      <c r="J312" t="s">
        <v>60</v>
      </c>
      <c r="K312">
        <v>2</v>
      </c>
      <c r="L312">
        <v>2.52</v>
      </c>
      <c r="M312">
        <v>5.5</v>
      </c>
      <c r="N312">
        <v>1.99</v>
      </c>
      <c r="O312" t="b">
        <v>0</v>
      </c>
      <c r="P312" t="s">
        <v>25</v>
      </c>
      <c r="Q312">
        <v>5</v>
      </c>
      <c r="R312" t="s">
        <v>65</v>
      </c>
    </row>
    <row r="313" spans="1:18" x14ac:dyDescent="0.25">
      <c r="A313" t="s">
        <v>876</v>
      </c>
      <c r="B313" t="s">
        <v>41</v>
      </c>
      <c r="C313" t="s">
        <v>20</v>
      </c>
      <c r="D313" s="1">
        <v>45599</v>
      </c>
      <c r="E313" t="s">
        <v>877</v>
      </c>
      <c r="F313" s="1">
        <v>45599</v>
      </c>
      <c r="G313" t="s">
        <v>878</v>
      </c>
      <c r="H313">
        <v>90</v>
      </c>
      <c r="I313" t="s">
        <v>38</v>
      </c>
      <c r="J313" t="s">
        <v>24</v>
      </c>
      <c r="K313">
        <v>3</v>
      </c>
      <c r="L313">
        <v>16.559999999999999</v>
      </c>
      <c r="M313">
        <v>8.25</v>
      </c>
      <c r="N313">
        <v>3.52</v>
      </c>
      <c r="O313" t="b">
        <v>1</v>
      </c>
      <c r="P313" t="s">
        <v>25</v>
      </c>
      <c r="Q313">
        <v>11</v>
      </c>
      <c r="R313" t="s">
        <v>32</v>
      </c>
    </row>
    <row r="314" spans="1:18" x14ac:dyDescent="0.25">
      <c r="A314" t="s">
        <v>879</v>
      </c>
      <c r="B314" t="s">
        <v>34</v>
      </c>
      <c r="C314" t="s">
        <v>149</v>
      </c>
      <c r="D314" s="1">
        <v>45352</v>
      </c>
      <c r="E314" t="s">
        <v>880</v>
      </c>
      <c r="F314" s="1">
        <v>45352</v>
      </c>
      <c r="G314" t="s">
        <v>881</v>
      </c>
      <c r="H314">
        <v>26</v>
      </c>
      <c r="I314" t="s">
        <v>23</v>
      </c>
      <c r="J314" t="s">
        <v>39</v>
      </c>
      <c r="K314">
        <v>5</v>
      </c>
      <c r="L314">
        <v>11.4</v>
      </c>
      <c r="M314">
        <v>9.25</v>
      </c>
      <c r="N314">
        <v>0.02</v>
      </c>
      <c r="O314" t="b">
        <v>0</v>
      </c>
      <c r="P314" t="s">
        <v>25</v>
      </c>
      <c r="Q314">
        <v>3</v>
      </c>
      <c r="R314" t="s">
        <v>78</v>
      </c>
    </row>
    <row r="315" spans="1:18" x14ac:dyDescent="0.25">
      <c r="A315" t="s">
        <v>882</v>
      </c>
      <c r="B315" t="s">
        <v>19</v>
      </c>
      <c r="C315" t="s">
        <v>42</v>
      </c>
      <c r="D315" s="1">
        <v>45394</v>
      </c>
      <c r="E315" t="s">
        <v>883</v>
      </c>
      <c r="F315" s="1">
        <v>45394</v>
      </c>
      <c r="G315" t="s">
        <v>884</v>
      </c>
      <c r="H315">
        <v>71</v>
      </c>
      <c r="I315" t="s">
        <v>23</v>
      </c>
      <c r="J315" t="s">
        <v>24</v>
      </c>
      <c r="K315">
        <v>3</v>
      </c>
      <c r="L315">
        <v>2.69</v>
      </c>
      <c r="M315">
        <v>6.75</v>
      </c>
      <c r="N315">
        <v>2.42</v>
      </c>
      <c r="O315" t="b">
        <v>0</v>
      </c>
      <c r="P315" t="s">
        <v>25</v>
      </c>
      <c r="Q315">
        <v>4</v>
      </c>
      <c r="R315" t="s">
        <v>94</v>
      </c>
    </row>
    <row r="316" spans="1:18" x14ac:dyDescent="0.25">
      <c r="A316" t="s">
        <v>885</v>
      </c>
      <c r="B316" t="s">
        <v>47</v>
      </c>
      <c r="C316" t="s">
        <v>134</v>
      </c>
      <c r="D316" s="1">
        <v>45524</v>
      </c>
      <c r="E316" t="s">
        <v>886</v>
      </c>
      <c r="F316" s="1">
        <v>45524</v>
      </c>
      <c r="G316" t="s">
        <v>887</v>
      </c>
      <c r="H316">
        <v>27</v>
      </c>
      <c r="I316" t="s">
        <v>38</v>
      </c>
      <c r="J316" t="s">
        <v>24</v>
      </c>
      <c r="K316">
        <v>5</v>
      </c>
      <c r="L316">
        <v>24.83</v>
      </c>
      <c r="M316">
        <v>10.75</v>
      </c>
      <c r="N316">
        <v>0.43</v>
      </c>
      <c r="O316" t="b">
        <v>0</v>
      </c>
      <c r="P316" t="s">
        <v>25</v>
      </c>
      <c r="Q316">
        <v>8</v>
      </c>
      <c r="R316" t="s">
        <v>26</v>
      </c>
    </row>
    <row r="317" spans="1:18" x14ac:dyDescent="0.25">
      <c r="A317" t="s">
        <v>888</v>
      </c>
      <c r="B317" t="s">
        <v>142</v>
      </c>
      <c r="C317" t="s">
        <v>20</v>
      </c>
      <c r="D317" s="1">
        <v>45766</v>
      </c>
      <c r="E317" t="s">
        <v>889</v>
      </c>
      <c r="F317" s="1">
        <v>45766</v>
      </c>
      <c r="G317" t="s">
        <v>890</v>
      </c>
      <c r="H317">
        <v>31</v>
      </c>
      <c r="I317" t="s">
        <v>38</v>
      </c>
      <c r="J317" t="s">
        <v>60</v>
      </c>
      <c r="K317">
        <v>5</v>
      </c>
      <c r="L317">
        <v>5.72</v>
      </c>
      <c r="M317">
        <v>10.75</v>
      </c>
      <c r="N317">
        <v>3.74</v>
      </c>
      <c r="O317" t="b">
        <v>1</v>
      </c>
      <c r="P317" t="s">
        <v>64</v>
      </c>
      <c r="Q317">
        <v>4</v>
      </c>
      <c r="R317" t="s">
        <v>94</v>
      </c>
    </row>
    <row r="318" spans="1:18" x14ac:dyDescent="0.25">
      <c r="A318" t="s">
        <v>891</v>
      </c>
      <c r="B318" t="s">
        <v>142</v>
      </c>
      <c r="C318" t="s">
        <v>149</v>
      </c>
      <c r="D318" s="1">
        <v>45460</v>
      </c>
      <c r="E318" t="s">
        <v>892</v>
      </c>
      <c r="F318" s="1">
        <v>45460</v>
      </c>
      <c r="G318" t="s">
        <v>893</v>
      </c>
      <c r="H318">
        <v>21</v>
      </c>
      <c r="I318" t="s">
        <v>23</v>
      </c>
      <c r="J318" t="s">
        <v>24</v>
      </c>
      <c r="K318">
        <v>0</v>
      </c>
      <c r="L318">
        <v>14.94</v>
      </c>
      <c r="M318">
        <v>3</v>
      </c>
      <c r="N318">
        <v>1.1499999999999999</v>
      </c>
      <c r="O318" t="b">
        <v>0</v>
      </c>
      <c r="P318" t="s">
        <v>25</v>
      </c>
      <c r="Q318">
        <v>6</v>
      </c>
      <c r="R318" t="s">
        <v>173</v>
      </c>
    </row>
    <row r="319" spans="1:18" x14ac:dyDescent="0.25">
      <c r="A319" t="s">
        <v>894</v>
      </c>
      <c r="B319" t="s">
        <v>47</v>
      </c>
      <c r="C319" t="s">
        <v>87</v>
      </c>
      <c r="D319" s="1">
        <v>45484</v>
      </c>
      <c r="E319" t="s">
        <v>895</v>
      </c>
      <c r="F319" s="1">
        <v>45484</v>
      </c>
      <c r="G319" t="s">
        <v>896</v>
      </c>
      <c r="H319">
        <v>45</v>
      </c>
      <c r="I319" t="s">
        <v>23</v>
      </c>
      <c r="J319" t="s">
        <v>24</v>
      </c>
      <c r="K319">
        <v>4</v>
      </c>
      <c r="L319">
        <v>15.22</v>
      </c>
      <c r="M319">
        <v>8</v>
      </c>
      <c r="N319">
        <v>2.16</v>
      </c>
      <c r="O319" t="b">
        <v>0</v>
      </c>
      <c r="P319" t="s">
        <v>25</v>
      </c>
      <c r="Q319">
        <v>7</v>
      </c>
      <c r="R319" t="s">
        <v>50</v>
      </c>
    </row>
    <row r="320" spans="1:18" x14ac:dyDescent="0.25">
      <c r="A320" t="s">
        <v>897</v>
      </c>
      <c r="B320" t="s">
        <v>96</v>
      </c>
      <c r="C320" t="s">
        <v>75</v>
      </c>
      <c r="D320" s="1">
        <v>45451</v>
      </c>
      <c r="E320" t="s">
        <v>898</v>
      </c>
      <c r="F320" s="1">
        <v>45451</v>
      </c>
      <c r="G320" t="s">
        <v>899</v>
      </c>
      <c r="H320">
        <v>76</v>
      </c>
      <c r="I320" t="s">
        <v>23</v>
      </c>
      <c r="J320" t="s">
        <v>73</v>
      </c>
      <c r="K320">
        <v>2</v>
      </c>
      <c r="L320">
        <v>16.329999999999998</v>
      </c>
      <c r="M320">
        <v>5.5</v>
      </c>
      <c r="N320">
        <v>3.92</v>
      </c>
      <c r="O320" t="b">
        <v>1</v>
      </c>
      <c r="P320" t="s">
        <v>25</v>
      </c>
      <c r="Q320">
        <v>6</v>
      </c>
      <c r="R320" t="s">
        <v>173</v>
      </c>
    </row>
    <row r="321" spans="1:18" x14ac:dyDescent="0.25">
      <c r="A321" t="s">
        <v>900</v>
      </c>
      <c r="B321" t="s">
        <v>34</v>
      </c>
      <c r="C321" t="s">
        <v>149</v>
      </c>
      <c r="D321" s="1">
        <v>45591</v>
      </c>
      <c r="E321" t="s">
        <v>30</v>
      </c>
      <c r="F321" s="1">
        <v>45591</v>
      </c>
      <c r="G321" t="s">
        <v>901</v>
      </c>
      <c r="H321">
        <v>24</v>
      </c>
      <c r="I321" t="s">
        <v>23</v>
      </c>
      <c r="J321" t="s">
        <v>73</v>
      </c>
      <c r="K321">
        <v>5</v>
      </c>
      <c r="L321">
        <v>15.05</v>
      </c>
      <c r="M321">
        <v>9.25</v>
      </c>
      <c r="N321">
        <v>2.64</v>
      </c>
      <c r="O321" t="b">
        <v>1</v>
      </c>
      <c r="P321" t="s">
        <v>25</v>
      </c>
      <c r="Q321">
        <v>10</v>
      </c>
      <c r="R321" t="s">
        <v>55</v>
      </c>
    </row>
    <row r="322" spans="1:18" x14ac:dyDescent="0.25">
      <c r="A322" t="s">
        <v>902</v>
      </c>
      <c r="B322" t="s">
        <v>47</v>
      </c>
      <c r="C322" t="s">
        <v>134</v>
      </c>
      <c r="D322" s="1">
        <v>45394</v>
      </c>
      <c r="E322" t="s">
        <v>903</v>
      </c>
      <c r="F322" s="1">
        <v>45394</v>
      </c>
      <c r="G322" t="s">
        <v>904</v>
      </c>
      <c r="H322">
        <v>59</v>
      </c>
      <c r="I322" t="s">
        <v>38</v>
      </c>
      <c r="J322" t="s">
        <v>60</v>
      </c>
      <c r="K322">
        <v>4</v>
      </c>
      <c r="L322">
        <v>17.23</v>
      </c>
      <c r="M322">
        <v>9.5</v>
      </c>
      <c r="N322">
        <v>2.29</v>
      </c>
      <c r="O322" t="b">
        <v>0</v>
      </c>
      <c r="P322" t="s">
        <v>25</v>
      </c>
      <c r="Q322">
        <v>4</v>
      </c>
      <c r="R322" t="s">
        <v>94</v>
      </c>
    </row>
    <row r="323" spans="1:18" x14ac:dyDescent="0.25">
      <c r="A323" t="s">
        <v>905</v>
      </c>
      <c r="B323" t="s">
        <v>19</v>
      </c>
      <c r="C323" t="s">
        <v>20</v>
      </c>
      <c r="D323" s="1">
        <v>45748</v>
      </c>
      <c r="E323" t="s">
        <v>906</v>
      </c>
      <c r="F323" s="1">
        <v>45748</v>
      </c>
      <c r="G323" t="s">
        <v>548</v>
      </c>
      <c r="H323">
        <v>18</v>
      </c>
      <c r="I323" t="s">
        <v>23</v>
      </c>
      <c r="J323" t="s">
        <v>60</v>
      </c>
      <c r="K323">
        <v>1</v>
      </c>
      <c r="L323">
        <v>1.48</v>
      </c>
      <c r="M323">
        <v>4.25</v>
      </c>
      <c r="N323">
        <v>0.18</v>
      </c>
      <c r="O323" t="b">
        <v>0</v>
      </c>
      <c r="P323" t="s">
        <v>64</v>
      </c>
      <c r="Q323">
        <v>4</v>
      </c>
      <c r="R323" t="s">
        <v>94</v>
      </c>
    </row>
    <row r="324" spans="1:18" x14ac:dyDescent="0.25">
      <c r="A324" t="s">
        <v>907</v>
      </c>
      <c r="B324" t="s">
        <v>86</v>
      </c>
      <c r="C324" t="s">
        <v>35</v>
      </c>
      <c r="D324" s="1">
        <v>45514</v>
      </c>
      <c r="E324" t="s">
        <v>908</v>
      </c>
      <c r="F324" s="1">
        <v>45514</v>
      </c>
      <c r="G324" t="s">
        <v>267</v>
      </c>
      <c r="H324">
        <v>90</v>
      </c>
      <c r="I324" t="s">
        <v>38</v>
      </c>
      <c r="J324" t="s">
        <v>73</v>
      </c>
      <c r="K324">
        <v>5</v>
      </c>
      <c r="L324">
        <v>10.36</v>
      </c>
      <c r="M324">
        <v>10.75</v>
      </c>
      <c r="N324">
        <v>3.2</v>
      </c>
      <c r="O324" t="b">
        <v>1</v>
      </c>
      <c r="P324" t="s">
        <v>25</v>
      </c>
      <c r="Q324">
        <v>8</v>
      </c>
      <c r="R324" t="s">
        <v>26</v>
      </c>
    </row>
    <row r="325" spans="1:18" x14ac:dyDescent="0.25">
      <c r="A325" t="s">
        <v>909</v>
      </c>
      <c r="B325" t="s">
        <v>142</v>
      </c>
      <c r="C325" t="s">
        <v>87</v>
      </c>
      <c r="D325" s="1">
        <v>45507</v>
      </c>
      <c r="E325" t="s">
        <v>910</v>
      </c>
      <c r="F325" s="1">
        <v>45507</v>
      </c>
      <c r="G325" t="s">
        <v>797</v>
      </c>
      <c r="H325">
        <v>20</v>
      </c>
      <c r="I325" t="s">
        <v>38</v>
      </c>
      <c r="J325" t="s">
        <v>31</v>
      </c>
      <c r="K325">
        <v>4</v>
      </c>
      <c r="L325">
        <v>23.06</v>
      </c>
      <c r="M325">
        <v>9.5</v>
      </c>
      <c r="N325">
        <v>4.87</v>
      </c>
      <c r="O325" t="b">
        <v>1</v>
      </c>
      <c r="P325" t="s">
        <v>25</v>
      </c>
      <c r="Q325">
        <v>8</v>
      </c>
      <c r="R325" t="s">
        <v>26</v>
      </c>
    </row>
    <row r="326" spans="1:18" x14ac:dyDescent="0.25">
      <c r="A326" t="s">
        <v>911</v>
      </c>
      <c r="B326" t="s">
        <v>67</v>
      </c>
      <c r="C326" t="s">
        <v>134</v>
      </c>
      <c r="D326" s="1">
        <v>45595</v>
      </c>
      <c r="E326" t="s">
        <v>912</v>
      </c>
      <c r="F326" s="1">
        <v>45595</v>
      </c>
      <c r="G326" t="s">
        <v>663</v>
      </c>
      <c r="H326">
        <v>85</v>
      </c>
      <c r="I326" t="s">
        <v>23</v>
      </c>
      <c r="J326" t="s">
        <v>60</v>
      </c>
      <c r="K326">
        <v>5</v>
      </c>
      <c r="L326">
        <v>11.22</v>
      </c>
      <c r="M326">
        <v>9.25</v>
      </c>
      <c r="N326">
        <v>2.86</v>
      </c>
      <c r="O326" t="b">
        <v>0</v>
      </c>
      <c r="P326" t="s">
        <v>25</v>
      </c>
      <c r="Q326">
        <v>10</v>
      </c>
      <c r="R326" t="s">
        <v>55</v>
      </c>
    </row>
    <row r="327" spans="1:18" x14ac:dyDescent="0.25">
      <c r="A327" t="s">
        <v>913</v>
      </c>
      <c r="B327" t="s">
        <v>96</v>
      </c>
      <c r="C327" t="s">
        <v>68</v>
      </c>
      <c r="D327" s="1">
        <v>45358</v>
      </c>
      <c r="E327" t="s">
        <v>914</v>
      </c>
      <c r="F327" s="1">
        <v>45359</v>
      </c>
      <c r="G327" t="s">
        <v>110</v>
      </c>
      <c r="H327">
        <v>65</v>
      </c>
      <c r="I327" t="s">
        <v>23</v>
      </c>
      <c r="J327" t="s">
        <v>73</v>
      </c>
      <c r="K327">
        <v>4</v>
      </c>
      <c r="L327">
        <v>15.42</v>
      </c>
      <c r="M327">
        <v>8</v>
      </c>
      <c r="N327">
        <v>0.93</v>
      </c>
      <c r="O327" t="b">
        <v>0</v>
      </c>
      <c r="P327" t="s">
        <v>25</v>
      </c>
      <c r="Q327">
        <v>3</v>
      </c>
      <c r="R327" t="s">
        <v>78</v>
      </c>
    </row>
    <row r="328" spans="1:18" x14ac:dyDescent="0.25">
      <c r="A328" t="s">
        <v>915</v>
      </c>
      <c r="B328" t="s">
        <v>41</v>
      </c>
      <c r="C328" t="s">
        <v>57</v>
      </c>
      <c r="D328" s="1">
        <v>45301</v>
      </c>
      <c r="E328" t="s">
        <v>498</v>
      </c>
      <c r="F328" s="1">
        <v>45301</v>
      </c>
      <c r="G328" t="s">
        <v>916</v>
      </c>
      <c r="H328">
        <v>27</v>
      </c>
      <c r="I328" t="s">
        <v>23</v>
      </c>
      <c r="J328" t="s">
        <v>24</v>
      </c>
      <c r="K328">
        <v>3</v>
      </c>
      <c r="L328">
        <v>23.85</v>
      </c>
      <c r="M328">
        <v>6.75</v>
      </c>
      <c r="N328">
        <v>1.57</v>
      </c>
      <c r="O328" t="b">
        <v>0</v>
      </c>
      <c r="P328" t="s">
        <v>25</v>
      </c>
      <c r="Q328">
        <v>1</v>
      </c>
      <c r="R328" t="s">
        <v>114</v>
      </c>
    </row>
    <row r="329" spans="1:18" x14ac:dyDescent="0.25">
      <c r="A329" t="s">
        <v>917</v>
      </c>
      <c r="B329" t="s">
        <v>52</v>
      </c>
      <c r="C329" t="s">
        <v>87</v>
      </c>
      <c r="D329" s="1">
        <v>45580</v>
      </c>
      <c r="E329" t="s">
        <v>918</v>
      </c>
      <c r="F329" s="1">
        <v>45580</v>
      </c>
      <c r="G329" t="s">
        <v>919</v>
      </c>
      <c r="H329">
        <v>26</v>
      </c>
      <c r="I329" t="s">
        <v>38</v>
      </c>
      <c r="J329" t="s">
        <v>31</v>
      </c>
      <c r="K329">
        <v>0</v>
      </c>
      <c r="L329">
        <v>8.7100000000000009</v>
      </c>
      <c r="M329">
        <v>4.5</v>
      </c>
      <c r="N329">
        <v>1.29</v>
      </c>
      <c r="O329" t="b">
        <v>0</v>
      </c>
      <c r="P329" t="s">
        <v>25</v>
      </c>
      <c r="Q329">
        <v>10</v>
      </c>
      <c r="R329" t="s">
        <v>55</v>
      </c>
    </row>
    <row r="330" spans="1:18" x14ac:dyDescent="0.25">
      <c r="A330" t="s">
        <v>920</v>
      </c>
      <c r="B330" t="s">
        <v>19</v>
      </c>
      <c r="C330" t="s">
        <v>75</v>
      </c>
      <c r="D330" s="1">
        <v>45739</v>
      </c>
      <c r="E330" t="s">
        <v>921</v>
      </c>
      <c r="F330" s="1">
        <v>45739</v>
      </c>
      <c r="G330" t="s">
        <v>922</v>
      </c>
      <c r="H330">
        <v>90</v>
      </c>
      <c r="I330" t="s">
        <v>23</v>
      </c>
      <c r="J330" t="s">
        <v>73</v>
      </c>
      <c r="K330">
        <v>3</v>
      </c>
      <c r="L330">
        <v>13.01</v>
      </c>
      <c r="M330">
        <v>6.75</v>
      </c>
      <c r="N330">
        <v>0.28000000000000003</v>
      </c>
      <c r="O330" t="b">
        <v>1</v>
      </c>
      <c r="P330" t="s">
        <v>64</v>
      </c>
      <c r="Q330">
        <v>3</v>
      </c>
      <c r="R330" t="s">
        <v>78</v>
      </c>
    </row>
    <row r="331" spans="1:18" x14ac:dyDescent="0.25">
      <c r="A331" t="s">
        <v>923</v>
      </c>
      <c r="B331" t="s">
        <v>41</v>
      </c>
      <c r="C331" t="s">
        <v>134</v>
      </c>
      <c r="D331" s="1">
        <v>45414</v>
      </c>
      <c r="E331" t="s">
        <v>924</v>
      </c>
      <c r="F331" s="1">
        <v>45414</v>
      </c>
      <c r="G331" t="s">
        <v>925</v>
      </c>
      <c r="H331">
        <v>42</v>
      </c>
      <c r="I331" t="s">
        <v>23</v>
      </c>
      <c r="J331" t="s">
        <v>39</v>
      </c>
      <c r="K331">
        <v>5</v>
      </c>
      <c r="L331">
        <v>18.21</v>
      </c>
      <c r="M331">
        <v>9.25</v>
      </c>
      <c r="N331">
        <v>0.69</v>
      </c>
      <c r="O331" t="b">
        <v>0</v>
      </c>
      <c r="P331" t="s">
        <v>25</v>
      </c>
      <c r="Q331">
        <v>5</v>
      </c>
      <c r="R331" t="s">
        <v>65</v>
      </c>
    </row>
    <row r="332" spans="1:18" x14ac:dyDescent="0.25">
      <c r="A332" t="s">
        <v>926</v>
      </c>
      <c r="B332" t="s">
        <v>96</v>
      </c>
      <c r="C332" t="s">
        <v>20</v>
      </c>
      <c r="D332" s="1">
        <v>45301</v>
      </c>
      <c r="E332" t="s">
        <v>927</v>
      </c>
      <c r="F332" s="1">
        <v>45301</v>
      </c>
      <c r="G332" t="s">
        <v>928</v>
      </c>
      <c r="H332">
        <v>41</v>
      </c>
      <c r="I332" t="s">
        <v>23</v>
      </c>
      <c r="J332" t="s">
        <v>73</v>
      </c>
      <c r="K332">
        <v>2</v>
      </c>
      <c r="L332">
        <v>9.8800000000000008</v>
      </c>
      <c r="M332">
        <v>5.5</v>
      </c>
      <c r="N332">
        <v>0.45</v>
      </c>
      <c r="O332" t="b">
        <v>0</v>
      </c>
      <c r="P332" t="s">
        <v>25</v>
      </c>
      <c r="Q332">
        <v>1</v>
      </c>
      <c r="R332" t="s">
        <v>114</v>
      </c>
    </row>
    <row r="333" spans="1:18" x14ac:dyDescent="0.25">
      <c r="A333" t="s">
        <v>929</v>
      </c>
      <c r="B333" t="s">
        <v>96</v>
      </c>
      <c r="C333" t="s">
        <v>35</v>
      </c>
      <c r="D333" s="1">
        <v>45801</v>
      </c>
      <c r="E333" t="s">
        <v>930</v>
      </c>
      <c r="F333" s="1">
        <v>45801</v>
      </c>
      <c r="G333" t="s">
        <v>834</v>
      </c>
      <c r="H333">
        <v>63</v>
      </c>
      <c r="I333" t="s">
        <v>23</v>
      </c>
      <c r="J333" t="s">
        <v>60</v>
      </c>
      <c r="K333">
        <v>1</v>
      </c>
      <c r="L333">
        <v>10.7</v>
      </c>
      <c r="M333">
        <v>4.25</v>
      </c>
      <c r="N333">
        <v>3.6</v>
      </c>
      <c r="O333" t="b">
        <v>1</v>
      </c>
      <c r="P333" t="s">
        <v>64</v>
      </c>
      <c r="Q333">
        <v>5</v>
      </c>
      <c r="R333" t="s">
        <v>65</v>
      </c>
    </row>
    <row r="334" spans="1:18" x14ac:dyDescent="0.25">
      <c r="A334" t="s">
        <v>931</v>
      </c>
      <c r="B334" t="s">
        <v>19</v>
      </c>
      <c r="C334" t="s">
        <v>28</v>
      </c>
      <c r="D334" s="1">
        <v>45581</v>
      </c>
      <c r="E334" t="s">
        <v>534</v>
      </c>
      <c r="F334" s="1">
        <v>45581</v>
      </c>
      <c r="G334" t="s">
        <v>932</v>
      </c>
      <c r="H334">
        <v>25</v>
      </c>
      <c r="I334" t="s">
        <v>23</v>
      </c>
      <c r="J334" t="s">
        <v>24</v>
      </c>
      <c r="K334">
        <v>1</v>
      </c>
      <c r="L334">
        <v>20.21</v>
      </c>
      <c r="M334">
        <v>4.25</v>
      </c>
      <c r="N334">
        <v>2.94</v>
      </c>
      <c r="O334" t="b">
        <v>0</v>
      </c>
      <c r="P334" t="s">
        <v>25</v>
      </c>
      <c r="Q334">
        <v>10</v>
      </c>
      <c r="R334" t="s">
        <v>55</v>
      </c>
    </row>
    <row r="335" spans="1:18" x14ac:dyDescent="0.25">
      <c r="A335" t="s">
        <v>933</v>
      </c>
      <c r="B335" t="s">
        <v>19</v>
      </c>
      <c r="C335" t="s">
        <v>149</v>
      </c>
      <c r="D335" s="1">
        <v>45511</v>
      </c>
      <c r="E335" t="s">
        <v>934</v>
      </c>
      <c r="F335" s="1">
        <v>45511</v>
      </c>
      <c r="G335" t="s">
        <v>935</v>
      </c>
      <c r="H335">
        <v>49</v>
      </c>
      <c r="I335" t="s">
        <v>38</v>
      </c>
      <c r="J335" t="s">
        <v>31</v>
      </c>
      <c r="K335">
        <v>4</v>
      </c>
      <c r="L335">
        <v>11.69</v>
      </c>
      <c r="M335">
        <v>9.5</v>
      </c>
      <c r="N335">
        <v>1.1100000000000001</v>
      </c>
      <c r="O335" t="b">
        <v>0</v>
      </c>
      <c r="P335" t="s">
        <v>25</v>
      </c>
      <c r="Q335">
        <v>8</v>
      </c>
      <c r="R335" t="s">
        <v>26</v>
      </c>
    </row>
    <row r="336" spans="1:18" x14ac:dyDescent="0.25">
      <c r="A336" t="s">
        <v>936</v>
      </c>
      <c r="B336" t="s">
        <v>142</v>
      </c>
      <c r="C336" t="s">
        <v>75</v>
      </c>
      <c r="D336" s="1">
        <v>45775</v>
      </c>
      <c r="E336" t="s">
        <v>759</v>
      </c>
      <c r="F336" s="1">
        <v>45775</v>
      </c>
      <c r="G336" t="s">
        <v>445</v>
      </c>
      <c r="H336">
        <v>41</v>
      </c>
      <c r="I336" t="s">
        <v>38</v>
      </c>
      <c r="J336" t="s">
        <v>60</v>
      </c>
      <c r="K336">
        <v>4</v>
      </c>
      <c r="L336">
        <v>24.31</v>
      </c>
      <c r="M336">
        <v>9.5</v>
      </c>
      <c r="N336">
        <v>2.99</v>
      </c>
      <c r="O336" t="b">
        <v>0</v>
      </c>
      <c r="P336" t="s">
        <v>64</v>
      </c>
      <c r="Q336">
        <v>4</v>
      </c>
      <c r="R336" t="s">
        <v>94</v>
      </c>
    </row>
    <row r="337" spans="1:18" x14ac:dyDescent="0.25">
      <c r="A337" t="s">
        <v>937</v>
      </c>
      <c r="B337" t="s">
        <v>34</v>
      </c>
      <c r="C337" t="s">
        <v>35</v>
      </c>
      <c r="D337" s="1">
        <v>45482</v>
      </c>
      <c r="E337" t="s">
        <v>938</v>
      </c>
      <c r="F337" s="1">
        <v>45482</v>
      </c>
      <c r="G337" t="s">
        <v>787</v>
      </c>
      <c r="H337">
        <v>29</v>
      </c>
      <c r="I337" t="s">
        <v>23</v>
      </c>
      <c r="J337" t="s">
        <v>73</v>
      </c>
      <c r="K337">
        <v>0</v>
      </c>
      <c r="L337">
        <v>6.21</v>
      </c>
      <c r="M337">
        <v>3</v>
      </c>
      <c r="N337">
        <v>1.04</v>
      </c>
      <c r="O337" t="b">
        <v>0</v>
      </c>
      <c r="P337" t="s">
        <v>25</v>
      </c>
      <c r="Q337">
        <v>7</v>
      </c>
      <c r="R337" t="s">
        <v>50</v>
      </c>
    </row>
    <row r="338" spans="1:18" x14ac:dyDescent="0.25">
      <c r="A338" t="s">
        <v>939</v>
      </c>
      <c r="B338" t="s">
        <v>96</v>
      </c>
      <c r="C338" t="s">
        <v>134</v>
      </c>
      <c r="D338" s="1">
        <v>45293</v>
      </c>
      <c r="E338" t="s">
        <v>754</v>
      </c>
      <c r="F338" s="1">
        <v>45293</v>
      </c>
      <c r="G338" t="s">
        <v>818</v>
      </c>
      <c r="H338">
        <v>58</v>
      </c>
      <c r="I338" t="s">
        <v>38</v>
      </c>
      <c r="J338" t="s">
        <v>31</v>
      </c>
      <c r="K338">
        <v>1</v>
      </c>
      <c r="L338">
        <v>13.48</v>
      </c>
      <c r="M338">
        <v>5.75</v>
      </c>
      <c r="N338">
        <v>0.71</v>
      </c>
      <c r="O338" t="b">
        <v>0</v>
      </c>
      <c r="P338" t="s">
        <v>25</v>
      </c>
      <c r="Q338">
        <v>1</v>
      </c>
      <c r="R338" t="s">
        <v>114</v>
      </c>
    </row>
    <row r="339" spans="1:18" x14ac:dyDescent="0.25">
      <c r="A339" t="s">
        <v>940</v>
      </c>
      <c r="B339" t="s">
        <v>96</v>
      </c>
      <c r="C339" t="s">
        <v>87</v>
      </c>
      <c r="D339" s="1">
        <v>45509</v>
      </c>
      <c r="E339" t="s">
        <v>941</v>
      </c>
      <c r="F339" s="1">
        <v>45509</v>
      </c>
      <c r="G339" t="s">
        <v>381</v>
      </c>
      <c r="H339">
        <v>21</v>
      </c>
      <c r="I339" t="s">
        <v>23</v>
      </c>
      <c r="J339" t="s">
        <v>24</v>
      </c>
      <c r="K339">
        <v>4</v>
      </c>
      <c r="L339">
        <v>10.62</v>
      </c>
      <c r="M339">
        <v>8</v>
      </c>
      <c r="N339">
        <v>2.69</v>
      </c>
      <c r="O339" t="b">
        <v>0</v>
      </c>
      <c r="P339" t="s">
        <v>25</v>
      </c>
      <c r="Q339">
        <v>8</v>
      </c>
      <c r="R339" t="s">
        <v>26</v>
      </c>
    </row>
    <row r="340" spans="1:18" x14ac:dyDescent="0.25">
      <c r="A340" t="s">
        <v>942</v>
      </c>
      <c r="B340" t="s">
        <v>19</v>
      </c>
      <c r="C340" t="s">
        <v>28</v>
      </c>
      <c r="D340" s="1">
        <v>45366</v>
      </c>
      <c r="E340" t="s">
        <v>943</v>
      </c>
      <c r="F340" s="1">
        <v>45366</v>
      </c>
      <c r="G340" t="s">
        <v>944</v>
      </c>
      <c r="H340">
        <v>74</v>
      </c>
      <c r="I340" t="s">
        <v>23</v>
      </c>
      <c r="J340" t="s">
        <v>73</v>
      </c>
      <c r="K340">
        <v>0</v>
      </c>
      <c r="L340">
        <v>15</v>
      </c>
      <c r="M340">
        <v>3</v>
      </c>
      <c r="N340">
        <v>0.19</v>
      </c>
      <c r="O340" t="b">
        <v>0</v>
      </c>
      <c r="P340" t="s">
        <v>25</v>
      </c>
      <c r="Q340">
        <v>3</v>
      </c>
      <c r="R340" t="s">
        <v>78</v>
      </c>
    </row>
    <row r="341" spans="1:18" x14ac:dyDescent="0.25">
      <c r="A341" t="s">
        <v>945</v>
      </c>
      <c r="B341" t="s">
        <v>41</v>
      </c>
      <c r="C341" t="s">
        <v>68</v>
      </c>
      <c r="D341" s="1">
        <v>45518</v>
      </c>
      <c r="E341" t="s">
        <v>489</v>
      </c>
      <c r="F341" s="1">
        <v>45518</v>
      </c>
      <c r="G341" t="s">
        <v>946</v>
      </c>
      <c r="H341">
        <v>43</v>
      </c>
      <c r="I341" t="s">
        <v>38</v>
      </c>
      <c r="J341" t="s">
        <v>73</v>
      </c>
      <c r="K341">
        <v>5</v>
      </c>
      <c r="L341">
        <v>20.88</v>
      </c>
      <c r="M341">
        <v>10.75</v>
      </c>
      <c r="N341">
        <v>0.98</v>
      </c>
      <c r="O341" t="b">
        <v>0</v>
      </c>
      <c r="P341" t="s">
        <v>25</v>
      </c>
      <c r="Q341">
        <v>8</v>
      </c>
      <c r="R341" t="s">
        <v>26</v>
      </c>
    </row>
    <row r="342" spans="1:18" x14ac:dyDescent="0.25">
      <c r="A342" t="s">
        <v>947</v>
      </c>
      <c r="B342" t="s">
        <v>52</v>
      </c>
      <c r="C342" t="s">
        <v>68</v>
      </c>
      <c r="D342" s="1">
        <v>45350</v>
      </c>
      <c r="E342" t="s">
        <v>542</v>
      </c>
      <c r="F342" s="1">
        <v>45350</v>
      </c>
      <c r="G342" t="s">
        <v>948</v>
      </c>
      <c r="H342">
        <v>35</v>
      </c>
      <c r="I342" t="s">
        <v>23</v>
      </c>
      <c r="J342" t="s">
        <v>39</v>
      </c>
      <c r="K342">
        <v>0</v>
      </c>
      <c r="L342">
        <v>4.3099999999999996</v>
      </c>
      <c r="M342">
        <v>3</v>
      </c>
      <c r="N342">
        <v>0.49</v>
      </c>
      <c r="O342" t="b">
        <v>0</v>
      </c>
      <c r="P342" t="s">
        <v>25</v>
      </c>
      <c r="Q342">
        <v>2</v>
      </c>
      <c r="R342" t="s">
        <v>137</v>
      </c>
    </row>
    <row r="343" spans="1:18" x14ac:dyDescent="0.25">
      <c r="A343" t="s">
        <v>949</v>
      </c>
      <c r="B343" t="s">
        <v>47</v>
      </c>
      <c r="C343" t="s">
        <v>42</v>
      </c>
      <c r="D343" s="1">
        <v>45385</v>
      </c>
      <c r="E343" t="s">
        <v>181</v>
      </c>
      <c r="F343" s="1">
        <v>45385</v>
      </c>
      <c r="G343" t="s">
        <v>950</v>
      </c>
      <c r="H343">
        <v>78</v>
      </c>
      <c r="I343" t="s">
        <v>38</v>
      </c>
      <c r="J343" t="s">
        <v>24</v>
      </c>
      <c r="K343">
        <v>3</v>
      </c>
      <c r="L343">
        <v>8.0500000000000007</v>
      </c>
      <c r="M343">
        <v>8.25</v>
      </c>
      <c r="N343">
        <v>0.8</v>
      </c>
      <c r="O343" t="b">
        <v>0</v>
      </c>
      <c r="P343" t="s">
        <v>25</v>
      </c>
      <c r="Q343">
        <v>4</v>
      </c>
      <c r="R343" t="s">
        <v>94</v>
      </c>
    </row>
    <row r="344" spans="1:18" x14ac:dyDescent="0.25">
      <c r="A344" t="s">
        <v>951</v>
      </c>
      <c r="B344" t="s">
        <v>19</v>
      </c>
      <c r="C344" t="s">
        <v>87</v>
      </c>
      <c r="D344" s="1">
        <v>45528</v>
      </c>
      <c r="E344" t="s">
        <v>952</v>
      </c>
      <c r="F344" s="1">
        <v>45528</v>
      </c>
      <c r="G344" t="s">
        <v>953</v>
      </c>
      <c r="H344">
        <v>87</v>
      </c>
      <c r="I344" t="s">
        <v>23</v>
      </c>
      <c r="J344" t="s">
        <v>24</v>
      </c>
      <c r="K344">
        <v>2</v>
      </c>
      <c r="L344">
        <v>4.13</v>
      </c>
      <c r="M344">
        <v>5.5</v>
      </c>
      <c r="N344">
        <v>3.56</v>
      </c>
      <c r="O344" t="b">
        <v>1</v>
      </c>
      <c r="P344" t="s">
        <v>25</v>
      </c>
      <c r="Q344">
        <v>8</v>
      </c>
      <c r="R344" t="s">
        <v>26</v>
      </c>
    </row>
    <row r="345" spans="1:18" x14ac:dyDescent="0.25">
      <c r="A345" t="s">
        <v>954</v>
      </c>
      <c r="B345" t="s">
        <v>86</v>
      </c>
      <c r="C345" t="s">
        <v>35</v>
      </c>
      <c r="D345" s="1">
        <v>45330</v>
      </c>
      <c r="E345" t="s">
        <v>955</v>
      </c>
      <c r="F345" s="1">
        <v>45330</v>
      </c>
      <c r="G345" t="s">
        <v>956</v>
      </c>
      <c r="H345">
        <v>48</v>
      </c>
      <c r="I345" t="s">
        <v>38</v>
      </c>
      <c r="J345" t="s">
        <v>24</v>
      </c>
      <c r="K345">
        <v>0</v>
      </c>
      <c r="L345">
        <v>23.83</v>
      </c>
      <c r="M345">
        <v>4.5</v>
      </c>
      <c r="N345">
        <v>2.56</v>
      </c>
      <c r="O345" t="b">
        <v>0</v>
      </c>
      <c r="P345" t="s">
        <v>25</v>
      </c>
      <c r="Q345">
        <v>2</v>
      </c>
      <c r="R345" t="s">
        <v>137</v>
      </c>
    </row>
    <row r="346" spans="1:18" x14ac:dyDescent="0.25">
      <c r="A346" t="s">
        <v>957</v>
      </c>
      <c r="B346" t="s">
        <v>67</v>
      </c>
      <c r="C346" t="s">
        <v>68</v>
      </c>
      <c r="D346" s="1">
        <v>45365</v>
      </c>
      <c r="E346" t="s">
        <v>958</v>
      </c>
      <c r="F346" s="1">
        <v>45365</v>
      </c>
      <c r="G346" t="s">
        <v>689</v>
      </c>
      <c r="H346">
        <v>69</v>
      </c>
      <c r="I346" t="s">
        <v>23</v>
      </c>
      <c r="J346" t="s">
        <v>24</v>
      </c>
      <c r="K346">
        <v>0</v>
      </c>
      <c r="L346">
        <v>0.79</v>
      </c>
      <c r="M346">
        <v>3</v>
      </c>
      <c r="N346">
        <v>2.4900000000000002</v>
      </c>
      <c r="O346" t="b">
        <v>0</v>
      </c>
      <c r="P346" t="s">
        <v>25</v>
      </c>
      <c r="Q346">
        <v>3</v>
      </c>
      <c r="R346" t="s">
        <v>78</v>
      </c>
    </row>
    <row r="347" spans="1:18" x14ac:dyDescent="0.25">
      <c r="A347" t="s">
        <v>959</v>
      </c>
      <c r="B347" t="s">
        <v>41</v>
      </c>
      <c r="C347" t="s">
        <v>68</v>
      </c>
      <c r="D347" s="1">
        <v>45603</v>
      </c>
      <c r="E347" t="s">
        <v>200</v>
      </c>
      <c r="F347" s="1">
        <v>45603</v>
      </c>
      <c r="G347" t="s">
        <v>960</v>
      </c>
      <c r="H347">
        <v>57</v>
      </c>
      <c r="I347" t="s">
        <v>23</v>
      </c>
      <c r="J347" t="s">
        <v>39</v>
      </c>
      <c r="K347">
        <v>4</v>
      </c>
      <c r="L347">
        <v>6.84</v>
      </c>
      <c r="M347">
        <v>8</v>
      </c>
      <c r="N347">
        <v>2.44</v>
      </c>
      <c r="O347" t="b">
        <v>0</v>
      </c>
      <c r="P347" t="s">
        <v>25</v>
      </c>
      <c r="Q347">
        <v>11</v>
      </c>
      <c r="R347" t="s">
        <v>32</v>
      </c>
    </row>
    <row r="348" spans="1:18" x14ac:dyDescent="0.25">
      <c r="A348" t="s">
        <v>961</v>
      </c>
      <c r="B348" t="s">
        <v>19</v>
      </c>
      <c r="C348" t="s">
        <v>68</v>
      </c>
      <c r="D348" s="1">
        <v>45793</v>
      </c>
      <c r="E348" t="s">
        <v>385</v>
      </c>
      <c r="F348" s="1">
        <v>45793</v>
      </c>
      <c r="G348" t="s">
        <v>379</v>
      </c>
      <c r="H348">
        <v>66</v>
      </c>
      <c r="I348" t="s">
        <v>23</v>
      </c>
      <c r="J348" t="s">
        <v>31</v>
      </c>
      <c r="K348">
        <v>2</v>
      </c>
      <c r="L348">
        <v>3.5</v>
      </c>
      <c r="M348">
        <v>5.5</v>
      </c>
      <c r="N348">
        <v>2.83</v>
      </c>
      <c r="O348" t="b">
        <v>0</v>
      </c>
      <c r="P348" t="s">
        <v>64</v>
      </c>
      <c r="Q348">
        <v>5</v>
      </c>
      <c r="R348" t="s">
        <v>65</v>
      </c>
    </row>
    <row r="349" spans="1:18" x14ac:dyDescent="0.25">
      <c r="A349" t="s">
        <v>962</v>
      </c>
      <c r="B349" t="s">
        <v>41</v>
      </c>
      <c r="C349" t="s">
        <v>28</v>
      </c>
      <c r="D349" s="1">
        <v>45628</v>
      </c>
      <c r="E349" t="s">
        <v>963</v>
      </c>
      <c r="F349" s="1">
        <v>45628</v>
      </c>
      <c r="G349" t="s">
        <v>844</v>
      </c>
      <c r="H349">
        <v>60</v>
      </c>
      <c r="I349" t="s">
        <v>38</v>
      </c>
      <c r="J349" t="s">
        <v>31</v>
      </c>
      <c r="K349">
        <v>3</v>
      </c>
      <c r="L349">
        <v>17.239999999999998</v>
      </c>
      <c r="M349">
        <v>8.25</v>
      </c>
      <c r="N349">
        <v>0.52</v>
      </c>
      <c r="O349" t="b">
        <v>0</v>
      </c>
      <c r="P349" t="s">
        <v>25</v>
      </c>
      <c r="Q349">
        <v>12</v>
      </c>
      <c r="R349" t="s">
        <v>90</v>
      </c>
    </row>
    <row r="350" spans="1:18" x14ac:dyDescent="0.25">
      <c r="A350" t="s">
        <v>964</v>
      </c>
      <c r="B350" t="s">
        <v>41</v>
      </c>
      <c r="C350" t="s">
        <v>75</v>
      </c>
      <c r="D350" s="1">
        <v>45509</v>
      </c>
      <c r="E350" t="s">
        <v>262</v>
      </c>
      <c r="F350" s="1">
        <v>45509</v>
      </c>
      <c r="G350" t="s">
        <v>372</v>
      </c>
      <c r="H350">
        <v>67</v>
      </c>
      <c r="I350" t="s">
        <v>23</v>
      </c>
      <c r="J350" t="s">
        <v>31</v>
      </c>
      <c r="K350">
        <v>4</v>
      </c>
      <c r="L350">
        <v>15.67</v>
      </c>
      <c r="M350">
        <v>8</v>
      </c>
      <c r="N350">
        <v>0.74</v>
      </c>
      <c r="O350" t="b">
        <v>0</v>
      </c>
      <c r="P350" t="s">
        <v>25</v>
      </c>
      <c r="Q350">
        <v>8</v>
      </c>
      <c r="R350" t="s">
        <v>26</v>
      </c>
    </row>
    <row r="351" spans="1:18" x14ac:dyDescent="0.25">
      <c r="A351" t="s">
        <v>965</v>
      </c>
      <c r="B351" t="s">
        <v>125</v>
      </c>
      <c r="C351" t="s">
        <v>42</v>
      </c>
      <c r="D351" s="1">
        <v>45719</v>
      </c>
      <c r="E351" t="s">
        <v>966</v>
      </c>
      <c r="F351" s="1">
        <v>45719</v>
      </c>
      <c r="G351" t="s">
        <v>967</v>
      </c>
      <c r="H351">
        <v>71</v>
      </c>
      <c r="I351" t="s">
        <v>23</v>
      </c>
      <c r="J351" t="s">
        <v>31</v>
      </c>
      <c r="K351">
        <v>2</v>
      </c>
      <c r="L351">
        <v>9.8800000000000008</v>
      </c>
      <c r="M351">
        <v>5.5</v>
      </c>
      <c r="N351">
        <v>1.26</v>
      </c>
      <c r="O351" t="b">
        <v>0</v>
      </c>
      <c r="P351" t="s">
        <v>64</v>
      </c>
      <c r="Q351">
        <v>3</v>
      </c>
      <c r="R351" t="s">
        <v>78</v>
      </c>
    </row>
    <row r="352" spans="1:18" x14ac:dyDescent="0.25">
      <c r="A352" t="s">
        <v>968</v>
      </c>
      <c r="B352" t="s">
        <v>67</v>
      </c>
      <c r="C352" t="s">
        <v>68</v>
      </c>
      <c r="D352" s="1">
        <v>45781</v>
      </c>
      <c r="E352" t="s">
        <v>969</v>
      </c>
      <c r="F352" s="1">
        <v>45781</v>
      </c>
      <c r="G352" t="s">
        <v>671</v>
      </c>
      <c r="H352">
        <v>79</v>
      </c>
      <c r="I352" t="s">
        <v>23</v>
      </c>
      <c r="J352" t="s">
        <v>73</v>
      </c>
      <c r="K352">
        <v>5</v>
      </c>
      <c r="L352">
        <v>9.3000000000000007</v>
      </c>
      <c r="M352">
        <v>9.25</v>
      </c>
      <c r="N352">
        <v>2.72</v>
      </c>
      <c r="O352" t="b">
        <v>1</v>
      </c>
      <c r="P352" t="s">
        <v>64</v>
      </c>
      <c r="Q352">
        <v>5</v>
      </c>
      <c r="R352" t="s">
        <v>65</v>
      </c>
    </row>
    <row r="353" spans="1:18" x14ac:dyDescent="0.25">
      <c r="A353" t="s">
        <v>970</v>
      </c>
      <c r="B353" t="s">
        <v>47</v>
      </c>
      <c r="C353" t="s">
        <v>28</v>
      </c>
      <c r="D353" s="1">
        <v>45682</v>
      </c>
      <c r="E353" t="s">
        <v>971</v>
      </c>
      <c r="F353" s="1">
        <v>45682</v>
      </c>
      <c r="G353" t="s">
        <v>612</v>
      </c>
      <c r="H353">
        <v>51</v>
      </c>
      <c r="I353" t="s">
        <v>38</v>
      </c>
      <c r="J353" t="s">
        <v>60</v>
      </c>
      <c r="K353">
        <v>1</v>
      </c>
      <c r="L353">
        <v>1.1399999999999999</v>
      </c>
      <c r="M353">
        <v>5.75</v>
      </c>
      <c r="N353">
        <v>2.99</v>
      </c>
      <c r="O353" t="b">
        <v>1</v>
      </c>
      <c r="P353" t="s">
        <v>64</v>
      </c>
      <c r="Q353">
        <v>1</v>
      </c>
      <c r="R353" t="s">
        <v>114</v>
      </c>
    </row>
    <row r="354" spans="1:18" x14ac:dyDescent="0.25">
      <c r="A354" t="s">
        <v>972</v>
      </c>
      <c r="B354" t="s">
        <v>52</v>
      </c>
      <c r="C354" t="s">
        <v>20</v>
      </c>
      <c r="D354" s="1">
        <v>45658</v>
      </c>
      <c r="E354" t="s">
        <v>523</v>
      </c>
      <c r="F354" s="1">
        <v>45658</v>
      </c>
      <c r="G354" t="s">
        <v>973</v>
      </c>
      <c r="H354">
        <v>77</v>
      </c>
      <c r="I354" t="s">
        <v>38</v>
      </c>
      <c r="J354" t="s">
        <v>39</v>
      </c>
      <c r="K354">
        <v>1</v>
      </c>
      <c r="L354">
        <v>24.36</v>
      </c>
      <c r="M354">
        <v>5.75</v>
      </c>
      <c r="N354">
        <v>0.3</v>
      </c>
      <c r="O354" t="b">
        <v>0</v>
      </c>
      <c r="P354" t="s">
        <v>64</v>
      </c>
      <c r="Q354">
        <v>1</v>
      </c>
      <c r="R354" t="s">
        <v>114</v>
      </c>
    </row>
    <row r="355" spans="1:18" x14ac:dyDescent="0.25">
      <c r="A355" t="s">
        <v>974</v>
      </c>
      <c r="B355" t="s">
        <v>34</v>
      </c>
      <c r="C355" t="s">
        <v>75</v>
      </c>
      <c r="D355" s="1">
        <v>45706</v>
      </c>
      <c r="E355" t="s">
        <v>975</v>
      </c>
      <c r="F355" s="1">
        <v>45706</v>
      </c>
      <c r="G355" t="s">
        <v>859</v>
      </c>
      <c r="H355">
        <v>17</v>
      </c>
      <c r="I355" t="s">
        <v>23</v>
      </c>
      <c r="J355" t="s">
        <v>39</v>
      </c>
      <c r="K355">
        <v>3</v>
      </c>
      <c r="L355">
        <v>9.19</v>
      </c>
      <c r="M355">
        <v>6.75</v>
      </c>
      <c r="N355">
        <v>2.52</v>
      </c>
      <c r="O355" t="b">
        <v>0</v>
      </c>
      <c r="P355" t="s">
        <v>64</v>
      </c>
      <c r="Q355">
        <v>2</v>
      </c>
      <c r="R355" t="s">
        <v>137</v>
      </c>
    </row>
    <row r="356" spans="1:18" x14ac:dyDescent="0.25">
      <c r="A356" t="s">
        <v>976</v>
      </c>
      <c r="B356" t="s">
        <v>41</v>
      </c>
      <c r="C356" t="s">
        <v>87</v>
      </c>
      <c r="D356" s="1">
        <v>45475</v>
      </c>
      <c r="E356" t="s">
        <v>412</v>
      </c>
      <c r="F356" s="1">
        <v>45475</v>
      </c>
      <c r="G356" t="s">
        <v>977</v>
      </c>
      <c r="H356">
        <v>85</v>
      </c>
      <c r="I356" t="s">
        <v>38</v>
      </c>
      <c r="J356" t="s">
        <v>60</v>
      </c>
      <c r="K356">
        <v>4</v>
      </c>
      <c r="L356">
        <v>1.19</v>
      </c>
      <c r="M356">
        <v>9.5</v>
      </c>
      <c r="N356">
        <v>2.1</v>
      </c>
      <c r="O356" t="b">
        <v>0</v>
      </c>
      <c r="P356" t="s">
        <v>25</v>
      </c>
      <c r="Q356">
        <v>7</v>
      </c>
      <c r="R356" t="s">
        <v>50</v>
      </c>
    </row>
    <row r="357" spans="1:18" x14ac:dyDescent="0.25">
      <c r="A357" t="s">
        <v>978</v>
      </c>
      <c r="B357" t="s">
        <v>142</v>
      </c>
      <c r="C357" t="s">
        <v>87</v>
      </c>
      <c r="D357" s="1">
        <v>45729</v>
      </c>
      <c r="E357" t="s">
        <v>979</v>
      </c>
      <c r="F357" s="1">
        <v>45729</v>
      </c>
      <c r="G357" t="s">
        <v>980</v>
      </c>
      <c r="H357">
        <v>34</v>
      </c>
      <c r="I357" t="s">
        <v>38</v>
      </c>
      <c r="J357" t="s">
        <v>39</v>
      </c>
      <c r="K357">
        <v>2</v>
      </c>
      <c r="L357">
        <v>4.8</v>
      </c>
      <c r="M357">
        <v>7</v>
      </c>
      <c r="N357">
        <v>0.11</v>
      </c>
      <c r="O357" t="b">
        <v>0</v>
      </c>
      <c r="P357" t="s">
        <v>64</v>
      </c>
      <c r="Q357">
        <v>3</v>
      </c>
      <c r="R357" t="s">
        <v>78</v>
      </c>
    </row>
    <row r="358" spans="1:18" x14ac:dyDescent="0.25">
      <c r="A358" t="s">
        <v>981</v>
      </c>
      <c r="B358" t="s">
        <v>34</v>
      </c>
      <c r="C358" t="s">
        <v>28</v>
      </c>
      <c r="D358" s="1">
        <v>45461</v>
      </c>
      <c r="E358" t="s">
        <v>396</v>
      </c>
      <c r="F358" s="1">
        <v>45461</v>
      </c>
      <c r="G358" t="s">
        <v>982</v>
      </c>
      <c r="H358">
        <v>12</v>
      </c>
      <c r="I358" t="s">
        <v>38</v>
      </c>
      <c r="J358" t="s">
        <v>31</v>
      </c>
      <c r="K358">
        <v>2</v>
      </c>
      <c r="L358">
        <v>22.99</v>
      </c>
      <c r="M358">
        <v>7</v>
      </c>
      <c r="N358">
        <v>0.6</v>
      </c>
      <c r="O358" t="b">
        <v>0</v>
      </c>
      <c r="P358" t="s">
        <v>25</v>
      </c>
      <c r="Q358">
        <v>6</v>
      </c>
      <c r="R358" t="s">
        <v>173</v>
      </c>
    </row>
    <row r="359" spans="1:18" x14ac:dyDescent="0.25">
      <c r="A359" t="s">
        <v>983</v>
      </c>
      <c r="B359" t="s">
        <v>47</v>
      </c>
      <c r="C359" t="s">
        <v>87</v>
      </c>
      <c r="D359" s="1">
        <v>45543</v>
      </c>
      <c r="E359" t="s">
        <v>984</v>
      </c>
      <c r="F359" s="1">
        <v>45543</v>
      </c>
      <c r="G359" t="s">
        <v>147</v>
      </c>
      <c r="H359">
        <v>17</v>
      </c>
      <c r="I359" t="s">
        <v>23</v>
      </c>
      <c r="J359" t="s">
        <v>24</v>
      </c>
      <c r="K359">
        <v>4</v>
      </c>
      <c r="L359">
        <v>17.77</v>
      </c>
      <c r="M359">
        <v>8</v>
      </c>
      <c r="N359">
        <v>0.71</v>
      </c>
      <c r="O359" t="b">
        <v>1</v>
      </c>
      <c r="P359" t="s">
        <v>25</v>
      </c>
      <c r="Q359">
        <v>9</v>
      </c>
      <c r="R359" t="s">
        <v>45</v>
      </c>
    </row>
    <row r="360" spans="1:18" x14ac:dyDescent="0.25">
      <c r="A360" t="s">
        <v>985</v>
      </c>
      <c r="B360" t="s">
        <v>67</v>
      </c>
      <c r="C360" t="s">
        <v>134</v>
      </c>
      <c r="D360" s="1">
        <v>45348</v>
      </c>
      <c r="E360" t="s">
        <v>986</v>
      </c>
      <c r="F360" s="1">
        <v>45348</v>
      </c>
      <c r="G360" t="s">
        <v>987</v>
      </c>
      <c r="H360">
        <v>57</v>
      </c>
      <c r="I360" t="s">
        <v>38</v>
      </c>
      <c r="J360" t="s">
        <v>39</v>
      </c>
      <c r="K360">
        <v>0</v>
      </c>
      <c r="L360">
        <v>8.75</v>
      </c>
      <c r="M360">
        <v>4.5</v>
      </c>
      <c r="N360">
        <v>0.97</v>
      </c>
      <c r="O360" t="b">
        <v>0</v>
      </c>
      <c r="P360" t="s">
        <v>25</v>
      </c>
      <c r="Q360">
        <v>2</v>
      </c>
      <c r="R360" t="s">
        <v>137</v>
      </c>
    </row>
    <row r="361" spans="1:18" x14ac:dyDescent="0.25">
      <c r="A361" t="s">
        <v>988</v>
      </c>
      <c r="B361" t="s">
        <v>86</v>
      </c>
      <c r="C361" t="s">
        <v>149</v>
      </c>
      <c r="D361" s="1">
        <v>45796</v>
      </c>
      <c r="E361" t="s">
        <v>752</v>
      </c>
      <c r="F361" s="1">
        <v>45796</v>
      </c>
      <c r="G361" t="s">
        <v>989</v>
      </c>
      <c r="H361">
        <v>50</v>
      </c>
      <c r="I361" t="s">
        <v>23</v>
      </c>
      <c r="J361" t="s">
        <v>39</v>
      </c>
      <c r="K361">
        <v>5</v>
      </c>
      <c r="L361">
        <v>22.3</v>
      </c>
      <c r="M361">
        <v>9.25</v>
      </c>
      <c r="N361">
        <v>1.84</v>
      </c>
      <c r="O361" t="b">
        <v>0</v>
      </c>
      <c r="P361" t="s">
        <v>64</v>
      </c>
      <c r="Q361">
        <v>5</v>
      </c>
      <c r="R361" t="s">
        <v>65</v>
      </c>
    </row>
    <row r="362" spans="1:18" x14ac:dyDescent="0.25">
      <c r="A362" t="s">
        <v>990</v>
      </c>
      <c r="B362" t="s">
        <v>34</v>
      </c>
      <c r="C362" t="s">
        <v>28</v>
      </c>
      <c r="D362" s="1">
        <v>45428</v>
      </c>
      <c r="E362" t="s">
        <v>172</v>
      </c>
      <c r="F362" s="1">
        <v>45428</v>
      </c>
      <c r="G362" t="s">
        <v>991</v>
      </c>
      <c r="H362">
        <v>58</v>
      </c>
      <c r="I362" t="s">
        <v>38</v>
      </c>
      <c r="J362" t="s">
        <v>60</v>
      </c>
      <c r="K362">
        <v>1</v>
      </c>
      <c r="L362">
        <v>4.8499999999999996</v>
      </c>
      <c r="M362">
        <v>5.75</v>
      </c>
      <c r="N362">
        <v>0.01</v>
      </c>
      <c r="O362" t="b">
        <v>0</v>
      </c>
      <c r="P362" t="s">
        <v>25</v>
      </c>
      <c r="Q362">
        <v>5</v>
      </c>
      <c r="R362" t="s">
        <v>65</v>
      </c>
    </row>
    <row r="363" spans="1:18" x14ac:dyDescent="0.25">
      <c r="A363" t="s">
        <v>992</v>
      </c>
      <c r="B363" t="s">
        <v>142</v>
      </c>
      <c r="C363" t="s">
        <v>42</v>
      </c>
      <c r="D363" s="1">
        <v>45732</v>
      </c>
      <c r="E363" t="s">
        <v>993</v>
      </c>
      <c r="F363" s="1">
        <v>45732</v>
      </c>
      <c r="G363" t="s">
        <v>994</v>
      </c>
      <c r="H363">
        <v>14</v>
      </c>
      <c r="I363" t="s">
        <v>23</v>
      </c>
      <c r="J363" t="s">
        <v>39</v>
      </c>
      <c r="K363">
        <v>2</v>
      </c>
      <c r="L363">
        <v>23.07</v>
      </c>
      <c r="M363">
        <v>5.5</v>
      </c>
      <c r="N363">
        <v>4.84</v>
      </c>
      <c r="O363" t="b">
        <v>1</v>
      </c>
      <c r="P363" t="s">
        <v>64</v>
      </c>
      <c r="Q363">
        <v>3</v>
      </c>
      <c r="R363" t="s">
        <v>78</v>
      </c>
    </row>
    <row r="364" spans="1:18" x14ac:dyDescent="0.25">
      <c r="A364" t="s">
        <v>995</v>
      </c>
      <c r="B364" t="s">
        <v>142</v>
      </c>
      <c r="C364" t="s">
        <v>57</v>
      </c>
      <c r="D364" s="1">
        <v>45677</v>
      </c>
      <c r="E364" t="s">
        <v>322</v>
      </c>
      <c r="F364" s="1">
        <v>45677</v>
      </c>
      <c r="G364" t="s">
        <v>88</v>
      </c>
      <c r="H364">
        <v>28</v>
      </c>
      <c r="I364" t="s">
        <v>38</v>
      </c>
      <c r="J364" t="s">
        <v>31</v>
      </c>
      <c r="K364">
        <v>1</v>
      </c>
      <c r="L364">
        <v>9</v>
      </c>
      <c r="M364">
        <v>5.75</v>
      </c>
      <c r="N364">
        <v>0.96</v>
      </c>
      <c r="O364" t="b">
        <v>0</v>
      </c>
      <c r="P364" t="s">
        <v>64</v>
      </c>
      <c r="Q364">
        <v>1</v>
      </c>
      <c r="R364" t="s">
        <v>114</v>
      </c>
    </row>
    <row r="365" spans="1:18" x14ac:dyDescent="0.25">
      <c r="A365" t="s">
        <v>996</v>
      </c>
      <c r="B365" t="s">
        <v>19</v>
      </c>
      <c r="C365" t="s">
        <v>134</v>
      </c>
      <c r="D365" s="1">
        <v>45638</v>
      </c>
      <c r="E365" t="s">
        <v>997</v>
      </c>
      <c r="F365" s="1">
        <v>45638</v>
      </c>
      <c r="G365" t="s">
        <v>560</v>
      </c>
      <c r="H365">
        <v>11</v>
      </c>
      <c r="I365" t="s">
        <v>38</v>
      </c>
      <c r="J365" t="s">
        <v>24</v>
      </c>
      <c r="K365">
        <v>1</v>
      </c>
      <c r="L365">
        <v>17.48</v>
      </c>
      <c r="M365">
        <v>5.75</v>
      </c>
      <c r="N365">
        <v>1.05</v>
      </c>
      <c r="O365" t="b">
        <v>0</v>
      </c>
      <c r="P365" t="s">
        <v>25</v>
      </c>
      <c r="Q365">
        <v>12</v>
      </c>
      <c r="R365" t="s">
        <v>90</v>
      </c>
    </row>
    <row r="366" spans="1:18" x14ac:dyDescent="0.25">
      <c r="A366" t="s">
        <v>998</v>
      </c>
      <c r="B366" t="s">
        <v>19</v>
      </c>
      <c r="C366" t="s">
        <v>20</v>
      </c>
      <c r="D366" s="1">
        <v>45329</v>
      </c>
      <c r="E366" t="s">
        <v>999</v>
      </c>
      <c r="F366" s="1">
        <v>45329</v>
      </c>
      <c r="G366" t="s">
        <v>886</v>
      </c>
      <c r="H366">
        <v>59</v>
      </c>
      <c r="I366" t="s">
        <v>38</v>
      </c>
      <c r="J366" t="s">
        <v>73</v>
      </c>
      <c r="K366">
        <v>1</v>
      </c>
      <c r="L366">
        <v>22.17</v>
      </c>
      <c r="M366">
        <v>5.75</v>
      </c>
      <c r="N366">
        <v>1.48</v>
      </c>
      <c r="O366" t="b">
        <v>0</v>
      </c>
      <c r="P366" t="s">
        <v>25</v>
      </c>
      <c r="Q366">
        <v>2</v>
      </c>
      <c r="R366" t="s">
        <v>137</v>
      </c>
    </row>
    <row r="367" spans="1:18" x14ac:dyDescent="0.25">
      <c r="A367" t="s">
        <v>1000</v>
      </c>
      <c r="B367" t="s">
        <v>47</v>
      </c>
      <c r="C367" t="s">
        <v>35</v>
      </c>
      <c r="D367" s="1">
        <v>45583</v>
      </c>
      <c r="E367" t="s">
        <v>1001</v>
      </c>
      <c r="F367" s="1">
        <v>45583</v>
      </c>
      <c r="G367" t="s">
        <v>116</v>
      </c>
      <c r="H367">
        <v>22</v>
      </c>
      <c r="I367" t="s">
        <v>38</v>
      </c>
      <c r="J367" t="s">
        <v>39</v>
      </c>
      <c r="K367">
        <v>5</v>
      </c>
      <c r="L367">
        <v>19.079999999999998</v>
      </c>
      <c r="M367">
        <v>10.75</v>
      </c>
      <c r="N367">
        <v>0.68</v>
      </c>
      <c r="O367" t="b">
        <v>0</v>
      </c>
      <c r="P367" t="s">
        <v>25</v>
      </c>
      <c r="Q367">
        <v>10</v>
      </c>
      <c r="R367" t="s">
        <v>55</v>
      </c>
    </row>
    <row r="368" spans="1:18" x14ac:dyDescent="0.25">
      <c r="A368" t="s">
        <v>1002</v>
      </c>
      <c r="B368" t="s">
        <v>19</v>
      </c>
      <c r="C368" t="s">
        <v>20</v>
      </c>
      <c r="D368" s="1">
        <v>45521</v>
      </c>
      <c r="E368" t="s">
        <v>1003</v>
      </c>
      <c r="F368" s="1">
        <v>45521</v>
      </c>
      <c r="G368" t="s">
        <v>890</v>
      </c>
      <c r="H368">
        <v>12</v>
      </c>
      <c r="I368" t="s">
        <v>38</v>
      </c>
      <c r="J368" t="s">
        <v>60</v>
      </c>
      <c r="K368">
        <v>0</v>
      </c>
      <c r="L368">
        <v>2.3199999999999998</v>
      </c>
      <c r="M368">
        <v>4.5</v>
      </c>
      <c r="N368">
        <v>0.85</v>
      </c>
      <c r="O368" t="b">
        <v>1</v>
      </c>
      <c r="P368" t="s">
        <v>25</v>
      </c>
      <c r="Q368">
        <v>8</v>
      </c>
      <c r="R368" t="s">
        <v>26</v>
      </c>
    </row>
    <row r="369" spans="1:18" x14ac:dyDescent="0.25">
      <c r="A369" t="s">
        <v>1004</v>
      </c>
      <c r="B369" t="s">
        <v>41</v>
      </c>
      <c r="C369" t="s">
        <v>57</v>
      </c>
      <c r="D369" s="1">
        <v>45716</v>
      </c>
      <c r="E369" t="s">
        <v>1005</v>
      </c>
      <c r="F369" s="1">
        <v>45716</v>
      </c>
      <c r="G369" t="s">
        <v>130</v>
      </c>
      <c r="H369">
        <v>21</v>
      </c>
      <c r="I369" t="s">
        <v>38</v>
      </c>
      <c r="J369" t="s">
        <v>39</v>
      </c>
      <c r="K369">
        <v>4</v>
      </c>
      <c r="L369">
        <v>22.38</v>
      </c>
      <c r="M369">
        <v>9.5</v>
      </c>
      <c r="N369">
        <v>2.11</v>
      </c>
      <c r="O369" t="b">
        <v>0</v>
      </c>
      <c r="P369" t="s">
        <v>64</v>
      </c>
      <c r="Q369">
        <v>2</v>
      </c>
      <c r="R369" t="s">
        <v>137</v>
      </c>
    </row>
    <row r="370" spans="1:18" x14ac:dyDescent="0.25">
      <c r="A370" t="s">
        <v>1006</v>
      </c>
      <c r="B370" t="s">
        <v>41</v>
      </c>
      <c r="C370" t="s">
        <v>28</v>
      </c>
      <c r="D370" s="1">
        <v>45629</v>
      </c>
      <c r="E370" t="s">
        <v>557</v>
      </c>
      <c r="F370" s="1">
        <v>45629</v>
      </c>
      <c r="G370" t="s">
        <v>934</v>
      </c>
      <c r="H370">
        <v>30</v>
      </c>
      <c r="I370" t="s">
        <v>23</v>
      </c>
      <c r="J370" t="s">
        <v>31</v>
      </c>
      <c r="K370">
        <v>2</v>
      </c>
      <c r="L370">
        <v>5.54</v>
      </c>
      <c r="M370">
        <v>5.5</v>
      </c>
      <c r="N370">
        <v>0.56999999999999995</v>
      </c>
      <c r="O370" t="b">
        <v>0</v>
      </c>
      <c r="P370" t="s">
        <v>25</v>
      </c>
      <c r="Q370">
        <v>12</v>
      </c>
      <c r="R370" t="s">
        <v>90</v>
      </c>
    </row>
    <row r="371" spans="1:18" x14ac:dyDescent="0.25">
      <c r="A371" t="s">
        <v>1007</v>
      </c>
      <c r="B371" t="s">
        <v>67</v>
      </c>
      <c r="C371" t="s">
        <v>35</v>
      </c>
      <c r="D371" s="1">
        <v>45498</v>
      </c>
      <c r="E371" t="s">
        <v>1008</v>
      </c>
      <c r="F371" s="1">
        <v>45498</v>
      </c>
      <c r="G371" t="s">
        <v>1009</v>
      </c>
      <c r="H371">
        <v>46</v>
      </c>
      <c r="I371" t="s">
        <v>38</v>
      </c>
      <c r="J371" t="s">
        <v>24</v>
      </c>
      <c r="K371">
        <v>0</v>
      </c>
      <c r="L371">
        <v>1.72</v>
      </c>
      <c r="M371">
        <v>4.5</v>
      </c>
      <c r="N371">
        <v>1.72</v>
      </c>
      <c r="O371" t="b">
        <v>0</v>
      </c>
      <c r="P371" t="s">
        <v>25</v>
      </c>
      <c r="Q371">
        <v>7</v>
      </c>
      <c r="R371" t="s">
        <v>50</v>
      </c>
    </row>
    <row r="372" spans="1:18" x14ac:dyDescent="0.25">
      <c r="A372" t="s">
        <v>1010</v>
      </c>
      <c r="B372" t="s">
        <v>125</v>
      </c>
      <c r="C372" t="s">
        <v>87</v>
      </c>
      <c r="D372" s="1">
        <v>45334</v>
      </c>
      <c r="E372" t="s">
        <v>677</v>
      </c>
      <c r="F372" s="1">
        <v>45334</v>
      </c>
      <c r="G372" t="s">
        <v>1011</v>
      </c>
      <c r="H372">
        <v>56</v>
      </c>
      <c r="I372" t="s">
        <v>23</v>
      </c>
      <c r="J372" t="s">
        <v>73</v>
      </c>
      <c r="K372">
        <v>0</v>
      </c>
      <c r="L372">
        <v>7.72</v>
      </c>
      <c r="M372">
        <v>3</v>
      </c>
      <c r="N372">
        <v>1.99</v>
      </c>
      <c r="O372" t="b">
        <v>0</v>
      </c>
      <c r="P372" t="s">
        <v>25</v>
      </c>
      <c r="Q372">
        <v>2</v>
      </c>
      <c r="R372" t="s">
        <v>137</v>
      </c>
    </row>
    <row r="373" spans="1:18" x14ac:dyDescent="0.25">
      <c r="A373" t="s">
        <v>1012</v>
      </c>
      <c r="B373" t="s">
        <v>125</v>
      </c>
      <c r="C373" t="s">
        <v>68</v>
      </c>
      <c r="D373" s="1">
        <v>45367</v>
      </c>
      <c r="E373" t="s">
        <v>341</v>
      </c>
      <c r="F373" s="1">
        <v>45367</v>
      </c>
      <c r="G373" t="s">
        <v>261</v>
      </c>
      <c r="H373">
        <v>13</v>
      </c>
      <c r="I373" t="s">
        <v>23</v>
      </c>
      <c r="J373" t="s">
        <v>24</v>
      </c>
      <c r="K373">
        <v>5</v>
      </c>
      <c r="L373">
        <v>7.65</v>
      </c>
      <c r="M373">
        <v>9.25</v>
      </c>
      <c r="N373">
        <v>0.41</v>
      </c>
      <c r="O373" t="b">
        <v>1</v>
      </c>
      <c r="P373" t="s">
        <v>25</v>
      </c>
      <c r="Q373">
        <v>3</v>
      </c>
      <c r="R373" t="s">
        <v>78</v>
      </c>
    </row>
    <row r="374" spans="1:18" x14ac:dyDescent="0.25">
      <c r="A374" t="s">
        <v>1013</v>
      </c>
      <c r="B374" t="s">
        <v>19</v>
      </c>
      <c r="C374" t="s">
        <v>75</v>
      </c>
      <c r="D374" s="1">
        <v>45600</v>
      </c>
      <c r="E374" t="s">
        <v>1014</v>
      </c>
      <c r="F374" s="1">
        <v>45600</v>
      </c>
      <c r="G374" t="s">
        <v>1015</v>
      </c>
      <c r="H374">
        <v>70</v>
      </c>
      <c r="I374" t="s">
        <v>38</v>
      </c>
      <c r="J374" t="s">
        <v>60</v>
      </c>
      <c r="K374">
        <v>0</v>
      </c>
      <c r="L374">
        <v>16.23</v>
      </c>
      <c r="M374">
        <v>4.5</v>
      </c>
      <c r="N374">
        <v>1.1599999999999999</v>
      </c>
      <c r="O374" t="b">
        <v>0</v>
      </c>
      <c r="P374" t="s">
        <v>25</v>
      </c>
      <c r="Q374">
        <v>11</v>
      </c>
      <c r="R374" t="s">
        <v>32</v>
      </c>
    </row>
    <row r="375" spans="1:18" x14ac:dyDescent="0.25">
      <c r="A375" t="s">
        <v>1016</v>
      </c>
      <c r="B375" t="s">
        <v>86</v>
      </c>
      <c r="C375" t="s">
        <v>134</v>
      </c>
      <c r="D375" s="1">
        <v>45436</v>
      </c>
      <c r="E375" t="s">
        <v>1017</v>
      </c>
      <c r="F375" s="1">
        <v>45436</v>
      </c>
      <c r="G375" t="s">
        <v>1018</v>
      </c>
      <c r="H375">
        <v>67</v>
      </c>
      <c r="I375" t="s">
        <v>23</v>
      </c>
      <c r="J375" t="s">
        <v>60</v>
      </c>
      <c r="K375">
        <v>3</v>
      </c>
      <c r="L375">
        <v>11.89</v>
      </c>
      <c r="M375">
        <v>6.75</v>
      </c>
      <c r="N375">
        <v>0.68</v>
      </c>
      <c r="O375" t="b">
        <v>0</v>
      </c>
      <c r="P375" t="s">
        <v>25</v>
      </c>
      <c r="Q375">
        <v>5</v>
      </c>
      <c r="R375" t="s">
        <v>65</v>
      </c>
    </row>
    <row r="376" spans="1:18" x14ac:dyDescent="0.25">
      <c r="A376" t="s">
        <v>1019</v>
      </c>
      <c r="B376" t="s">
        <v>142</v>
      </c>
      <c r="C376" t="s">
        <v>20</v>
      </c>
      <c r="D376" s="1">
        <v>45409</v>
      </c>
      <c r="E376" t="s">
        <v>1020</v>
      </c>
      <c r="F376" s="1">
        <v>45409</v>
      </c>
      <c r="G376" t="s">
        <v>135</v>
      </c>
      <c r="H376">
        <v>22</v>
      </c>
      <c r="I376" t="s">
        <v>23</v>
      </c>
      <c r="J376" t="s">
        <v>60</v>
      </c>
      <c r="K376">
        <v>4</v>
      </c>
      <c r="L376">
        <v>10.64</v>
      </c>
      <c r="M376">
        <v>8</v>
      </c>
      <c r="N376">
        <v>3.78</v>
      </c>
      <c r="O376" t="b">
        <v>1</v>
      </c>
      <c r="P376" t="s">
        <v>25</v>
      </c>
      <c r="Q376">
        <v>4</v>
      </c>
      <c r="R376" t="s">
        <v>94</v>
      </c>
    </row>
    <row r="377" spans="1:18" x14ac:dyDescent="0.25">
      <c r="A377" t="s">
        <v>1021</v>
      </c>
      <c r="B377" t="s">
        <v>67</v>
      </c>
      <c r="C377" t="s">
        <v>20</v>
      </c>
      <c r="D377" s="1">
        <v>45592</v>
      </c>
      <c r="E377" t="s">
        <v>1022</v>
      </c>
      <c r="F377" s="1">
        <v>45592</v>
      </c>
      <c r="G377" t="s">
        <v>1023</v>
      </c>
      <c r="H377">
        <v>76</v>
      </c>
      <c r="I377" t="s">
        <v>38</v>
      </c>
      <c r="J377" t="s">
        <v>39</v>
      </c>
      <c r="K377">
        <v>5</v>
      </c>
      <c r="L377">
        <v>21.74</v>
      </c>
      <c r="M377">
        <v>10.75</v>
      </c>
      <c r="N377">
        <v>2.37</v>
      </c>
      <c r="O377" t="b">
        <v>1</v>
      </c>
      <c r="P377" t="s">
        <v>25</v>
      </c>
      <c r="Q377">
        <v>10</v>
      </c>
      <c r="R377" t="s">
        <v>55</v>
      </c>
    </row>
    <row r="378" spans="1:18" x14ac:dyDescent="0.25">
      <c r="A378" t="s">
        <v>1024</v>
      </c>
      <c r="B378" t="s">
        <v>125</v>
      </c>
      <c r="C378" t="s">
        <v>75</v>
      </c>
      <c r="D378" s="1">
        <v>45353</v>
      </c>
      <c r="E378" t="s">
        <v>1025</v>
      </c>
      <c r="F378" s="1">
        <v>45353</v>
      </c>
      <c r="G378" t="s">
        <v>1026</v>
      </c>
      <c r="H378">
        <v>60</v>
      </c>
      <c r="I378" t="s">
        <v>23</v>
      </c>
      <c r="J378" t="s">
        <v>39</v>
      </c>
      <c r="K378">
        <v>4</v>
      </c>
      <c r="L378">
        <v>22.56</v>
      </c>
      <c r="M378">
        <v>8</v>
      </c>
      <c r="N378">
        <v>4</v>
      </c>
      <c r="O378" t="b">
        <v>1</v>
      </c>
      <c r="P378" t="s">
        <v>25</v>
      </c>
      <c r="Q378">
        <v>3</v>
      </c>
      <c r="R378" t="s">
        <v>78</v>
      </c>
    </row>
    <row r="379" spans="1:18" x14ac:dyDescent="0.25">
      <c r="A379" t="s">
        <v>1027</v>
      </c>
      <c r="B379" t="s">
        <v>142</v>
      </c>
      <c r="C379" t="s">
        <v>87</v>
      </c>
      <c r="D379" s="1">
        <v>45385</v>
      </c>
      <c r="E379" t="s">
        <v>1028</v>
      </c>
      <c r="F379" s="1">
        <v>45385</v>
      </c>
      <c r="G379" t="s">
        <v>1029</v>
      </c>
      <c r="H379">
        <v>67</v>
      </c>
      <c r="I379" t="s">
        <v>23</v>
      </c>
      <c r="J379" t="s">
        <v>24</v>
      </c>
      <c r="K379">
        <v>1</v>
      </c>
      <c r="L379">
        <v>20.309999999999999</v>
      </c>
      <c r="M379">
        <v>4.25</v>
      </c>
      <c r="N379">
        <v>0.38</v>
      </c>
      <c r="O379" t="b">
        <v>0</v>
      </c>
      <c r="P379" t="s">
        <v>25</v>
      </c>
      <c r="Q379">
        <v>4</v>
      </c>
      <c r="R379" t="s">
        <v>94</v>
      </c>
    </row>
    <row r="380" spans="1:18" x14ac:dyDescent="0.25">
      <c r="A380" t="s">
        <v>1030</v>
      </c>
      <c r="B380" t="s">
        <v>19</v>
      </c>
      <c r="C380" t="s">
        <v>42</v>
      </c>
      <c r="D380" s="1">
        <v>45448</v>
      </c>
      <c r="E380" t="s">
        <v>1031</v>
      </c>
      <c r="F380" s="1">
        <v>45448</v>
      </c>
      <c r="G380" t="s">
        <v>344</v>
      </c>
      <c r="H380">
        <v>90</v>
      </c>
      <c r="I380" t="s">
        <v>23</v>
      </c>
      <c r="J380" t="s">
        <v>39</v>
      </c>
      <c r="K380">
        <v>2</v>
      </c>
      <c r="L380">
        <v>8.33</v>
      </c>
      <c r="M380">
        <v>5.5</v>
      </c>
      <c r="N380">
        <v>2.1800000000000002</v>
      </c>
      <c r="O380" t="b">
        <v>0</v>
      </c>
      <c r="P380" t="s">
        <v>25</v>
      </c>
      <c r="Q380">
        <v>6</v>
      </c>
      <c r="R380" t="s">
        <v>173</v>
      </c>
    </row>
    <row r="381" spans="1:18" x14ac:dyDescent="0.25">
      <c r="A381" t="s">
        <v>1032</v>
      </c>
      <c r="B381" t="s">
        <v>19</v>
      </c>
      <c r="C381" t="s">
        <v>57</v>
      </c>
      <c r="D381" s="1">
        <v>45593</v>
      </c>
      <c r="E381" t="s">
        <v>1033</v>
      </c>
      <c r="F381" s="1">
        <v>45593</v>
      </c>
      <c r="G381" t="s">
        <v>1034</v>
      </c>
      <c r="H381">
        <v>81</v>
      </c>
      <c r="I381" t="s">
        <v>38</v>
      </c>
      <c r="J381" t="s">
        <v>39</v>
      </c>
      <c r="K381">
        <v>2</v>
      </c>
      <c r="L381">
        <v>21.49</v>
      </c>
      <c r="M381">
        <v>7</v>
      </c>
      <c r="N381">
        <v>1.56</v>
      </c>
      <c r="O381" t="b">
        <v>0</v>
      </c>
      <c r="P381" t="s">
        <v>25</v>
      </c>
      <c r="Q381">
        <v>10</v>
      </c>
      <c r="R381" t="s">
        <v>55</v>
      </c>
    </row>
    <row r="382" spans="1:18" x14ac:dyDescent="0.25">
      <c r="A382" t="s">
        <v>1035</v>
      </c>
      <c r="B382" t="s">
        <v>142</v>
      </c>
      <c r="C382" t="s">
        <v>28</v>
      </c>
      <c r="D382" s="1">
        <v>45697</v>
      </c>
      <c r="E382" t="s">
        <v>1036</v>
      </c>
      <c r="F382" s="1">
        <v>45697</v>
      </c>
      <c r="G382" t="s">
        <v>1037</v>
      </c>
      <c r="H382">
        <v>63</v>
      </c>
      <c r="I382" t="s">
        <v>23</v>
      </c>
      <c r="J382" t="s">
        <v>73</v>
      </c>
      <c r="K382">
        <v>1</v>
      </c>
      <c r="L382">
        <v>4.13</v>
      </c>
      <c r="M382">
        <v>4.25</v>
      </c>
      <c r="N382">
        <v>2.94</v>
      </c>
      <c r="O382" t="b">
        <v>1</v>
      </c>
      <c r="P382" t="s">
        <v>64</v>
      </c>
      <c r="Q382">
        <v>2</v>
      </c>
      <c r="R382" t="s">
        <v>137</v>
      </c>
    </row>
    <row r="383" spans="1:18" x14ac:dyDescent="0.25">
      <c r="A383" t="s">
        <v>1038</v>
      </c>
      <c r="B383" t="s">
        <v>19</v>
      </c>
      <c r="C383" t="s">
        <v>57</v>
      </c>
      <c r="D383" s="1">
        <v>45729</v>
      </c>
      <c r="E383" t="s">
        <v>332</v>
      </c>
      <c r="F383" s="1">
        <v>45729</v>
      </c>
      <c r="G383" t="s">
        <v>1039</v>
      </c>
      <c r="H383">
        <v>22</v>
      </c>
      <c r="I383" t="s">
        <v>38</v>
      </c>
      <c r="J383" t="s">
        <v>39</v>
      </c>
      <c r="K383">
        <v>2</v>
      </c>
      <c r="L383">
        <v>22.01</v>
      </c>
      <c r="M383">
        <v>7</v>
      </c>
      <c r="N383">
        <v>0.79</v>
      </c>
      <c r="O383" t="b">
        <v>0</v>
      </c>
      <c r="P383" t="s">
        <v>64</v>
      </c>
      <c r="Q383">
        <v>3</v>
      </c>
      <c r="R383" t="s">
        <v>78</v>
      </c>
    </row>
    <row r="384" spans="1:18" x14ac:dyDescent="0.25">
      <c r="A384" t="s">
        <v>1040</v>
      </c>
      <c r="B384" t="s">
        <v>125</v>
      </c>
      <c r="C384" t="s">
        <v>28</v>
      </c>
      <c r="D384" s="1">
        <v>45764</v>
      </c>
      <c r="E384" t="s">
        <v>1041</v>
      </c>
      <c r="F384" s="1">
        <v>45765</v>
      </c>
      <c r="G384" t="s">
        <v>1042</v>
      </c>
      <c r="H384">
        <v>70</v>
      </c>
      <c r="I384" t="s">
        <v>23</v>
      </c>
      <c r="J384" t="s">
        <v>24</v>
      </c>
      <c r="K384">
        <v>2</v>
      </c>
      <c r="L384">
        <v>10.37</v>
      </c>
      <c r="M384">
        <v>5.5</v>
      </c>
      <c r="N384">
        <v>1.85</v>
      </c>
      <c r="O384" t="b">
        <v>0</v>
      </c>
      <c r="P384" t="s">
        <v>64</v>
      </c>
      <c r="Q384">
        <v>4</v>
      </c>
      <c r="R384" t="s">
        <v>94</v>
      </c>
    </row>
    <row r="385" spans="1:18" x14ac:dyDescent="0.25">
      <c r="A385" t="s">
        <v>1043</v>
      </c>
      <c r="B385" t="s">
        <v>86</v>
      </c>
      <c r="C385" t="s">
        <v>20</v>
      </c>
      <c r="D385" s="1">
        <v>45599</v>
      </c>
      <c r="E385" t="s">
        <v>649</v>
      </c>
      <c r="F385" s="1">
        <v>45599</v>
      </c>
      <c r="G385" t="s">
        <v>887</v>
      </c>
      <c r="H385">
        <v>52</v>
      </c>
      <c r="I385" t="s">
        <v>23</v>
      </c>
      <c r="J385" t="s">
        <v>31</v>
      </c>
      <c r="K385">
        <v>5</v>
      </c>
      <c r="L385">
        <v>12.14</v>
      </c>
      <c r="M385">
        <v>9.25</v>
      </c>
      <c r="N385">
        <v>1.34</v>
      </c>
      <c r="O385" t="b">
        <v>1</v>
      </c>
      <c r="P385" t="s">
        <v>25</v>
      </c>
      <c r="Q385">
        <v>11</v>
      </c>
      <c r="R385" t="s">
        <v>32</v>
      </c>
    </row>
    <row r="386" spans="1:18" x14ac:dyDescent="0.25">
      <c r="A386" t="s">
        <v>1044</v>
      </c>
      <c r="B386" t="s">
        <v>96</v>
      </c>
      <c r="C386" t="s">
        <v>134</v>
      </c>
      <c r="D386" s="1">
        <v>45527</v>
      </c>
      <c r="E386" t="s">
        <v>1045</v>
      </c>
      <c r="F386" s="1">
        <v>45527</v>
      </c>
      <c r="G386" t="s">
        <v>1046</v>
      </c>
      <c r="H386">
        <v>49</v>
      </c>
      <c r="I386" t="s">
        <v>38</v>
      </c>
      <c r="J386" t="s">
        <v>73</v>
      </c>
      <c r="K386">
        <v>5</v>
      </c>
      <c r="L386">
        <v>17.28</v>
      </c>
      <c r="M386">
        <v>10.75</v>
      </c>
      <c r="N386">
        <v>2.92</v>
      </c>
      <c r="O386" t="b">
        <v>0</v>
      </c>
      <c r="P386" t="s">
        <v>25</v>
      </c>
      <c r="Q386">
        <v>8</v>
      </c>
      <c r="R386" t="s">
        <v>26</v>
      </c>
    </row>
    <row r="387" spans="1:18" x14ac:dyDescent="0.25">
      <c r="A387" t="s">
        <v>1047</v>
      </c>
      <c r="B387" t="s">
        <v>41</v>
      </c>
      <c r="C387" t="s">
        <v>75</v>
      </c>
      <c r="D387" s="1">
        <v>45636</v>
      </c>
      <c r="E387" t="s">
        <v>480</v>
      </c>
      <c r="F387" s="1">
        <v>45636</v>
      </c>
      <c r="G387" t="s">
        <v>320</v>
      </c>
      <c r="H387">
        <v>51</v>
      </c>
      <c r="I387" t="s">
        <v>38</v>
      </c>
      <c r="J387" t="s">
        <v>73</v>
      </c>
      <c r="K387">
        <v>4</v>
      </c>
      <c r="L387">
        <v>16.32</v>
      </c>
      <c r="M387">
        <v>9.5</v>
      </c>
      <c r="N387">
        <v>0.56000000000000005</v>
      </c>
      <c r="O387" t="b">
        <v>0</v>
      </c>
      <c r="P387" t="s">
        <v>25</v>
      </c>
      <c r="Q387">
        <v>12</v>
      </c>
      <c r="R387" t="s">
        <v>90</v>
      </c>
    </row>
    <row r="388" spans="1:18" x14ac:dyDescent="0.25">
      <c r="A388" t="s">
        <v>1048</v>
      </c>
      <c r="B388" t="s">
        <v>86</v>
      </c>
      <c r="C388" t="s">
        <v>149</v>
      </c>
      <c r="D388" s="1">
        <v>45693</v>
      </c>
      <c r="E388" t="s">
        <v>1049</v>
      </c>
      <c r="F388" s="1">
        <v>45693</v>
      </c>
      <c r="G388" t="s">
        <v>906</v>
      </c>
      <c r="H388">
        <v>57</v>
      </c>
      <c r="I388" t="s">
        <v>23</v>
      </c>
      <c r="J388" t="s">
        <v>39</v>
      </c>
      <c r="K388">
        <v>1</v>
      </c>
      <c r="L388">
        <v>2.11</v>
      </c>
      <c r="M388">
        <v>4.25</v>
      </c>
      <c r="N388">
        <v>2.13</v>
      </c>
      <c r="O388" t="b">
        <v>0</v>
      </c>
      <c r="P388" t="s">
        <v>64</v>
      </c>
      <c r="Q388">
        <v>2</v>
      </c>
      <c r="R388" t="s">
        <v>137</v>
      </c>
    </row>
    <row r="389" spans="1:18" x14ac:dyDescent="0.25">
      <c r="A389" t="s">
        <v>1050</v>
      </c>
      <c r="B389" t="s">
        <v>41</v>
      </c>
      <c r="C389" t="s">
        <v>35</v>
      </c>
      <c r="D389" s="1">
        <v>45733</v>
      </c>
      <c r="E389" t="s">
        <v>1051</v>
      </c>
      <c r="F389" s="1">
        <v>45733</v>
      </c>
      <c r="G389" t="s">
        <v>599</v>
      </c>
      <c r="H389">
        <v>13</v>
      </c>
      <c r="I389" t="s">
        <v>23</v>
      </c>
      <c r="J389" t="s">
        <v>24</v>
      </c>
      <c r="K389">
        <v>1</v>
      </c>
      <c r="L389">
        <v>21.01</v>
      </c>
      <c r="M389">
        <v>4.25</v>
      </c>
      <c r="N389">
        <v>0.75</v>
      </c>
      <c r="O389" t="b">
        <v>0</v>
      </c>
      <c r="P389" t="s">
        <v>64</v>
      </c>
      <c r="Q389">
        <v>3</v>
      </c>
      <c r="R389" t="s">
        <v>78</v>
      </c>
    </row>
    <row r="390" spans="1:18" x14ac:dyDescent="0.25">
      <c r="A390" t="s">
        <v>1052</v>
      </c>
      <c r="B390" t="s">
        <v>96</v>
      </c>
      <c r="C390" t="s">
        <v>134</v>
      </c>
      <c r="D390" s="1">
        <v>45446</v>
      </c>
      <c r="E390" t="s">
        <v>805</v>
      </c>
      <c r="F390" s="1">
        <v>45446</v>
      </c>
      <c r="G390" t="s">
        <v>1053</v>
      </c>
      <c r="H390">
        <v>45</v>
      </c>
      <c r="I390" t="s">
        <v>38</v>
      </c>
      <c r="J390" t="s">
        <v>73</v>
      </c>
      <c r="K390">
        <v>4</v>
      </c>
      <c r="L390">
        <v>10.23</v>
      </c>
      <c r="M390">
        <v>9.5</v>
      </c>
      <c r="N390">
        <v>2.77</v>
      </c>
      <c r="O390" t="b">
        <v>0</v>
      </c>
      <c r="P390" t="s">
        <v>25</v>
      </c>
      <c r="Q390">
        <v>6</v>
      </c>
      <c r="R390" t="s">
        <v>173</v>
      </c>
    </row>
    <row r="391" spans="1:18" x14ac:dyDescent="0.25">
      <c r="A391" t="s">
        <v>1054</v>
      </c>
      <c r="B391" t="s">
        <v>96</v>
      </c>
      <c r="C391" t="s">
        <v>68</v>
      </c>
      <c r="D391" s="1">
        <v>45581</v>
      </c>
      <c r="E391" t="s">
        <v>1055</v>
      </c>
      <c r="F391" s="1">
        <v>45581</v>
      </c>
      <c r="G391" t="s">
        <v>1056</v>
      </c>
      <c r="H391">
        <v>72</v>
      </c>
      <c r="I391" t="s">
        <v>38</v>
      </c>
      <c r="J391" t="s">
        <v>24</v>
      </c>
      <c r="K391">
        <v>3</v>
      </c>
      <c r="L391">
        <v>14.88</v>
      </c>
      <c r="M391">
        <v>8.25</v>
      </c>
      <c r="N391">
        <v>1.05</v>
      </c>
      <c r="O391" t="b">
        <v>0</v>
      </c>
      <c r="P391" t="s">
        <v>25</v>
      </c>
      <c r="Q391">
        <v>10</v>
      </c>
      <c r="R391" t="s">
        <v>55</v>
      </c>
    </row>
    <row r="392" spans="1:18" x14ac:dyDescent="0.25">
      <c r="A392" t="s">
        <v>1057</v>
      </c>
      <c r="B392" t="s">
        <v>52</v>
      </c>
      <c r="C392" t="s">
        <v>57</v>
      </c>
      <c r="D392" s="1">
        <v>45513</v>
      </c>
      <c r="E392" t="s">
        <v>1058</v>
      </c>
      <c r="F392" s="1">
        <v>45513</v>
      </c>
      <c r="G392" t="s">
        <v>1059</v>
      </c>
      <c r="H392">
        <v>13</v>
      </c>
      <c r="I392" t="s">
        <v>38</v>
      </c>
      <c r="J392" t="s">
        <v>31</v>
      </c>
      <c r="K392">
        <v>1</v>
      </c>
      <c r="L392">
        <v>21.42</v>
      </c>
      <c r="M392">
        <v>5.75</v>
      </c>
      <c r="N392">
        <v>2.34</v>
      </c>
      <c r="O392" t="b">
        <v>0</v>
      </c>
      <c r="P392" t="s">
        <v>25</v>
      </c>
      <c r="Q392">
        <v>8</v>
      </c>
      <c r="R392" t="s">
        <v>26</v>
      </c>
    </row>
    <row r="393" spans="1:18" x14ac:dyDescent="0.25">
      <c r="A393" t="s">
        <v>1060</v>
      </c>
      <c r="B393" t="s">
        <v>34</v>
      </c>
      <c r="C393" t="s">
        <v>68</v>
      </c>
      <c r="D393" s="1">
        <v>45452</v>
      </c>
      <c r="E393" t="s">
        <v>928</v>
      </c>
      <c r="F393" s="1">
        <v>45452</v>
      </c>
      <c r="G393" t="s">
        <v>1061</v>
      </c>
      <c r="H393">
        <v>44</v>
      </c>
      <c r="I393" t="s">
        <v>38</v>
      </c>
      <c r="J393" t="s">
        <v>39</v>
      </c>
      <c r="K393">
        <v>0</v>
      </c>
      <c r="L393">
        <v>21.68</v>
      </c>
      <c r="M393">
        <v>4.5</v>
      </c>
      <c r="N393">
        <v>4.84</v>
      </c>
      <c r="O393" t="b">
        <v>1</v>
      </c>
      <c r="P393" t="s">
        <v>25</v>
      </c>
      <c r="Q393">
        <v>6</v>
      </c>
      <c r="R393" t="s">
        <v>173</v>
      </c>
    </row>
    <row r="394" spans="1:18" x14ac:dyDescent="0.25">
      <c r="A394" t="s">
        <v>1062</v>
      </c>
      <c r="B394" t="s">
        <v>96</v>
      </c>
      <c r="C394" t="s">
        <v>149</v>
      </c>
      <c r="D394" s="1">
        <v>45394</v>
      </c>
      <c r="E394" t="s">
        <v>823</v>
      </c>
      <c r="F394" s="1">
        <v>45394</v>
      </c>
      <c r="G394" t="s">
        <v>977</v>
      </c>
      <c r="H394">
        <v>32</v>
      </c>
      <c r="I394" t="s">
        <v>23</v>
      </c>
      <c r="J394" t="s">
        <v>24</v>
      </c>
      <c r="K394">
        <v>2</v>
      </c>
      <c r="L394">
        <v>15.4</v>
      </c>
      <c r="M394">
        <v>5.5</v>
      </c>
      <c r="N394">
        <v>2.83</v>
      </c>
      <c r="O394" t="b">
        <v>0</v>
      </c>
      <c r="P394" t="s">
        <v>25</v>
      </c>
      <c r="Q394">
        <v>4</v>
      </c>
      <c r="R394" t="s">
        <v>94</v>
      </c>
    </row>
    <row r="395" spans="1:18" x14ac:dyDescent="0.25">
      <c r="A395" t="s">
        <v>1063</v>
      </c>
      <c r="B395" t="s">
        <v>52</v>
      </c>
      <c r="C395" t="s">
        <v>42</v>
      </c>
      <c r="D395" s="1">
        <v>45584</v>
      </c>
      <c r="E395" t="s">
        <v>1064</v>
      </c>
      <c r="F395" s="1">
        <v>45584</v>
      </c>
      <c r="G395" t="s">
        <v>1065</v>
      </c>
      <c r="H395">
        <v>54</v>
      </c>
      <c r="I395" t="s">
        <v>38</v>
      </c>
      <c r="J395" t="s">
        <v>60</v>
      </c>
      <c r="K395">
        <v>1</v>
      </c>
      <c r="L395">
        <v>11.93</v>
      </c>
      <c r="M395">
        <v>5.75</v>
      </c>
      <c r="N395">
        <v>3.39</v>
      </c>
      <c r="O395" t="b">
        <v>1</v>
      </c>
      <c r="P395" t="s">
        <v>25</v>
      </c>
      <c r="Q395">
        <v>10</v>
      </c>
      <c r="R395" t="s">
        <v>55</v>
      </c>
    </row>
    <row r="396" spans="1:18" x14ac:dyDescent="0.25">
      <c r="A396" t="s">
        <v>1066</v>
      </c>
      <c r="B396" t="s">
        <v>142</v>
      </c>
      <c r="C396" t="s">
        <v>42</v>
      </c>
      <c r="D396" s="1">
        <v>45745</v>
      </c>
      <c r="E396" t="s">
        <v>1067</v>
      </c>
      <c r="F396" s="1">
        <v>45746</v>
      </c>
      <c r="G396" t="s">
        <v>1068</v>
      </c>
      <c r="H396">
        <v>23</v>
      </c>
      <c r="I396" t="s">
        <v>23</v>
      </c>
      <c r="J396" t="s">
        <v>39</v>
      </c>
      <c r="K396">
        <v>5</v>
      </c>
      <c r="L396">
        <v>24.18</v>
      </c>
      <c r="M396">
        <v>9.25</v>
      </c>
      <c r="N396">
        <v>4.2</v>
      </c>
      <c r="O396" t="b">
        <v>1</v>
      </c>
      <c r="P396" t="s">
        <v>64</v>
      </c>
      <c r="Q396">
        <v>3</v>
      </c>
      <c r="R396" t="s">
        <v>78</v>
      </c>
    </row>
    <row r="397" spans="1:18" x14ac:dyDescent="0.25">
      <c r="A397" t="s">
        <v>1069</v>
      </c>
      <c r="B397" t="s">
        <v>142</v>
      </c>
      <c r="C397" t="s">
        <v>28</v>
      </c>
      <c r="D397" s="1">
        <v>45511</v>
      </c>
      <c r="E397" t="s">
        <v>1070</v>
      </c>
      <c r="F397" s="1">
        <v>45511</v>
      </c>
      <c r="G397" t="s">
        <v>387</v>
      </c>
      <c r="H397">
        <v>48</v>
      </c>
      <c r="I397" t="s">
        <v>23</v>
      </c>
      <c r="J397" t="s">
        <v>73</v>
      </c>
      <c r="K397">
        <v>0</v>
      </c>
      <c r="L397">
        <v>8.74</v>
      </c>
      <c r="M397">
        <v>3</v>
      </c>
      <c r="N397">
        <v>0.83</v>
      </c>
      <c r="O397" t="b">
        <v>0</v>
      </c>
      <c r="P397" t="s">
        <v>25</v>
      </c>
      <c r="Q397">
        <v>8</v>
      </c>
      <c r="R397" t="s">
        <v>26</v>
      </c>
    </row>
    <row r="398" spans="1:18" x14ac:dyDescent="0.25">
      <c r="A398" t="s">
        <v>1071</v>
      </c>
      <c r="B398" t="s">
        <v>52</v>
      </c>
      <c r="C398" t="s">
        <v>75</v>
      </c>
      <c r="D398" s="1">
        <v>45801</v>
      </c>
      <c r="E398" t="s">
        <v>689</v>
      </c>
      <c r="F398" s="1">
        <v>45801</v>
      </c>
      <c r="G398" t="s">
        <v>1072</v>
      </c>
      <c r="H398">
        <v>48</v>
      </c>
      <c r="I398" t="s">
        <v>23</v>
      </c>
      <c r="J398" t="s">
        <v>24</v>
      </c>
      <c r="K398">
        <v>4</v>
      </c>
      <c r="L398">
        <v>19.25</v>
      </c>
      <c r="M398">
        <v>8</v>
      </c>
      <c r="N398">
        <v>4.5</v>
      </c>
      <c r="O398" t="b">
        <v>1</v>
      </c>
      <c r="P398" t="s">
        <v>64</v>
      </c>
      <c r="Q398">
        <v>5</v>
      </c>
      <c r="R398" t="s">
        <v>65</v>
      </c>
    </row>
    <row r="399" spans="1:18" x14ac:dyDescent="0.25">
      <c r="A399" t="s">
        <v>1073</v>
      </c>
      <c r="B399" t="s">
        <v>142</v>
      </c>
      <c r="C399" t="s">
        <v>42</v>
      </c>
      <c r="D399" s="1">
        <v>45540</v>
      </c>
      <c r="E399" t="s">
        <v>359</v>
      </c>
      <c r="F399" s="1">
        <v>45540</v>
      </c>
      <c r="G399" t="s">
        <v>1074</v>
      </c>
      <c r="H399">
        <v>27</v>
      </c>
      <c r="I399" t="s">
        <v>23</v>
      </c>
      <c r="J399" t="s">
        <v>73</v>
      </c>
      <c r="K399">
        <v>2</v>
      </c>
      <c r="L399">
        <v>6.86</v>
      </c>
      <c r="M399">
        <v>5.5</v>
      </c>
      <c r="N399">
        <v>1.26</v>
      </c>
      <c r="O399" t="b">
        <v>0</v>
      </c>
      <c r="P399" t="s">
        <v>25</v>
      </c>
      <c r="Q399">
        <v>9</v>
      </c>
      <c r="R399" t="s">
        <v>45</v>
      </c>
    </row>
    <row r="400" spans="1:18" x14ac:dyDescent="0.25">
      <c r="A400" t="s">
        <v>1075</v>
      </c>
      <c r="B400" t="s">
        <v>96</v>
      </c>
      <c r="C400" t="s">
        <v>28</v>
      </c>
      <c r="D400" s="1">
        <v>45736</v>
      </c>
      <c r="E400" t="s">
        <v>1076</v>
      </c>
      <c r="F400" s="1">
        <v>45736</v>
      </c>
      <c r="G400" t="s">
        <v>455</v>
      </c>
      <c r="H400">
        <v>34</v>
      </c>
      <c r="I400" t="s">
        <v>38</v>
      </c>
      <c r="J400" t="s">
        <v>24</v>
      </c>
      <c r="K400">
        <v>5</v>
      </c>
      <c r="L400">
        <v>13.6</v>
      </c>
      <c r="M400">
        <v>10.75</v>
      </c>
      <c r="N400">
        <v>2.35</v>
      </c>
      <c r="O400" t="b">
        <v>0</v>
      </c>
      <c r="P400" t="s">
        <v>64</v>
      </c>
      <c r="Q400">
        <v>3</v>
      </c>
      <c r="R400" t="s">
        <v>78</v>
      </c>
    </row>
    <row r="401" spans="1:18" x14ac:dyDescent="0.25">
      <c r="A401" t="s">
        <v>1077</v>
      </c>
      <c r="B401" t="s">
        <v>47</v>
      </c>
      <c r="C401" t="s">
        <v>35</v>
      </c>
      <c r="D401" s="1">
        <v>45525</v>
      </c>
      <c r="E401" t="s">
        <v>515</v>
      </c>
      <c r="F401" s="1">
        <v>45525</v>
      </c>
      <c r="G401" t="s">
        <v>140</v>
      </c>
      <c r="H401">
        <v>31</v>
      </c>
      <c r="I401" t="s">
        <v>23</v>
      </c>
      <c r="J401" t="s">
        <v>60</v>
      </c>
      <c r="K401">
        <v>0</v>
      </c>
      <c r="L401">
        <v>12.03</v>
      </c>
      <c r="M401">
        <v>3</v>
      </c>
      <c r="N401">
        <v>2.2200000000000002</v>
      </c>
      <c r="O401" t="b">
        <v>0</v>
      </c>
      <c r="P401" t="s">
        <v>25</v>
      </c>
      <c r="Q401">
        <v>8</v>
      </c>
      <c r="R401" t="s">
        <v>26</v>
      </c>
    </row>
    <row r="402" spans="1:18" x14ac:dyDescent="0.25">
      <c r="A402" t="s">
        <v>1078</v>
      </c>
      <c r="B402" t="s">
        <v>67</v>
      </c>
      <c r="C402" t="s">
        <v>87</v>
      </c>
      <c r="D402" s="1">
        <v>45552</v>
      </c>
      <c r="E402" t="s">
        <v>806</v>
      </c>
      <c r="F402" s="1">
        <v>45552</v>
      </c>
      <c r="G402" t="s">
        <v>1079</v>
      </c>
      <c r="H402">
        <v>21</v>
      </c>
      <c r="I402" t="s">
        <v>23</v>
      </c>
      <c r="J402" t="s">
        <v>60</v>
      </c>
      <c r="K402">
        <v>1</v>
      </c>
      <c r="L402">
        <v>18.73</v>
      </c>
      <c r="M402">
        <v>4.25</v>
      </c>
      <c r="N402">
        <v>0.92</v>
      </c>
      <c r="O402" t="b">
        <v>0</v>
      </c>
      <c r="P402" t="s">
        <v>25</v>
      </c>
      <c r="Q402">
        <v>9</v>
      </c>
      <c r="R402" t="s">
        <v>45</v>
      </c>
    </row>
    <row r="403" spans="1:18" x14ac:dyDescent="0.25">
      <c r="A403" t="s">
        <v>1080</v>
      </c>
      <c r="B403" t="s">
        <v>47</v>
      </c>
      <c r="C403" t="s">
        <v>134</v>
      </c>
      <c r="D403" s="1">
        <v>45494</v>
      </c>
      <c r="E403" t="s">
        <v>1081</v>
      </c>
      <c r="F403" s="1">
        <v>45494</v>
      </c>
      <c r="G403" t="s">
        <v>1082</v>
      </c>
      <c r="H403">
        <v>84</v>
      </c>
      <c r="I403" t="s">
        <v>38</v>
      </c>
      <c r="J403" t="s">
        <v>73</v>
      </c>
      <c r="K403">
        <v>0</v>
      </c>
      <c r="L403">
        <v>12.03</v>
      </c>
      <c r="M403">
        <v>4.5</v>
      </c>
      <c r="N403">
        <v>4.33</v>
      </c>
      <c r="O403" t="b">
        <v>1</v>
      </c>
      <c r="P403" t="s">
        <v>25</v>
      </c>
      <c r="Q403">
        <v>7</v>
      </c>
      <c r="R403" t="s">
        <v>50</v>
      </c>
    </row>
    <row r="404" spans="1:18" x14ac:dyDescent="0.25">
      <c r="A404" t="s">
        <v>1083</v>
      </c>
      <c r="B404" t="s">
        <v>142</v>
      </c>
      <c r="C404" t="s">
        <v>28</v>
      </c>
      <c r="D404" s="1">
        <v>45347</v>
      </c>
      <c r="E404" t="s">
        <v>1084</v>
      </c>
      <c r="F404" s="1">
        <v>45347</v>
      </c>
      <c r="G404" t="s">
        <v>1085</v>
      </c>
      <c r="H404">
        <v>70</v>
      </c>
      <c r="I404" t="s">
        <v>23</v>
      </c>
      <c r="J404" t="s">
        <v>39</v>
      </c>
      <c r="K404">
        <v>0</v>
      </c>
      <c r="L404">
        <v>21.75</v>
      </c>
      <c r="M404">
        <v>3</v>
      </c>
      <c r="N404">
        <v>1.91</v>
      </c>
      <c r="O404" t="b">
        <v>1</v>
      </c>
      <c r="P404" t="s">
        <v>25</v>
      </c>
      <c r="Q404">
        <v>2</v>
      </c>
      <c r="R404" t="s">
        <v>137</v>
      </c>
    </row>
    <row r="405" spans="1:18" x14ac:dyDescent="0.25">
      <c r="A405" t="s">
        <v>1086</v>
      </c>
      <c r="B405" t="s">
        <v>86</v>
      </c>
      <c r="C405" t="s">
        <v>20</v>
      </c>
      <c r="D405" s="1">
        <v>45409</v>
      </c>
      <c r="E405" t="s">
        <v>1087</v>
      </c>
      <c r="F405" s="1">
        <v>45409</v>
      </c>
      <c r="G405" t="s">
        <v>1088</v>
      </c>
      <c r="H405">
        <v>27</v>
      </c>
      <c r="I405" t="s">
        <v>23</v>
      </c>
      <c r="J405" t="s">
        <v>60</v>
      </c>
      <c r="K405">
        <v>3</v>
      </c>
      <c r="L405">
        <v>24.69</v>
      </c>
      <c r="M405">
        <v>6.75</v>
      </c>
      <c r="N405">
        <v>4.46</v>
      </c>
      <c r="O405" t="b">
        <v>1</v>
      </c>
      <c r="P405" t="s">
        <v>25</v>
      </c>
      <c r="Q405">
        <v>4</v>
      </c>
      <c r="R405" t="s">
        <v>94</v>
      </c>
    </row>
    <row r="406" spans="1:18" x14ac:dyDescent="0.25">
      <c r="A406" t="s">
        <v>1089</v>
      </c>
      <c r="B406" t="s">
        <v>41</v>
      </c>
      <c r="C406" t="s">
        <v>134</v>
      </c>
      <c r="D406" s="1">
        <v>45432</v>
      </c>
      <c r="E406" t="s">
        <v>1090</v>
      </c>
      <c r="F406" s="1">
        <v>45432</v>
      </c>
      <c r="G406" t="s">
        <v>453</v>
      </c>
      <c r="H406">
        <v>20</v>
      </c>
      <c r="I406" t="s">
        <v>38</v>
      </c>
      <c r="J406" t="s">
        <v>60</v>
      </c>
      <c r="K406">
        <v>5</v>
      </c>
      <c r="L406">
        <v>24.67</v>
      </c>
      <c r="M406">
        <v>10.75</v>
      </c>
      <c r="N406">
        <v>0.94</v>
      </c>
      <c r="O406" t="b">
        <v>0</v>
      </c>
      <c r="P406" t="s">
        <v>25</v>
      </c>
      <c r="Q406">
        <v>5</v>
      </c>
      <c r="R406" t="s">
        <v>65</v>
      </c>
    </row>
    <row r="407" spans="1:18" x14ac:dyDescent="0.25">
      <c r="A407" t="s">
        <v>1091</v>
      </c>
      <c r="B407" t="s">
        <v>96</v>
      </c>
      <c r="C407" t="s">
        <v>149</v>
      </c>
      <c r="D407" s="1">
        <v>45504</v>
      </c>
      <c r="E407" t="s">
        <v>770</v>
      </c>
      <c r="F407" s="1">
        <v>45504</v>
      </c>
      <c r="G407" t="s">
        <v>1092</v>
      </c>
      <c r="H407">
        <v>36</v>
      </c>
      <c r="I407" t="s">
        <v>23</v>
      </c>
      <c r="J407" t="s">
        <v>39</v>
      </c>
      <c r="K407">
        <v>1</v>
      </c>
      <c r="L407">
        <v>12.49</v>
      </c>
      <c r="M407">
        <v>4.25</v>
      </c>
      <c r="N407">
        <v>2.29</v>
      </c>
      <c r="O407" t="b">
        <v>0</v>
      </c>
      <c r="P407" t="s">
        <v>25</v>
      </c>
      <c r="Q407">
        <v>7</v>
      </c>
      <c r="R407" t="s">
        <v>50</v>
      </c>
    </row>
    <row r="408" spans="1:18" x14ac:dyDescent="0.25">
      <c r="A408" t="s">
        <v>1093</v>
      </c>
      <c r="B408" t="s">
        <v>41</v>
      </c>
      <c r="C408" t="s">
        <v>28</v>
      </c>
      <c r="D408" s="1">
        <v>45628</v>
      </c>
      <c r="E408" t="s">
        <v>1094</v>
      </c>
      <c r="F408" s="1">
        <v>45628</v>
      </c>
      <c r="G408" t="s">
        <v>1095</v>
      </c>
      <c r="H408">
        <v>64</v>
      </c>
      <c r="I408" t="s">
        <v>38</v>
      </c>
      <c r="J408" t="s">
        <v>73</v>
      </c>
      <c r="K408">
        <v>3</v>
      </c>
      <c r="L408">
        <v>9.89</v>
      </c>
      <c r="M408">
        <v>8.25</v>
      </c>
      <c r="N408">
        <v>0.11</v>
      </c>
      <c r="O408" t="b">
        <v>0</v>
      </c>
      <c r="P408" t="s">
        <v>25</v>
      </c>
      <c r="Q408">
        <v>12</v>
      </c>
      <c r="R408" t="s">
        <v>90</v>
      </c>
    </row>
    <row r="409" spans="1:18" x14ac:dyDescent="0.25">
      <c r="A409" t="s">
        <v>1096</v>
      </c>
      <c r="B409" t="s">
        <v>47</v>
      </c>
      <c r="C409" t="s">
        <v>20</v>
      </c>
      <c r="D409" s="1">
        <v>45542</v>
      </c>
      <c r="E409" t="s">
        <v>1097</v>
      </c>
      <c r="F409" s="1">
        <v>45542</v>
      </c>
      <c r="G409" t="s">
        <v>1098</v>
      </c>
      <c r="H409">
        <v>77</v>
      </c>
      <c r="I409" t="s">
        <v>23</v>
      </c>
      <c r="J409" t="s">
        <v>31</v>
      </c>
      <c r="K409">
        <v>5</v>
      </c>
      <c r="L409">
        <v>0.6</v>
      </c>
      <c r="M409">
        <v>9.25</v>
      </c>
      <c r="N409">
        <v>3.67</v>
      </c>
      <c r="O409" t="b">
        <v>1</v>
      </c>
      <c r="P409" t="s">
        <v>25</v>
      </c>
      <c r="Q409">
        <v>9</v>
      </c>
      <c r="R409" t="s">
        <v>45</v>
      </c>
    </row>
    <row r="410" spans="1:18" x14ac:dyDescent="0.25">
      <c r="A410" t="s">
        <v>1099</v>
      </c>
      <c r="B410" t="s">
        <v>47</v>
      </c>
      <c r="C410" t="s">
        <v>75</v>
      </c>
      <c r="D410" s="1">
        <v>45392</v>
      </c>
      <c r="E410" t="s">
        <v>1100</v>
      </c>
      <c r="F410" s="1">
        <v>45392</v>
      </c>
      <c r="G410" t="s">
        <v>107</v>
      </c>
      <c r="H410">
        <v>23</v>
      </c>
      <c r="I410" t="s">
        <v>38</v>
      </c>
      <c r="J410" t="s">
        <v>39</v>
      </c>
      <c r="K410">
        <v>4</v>
      </c>
      <c r="L410">
        <v>8</v>
      </c>
      <c r="M410">
        <v>9.5</v>
      </c>
      <c r="N410">
        <v>0.2</v>
      </c>
      <c r="O410" t="b">
        <v>0</v>
      </c>
      <c r="P410" t="s">
        <v>25</v>
      </c>
      <c r="Q410">
        <v>4</v>
      </c>
      <c r="R410" t="s">
        <v>94</v>
      </c>
    </row>
    <row r="411" spans="1:18" x14ac:dyDescent="0.25">
      <c r="A411" t="s">
        <v>1101</v>
      </c>
      <c r="B411" t="s">
        <v>52</v>
      </c>
      <c r="C411" t="s">
        <v>75</v>
      </c>
      <c r="D411" s="1">
        <v>45646</v>
      </c>
      <c r="E411" t="s">
        <v>776</v>
      </c>
      <c r="F411" s="1">
        <v>45646</v>
      </c>
      <c r="G411" t="s">
        <v>960</v>
      </c>
      <c r="H411">
        <v>76</v>
      </c>
      <c r="I411" t="s">
        <v>38</v>
      </c>
      <c r="J411" t="s">
        <v>73</v>
      </c>
      <c r="K411">
        <v>5</v>
      </c>
      <c r="L411">
        <v>24.89</v>
      </c>
      <c r="M411">
        <v>10.75</v>
      </c>
      <c r="N411">
        <v>1.03</v>
      </c>
      <c r="O411" t="b">
        <v>0</v>
      </c>
      <c r="P411" t="s">
        <v>25</v>
      </c>
      <c r="Q411">
        <v>12</v>
      </c>
      <c r="R411" t="s">
        <v>90</v>
      </c>
    </row>
    <row r="412" spans="1:18" x14ac:dyDescent="0.25">
      <c r="A412" t="s">
        <v>1102</v>
      </c>
      <c r="B412" t="s">
        <v>47</v>
      </c>
      <c r="C412" t="s">
        <v>68</v>
      </c>
      <c r="D412" s="1">
        <v>45420</v>
      </c>
      <c r="E412" t="s">
        <v>1009</v>
      </c>
      <c r="F412" s="1">
        <v>45420</v>
      </c>
      <c r="G412" t="s">
        <v>335</v>
      </c>
      <c r="H412">
        <v>61</v>
      </c>
      <c r="I412" t="s">
        <v>23</v>
      </c>
      <c r="J412" t="s">
        <v>24</v>
      </c>
      <c r="K412">
        <v>1</v>
      </c>
      <c r="L412">
        <v>18.32</v>
      </c>
      <c r="M412">
        <v>4.25</v>
      </c>
      <c r="N412">
        <v>0.39</v>
      </c>
      <c r="O412" t="b">
        <v>0</v>
      </c>
      <c r="P412" t="s">
        <v>25</v>
      </c>
      <c r="Q412">
        <v>5</v>
      </c>
      <c r="R412" t="s">
        <v>65</v>
      </c>
    </row>
    <row r="413" spans="1:18" x14ac:dyDescent="0.25">
      <c r="A413" t="s">
        <v>1103</v>
      </c>
      <c r="B413" t="s">
        <v>96</v>
      </c>
      <c r="C413" t="s">
        <v>28</v>
      </c>
      <c r="D413" s="1">
        <v>45683</v>
      </c>
      <c r="E413" t="s">
        <v>922</v>
      </c>
      <c r="F413" s="1">
        <v>45683</v>
      </c>
      <c r="G413" t="s">
        <v>1104</v>
      </c>
      <c r="H413">
        <v>31</v>
      </c>
      <c r="I413" t="s">
        <v>23</v>
      </c>
      <c r="J413" t="s">
        <v>60</v>
      </c>
      <c r="K413">
        <v>5</v>
      </c>
      <c r="L413">
        <v>16.440000000000001</v>
      </c>
      <c r="M413">
        <v>9.25</v>
      </c>
      <c r="N413">
        <v>0.19</v>
      </c>
      <c r="O413" t="b">
        <v>1</v>
      </c>
      <c r="P413" t="s">
        <v>64</v>
      </c>
      <c r="Q413">
        <v>1</v>
      </c>
      <c r="R413" t="s">
        <v>114</v>
      </c>
    </row>
    <row r="414" spans="1:18" x14ac:dyDescent="0.25">
      <c r="A414" t="s">
        <v>1105</v>
      </c>
      <c r="B414" t="s">
        <v>52</v>
      </c>
      <c r="C414" t="s">
        <v>35</v>
      </c>
      <c r="D414" s="1">
        <v>45776</v>
      </c>
      <c r="E414" t="s">
        <v>226</v>
      </c>
      <c r="F414" s="1">
        <v>45776</v>
      </c>
      <c r="G414" t="s">
        <v>1106</v>
      </c>
      <c r="H414">
        <v>16</v>
      </c>
      <c r="I414" t="s">
        <v>23</v>
      </c>
      <c r="J414" t="s">
        <v>31</v>
      </c>
      <c r="K414">
        <v>5</v>
      </c>
      <c r="L414">
        <v>20.98</v>
      </c>
      <c r="M414">
        <v>9.25</v>
      </c>
      <c r="N414">
        <v>0.14000000000000001</v>
      </c>
      <c r="O414" t="b">
        <v>0</v>
      </c>
      <c r="P414" t="s">
        <v>64</v>
      </c>
      <c r="Q414">
        <v>4</v>
      </c>
      <c r="R414" t="s">
        <v>94</v>
      </c>
    </row>
    <row r="415" spans="1:18" x14ac:dyDescent="0.25">
      <c r="A415" t="s">
        <v>1107</v>
      </c>
      <c r="B415" t="s">
        <v>86</v>
      </c>
      <c r="C415" t="s">
        <v>149</v>
      </c>
      <c r="D415" s="1">
        <v>45587</v>
      </c>
      <c r="E415" t="s">
        <v>545</v>
      </c>
      <c r="F415" s="1">
        <v>45587</v>
      </c>
      <c r="G415" t="s">
        <v>1108</v>
      </c>
      <c r="H415">
        <v>25</v>
      </c>
      <c r="I415" t="s">
        <v>38</v>
      </c>
      <c r="J415" t="s">
        <v>73</v>
      </c>
      <c r="K415">
        <v>5</v>
      </c>
      <c r="L415">
        <v>4.25</v>
      </c>
      <c r="M415">
        <v>10.75</v>
      </c>
      <c r="N415">
        <v>2.09</v>
      </c>
      <c r="O415" t="b">
        <v>0</v>
      </c>
      <c r="P415" t="s">
        <v>25</v>
      </c>
      <c r="Q415">
        <v>10</v>
      </c>
      <c r="R415" t="s">
        <v>55</v>
      </c>
    </row>
    <row r="416" spans="1:18" x14ac:dyDescent="0.25">
      <c r="A416" t="s">
        <v>1109</v>
      </c>
      <c r="B416" t="s">
        <v>96</v>
      </c>
      <c r="C416" t="s">
        <v>75</v>
      </c>
      <c r="D416" s="1">
        <v>45618</v>
      </c>
      <c r="E416" t="s">
        <v>1110</v>
      </c>
      <c r="F416" s="1">
        <v>45618</v>
      </c>
      <c r="G416" t="s">
        <v>560</v>
      </c>
      <c r="H416">
        <v>22</v>
      </c>
      <c r="I416" t="s">
        <v>38</v>
      </c>
      <c r="J416" t="s">
        <v>39</v>
      </c>
      <c r="K416">
        <v>4</v>
      </c>
      <c r="L416">
        <v>17.670000000000002</v>
      </c>
      <c r="M416">
        <v>9.5</v>
      </c>
      <c r="N416">
        <v>1.26</v>
      </c>
      <c r="O416" t="b">
        <v>0</v>
      </c>
      <c r="P416" t="s">
        <v>25</v>
      </c>
      <c r="Q416">
        <v>11</v>
      </c>
      <c r="R416" t="s">
        <v>32</v>
      </c>
    </row>
    <row r="417" spans="1:18" x14ac:dyDescent="0.25">
      <c r="A417" t="s">
        <v>1111</v>
      </c>
      <c r="B417" t="s">
        <v>67</v>
      </c>
      <c r="C417" t="s">
        <v>28</v>
      </c>
      <c r="D417" s="1">
        <v>45383</v>
      </c>
      <c r="E417" t="s">
        <v>1112</v>
      </c>
      <c r="F417" s="1">
        <v>45383</v>
      </c>
      <c r="G417" t="s">
        <v>1113</v>
      </c>
      <c r="H417">
        <v>46</v>
      </c>
      <c r="I417" t="s">
        <v>23</v>
      </c>
      <c r="J417" t="s">
        <v>31</v>
      </c>
      <c r="K417">
        <v>3</v>
      </c>
      <c r="L417">
        <v>5.37</v>
      </c>
      <c r="M417">
        <v>6.75</v>
      </c>
      <c r="N417">
        <v>0.6</v>
      </c>
      <c r="O417" t="b">
        <v>0</v>
      </c>
      <c r="P417" t="s">
        <v>25</v>
      </c>
      <c r="Q417">
        <v>4</v>
      </c>
      <c r="R417" t="s">
        <v>94</v>
      </c>
    </row>
    <row r="418" spans="1:18" x14ac:dyDescent="0.25">
      <c r="A418" t="s">
        <v>1114</v>
      </c>
      <c r="B418" t="s">
        <v>67</v>
      </c>
      <c r="C418" t="s">
        <v>68</v>
      </c>
      <c r="D418" s="1">
        <v>45570</v>
      </c>
      <c r="E418" t="s">
        <v>1115</v>
      </c>
      <c r="F418" s="1">
        <v>45570</v>
      </c>
      <c r="G418" t="s">
        <v>889</v>
      </c>
      <c r="H418">
        <v>62</v>
      </c>
      <c r="I418" t="s">
        <v>38</v>
      </c>
      <c r="J418" t="s">
        <v>24</v>
      </c>
      <c r="K418">
        <v>0</v>
      </c>
      <c r="L418">
        <v>13.93</v>
      </c>
      <c r="M418">
        <v>4.5</v>
      </c>
      <c r="N418">
        <v>4.55</v>
      </c>
      <c r="O418" t="b">
        <v>1</v>
      </c>
      <c r="P418" t="s">
        <v>25</v>
      </c>
      <c r="Q418">
        <v>10</v>
      </c>
      <c r="R418" t="s">
        <v>55</v>
      </c>
    </row>
    <row r="419" spans="1:18" x14ac:dyDescent="0.25">
      <c r="A419" t="s">
        <v>1116</v>
      </c>
      <c r="B419" t="s">
        <v>125</v>
      </c>
      <c r="C419" t="s">
        <v>134</v>
      </c>
      <c r="D419" s="1">
        <v>45474</v>
      </c>
      <c r="E419" t="s">
        <v>1117</v>
      </c>
      <c r="F419" s="1">
        <v>45474</v>
      </c>
      <c r="G419" t="s">
        <v>1118</v>
      </c>
      <c r="H419">
        <v>10</v>
      </c>
      <c r="I419" t="s">
        <v>23</v>
      </c>
      <c r="J419" t="s">
        <v>31</v>
      </c>
      <c r="K419">
        <v>0</v>
      </c>
      <c r="L419">
        <v>20.96</v>
      </c>
      <c r="M419">
        <v>3</v>
      </c>
      <c r="N419">
        <v>2.0099999999999998</v>
      </c>
      <c r="O419" t="b">
        <v>0</v>
      </c>
      <c r="P419" t="s">
        <v>25</v>
      </c>
      <c r="Q419">
        <v>7</v>
      </c>
      <c r="R419" t="s">
        <v>50</v>
      </c>
    </row>
    <row r="420" spans="1:18" x14ac:dyDescent="0.25">
      <c r="A420" t="s">
        <v>1119</v>
      </c>
      <c r="B420" t="s">
        <v>19</v>
      </c>
      <c r="C420" t="s">
        <v>35</v>
      </c>
      <c r="D420" s="1">
        <v>45350</v>
      </c>
      <c r="E420" t="s">
        <v>264</v>
      </c>
      <c r="F420" s="1">
        <v>45350</v>
      </c>
      <c r="G420" t="s">
        <v>1120</v>
      </c>
      <c r="H420">
        <v>22</v>
      </c>
      <c r="I420" t="s">
        <v>38</v>
      </c>
      <c r="J420" t="s">
        <v>24</v>
      </c>
      <c r="K420">
        <v>3</v>
      </c>
      <c r="L420">
        <v>24.72</v>
      </c>
      <c r="M420">
        <v>8.25</v>
      </c>
      <c r="N420">
        <v>0.89</v>
      </c>
      <c r="O420" t="b">
        <v>0</v>
      </c>
      <c r="P420" t="s">
        <v>25</v>
      </c>
      <c r="Q420">
        <v>2</v>
      </c>
      <c r="R420" t="s">
        <v>137</v>
      </c>
    </row>
    <row r="421" spans="1:18" x14ac:dyDescent="0.25">
      <c r="A421" t="s">
        <v>1121</v>
      </c>
      <c r="B421" t="s">
        <v>96</v>
      </c>
      <c r="C421" t="s">
        <v>57</v>
      </c>
      <c r="D421" s="1">
        <v>45427</v>
      </c>
      <c r="E421" t="s">
        <v>1122</v>
      </c>
      <c r="F421" s="1">
        <v>45427</v>
      </c>
      <c r="G421" t="s">
        <v>1123</v>
      </c>
      <c r="H421">
        <v>15</v>
      </c>
      <c r="I421" t="s">
        <v>38</v>
      </c>
      <c r="J421" t="s">
        <v>60</v>
      </c>
      <c r="K421">
        <v>5</v>
      </c>
      <c r="L421">
        <v>8.16</v>
      </c>
      <c r="M421">
        <v>10.75</v>
      </c>
      <c r="N421">
        <v>2.2200000000000002</v>
      </c>
      <c r="O421" t="b">
        <v>0</v>
      </c>
      <c r="P421" t="s">
        <v>25</v>
      </c>
      <c r="Q421">
        <v>5</v>
      </c>
      <c r="R421" t="s">
        <v>65</v>
      </c>
    </row>
    <row r="422" spans="1:18" x14ac:dyDescent="0.25">
      <c r="A422" t="s">
        <v>1124</v>
      </c>
      <c r="B422" t="s">
        <v>96</v>
      </c>
      <c r="C422" t="s">
        <v>20</v>
      </c>
      <c r="D422" s="1">
        <v>45399</v>
      </c>
      <c r="E422" t="s">
        <v>1125</v>
      </c>
      <c r="F422" s="1">
        <v>45399</v>
      </c>
      <c r="G422" t="s">
        <v>910</v>
      </c>
      <c r="H422">
        <v>31</v>
      </c>
      <c r="I422" t="s">
        <v>38</v>
      </c>
      <c r="J422" t="s">
        <v>60</v>
      </c>
      <c r="K422">
        <v>3</v>
      </c>
      <c r="L422">
        <v>23.9</v>
      </c>
      <c r="M422">
        <v>8.25</v>
      </c>
      <c r="N422">
        <v>0.8</v>
      </c>
      <c r="O422" t="b">
        <v>0</v>
      </c>
      <c r="P422" t="s">
        <v>25</v>
      </c>
      <c r="Q422">
        <v>4</v>
      </c>
      <c r="R422" t="s">
        <v>94</v>
      </c>
    </row>
    <row r="423" spans="1:18" x14ac:dyDescent="0.25">
      <c r="A423" t="s">
        <v>1126</v>
      </c>
      <c r="B423" t="s">
        <v>19</v>
      </c>
      <c r="C423" t="s">
        <v>134</v>
      </c>
      <c r="D423" s="1">
        <v>45558</v>
      </c>
      <c r="E423" t="s">
        <v>1127</v>
      </c>
      <c r="F423" s="1">
        <v>45558</v>
      </c>
      <c r="G423" t="s">
        <v>1128</v>
      </c>
      <c r="H423">
        <v>33</v>
      </c>
      <c r="I423" t="s">
        <v>23</v>
      </c>
      <c r="J423" t="s">
        <v>73</v>
      </c>
      <c r="K423">
        <v>3</v>
      </c>
      <c r="L423">
        <v>24.08</v>
      </c>
      <c r="M423">
        <v>6.75</v>
      </c>
      <c r="N423">
        <v>0.82</v>
      </c>
      <c r="O423" t="b">
        <v>0</v>
      </c>
      <c r="P423" t="s">
        <v>25</v>
      </c>
      <c r="Q423">
        <v>9</v>
      </c>
      <c r="R423" t="s">
        <v>45</v>
      </c>
    </row>
    <row r="424" spans="1:18" x14ac:dyDescent="0.25">
      <c r="A424" t="s">
        <v>1129</v>
      </c>
      <c r="B424" t="s">
        <v>125</v>
      </c>
      <c r="C424" t="s">
        <v>42</v>
      </c>
      <c r="D424" s="1">
        <v>45795</v>
      </c>
      <c r="E424" t="s">
        <v>554</v>
      </c>
      <c r="F424" s="1">
        <v>45795</v>
      </c>
      <c r="G424" t="s">
        <v>555</v>
      </c>
      <c r="H424">
        <v>31</v>
      </c>
      <c r="I424" t="s">
        <v>23</v>
      </c>
      <c r="J424" t="s">
        <v>24</v>
      </c>
      <c r="K424">
        <v>5</v>
      </c>
      <c r="L424">
        <v>18.3</v>
      </c>
      <c r="M424">
        <v>9.25</v>
      </c>
      <c r="N424">
        <v>4.91</v>
      </c>
      <c r="O424" t="b">
        <v>1</v>
      </c>
      <c r="P424" t="s">
        <v>64</v>
      </c>
      <c r="Q424">
        <v>5</v>
      </c>
      <c r="R424" t="s">
        <v>65</v>
      </c>
    </row>
    <row r="425" spans="1:18" x14ac:dyDescent="0.25">
      <c r="A425" t="s">
        <v>1130</v>
      </c>
      <c r="B425" t="s">
        <v>41</v>
      </c>
      <c r="C425" t="s">
        <v>57</v>
      </c>
      <c r="D425" s="1">
        <v>45615</v>
      </c>
      <c r="E425" t="s">
        <v>1131</v>
      </c>
      <c r="F425" s="1">
        <v>45615</v>
      </c>
      <c r="G425" t="s">
        <v>1132</v>
      </c>
      <c r="H425">
        <v>85</v>
      </c>
      <c r="I425" t="s">
        <v>38</v>
      </c>
      <c r="J425" t="s">
        <v>39</v>
      </c>
      <c r="K425">
        <v>5</v>
      </c>
      <c r="L425">
        <v>11.23</v>
      </c>
      <c r="M425">
        <v>10.75</v>
      </c>
      <c r="N425">
        <v>1.83</v>
      </c>
      <c r="O425" t="b">
        <v>0</v>
      </c>
      <c r="P425" t="s">
        <v>25</v>
      </c>
      <c r="Q425">
        <v>11</v>
      </c>
      <c r="R425" t="s">
        <v>32</v>
      </c>
    </row>
    <row r="426" spans="1:18" x14ac:dyDescent="0.25">
      <c r="A426" t="s">
        <v>1133</v>
      </c>
      <c r="B426" t="s">
        <v>47</v>
      </c>
      <c r="C426" t="s">
        <v>28</v>
      </c>
      <c r="D426" s="1">
        <v>45314</v>
      </c>
      <c r="E426" t="s">
        <v>1081</v>
      </c>
      <c r="F426" s="1">
        <v>45314</v>
      </c>
      <c r="G426" t="s">
        <v>1134</v>
      </c>
      <c r="H426">
        <v>26</v>
      </c>
      <c r="I426" t="s">
        <v>38</v>
      </c>
      <c r="J426" t="s">
        <v>73</v>
      </c>
      <c r="K426">
        <v>0</v>
      </c>
      <c r="L426">
        <v>22.25</v>
      </c>
      <c r="M426">
        <v>4.5</v>
      </c>
      <c r="N426">
        <v>1.32</v>
      </c>
      <c r="O426" t="b">
        <v>0</v>
      </c>
      <c r="P426" t="s">
        <v>25</v>
      </c>
      <c r="Q426">
        <v>1</v>
      </c>
      <c r="R426" t="s">
        <v>114</v>
      </c>
    </row>
    <row r="427" spans="1:18" x14ac:dyDescent="0.25">
      <c r="A427" t="s">
        <v>1135</v>
      </c>
      <c r="B427" t="s">
        <v>52</v>
      </c>
      <c r="C427" t="s">
        <v>134</v>
      </c>
      <c r="D427" s="1">
        <v>45301</v>
      </c>
      <c r="E427" t="s">
        <v>1136</v>
      </c>
      <c r="F427" s="1">
        <v>45301</v>
      </c>
      <c r="G427" t="s">
        <v>1137</v>
      </c>
      <c r="H427">
        <v>77</v>
      </c>
      <c r="I427" t="s">
        <v>23</v>
      </c>
      <c r="J427" t="s">
        <v>60</v>
      </c>
      <c r="K427">
        <v>4</v>
      </c>
      <c r="L427">
        <v>13.32</v>
      </c>
      <c r="M427">
        <v>8</v>
      </c>
      <c r="N427">
        <v>2.1</v>
      </c>
      <c r="O427" t="b">
        <v>0</v>
      </c>
      <c r="P427" t="s">
        <v>25</v>
      </c>
      <c r="Q427">
        <v>1</v>
      </c>
      <c r="R427" t="s">
        <v>114</v>
      </c>
    </row>
    <row r="428" spans="1:18" x14ac:dyDescent="0.25">
      <c r="A428" t="s">
        <v>1138</v>
      </c>
      <c r="B428" t="s">
        <v>86</v>
      </c>
      <c r="C428" t="s">
        <v>68</v>
      </c>
      <c r="D428" s="1">
        <v>45666</v>
      </c>
      <c r="E428" t="s">
        <v>1025</v>
      </c>
      <c r="F428" s="1">
        <v>45666</v>
      </c>
      <c r="G428" t="s">
        <v>1085</v>
      </c>
      <c r="H428">
        <v>54</v>
      </c>
      <c r="I428" t="s">
        <v>38</v>
      </c>
      <c r="J428" t="s">
        <v>24</v>
      </c>
      <c r="K428">
        <v>4</v>
      </c>
      <c r="L428">
        <v>22.36</v>
      </c>
      <c r="M428">
        <v>9.5</v>
      </c>
      <c r="N428">
        <v>1.84</v>
      </c>
      <c r="O428" t="b">
        <v>0</v>
      </c>
      <c r="P428" t="s">
        <v>64</v>
      </c>
      <c r="Q428">
        <v>1</v>
      </c>
      <c r="R428" t="s">
        <v>114</v>
      </c>
    </row>
    <row r="429" spans="1:18" x14ac:dyDescent="0.25">
      <c r="A429" t="s">
        <v>1139</v>
      </c>
      <c r="B429" t="s">
        <v>41</v>
      </c>
      <c r="C429" t="s">
        <v>35</v>
      </c>
      <c r="D429" s="1">
        <v>45656</v>
      </c>
      <c r="E429" t="s">
        <v>1140</v>
      </c>
      <c r="F429" s="1">
        <v>45656</v>
      </c>
      <c r="G429" t="s">
        <v>802</v>
      </c>
      <c r="H429">
        <v>73</v>
      </c>
      <c r="I429" t="s">
        <v>23</v>
      </c>
      <c r="J429" t="s">
        <v>31</v>
      </c>
      <c r="K429">
        <v>3</v>
      </c>
      <c r="L429">
        <v>8.36</v>
      </c>
      <c r="M429">
        <v>6.75</v>
      </c>
      <c r="N429">
        <v>0.99</v>
      </c>
      <c r="O429" t="b">
        <v>0</v>
      </c>
      <c r="P429" t="s">
        <v>25</v>
      </c>
      <c r="Q429">
        <v>12</v>
      </c>
      <c r="R429" t="s">
        <v>90</v>
      </c>
    </row>
    <row r="430" spans="1:18" x14ac:dyDescent="0.25">
      <c r="A430" t="s">
        <v>1141</v>
      </c>
      <c r="B430" t="s">
        <v>96</v>
      </c>
      <c r="C430" t="s">
        <v>35</v>
      </c>
      <c r="D430" s="1">
        <v>45464</v>
      </c>
      <c r="E430" t="s">
        <v>1142</v>
      </c>
      <c r="F430" s="1">
        <v>45465</v>
      </c>
      <c r="G430" t="s">
        <v>1008</v>
      </c>
      <c r="H430">
        <v>80</v>
      </c>
      <c r="I430" t="s">
        <v>38</v>
      </c>
      <c r="J430" t="s">
        <v>73</v>
      </c>
      <c r="K430">
        <v>1</v>
      </c>
      <c r="L430">
        <v>2.4300000000000002</v>
      </c>
      <c r="M430">
        <v>5.75</v>
      </c>
      <c r="N430">
        <v>1.33</v>
      </c>
      <c r="O430" t="b">
        <v>0</v>
      </c>
      <c r="P430" t="s">
        <v>25</v>
      </c>
      <c r="Q430">
        <v>6</v>
      </c>
      <c r="R430" t="s">
        <v>173</v>
      </c>
    </row>
    <row r="431" spans="1:18" x14ac:dyDescent="0.25">
      <c r="A431" t="s">
        <v>1143</v>
      </c>
      <c r="B431" t="s">
        <v>125</v>
      </c>
      <c r="C431" t="s">
        <v>57</v>
      </c>
      <c r="D431" s="1">
        <v>45679</v>
      </c>
      <c r="E431" t="s">
        <v>575</v>
      </c>
      <c r="F431" s="1">
        <v>45679</v>
      </c>
      <c r="G431" t="s">
        <v>398</v>
      </c>
      <c r="H431">
        <v>67</v>
      </c>
      <c r="I431" t="s">
        <v>38</v>
      </c>
      <c r="J431" t="s">
        <v>31</v>
      </c>
      <c r="K431">
        <v>3</v>
      </c>
      <c r="L431">
        <v>18.760000000000002</v>
      </c>
      <c r="M431">
        <v>8.25</v>
      </c>
      <c r="N431">
        <v>0.05</v>
      </c>
      <c r="O431" t="b">
        <v>0</v>
      </c>
      <c r="P431" t="s">
        <v>64</v>
      </c>
      <c r="Q431">
        <v>1</v>
      </c>
      <c r="R431" t="s">
        <v>114</v>
      </c>
    </row>
    <row r="432" spans="1:18" x14ac:dyDescent="0.25">
      <c r="A432" t="s">
        <v>1144</v>
      </c>
      <c r="B432" t="s">
        <v>86</v>
      </c>
      <c r="C432" t="s">
        <v>20</v>
      </c>
      <c r="D432" s="1">
        <v>45724</v>
      </c>
      <c r="E432" t="s">
        <v>374</v>
      </c>
      <c r="F432" s="1">
        <v>45724</v>
      </c>
      <c r="G432" t="s">
        <v>1145</v>
      </c>
      <c r="H432">
        <v>80</v>
      </c>
      <c r="I432" t="s">
        <v>23</v>
      </c>
      <c r="J432" t="s">
        <v>31</v>
      </c>
      <c r="K432">
        <v>4</v>
      </c>
      <c r="L432">
        <v>24.1</v>
      </c>
      <c r="M432">
        <v>8</v>
      </c>
      <c r="N432">
        <v>3.19</v>
      </c>
      <c r="O432" t="b">
        <v>1</v>
      </c>
      <c r="P432" t="s">
        <v>64</v>
      </c>
      <c r="Q432">
        <v>3</v>
      </c>
      <c r="R432" t="s">
        <v>78</v>
      </c>
    </row>
    <row r="433" spans="1:18" x14ac:dyDescent="0.25">
      <c r="A433" t="s">
        <v>1146</v>
      </c>
      <c r="B433" t="s">
        <v>67</v>
      </c>
      <c r="C433" t="s">
        <v>68</v>
      </c>
      <c r="D433" s="1">
        <v>45800</v>
      </c>
      <c r="E433" t="s">
        <v>572</v>
      </c>
      <c r="F433" s="1">
        <v>45800</v>
      </c>
      <c r="G433" t="s">
        <v>646</v>
      </c>
      <c r="H433">
        <v>68</v>
      </c>
      <c r="I433" t="s">
        <v>38</v>
      </c>
      <c r="J433" t="s">
        <v>60</v>
      </c>
      <c r="K433">
        <v>0</v>
      </c>
      <c r="L433">
        <v>20.51</v>
      </c>
      <c r="M433">
        <v>4.5</v>
      </c>
      <c r="N433">
        <v>2.5299999999999998</v>
      </c>
      <c r="O433" t="b">
        <v>0</v>
      </c>
      <c r="P433" t="s">
        <v>64</v>
      </c>
      <c r="Q433">
        <v>5</v>
      </c>
      <c r="R433" t="s">
        <v>65</v>
      </c>
    </row>
    <row r="434" spans="1:18" x14ac:dyDescent="0.25">
      <c r="A434" t="s">
        <v>1147</v>
      </c>
      <c r="B434" t="s">
        <v>67</v>
      </c>
      <c r="C434" t="s">
        <v>28</v>
      </c>
      <c r="D434" s="1">
        <v>45757</v>
      </c>
      <c r="E434" t="s">
        <v>1148</v>
      </c>
      <c r="F434" s="1">
        <v>45758</v>
      </c>
      <c r="G434" t="s">
        <v>1149</v>
      </c>
      <c r="H434">
        <v>70</v>
      </c>
      <c r="I434" t="s">
        <v>38</v>
      </c>
      <c r="J434" t="s">
        <v>73</v>
      </c>
      <c r="K434">
        <v>0</v>
      </c>
      <c r="L434">
        <v>2.89</v>
      </c>
      <c r="M434">
        <v>4.5</v>
      </c>
      <c r="N434">
        <v>1.98</v>
      </c>
      <c r="O434" t="b">
        <v>0</v>
      </c>
      <c r="P434" t="s">
        <v>64</v>
      </c>
      <c r="Q434">
        <v>4</v>
      </c>
      <c r="R434" t="s">
        <v>94</v>
      </c>
    </row>
    <row r="435" spans="1:18" x14ac:dyDescent="0.25">
      <c r="A435" t="s">
        <v>1150</v>
      </c>
      <c r="B435" t="s">
        <v>47</v>
      </c>
      <c r="C435" t="s">
        <v>134</v>
      </c>
      <c r="D435" s="1">
        <v>45784</v>
      </c>
      <c r="E435" t="s">
        <v>1151</v>
      </c>
      <c r="F435" s="1">
        <v>45784</v>
      </c>
      <c r="G435" t="s">
        <v>765</v>
      </c>
      <c r="H435">
        <v>47</v>
      </c>
      <c r="I435" t="s">
        <v>38</v>
      </c>
      <c r="J435" t="s">
        <v>31</v>
      </c>
      <c r="K435">
        <v>0</v>
      </c>
      <c r="L435">
        <v>22.47</v>
      </c>
      <c r="M435">
        <v>4.5</v>
      </c>
      <c r="N435">
        <v>1.48</v>
      </c>
      <c r="O435" t="b">
        <v>0</v>
      </c>
      <c r="P435" t="s">
        <v>64</v>
      </c>
      <c r="Q435">
        <v>5</v>
      </c>
      <c r="R435" t="s">
        <v>65</v>
      </c>
    </row>
    <row r="436" spans="1:18" x14ac:dyDescent="0.25">
      <c r="A436" t="s">
        <v>1152</v>
      </c>
      <c r="B436" t="s">
        <v>86</v>
      </c>
      <c r="C436" t="s">
        <v>57</v>
      </c>
      <c r="D436" s="1">
        <v>45489</v>
      </c>
      <c r="E436" t="s">
        <v>435</v>
      </c>
      <c r="F436" s="1">
        <v>45489</v>
      </c>
      <c r="G436" t="s">
        <v>1153</v>
      </c>
      <c r="H436">
        <v>88</v>
      </c>
      <c r="I436" t="s">
        <v>23</v>
      </c>
      <c r="J436" t="s">
        <v>24</v>
      </c>
      <c r="K436">
        <v>0</v>
      </c>
      <c r="L436">
        <v>23.29</v>
      </c>
      <c r="M436">
        <v>3</v>
      </c>
      <c r="N436">
        <v>1.18</v>
      </c>
      <c r="O436" t="b">
        <v>0</v>
      </c>
      <c r="P436" t="s">
        <v>25</v>
      </c>
      <c r="Q436">
        <v>7</v>
      </c>
      <c r="R436" t="s">
        <v>50</v>
      </c>
    </row>
    <row r="437" spans="1:18" x14ac:dyDescent="0.25">
      <c r="A437" t="s">
        <v>1154</v>
      </c>
      <c r="B437" t="s">
        <v>34</v>
      </c>
      <c r="C437" t="s">
        <v>134</v>
      </c>
      <c r="D437" s="1">
        <v>45375</v>
      </c>
      <c r="E437" t="s">
        <v>862</v>
      </c>
      <c r="F437" s="1">
        <v>45375</v>
      </c>
      <c r="G437" t="s">
        <v>1155</v>
      </c>
      <c r="H437">
        <v>63</v>
      </c>
      <c r="I437" t="s">
        <v>23</v>
      </c>
      <c r="J437" t="s">
        <v>39</v>
      </c>
      <c r="K437">
        <v>0</v>
      </c>
      <c r="L437">
        <v>19.420000000000002</v>
      </c>
      <c r="M437">
        <v>3</v>
      </c>
      <c r="N437">
        <v>2.25</v>
      </c>
      <c r="O437" t="b">
        <v>1</v>
      </c>
      <c r="P437" t="s">
        <v>25</v>
      </c>
      <c r="Q437">
        <v>3</v>
      </c>
      <c r="R437" t="s">
        <v>78</v>
      </c>
    </row>
    <row r="438" spans="1:18" x14ac:dyDescent="0.25">
      <c r="A438" t="s">
        <v>1156</v>
      </c>
      <c r="B438" t="s">
        <v>142</v>
      </c>
      <c r="C438" t="s">
        <v>35</v>
      </c>
      <c r="D438" s="1">
        <v>45396</v>
      </c>
      <c r="E438" t="s">
        <v>898</v>
      </c>
      <c r="F438" s="1">
        <v>45396</v>
      </c>
      <c r="G438" t="s">
        <v>1157</v>
      </c>
      <c r="H438">
        <v>73</v>
      </c>
      <c r="I438" t="s">
        <v>23</v>
      </c>
      <c r="J438" t="s">
        <v>39</v>
      </c>
      <c r="K438">
        <v>5</v>
      </c>
      <c r="L438">
        <v>1.69</v>
      </c>
      <c r="M438">
        <v>9.25</v>
      </c>
      <c r="N438">
        <v>4.68</v>
      </c>
      <c r="O438" t="b">
        <v>1</v>
      </c>
      <c r="P438" t="s">
        <v>25</v>
      </c>
      <c r="Q438">
        <v>4</v>
      </c>
      <c r="R438" t="s">
        <v>94</v>
      </c>
    </row>
    <row r="439" spans="1:18" x14ac:dyDescent="0.25">
      <c r="A439" t="s">
        <v>1158</v>
      </c>
      <c r="B439" t="s">
        <v>142</v>
      </c>
      <c r="C439" t="s">
        <v>149</v>
      </c>
      <c r="D439" s="1">
        <v>45686</v>
      </c>
      <c r="E439" t="s">
        <v>1159</v>
      </c>
      <c r="F439" s="1">
        <v>45686</v>
      </c>
      <c r="G439" t="s">
        <v>916</v>
      </c>
      <c r="H439">
        <v>32</v>
      </c>
      <c r="I439" t="s">
        <v>23</v>
      </c>
      <c r="J439" t="s">
        <v>24</v>
      </c>
      <c r="K439">
        <v>0</v>
      </c>
      <c r="L439">
        <v>9.99</v>
      </c>
      <c r="M439">
        <v>3</v>
      </c>
      <c r="N439">
        <v>1.8</v>
      </c>
      <c r="O439" t="b">
        <v>0</v>
      </c>
      <c r="P439" t="s">
        <v>64</v>
      </c>
      <c r="Q439">
        <v>1</v>
      </c>
      <c r="R439" t="s">
        <v>114</v>
      </c>
    </row>
    <row r="440" spans="1:18" x14ac:dyDescent="0.25">
      <c r="A440" t="s">
        <v>1160</v>
      </c>
      <c r="B440" t="s">
        <v>67</v>
      </c>
      <c r="C440" t="s">
        <v>42</v>
      </c>
      <c r="D440" s="1">
        <v>45617</v>
      </c>
      <c r="E440" t="s">
        <v>924</v>
      </c>
      <c r="F440" s="1">
        <v>45617</v>
      </c>
      <c r="G440" t="s">
        <v>1161</v>
      </c>
      <c r="H440">
        <v>87</v>
      </c>
      <c r="I440" t="s">
        <v>23</v>
      </c>
      <c r="J440" t="s">
        <v>60</v>
      </c>
      <c r="K440">
        <v>3</v>
      </c>
      <c r="L440">
        <v>24.11</v>
      </c>
      <c r="M440">
        <v>6.75</v>
      </c>
      <c r="N440">
        <v>2.91</v>
      </c>
      <c r="O440" t="b">
        <v>0</v>
      </c>
      <c r="P440" t="s">
        <v>25</v>
      </c>
      <c r="Q440">
        <v>11</v>
      </c>
      <c r="R440" t="s">
        <v>32</v>
      </c>
    </row>
    <row r="441" spans="1:18" x14ac:dyDescent="0.25">
      <c r="A441" t="s">
        <v>1162</v>
      </c>
      <c r="B441" t="s">
        <v>41</v>
      </c>
      <c r="C441" t="s">
        <v>87</v>
      </c>
      <c r="D441" s="1">
        <v>45612</v>
      </c>
      <c r="E441" t="s">
        <v>1163</v>
      </c>
      <c r="F441" s="1">
        <v>45612</v>
      </c>
      <c r="G441" t="s">
        <v>1164</v>
      </c>
      <c r="H441">
        <v>87</v>
      </c>
      <c r="I441" t="s">
        <v>38</v>
      </c>
      <c r="J441" t="s">
        <v>39</v>
      </c>
      <c r="K441">
        <v>2</v>
      </c>
      <c r="L441">
        <v>17.940000000000001</v>
      </c>
      <c r="M441">
        <v>7</v>
      </c>
      <c r="N441">
        <v>4.68</v>
      </c>
      <c r="O441" t="b">
        <v>1</v>
      </c>
      <c r="P441" t="s">
        <v>25</v>
      </c>
      <c r="Q441">
        <v>11</v>
      </c>
      <c r="R441" t="s">
        <v>32</v>
      </c>
    </row>
    <row r="442" spans="1:18" x14ac:dyDescent="0.25">
      <c r="A442" t="s">
        <v>1165</v>
      </c>
      <c r="B442" t="s">
        <v>34</v>
      </c>
      <c r="C442" t="s">
        <v>68</v>
      </c>
      <c r="D442" s="1">
        <v>45454</v>
      </c>
      <c r="E442" t="s">
        <v>1166</v>
      </c>
      <c r="F442" s="1">
        <v>45454</v>
      </c>
      <c r="G442" t="s">
        <v>1167</v>
      </c>
      <c r="H442">
        <v>89</v>
      </c>
      <c r="I442" t="s">
        <v>38</v>
      </c>
      <c r="J442" t="s">
        <v>60</v>
      </c>
      <c r="K442">
        <v>5</v>
      </c>
      <c r="L442">
        <v>3.75</v>
      </c>
      <c r="M442">
        <v>10.75</v>
      </c>
      <c r="N442">
        <v>2.13</v>
      </c>
      <c r="O442" t="b">
        <v>0</v>
      </c>
      <c r="P442" t="s">
        <v>25</v>
      </c>
      <c r="Q442">
        <v>6</v>
      </c>
      <c r="R442" t="s">
        <v>173</v>
      </c>
    </row>
    <row r="443" spans="1:18" x14ac:dyDescent="0.25">
      <c r="A443" t="s">
        <v>1168</v>
      </c>
      <c r="B443" t="s">
        <v>67</v>
      </c>
      <c r="C443" t="s">
        <v>35</v>
      </c>
      <c r="D443" s="1">
        <v>45786</v>
      </c>
      <c r="E443" t="s">
        <v>1169</v>
      </c>
      <c r="F443" s="1">
        <v>45786</v>
      </c>
      <c r="G443" t="s">
        <v>884</v>
      </c>
      <c r="H443">
        <v>51</v>
      </c>
      <c r="I443" t="s">
        <v>23</v>
      </c>
      <c r="J443" t="s">
        <v>60</v>
      </c>
      <c r="K443">
        <v>4</v>
      </c>
      <c r="L443">
        <v>12.27</v>
      </c>
      <c r="M443">
        <v>8</v>
      </c>
      <c r="N443">
        <v>1.71</v>
      </c>
      <c r="O443" t="b">
        <v>0</v>
      </c>
      <c r="P443" t="s">
        <v>64</v>
      </c>
      <c r="Q443">
        <v>5</v>
      </c>
      <c r="R443" t="s">
        <v>65</v>
      </c>
    </row>
    <row r="444" spans="1:18" x14ac:dyDescent="0.25">
      <c r="A444" t="s">
        <v>1170</v>
      </c>
      <c r="B444" t="s">
        <v>86</v>
      </c>
      <c r="C444" t="s">
        <v>35</v>
      </c>
      <c r="D444" s="1">
        <v>45514</v>
      </c>
      <c r="E444" t="s">
        <v>1090</v>
      </c>
      <c r="F444" s="1">
        <v>45514</v>
      </c>
      <c r="G444" t="s">
        <v>1088</v>
      </c>
      <c r="H444">
        <v>64</v>
      </c>
      <c r="I444" t="s">
        <v>23</v>
      </c>
      <c r="J444" t="s">
        <v>39</v>
      </c>
      <c r="K444">
        <v>0</v>
      </c>
      <c r="L444">
        <v>1.1200000000000001</v>
      </c>
      <c r="M444">
        <v>3</v>
      </c>
      <c r="N444">
        <v>0.73</v>
      </c>
      <c r="O444" t="b">
        <v>1</v>
      </c>
      <c r="P444" t="s">
        <v>25</v>
      </c>
      <c r="Q444">
        <v>8</v>
      </c>
      <c r="R444" t="s">
        <v>26</v>
      </c>
    </row>
    <row r="445" spans="1:18" x14ac:dyDescent="0.25">
      <c r="A445" t="s">
        <v>1171</v>
      </c>
      <c r="B445" t="s">
        <v>96</v>
      </c>
      <c r="C445" t="s">
        <v>68</v>
      </c>
      <c r="D445" s="1">
        <v>45499</v>
      </c>
      <c r="E445" t="s">
        <v>523</v>
      </c>
      <c r="F445" s="1">
        <v>45499</v>
      </c>
      <c r="G445" t="s">
        <v>1172</v>
      </c>
      <c r="H445">
        <v>30</v>
      </c>
      <c r="I445" t="s">
        <v>38</v>
      </c>
      <c r="J445" t="s">
        <v>60</v>
      </c>
      <c r="K445">
        <v>1</v>
      </c>
      <c r="L445">
        <v>21.06</v>
      </c>
      <c r="M445">
        <v>5.75</v>
      </c>
      <c r="N445">
        <v>2.0699999999999998</v>
      </c>
      <c r="O445" t="b">
        <v>0</v>
      </c>
      <c r="P445" t="s">
        <v>25</v>
      </c>
      <c r="Q445">
        <v>7</v>
      </c>
      <c r="R445" t="s">
        <v>50</v>
      </c>
    </row>
    <row r="446" spans="1:18" x14ac:dyDescent="0.25">
      <c r="A446" t="s">
        <v>1173</v>
      </c>
      <c r="B446" t="s">
        <v>34</v>
      </c>
      <c r="C446" t="s">
        <v>35</v>
      </c>
      <c r="D446" s="1">
        <v>45317</v>
      </c>
      <c r="E446" t="s">
        <v>1174</v>
      </c>
      <c r="F446" s="1">
        <v>45317</v>
      </c>
      <c r="G446" t="s">
        <v>1088</v>
      </c>
      <c r="H446">
        <v>55</v>
      </c>
      <c r="I446" t="s">
        <v>38</v>
      </c>
      <c r="J446" t="s">
        <v>31</v>
      </c>
      <c r="K446">
        <v>4</v>
      </c>
      <c r="L446">
        <v>21.77</v>
      </c>
      <c r="M446">
        <v>9.5</v>
      </c>
      <c r="N446">
        <v>2.2200000000000002</v>
      </c>
      <c r="O446" t="b">
        <v>0</v>
      </c>
      <c r="P446" t="s">
        <v>25</v>
      </c>
      <c r="Q446">
        <v>1</v>
      </c>
      <c r="R446" t="s">
        <v>114</v>
      </c>
    </row>
    <row r="447" spans="1:18" x14ac:dyDescent="0.25">
      <c r="A447" t="s">
        <v>1175</v>
      </c>
      <c r="B447" t="s">
        <v>67</v>
      </c>
      <c r="C447" t="s">
        <v>42</v>
      </c>
      <c r="D447" s="1">
        <v>45476</v>
      </c>
      <c r="E447" t="s">
        <v>1176</v>
      </c>
      <c r="F447" s="1">
        <v>45476</v>
      </c>
      <c r="G447" t="s">
        <v>217</v>
      </c>
      <c r="H447">
        <v>75</v>
      </c>
      <c r="I447" t="s">
        <v>38</v>
      </c>
      <c r="J447" t="s">
        <v>31</v>
      </c>
      <c r="K447">
        <v>3</v>
      </c>
      <c r="L447">
        <v>10</v>
      </c>
      <c r="M447">
        <v>8.25</v>
      </c>
      <c r="N447">
        <v>2.87</v>
      </c>
      <c r="O447" t="b">
        <v>0</v>
      </c>
      <c r="P447" t="s">
        <v>25</v>
      </c>
      <c r="Q447">
        <v>7</v>
      </c>
      <c r="R447" t="s">
        <v>50</v>
      </c>
    </row>
    <row r="448" spans="1:18" x14ac:dyDescent="0.25">
      <c r="A448" t="s">
        <v>1177</v>
      </c>
      <c r="B448" t="s">
        <v>47</v>
      </c>
      <c r="C448" t="s">
        <v>35</v>
      </c>
      <c r="D448" s="1">
        <v>45333</v>
      </c>
      <c r="E448" t="s">
        <v>1178</v>
      </c>
      <c r="F448" s="1">
        <v>45333</v>
      </c>
      <c r="G448" t="s">
        <v>337</v>
      </c>
      <c r="H448">
        <v>11</v>
      </c>
      <c r="I448" t="s">
        <v>38</v>
      </c>
      <c r="J448" t="s">
        <v>24</v>
      </c>
      <c r="K448">
        <v>4</v>
      </c>
      <c r="L448">
        <v>21.79</v>
      </c>
      <c r="M448">
        <v>9.5</v>
      </c>
      <c r="N448">
        <v>4.3</v>
      </c>
      <c r="O448" t="b">
        <v>1</v>
      </c>
      <c r="P448" t="s">
        <v>25</v>
      </c>
      <c r="Q448">
        <v>2</v>
      </c>
      <c r="R448" t="s">
        <v>137</v>
      </c>
    </row>
    <row r="449" spans="1:18" x14ac:dyDescent="0.25">
      <c r="A449" t="s">
        <v>1179</v>
      </c>
      <c r="B449" t="s">
        <v>34</v>
      </c>
      <c r="C449" t="s">
        <v>134</v>
      </c>
      <c r="D449" s="1">
        <v>45749</v>
      </c>
      <c r="E449" t="s">
        <v>1180</v>
      </c>
      <c r="F449" s="1">
        <v>45749</v>
      </c>
      <c r="G449" t="s">
        <v>857</v>
      </c>
      <c r="H449">
        <v>79</v>
      </c>
      <c r="I449" t="s">
        <v>23</v>
      </c>
      <c r="J449" t="s">
        <v>24</v>
      </c>
      <c r="K449">
        <v>2</v>
      </c>
      <c r="L449">
        <v>11.5</v>
      </c>
      <c r="M449">
        <v>5.5</v>
      </c>
      <c r="N449">
        <v>2.95</v>
      </c>
      <c r="O449" t="b">
        <v>0</v>
      </c>
      <c r="P449" t="s">
        <v>64</v>
      </c>
      <c r="Q449">
        <v>4</v>
      </c>
      <c r="R449" t="s">
        <v>94</v>
      </c>
    </row>
    <row r="450" spans="1:18" x14ac:dyDescent="0.25">
      <c r="A450" t="s">
        <v>1181</v>
      </c>
      <c r="B450" t="s">
        <v>41</v>
      </c>
      <c r="C450" t="s">
        <v>87</v>
      </c>
      <c r="D450" s="1">
        <v>45691</v>
      </c>
      <c r="E450" t="s">
        <v>308</v>
      </c>
      <c r="F450" s="1">
        <v>45691</v>
      </c>
      <c r="G450" t="s">
        <v>1182</v>
      </c>
      <c r="H450">
        <v>25</v>
      </c>
      <c r="I450" t="s">
        <v>38</v>
      </c>
      <c r="J450" t="s">
        <v>31</v>
      </c>
      <c r="K450">
        <v>3</v>
      </c>
      <c r="L450">
        <v>7.34</v>
      </c>
      <c r="M450">
        <v>8.25</v>
      </c>
      <c r="N450">
        <v>0.79</v>
      </c>
      <c r="O450" t="b">
        <v>0</v>
      </c>
      <c r="P450" t="s">
        <v>64</v>
      </c>
      <c r="Q450">
        <v>2</v>
      </c>
      <c r="R450" t="s">
        <v>137</v>
      </c>
    </row>
    <row r="451" spans="1:18" x14ac:dyDescent="0.25">
      <c r="A451" t="s">
        <v>1183</v>
      </c>
      <c r="B451" t="s">
        <v>142</v>
      </c>
      <c r="C451" t="s">
        <v>75</v>
      </c>
      <c r="D451" s="1">
        <v>45296</v>
      </c>
      <c r="E451" t="s">
        <v>605</v>
      </c>
      <c r="F451" s="1">
        <v>45296</v>
      </c>
      <c r="G451" t="s">
        <v>1184</v>
      </c>
      <c r="H451">
        <v>52</v>
      </c>
      <c r="I451" t="s">
        <v>38</v>
      </c>
      <c r="J451" t="s">
        <v>24</v>
      </c>
      <c r="K451">
        <v>0</v>
      </c>
      <c r="L451">
        <v>4.2699999999999996</v>
      </c>
      <c r="M451">
        <v>4.5</v>
      </c>
      <c r="N451">
        <v>0.97</v>
      </c>
      <c r="O451" t="b">
        <v>0</v>
      </c>
      <c r="P451" t="s">
        <v>25</v>
      </c>
      <c r="Q451">
        <v>1</v>
      </c>
      <c r="R451" t="s">
        <v>114</v>
      </c>
    </row>
    <row r="452" spans="1:18" x14ac:dyDescent="0.25">
      <c r="A452" t="s">
        <v>1185</v>
      </c>
      <c r="B452" t="s">
        <v>142</v>
      </c>
      <c r="C452" t="s">
        <v>75</v>
      </c>
      <c r="D452" s="1">
        <v>45673</v>
      </c>
      <c r="E452" t="s">
        <v>590</v>
      </c>
      <c r="F452" s="1">
        <v>45673</v>
      </c>
      <c r="G452" t="s">
        <v>1186</v>
      </c>
      <c r="H452">
        <v>83</v>
      </c>
      <c r="I452" t="s">
        <v>38</v>
      </c>
      <c r="J452" t="s">
        <v>31</v>
      </c>
      <c r="K452">
        <v>5</v>
      </c>
      <c r="L452">
        <v>8.2899999999999991</v>
      </c>
      <c r="M452">
        <v>10.75</v>
      </c>
      <c r="N452">
        <v>0.66</v>
      </c>
      <c r="O452" t="b">
        <v>0</v>
      </c>
      <c r="P452" t="s">
        <v>64</v>
      </c>
      <c r="Q452">
        <v>1</v>
      </c>
      <c r="R452" t="s">
        <v>114</v>
      </c>
    </row>
    <row r="453" spans="1:18" x14ac:dyDescent="0.25">
      <c r="A453" t="s">
        <v>1187</v>
      </c>
      <c r="B453" t="s">
        <v>67</v>
      </c>
      <c r="C453" t="s">
        <v>57</v>
      </c>
      <c r="D453" s="1">
        <v>45684</v>
      </c>
      <c r="E453" t="s">
        <v>1056</v>
      </c>
      <c r="F453" s="1">
        <v>45684</v>
      </c>
      <c r="G453" t="s">
        <v>627</v>
      </c>
      <c r="H453">
        <v>30</v>
      </c>
      <c r="I453" t="s">
        <v>38</v>
      </c>
      <c r="J453" t="s">
        <v>39</v>
      </c>
      <c r="K453">
        <v>4</v>
      </c>
      <c r="L453">
        <v>10.38</v>
      </c>
      <c r="M453">
        <v>9.5</v>
      </c>
      <c r="N453">
        <v>1.05</v>
      </c>
      <c r="O453" t="b">
        <v>0</v>
      </c>
      <c r="P453" t="s">
        <v>64</v>
      </c>
      <c r="Q453">
        <v>1</v>
      </c>
      <c r="R453" t="s">
        <v>114</v>
      </c>
    </row>
    <row r="454" spans="1:18" x14ac:dyDescent="0.25">
      <c r="A454" t="s">
        <v>1188</v>
      </c>
      <c r="B454" t="s">
        <v>47</v>
      </c>
      <c r="C454" t="s">
        <v>134</v>
      </c>
      <c r="D454" s="1">
        <v>45572</v>
      </c>
      <c r="E454" t="s">
        <v>991</v>
      </c>
      <c r="F454" s="1">
        <v>45572</v>
      </c>
      <c r="G454" t="s">
        <v>1189</v>
      </c>
      <c r="H454">
        <v>47</v>
      </c>
      <c r="I454" t="s">
        <v>23</v>
      </c>
      <c r="J454" t="s">
        <v>39</v>
      </c>
      <c r="K454">
        <v>4</v>
      </c>
      <c r="L454">
        <v>12.13</v>
      </c>
      <c r="M454">
        <v>8</v>
      </c>
      <c r="N454">
        <v>1.68</v>
      </c>
      <c r="O454" t="b">
        <v>0</v>
      </c>
      <c r="P454" t="s">
        <v>25</v>
      </c>
      <c r="Q454">
        <v>10</v>
      </c>
      <c r="R454" t="s">
        <v>55</v>
      </c>
    </row>
    <row r="455" spans="1:18" x14ac:dyDescent="0.25">
      <c r="A455" t="s">
        <v>1190</v>
      </c>
      <c r="B455" t="s">
        <v>96</v>
      </c>
      <c r="C455" t="s">
        <v>57</v>
      </c>
      <c r="D455" s="1">
        <v>45560</v>
      </c>
      <c r="E455" t="s">
        <v>426</v>
      </c>
      <c r="F455" s="1">
        <v>45560</v>
      </c>
      <c r="G455" t="s">
        <v>1191</v>
      </c>
      <c r="H455">
        <v>67</v>
      </c>
      <c r="I455" t="s">
        <v>23</v>
      </c>
      <c r="J455" t="s">
        <v>39</v>
      </c>
      <c r="K455">
        <v>4</v>
      </c>
      <c r="L455">
        <v>6.47</v>
      </c>
      <c r="M455">
        <v>8</v>
      </c>
      <c r="N455">
        <v>0.12</v>
      </c>
      <c r="O455" t="b">
        <v>0</v>
      </c>
      <c r="P455" t="s">
        <v>25</v>
      </c>
      <c r="Q455">
        <v>9</v>
      </c>
      <c r="R455" t="s">
        <v>45</v>
      </c>
    </row>
    <row r="456" spans="1:18" x14ac:dyDescent="0.25">
      <c r="A456" t="s">
        <v>1192</v>
      </c>
      <c r="B456" t="s">
        <v>86</v>
      </c>
      <c r="C456" t="s">
        <v>57</v>
      </c>
      <c r="D456" s="1">
        <v>45591</v>
      </c>
      <c r="E456" t="s">
        <v>1193</v>
      </c>
      <c r="F456" s="1">
        <v>45591</v>
      </c>
      <c r="G456" t="s">
        <v>1155</v>
      </c>
      <c r="H456">
        <v>42</v>
      </c>
      <c r="I456" t="s">
        <v>38</v>
      </c>
      <c r="J456" t="s">
        <v>31</v>
      </c>
      <c r="K456">
        <v>4</v>
      </c>
      <c r="L456">
        <v>20.64</v>
      </c>
      <c r="M456">
        <v>9.5</v>
      </c>
      <c r="N456">
        <v>1.87</v>
      </c>
      <c r="O456" t="b">
        <v>1</v>
      </c>
      <c r="P456" t="s">
        <v>25</v>
      </c>
      <c r="Q456">
        <v>10</v>
      </c>
      <c r="R456" t="s">
        <v>55</v>
      </c>
    </row>
    <row r="457" spans="1:18" x14ac:dyDescent="0.25">
      <c r="A457" t="s">
        <v>1194</v>
      </c>
      <c r="B457" t="s">
        <v>67</v>
      </c>
      <c r="C457" t="s">
        <v>149</v>
      </c>
      <c r="D457" s="1">
        <v>45670</v>
      </c>
      <c r="E457" t="s">
        <v>1195</v>
      </c>
      <c r="F457" s="1">
        <v>45670</v>
      </c>
      <c r="G457" t="s">
        <v>440</v>
      </c>
      <c r="H457">
        <v>15</v>
      </c>
      <c r="I457" t="s">
        <v>38</v>
      </c>
      <c r="J457" t="s">
        <v>24</v>
      </c>
      <c r="K457">
        <v>2</v>
      </c>
      <c r="L457">
        <v>13.09</v>
      </c>
      <c r="M457">
        <v>7</v>
      </c>
      <c r="N457">
        <v>2.84</v>
      </c>
      <c r="O457" t="b">
        <v>0</v>
      </c>
      <c r="P457" t="s">
        <v>64</v>
      </c>
      <c r="Q457">
        <v>1</v>
      </c>
      <c r="R457" t="s">
        <v>114</v>
      </c>
    </row>
    <row r="458" spans="1:18" x14ac:dyDescent="0.25">
      <c r="A458" t="s">
        <v>1196</v>
      </c>
      <c r="B458" t="s">
        <v>67</v>
      </c>
      <c r="C458" t="s">
        <v>35</v>
      </c>
      <c r="D458" s="1">
        <v>45297</v>
      </c>
      <c r="E458" t="s">
        <v>1197</v>
      </c>
      <c r="F458" s="1">
        <v>45297</v>
      </c>
      <c r="G458" t="s">
        <v>1198</v>
      </c>
      <c r="H458">
        <v>90</v>
      </c>
      <c r="I458" t="s">
        <v>23</v>
      </c>
      <c r="J458" t="s">
        <v>24</v>
      </c>
      <c r="K458">
        <v>5</v>
      </c>
      <c r="L458">
        <v>15.92</v>
      </c>
      <c r="M458">
        <v>9.25</v>
      </c>
      <c r="N458">
        <v>1.07</v>
      </c>
      <c r="O458" t="b">
        <v>1</v>
      </c>
      <c r="P458" t="s">
        <v>25</v>
      </c>
      <c r="Q458">
        <v>1</v>
      </c>
      <c r="R458" t="s">
        <v>114</v>
      </c>
    </row>
    <row r="459" spans="1:18" x14ac:dyDescent="0.25">
      <c r="A459" t="s">
        <v>1199</v>
      </c>
      <c r="B459" t="s">
        <v>86</v>
      </c>
      <c r="C459" t="s">
        <v>57</v>
      </c>
      <c r="D459" s="1">
        <v>45451</v>
      </c>
      <c r="E459" t="s">
        <v>1200</v>
      </c>
      <c r="F459" s="1">
        <v>45451</v>
      </c>
      <c r="G459" t="s">
        <v>966</v>
      </c>
      <c r="H459">
        <v>78</v>
      </c>
      <c r="I459" t="s">
        <v>38</v>
      </c>
      <c r="J459" t="s">
        <v>31</v>
      </c>
      <c r="K459">
        <v>5</v>
      </c>
      <c r="L459">
        <v>17.309999999999999</v>
      </c>
      <c r="M459">
        <v>10.75</v>
      </c>
      <c r="N459">
        <v>0.12</v>
      </c>
      <c r="O459" t="b">
        <v>1</v>
      </c>
      <c r="P459" t="s">
        <v>25</v>
      </c>
      <c r="Q459">
        <v>6</v>
      </c>
      <c r="R459" t="s">
        <v>173</v>
      </c>
    </row>
    <row r="460" spans="1:18" x14ac:dyDescent="0.25">
      <c r="A460" t="s">
        <v>1201</v>
      </c>
      <c r="B460" t="s">
        <v>47</v>
      </c>
      <c r="C460" t="s">
        <v>20</v>
      </c>
      <c r="D460" s="1">
        <v>45359</v>
      </c>
      <c r="E460" t="s">
        <v>1202</v>
      </c>
      <c r="F460" s="1">
        <v>45359</v>
      </c>
      <c r="G460" t="s">
        <v>1203</v>
      </c>
      <c r="H460">
        <v>19</v>
      </c>
      <c r="I460" t="s">
        <v>23</v>
      </c>
      <c r="J460" t="s">
        <v>24</v>
      </c>
      <c r="K460">
        <v>2</v>
      </c>
      <c r="L460">
        <v>14.17</v>
      </c>
      <c r="M460">
        <v>5.5</v>
      </c>
      <c r="N460">
        <v>1.72</v>
      </c>
      <c r="O460" t="b">
        <v>0</v>
      </c>
      <c r="P460" t="s">
        <v>25</v>
      </c>
      <c r="Q460">
        <v>3</v>
      </c>
      <c r="R460" t="s">
        <v>78</v>
      </c>
    </row>
    <row r="461" spans="1:18" x14ac:dyDescent="0.25">
      <c r="A461" t="s">
        <v>1204</v>
      </c>
      <c r="B461" t="s">
        <v>52</v>
      </c>
      <c r="C461" t="s">
        <v>42</v>
      </c>
      <c r="D461" s="1">
        <v>45593</v>
      </c>
      <c r="E461" t="s">
        <v>1205</v>
      </c>
      <c r="F461" s="1">
        <v>45593</v>
      </c>
      <c r="G461" t="s">
        <v>1082</v>
      </c>
      <c r="H461">
        <v>67</v>
      </c>
      <c r="I461" t="s">
        <v>38</v>
      </c>
      <c r="J461" t="s">
        <v>73</v>
      </c>
      <c r="K461">
        <v>2</v>
      </c>
      <c r="L461">
        <v>0.91</v>
      </c>
      <c r="M461">
        <v>7</v>
      </c>
      <c r="N461">
        <v>2.02</v>
      </c>
      <c r="O461" t="b">
        <v>0</v>
      </c>
      <c r="P461" t="s">
        <v>25</v>
      </c>
      <c r="Q461">
        <v>10</v>
      </c>
      <c r="R461" t="s">
        <v>55</v>
      </c>
    </row>
    <row r="462" spans="1:18" x14ac:dyDescent="0.25">
      <c r="A462" t="s">
        <v>1206</v>
      </c>
      <c r="B462" t="s">
        <v>96</v>
      </c>
      <c r="C462" t="s">
        <v>28</v>
      </c>
      <c r="D462" s="1">
        <v>45341</v>
      </c>
      <c r="E462" t="s">
        <v>1207</v>
      </c>
      <c r="F462" s="1">
        <v>45341</v>
      </c>
      <c r="G462" t="s">
        <v>1208</v>
      </c>
      <c r="H462">
        <v>84</v>
      </c>
      <c r="I462" t="s">
        <v>23</v>
      </c>
      <c r="J462" t="s">
        <v>31</v>
      </c>
      <c r="K462">
        <v>2</v>
      </c>
      <c r="L462">
        <v>23.24</v>
      </c>
      <c r="M462">
        <v>5.5</v>
      </c>
      <c r="N462">
        <v>0.32</v>
      </c>
      <c r="O462" t="b">
        <v>0</v>
      </c>
      <c r="P462" t="s">
        <v>25</v>
      </c>
      <c r="Q462">
        <v>2</v>
      </c>
      <c r="R462" t="s">
        <v>137</v>
      </c>
    </row>
    <row r="463" spans="1:18" x14ac:dyDescent="0.25">
      <c r="A463" t="s">
        <v>1209</v>
      </c>
      <c r="B463" t="s">
        <v>52</v>
      </c>
      <c r="C463" t="s">
        <v>28</v>
      </c>
      <c r="D463" s="1">
        <v>45359</v>
      </c>
      <c r="E463" t="s">
        <v>1210</v>
      </c>
      <c r="F463" s="1">
        <v>45359</v>
      </c>
      <c r="G463" t="s">
        <v>1211</v>
      </c>
      <c r="H463">
        <v>46</v>
      </c>
      <c r="I463" t="s">
        <v>38</v>
      </c>
      <c r="J463" t="s">
        <v>73</v>
      </c>
      <c r="K463">
        <v>3</v>
      </c>
      <c r="L463">
        <v>20.64</v>
      </c>
      <c r="M463">
        <v>8.25</v>
      </c>
      <c r="N463">
        <v>0.09</v>
      </c>
      <c r="O463" t="b">
        <v>0</v>
      </c>
      <c r="P463" t="s">
        <v>25</v>
      </c>
      <c r="Q463">
        <v>3</v>
      </c>
      <c r="R463" t="s">
        <v>78</v>
      </c>
    </row>
    <row r="464" spans="1:18" x14ac:dyDescent="0.25">
      <c r="A464" t="s">
        <v>1212</v>
      </c>
      <c r="B464" t="s">
        <v>67</v>
      </c>
      <c r="C464" t="s">
        <v>68</v>
      </c>
      <c r="D464" s="1">
        <v>45397</v>
      </c>
      <c r="E464" t="s">
        <v>1213</v>
      </c>
      <c r="F464" s="1">
        <v>45397</v>
      </c>
      <c r="G464" t="s">
        <v>1214</v>
      </c>
      <c r="H464">
        <v>60</v>
      </c>
      <c r="I464" t="s">
        <v>38</v>
      </c>
      <c r="J464" t="s">
        <v>24</v>
      </c>
      <c r="K464">
        <v>2</v>
      </c>
      <c r="L464">
        <v>17.09</v>
      </c>
      <c r="M464">
        <v>7</v>
      </c>
      <c r="N464">
        <v>2.74</v>
      </c>
      <c r="O464" t="b">
        <v>0</v>
      </c>
      <c r="P464" t="s">
        <v>25</v>
      </c>
      <c r="Q464">
        <v>4</v>
      </c>
      <c r="R464" t="s">
        <v>94</v>
      </c>
    </row>
    <row r="465" spans="1:18" x14ac:dyDescent="0.25">
      <c r="A465" t="s">
        <v>1215</v>
      </c>
      <c r="B465" t="s">
        <v>47</v>
      </c>
      <c r="C465" t="s">
        <v>20</v>
      </c>
      <c r="D465" s="1">
        <v>45721</v>
      </c>
      <c r="E465" t="s">
        <v>1216</v>
      </c>
      <c r="F465" s="1">
        <v>45721</v>
      </c>
      <c r="G465" t="s">
        <v>848</v>
      </c>
      <c r="H465">
        <v>81</v>
      </c>
      <c r="I465" t="s">
        <v>23</v>
      </c>
      <c r="J465" t="s">
        <v>31</v>
      </c>
      <c r="K465">
        <v>0</v>
      </c>
      <c r="L465">
        <v>0.62</v>
      </c>
      <c r="M465">
        <v>3</v>
      </c>
      <c r="N465">
        <v>1.79</v>
      </c>
      <c r="O465" t="b">
        <v>0</v>
      </c>
      <c r="P465" t="s">
        <v>64</v>
      </c>
      <c r="Q465">
        <v>3</v>
      </c>
      <c r="R465" t="s">
        <v>78</v>
      </c>
    </row>
    <row r="466" spans="1:18" x14ac:dyDescent="0.25">
      <c r="A466" t="s">
        <v>1217</v>
      </c>
      <c r="B466" t="s">
        <v>67</v>
      </c>
      <c r="C466" t="s">
        <v>57</v>
      </c>
      <c r="D466" s="1">
        <v>45528</v>
      </c>
      <c r="E466" t="s">
        <v>1218</v>
      </c>
      <c r="F466" s="1">
        <v>45528</v>
      </c>
      <c r="G466" t="s">
        <v>623</v>
      </c>
      <c r="H466">
        <v>36</v>
      </c>
      <c r="I466" t="s">
        <v>38</v>
      </c>
      <c r="J466" t="s">
        <v>24</v>
      </c>
      <c r="K466">
        <v>3</v>
      </c>
      <c r="L466">
        <v>22.69</v>
      </c>
      <c r="M466">
        <v>8.25</v>
      </c>
      <c r="N466">
        <v>4.26</v>
      </c>
      <c r="O466" t="b">
        <v>1</v>
      </c>
      <c r="P466" t="s">
        <v>25</v>
      </c>
      <c r="Q466">
        <v>8</v>
      </c>
      <c r="R466" t="s">
        <v>26</v>
      </c>
    </row>
    <row r="467" spans="1:18" x14ac:dyDescent="0.25">
      <c r="A467" t="s">
        <v>1219</v>
      </c>
      <c r="B467" t="s">
        <v>41</v>
      </c>
      <c r="C467" t="s">
        <v>87</v>
      </c>
      <c r="D467" s="1">
        <v>45463</v>
      </c>
      <c r="E467" t="s">
        <v>684</v>
      </c>
      <c r="F467" s="1">
        <v>45463</v>
      </c>
      <c r="G467" t="s">
        <v>1220</v>
      </c>
      <c r="H467">
        <v>88</v>
      </c>
      <c r="I467" t="s">
        <v>38</v>
      </c>
      <c r="J467" t="s">
        <v>24</v>
      </c>
      <c r="K467">
        <v>0</v>
      </c>
      <c r="L467">
        <v>4.9400000000000004</v>
      </c>
      <c r="M467">
        <v>4.5</v>
      </c>
      <c r="N467">
        <v>2.4</v>
      </c>
      <c r="O467" t="b">
        <v>0</v>
      </c>
      <c r="P467" t="s">
        <v>25</v>
      </c>
      <c r="Q467">
        <v>6</v>
      </c>
      <c r="R467" t="s">
        <v>173</v>
      </c>
    </row>
    <row r="468" spans="1:18" x14ac:dyDescent="0.25">
      <c r="A468" t="s">
        <v>1221</v>
      </c>
      <c r="B468" t="s">
        <v>96</v>
      </c>
      <c r="C468" t="s">
        <v>35</v>
      </c>
      <c r="D468" s="1">
        <v>45650</v>
      </c>
      <c r="E468" t="s">
        <v>407</v>
      </c>
      <c r="F468" s="1">
        <v>45650</v>
      </c>
      <c r="G468" t="s">
        <v>1222</v>
      </c>
      <c r="H468">
        <v>80</v>
      </c>
      <c r="I468" t="s">
        <v>23</v>
      </c>
      <c r="J468" t="s">
        <v>60</v>
      </c>
      <c r="K468">
        <v>5</v>
      </c>
      <c r="L468">
        <v>2.15</v>
      </c>
      <c r="M468">
        <v>9.25</v>
      </c>
      <c r="N468">
        <v>0.28999999999999998</v>
      </c>
      <c r="O468" t="b">
        <v>0</v>
      </c>
      <c r="P468" t="s">
        <v>25</v>
      </c>
      <c r="Q468">
        <v>12</v>
      </c>
      <c r="R468" t="s">
        <v>90</v>
      </c>
    </row>
    <row r="469" spans="1:18" x14ac:dyDescent="0.25">
      <c r="A469" t="s">
        <v>1223</v>
      </c>
      <c r="B469" t="s">
        <v>142</v>
      </c>
      <c r="C469" t="s">
        <v>149</v>
      </c>
      <c r="D469" s="1">
        <v>45548</v>
      </c>
      <c r="E469" t="s">
        <v>1202</v>
      </c>
      <c r="F469" s="1">
        <v>45549</v>
      </c>
      <c r="G469" t="s">
        <v>1224</v>
      </c>
      <c r="H469">
        <v>55</v>
      </c>
      <c r="I469" t="s">
        <v>23</v>
      </c>
      <c r="J469" t="s">
        <v>24</v>
      </c>
      <c r="K469">
        <v>0</v>
      </c>
      <c r="L469">
        <v>7.49</v>
      </c>
      <c r="M469">
        <v>3</v>
      </c>
      <c r="N469">
        <v>0.21</v>
      </c>
      <c r="O469" t="b">
        <v>0</v>
      </c>
      <c r="P469" t="s">
        <v>25</v>
      </c>
      <c r="Q469">
        <v>9</v>
      </c>
      <c r="R469" t="s">
        <v>45</v>
      </c>
    </row>
    <row r="470" spans="1:18" x14ac:dyDescent="0.25">
      <c r="A470" t="s">
        <v>1225</v>
      </c>
      <c r="B470" t="s">
        <v>47</v>
      </c>
      <c r="C470" t="s">
        <v>149</v>
      </c>
      <c r="D470" s="1">
        <v>45642</v>
      </c>
      <c r="E470" t="s">
        <v>1226</v>
      </c>
      <c r="F470" s="1">
        <v>45642</v>
      </c>
      <c r="G470" t="s">
        <v>459</v>
      </c>
      <c r="H470">
        <v>52</v>
      </c>
      <c r="I470" t="s">
        <v>38</v>
      </c>
      <c r="J470" t="s">
        <v>39</v>
      </c>
      <c r="K470">
        <v>1</v>
      </c>
      <c r="L470">
        <v>14.36</v>
      </c>
      <c r="M470">
        <v>5.75</v>
      </c>
      <c r="N470">
        <v>1.0900000000000001</v>
      </c>
      <c r="O470" t="b">
        <v>0</v>
      </c>
      <c r="P470" t="s">
        <v>25</v>
      </c>
      <c r="Q470">
        <v>12</v>
      </c>
      <c r="R470" t="s">
        <v>90</v>
      </c>
    </row>
    <row r="471" spans="1:18" x14ac:dyDescent="0.25">
      <c r="A471" t="s">
        <v>1227</v>
      </c>
      <c r="B471" t="s">
        <v>86</v>
      </c>
      <c r="C471" t="s">
        <v>87</v>
      </c>
      <c r="D471" s="1">
        <v>45295</v>
      </c>
      <c r="E471" t="s">
        <v>385</v>
      </c>
      <c r="F471" s="1">
        <v>45295</v>
      </c>
      <c r="G471" t="s">
        <v>1228</v>
      </c>
      <c r="H471">
        <v>50</v>
      </c>
      <c r="I471" t="s">
        <v>23</v>
      </c>
      <c r="J471" t="s">
        <v>24</v>
      </c>
      <c r="K471">
        <v>5</v>
      </c>
      <c r="L471">
        <v>18.63</v>
      </c>
      <c r="M471">
        <v>9.25</v>
      </c>
      <c r="N471">
        <v>1.31</v>
      </c>
      <c r="O471" t="b">
        <v>0</v>
      </c>
      <c r="P471" t="s">
        <v>25</v>
      </c>
      <c r="Q471">
        <v>1</v>
      </c>
      <c r="R471" t="s">
        <v>114</v>
      </c>
    </row>
    <row r="472" spans="1:18" x14ac:dyDescent="0.25">
      <c r="A472" t="s">
        <v>1229</v>
      </c>
      <c r="B472" t="s">
        <v>47</v>
      </c>
      <c r="C472" t="s">
        <v>87</v>
      </c>
      <c r="D472" s="1">
        <v>45549</v>
      </c>
      <c r="E472" t="s">
        <v>1230</v>
      </c>
      <c r="F472" s="1">
        <v>45549</v>
      </c>
      <c r="G472" t="s">
        <v>946</v>
      </c>
      <c r="H472">
        <v>71</v>
      </c>
      <c r="I472" t="s">
        <v>38</v>
      </c>
      <c r="J472" t="s">
        <v>73</v>
      </c>
      <c r="K472">
        <v>2</v>
      </c>
      <c r="L472">
        <v>19.48</v>
      </c>
      <c r="M472">
        <v>7</v>
      </c>
      <c r="N472">
        <v>2.4300000000000002</v>
      </c>
      <c r="O472" t="b">
        <v>1</v>
      </c>
      <c r="P472" t="s">
        <v>25</v>
      </c>
      <c r="Q472">
        <v>9</v>
      </c>
      <c r="R472" t="s">
        <v>45</v>
      </c>
    </row>
    <row r="473" spans="1:18" x14ac:dyDescent="0.25">
      <c r="A473" t="s">
        <v>1231</v>
      </c>
      <c r="B473" t="s">
        <v>41</v>
      </c>
      <c r="C473" t="s">
        <v>28</v>
      </c>
      <c r="D473" s="1">
        <v>45355</v>
      </c>
      <c r="E473" t="s">
        <v>248</v>
      </c>
      <c r="F473" s="1">
        <v>45355</v>
      </c>
      <c r="G473" t="s">
        <v>1232</v>
      </c>
      <c r="H473">
        <v>45</v>
      </c>
      <c r="I473" t="s">
        <v>23</v>
      </c>
      <c r="J473" t="s">
        <v>39</v>
      </c>
      <c r="K473">
        <v>1</v>
      </c>
      <c r="L473">
        <v>6.95</v>
      </c>
      <c r="M473">
        <v>4.25</v>
      </c>
      <c r="N473">
        <v>2.66</v>
      </c>
      <c r="O473" t="b">
        <v>0</v>
      </c>
      <c r="P473" t="s">
        <v>25</v>
      </c>
      <c r="Q473">
        <v>3</v>
      </c>
      <c r="R473" t="s">
        <v>78</v>
      </c>
    </row>
    <row r="474" spans="1:18" x14ac:dyDescent="0.25">
      <c r="A474" t="s">
        <v>1233</v>
      </c>
      <c r="B474" t="s">
        <v>19</v>
      </c>
      <c r="C474" t="s">
        <v>20</v>
      </c>
      <c r="D474" s="1">
        <v>45685</v>
      </c>
      <c r="E474" t="s">
        <v>1234</v>
      </c>
      <c r="F474" s="1">
        <v>45685</v>
      </c>
      <c r="G474" t="s">
        <v>1235</v>
      </c>
      <c r="H474">
        <v>90</v>
      </c>
      <c r="I474" t="s">
        <v>23</v>
      </c>
      <c r="J474" t="s">
        <v>39</v>
      </c>
      <c r="K474">
        <v>4</v>
      </c>
      <c r="L474">
        <v>10.43</v>
      </c>
      <c r="M474">
        <v>8</v>
      </c>
      <c r="N474">
        <v>1.77</v>
      </c>
      <c r="O474" t="b">
        <v>0</v>
      </c>
      <c r="P474" t="s">
        <v>64</v>
      </c>
      <c r="Q474">
        <v>1</v>
      </c>
      <c r="R474" t="s">
        <v>114</v>
      </c>
    </row>
    <row r="475" spans="1:18" x14ac:dyDescent="0.25">
      <c r="A475" t="s">
        <v>1236</v>
      </c>
      <c r="B475" t="s">
        <v>67</v>
      </c>
      <c r="C475" t="s">
        <v>75</v>
      </c>
      <c r="D475" s="1">
        <v>45714</v>
      </c>
      <c r="E475" t="s">
        <v>1237</v>
      </c>
      <c r="F475" s="1">
        <v>45714</v>
      </c>
      <c r="G475" t="s">
        <v>1238</v>
      </c>
      <c r="H475">
        <v>79</v>
      </c>
      <c r="I475" t="s">
        <v>38</v>
      </c>
      <c r="J475" t="s">
        <v>24</v>
      </c>
      <c r="K475">
        <v>2</v>
      </c>
      <c r="L475">
        <v>10.119999999999999</v>
      </c>
      <c r="M475">
        <v>7</v>
      </c>
      <c r="N475">
        <v>2.67</v>
      </c>
      <c r="O475" t="b">
        <v>0</v>
      </c>
      <c r="P475" t="s">
        <v>64</v>
      </c>
      <c r="Q475">
        <v>2</v>
      </c>
      <c r="R475" t="s">
        <v>137</v>
      </c>
    </row>
    <row r="476" spans="1:18" x14ac:dyDescent="0.25">
      <c r="A476" t="s">
        <v>1239</v>
      </c>
      <c r="B476" t="s">
        <v>52</v>
      </c>
      <c r="C476" t="s">
        <v>87</v>
      </c>
      <c r="D476" s="1">
        <v>45652</v>
      </c>
      <c r="E476" t="s">
        <v>194</v>
      </c>
      <c r="F476" s="1">
        <v>45652</v>
      </c>
      <c r="G476" t="s">
        <v>555</v>
      </c>
      <c r="H476">
        <v>74</v>
      </c>
      <c r="I476" t="s">
        <v>23</v>
      </c>
      <c r="J476" t="s">
        <v>73</v>
      </c>
      <c r="K476">
        <v>2</v>
      </c>
      <c r="L476">
        <v>12.8</v>
      </c>
      <c r="M476">
        <v>5.5</v>
      </c>
      <c r="N476">
        <v>1.99</v>
      </c>
      <c r="O476" t="b">
        <v>0</v>
      </c>
      <c r="P476" t="s">
        <v>25</v>
      </c>
      <c r="Q476">
        <v>12</v>
      </c>
      <c r="R476" t="s">
        <v>90</v>
      </c>
    </row>
    <row r="477" spans="1:18" x14ac:dyDescent="0.25">
      <c r="A477" t="s">
        <v>1240</v>
      </c>
      <c r="B477" t="s">
        <v>142</v>
      </c>
      <c r="C477" t="s">
        <v>87</v>
      </c>
      <c r="D477" s="1">
        <v>45691</v>
      </c>
      <c r="E477" t="s">
        <v>455</v>
      </c>
      <c r="F477" s="1">
        <v>45691</v>
      </c>
      <c r="G477" t="s">
        <v>120</v>
      </c>
      <c r="H477">
        <v>27</v>
      </c>
      <c r="I477" t="s">
        <v>38</v>
      </c>
      <c r="J477" t="s">
        <v>24</v>
      </c>
      <c r="K477">
        <v>1</v>
      </c>
      <c r="L477">
        <v>14.38</v>
      </c>
      <c r="M477">
        <v>5.75</v>
      </c>
      <c r="N477">
        <v>1.7</v>
      </c>
      <c r="O477" t="b">
        <v>0</v>
      </c>
      <c r="P477" t="s">
        <v>64</v>
      </c>
      <c r="Q477">
        <v>2</v>
      </c>
      <c r="R477" t="s">
        <v>137</v>
      </c>
    </row>
    <row r="478" spans="1:18" x14ac:dyDescent="0.25">
      <c r="A478" t="s">
        <v>1241</v>
      </c>
      <c r="B478" t="s">
        <v>125</v>
      </c>
      <c r="C478" t="s">
        <v>134</v>
      </c>
      <c r="D478" s="1">
        <v>45323</v>
      </c>
      <c r="E478" t="s">
        <v>1242</v>
      </c>
      <c r="F478" s="1">
        <v>45323</v>
      </c>
      <c r="G478" t="s">
        <v>649</v>
      </c>
      <c r="H478">
        <v>38</v>
      </c>
      <c r="I478" t="s">
        <v>38</v>
      </c>
      <c r="J478" t="s">
        <v>24</v>
      </c>
      <c r="K478">
        <v>0</v>
      </c>
      <c r="L478">
        <v>6.98</v>
      </c>
      <c r="M478">
        <v>4.5</v>
      </c>
      <c r="N478">
        <v>0.7</v>
      </c>
      <c r="O478" t="b">
        <v>0</v>
      </c>
      <c r="P478" t="s">
        <v>25</v>
      </c>
      <c r="Q478">
        <v>2</v>
      </c>
      <c r="R478" t="s">
        <v>137</v>
      </c>
    </row>
    <row r="479" spans="1:18" x14ac:dyDescent="0.25">
      <c r="A479" t="s">
        <v>1243</v>
      </c>
      <c r="B479" t="s">
        <v>34</v>
      </c>
      <c r="C479" t="s">
        <v>35</v>
      </c>
      <c r="D479" s="1">
        <v>45572</v>
      </c>
      <c r="E479" t="s">
        <v>1244</v>
      </c>
      <c r="F479" s="1">
        <v>45572</v>
      </c>
      <c r="G479" t="s">
        <v>1245</v>
      </c>
      <c r="H479">
        <v>59</v>
      </c>
      <c r="I479" t="s">
        <v>38</v>
      </c>
      <c r="J479" t="s">
        <v>73</v>
      </c>
      <c r="K479">
        <v>0</v>
      </c>
      <c r="L479">
        <v>1.48</v>
      </c>
      <c r="M479">
        <v>4.5</v>
      </c>
      <c r="N479">
        <v>1.95</v>
      </c>
      <c r="O479" t="b">
        <v>0</v>
      </c>
      <c r="P479" t="s">
        <v>25</v>
      </c>
      <c r="Q479">
        <v>10</v>
      </c>
      <c r="R479" t="s">
        <v>55</v>
      </c>
    </row>
    <row r="480" spans="1:18" x14ac:dyDescent="0.25">
      <c r="A480" t="s">
        <v>1246</v>
      </c>
      <c r="B480" t="s">
        <v>67</v>
      </c>
      <c r="C480" t="s">
        <v>75</v>
      </c>
      <c r="D480" s="1">
        <v>45496</v>
      </c>
      <c r="E480" t="s">
        <v>1247</v>
      </c>
      <c r="F480" s="1">
        <v>45496</v>
      </c>
      <c r="G480" t="s">
        <v>567</v>
      </c>
      <c r="H480">
        <v>84</v>
      </c>
      <c r="I480" t="s">
        <v>23</v>
      </c>
      <c r="J480" t="s">
        <v>73</v>
      </c>
      <c r="K480">
        <v>5</v>
      </c>
      <c r="L480">
        <v>9.77</v>
      </c>
      <c r="M480">
        <v>9.25</v>
      </c>
      <c r="N480">
        <v>1.76</v>
      </c>
      <c r="O480" t="b">
        <v>0</v>
      </c>
      <c r="P480" t="s">
        <v>25</v>
      </c>
      <c r="Q480">
        <v>7</v>
      </c>
      <c r="R480" t="s">
        <v>50</v>
      </c>
    </row>
    <row r="481" spans="1:18" x14ac:dyDescent="0.25">
      <c r="A481" t="s">
        <v>1248</v>
      </c>
      <c r="B481" t="s">
        <v>19</v>
      </c>
      <c r="C481" t="s">
        <v>35</v>
      </c>
      <c r="D481" s="1">
        <v>45487</v>
      </c>
      <c r="E481" t="s">
        <v>136</v>
      </c>
      <c r="F481" s="1">
        <v>45487</v>
      </c>
      <c r="G481" t="s">
        <v>1249</v>
      </c>
      <c r="H481">
        <v>58</v>
      </c>
      <c r="I481" t="s">
        <v>23</v>
      </c>
      <c r="J481" t="s">
        <v>39</v>
      </c>
      <c r="K481">
        <v>3</v>
      </c>
      <c r="L481">
        <v>9.15</v>
      </c>
      <c r="M481">
        <v>6.75</v>
      </c>
      <c r="N481">
        <v>4.34</v>
      </c>
      <c r="O481" t="b">
        <v>1</v>
      </c>
      <c r="P481" t="s">
        <v>25</v>
      </c>
      <c r="Q481">
        <v>7</v>
      </c>
      <c r="R481" t="s">
        <v>50</v>
      </c>
    </row>
    <row r="482" spans="1:18" x14ac:dyDescent="0.25">
      <c r="A482" t="s">
        <v>1250</v>
      </c>
      <c r="B482" t="s">
        <v>125</v>
      </c>
      <c r="C482" t="s">
        <v>28</v>
      </c>
      <c r="D482" s="1">
        <v>45297</v>
      </c>
      <c r="E482" t="s">
        <v>1251</v>
      </c>
      <c r="F482" s="1">
        <v>45297</v>
      </c>
      <c r="G482" t="s">
        <v>818</v>
      </c>
      <c r="H482">
        <v>74</v>
      </c>
      <c r="I482" t="s">
        <v>23</v>
      </c>
      <c r="J482" t="s">
        <v>73</v>
      </c>
      <c r="K482">
        <v>1</v>
      </c>
      <c r="L482">
        <v>6.13</v>
      </c>
      <c r="M482">
        <v>4.25</v>
      </c>
      <c r="N482">
        <v>2.57</v>
      </c>
      <c r="O482" t="b">
        <v>1</v>
      </c>
      <c r="P482" t="s">
        <v>25</v>
      </c>
      <c r="Q482">
        <v>1</v>
      </c>
      <c r="R482" t="s">
        <v>114</v>
      </c>
    </row>
    <row r="483" spans="1:18" x14ac:dyDescent="0.25">
      <c r="A483" t="s">
        <v>1252</v>
      </c>
      <c r="B483" t="s">
        <v>34</v>
      </c>
      <c r="C483" t="s">
        <v>87</v>
      </c>
      <c r="D483" s="1">
        <v>45437</v>
      </c>
      <c r="E483" t="s">
        <v>480</v>
      </c>
      <c r="F483" s="1">
        <v>45437</v>
      </c>
      <c r="G483" t="s">
        <v>1253</v>
      </c>
      <c r="H483">
        <v>30</v>
      </c>
      <c r="I483" t="s">
        <v>38</v>
      </c>
      <c r="J483" t="s">
        <v>39</v>
      </c>
      <c r="K483">
        <v>5</v>
      </c>
      <c r="L483">
        <v>20.52</v>
      </c>
      <c r="M483">
        <v>10.75</v>
      </c>
      <c r="N483">
        <v>3.31</v>
      </c>
      <c r="O483" t="b">
        <v>1</v>
      </c>
      <c r="P483" t="s">
        <v>25</v>
      </c>
      <c r="Q483">
        <v>5</v>
      </c>
      <c r="R483" t="s">
        <v>65</v>
      </c>
    </row>
    <row r="484" spans="1:18" x14ac:dyDescent="0.25">
      <c r="A484" t="s">
        <v>1254</v>
      </c>
      <c r="B484" t="s">
        <v>47</v>
      </c>
      <c r="C484" t="s">
        <v>57</v>
      </c>
      <c r="D484" s="1">
        <v>45666</v>
      </c>
      <c r="E484" t="s">
        <v>1255</v>
      </c>
      <c r="F484" s="1">
        <v>45666</v>
      </c>
      <c r="G484" t="s">
        <v>956</v>
      </c>
      <c r="H484">
        <v>71</v>
      </c>
      <c r="I484" t="s">
        <v>38</v>
      </c>
      <c r="J484" t="s">
        <v>24</v>
      </c>
      <c r="K484">
        <v>4</v>
      </c>
      <c r="L484">
        <v>4.45</v>
      </c>
      <c r="M484">
        <v>9.5</v>
      </c>
      <c r="N484">
        <v>2.5</v>
      </c>
      <c r="O484" t="b">
        <v>0</v>
      </c>
      <c r="P484" t="s">
        <v>64</v>
      </c>
      <c r="Q484">
        <v>1</v>
      </c>
      <c r="R484" t="s">
        <v>114</v>
      </c>
    </row>
    <row r="485" spans="1:18" x14ac:dyDescent="0.25">
      <c r="A485" t="s">
        <v>1256</v>
      </c>
      <c r="B485" t="s">
        <v>34</v>
      </c>
      <c r="C485" t="s">
        <v>20</v>
      </c>
      <c r="D485" s="1">
        <v>45391</v>
      </c>
      <c r="E485" t="s">
        <v>1257</v>
      </c>
      <c r="F485" s="1">
        <v>45391</v>
      </c>
      <c r="G485" t="s">
        <v>1172</v>
      </c>
      <c r="H485">
        <v>83</v>
      </c>
      <c r="I485" t="s">
        <v>23</v>
      </c>
      <c r="J485" t="s">
        <v>24</v>
      </c>
      <c r="K485">
        <v>5</v>
      </c>
      <c r="L485">
        <v>13.06</v>
      </c>
      <c r="M485">
        <v>9.25</v>
      </c>
      <c r="N485">
        <v>2.67</v>
      </c>
      <c r="O485" t="b">
        <v>0</v>
      </c>
      <c r="P485" t="s">
        <v>25</v>
      </c>
      <c r="Q485">
        <v>4</v>
      </c>
      <c r="R485" t="s">
        <v>94</v>
      </c>
    </row>
    <row r="486" spans="1:18" x14ac:dyDescent="0.25">
      <c r="A486" t="s">
        <v>1258</v>
      </c>
      <c r="B486" t="s">
        <v>96</v>
      </c>
      <c r="C486" t="s">
        <v>87</v>
      </c>
      <c r="D486" s="1">
        <v>45492</v>
      </c>
      <c r="E486" t="s">
        <v>1259</v>
      </c>
      <c r="F486" s="1">
        <v>45492</v>
      </c>
      <c r="G486" t="s">
        <v>1260</v>
      </c>
      <c r="H486">
        <v>33</v>
      </c>
      <c r="I486" t="s">
        <v>38</v>
      </c>
      <c r="J486" t="s">
        <v>39</v>
      </c>
      <c r="K486">
        <v>4</v>
      </c>
      <c r="L486">
        <v>16.12</v>
      </c>
      <c r="M486">
        <v>9.5</v>
      </c>
      <c r="N486">
        <v>2.64</v>
      </c>
      <c r="O486" t="b">
        <v>0</v>
      </c>
      <c r="P486" t="s">
        <v>25</v>
      </c>
      <c r="Q486">
        <v>7</v>
      </c>
      <c r="R486" t="s">
        <v>50</v>
      </c>
    </row>
    <row r="487" spans="1:18" x14ac:dyDescent="0.25">
      <c r="A487" t="s">
        <v>1261</v>
      </c>
      <c r="B487" t="s">
        <v>52</v>
      </c>
      <c r="C487" t="s">
        <v>57</v>
      </c>
      <c r="D487" s="1">
        <v>45460</v>
      </c>
      <c r="E487" t="s">
        <v>752</v>
      </c>
      <c r="F487" s="1">
        <v>45460</v>
      </c>
      <c r="G487" t="s">
        <v>418</v>
      </c>
      <c r="H487">
        <v>67</v>
      </c>
      <c r="I487" t="s">
        <v>38</v>
      </c>
      <c r="J487" t="s">
        <v>73</v>
      </c>
      <c r="K487">
        <v>1</v>
      </c>
      <c r="L487">
        <v>5.87</v>
      </c>
      <c r="M487">
        <v>5.75</v>
      </c>
      <c r="N487">
        <v>1.23</v>
      </c>
      <c r="O487" t="b">
        <v>0</v>
      </c>
      <c r="P487" t="s">
        <v>25</v>
      </c>
      <c r="Q487">
        <v>6</v>
      </c>
      <c r="R487" t="s">
        <v>173</v>
      </c>
    </row>
    <row r="488" spans="1:18" x14ac:dyDescent="0.25">
      <c r="A488" t="s">
        <v>1262</v>
      </c>
      <c r="B488" t="s">
        <v>142</v>
      </c>
      <c r="C488" t="s">
        <v>87</v>
      </c>
      <c r="D488" s="1">
        <v>45776</v>
      </c>
      <c r="E488" t="s">
        <v>459</v>
      </c>
      <c r="F488" s="1">
        <v>45776</v>
      </c>
      <c r="G488" t="s">
        <v>250</v>
      </c>
      <c r="H488">
        <v>75</v>
      </c>
      <c r="I488" t="s">
        <v>38</v>
      </c>
      <c r="J488" t="s">
        <v>24</v>
      </c>
      <c r="K488">
        <v>5</v>
      </c>
      <c r="L488">
        <v>17.3</v>
      </c>
      <c r="M488">
        <v>10.75</v>
      </c>
      <c r="N488">
        <v>2.77</v>
      </c>
      <c r="O488" t="b">
        <v>0</v>
      </c>
      <c r="P488" t="s">
        <v>64</v>
      </c>
      <c r="Q488">
        <v>4</v>
      </c>
      <c r="R488" t="s">
        <v>94</v>
      </c>
    </row>
    <row r="489" spans="1:18" x14ac:dyDescent="0.25">
      <c r="A489" t="s">
        <v>1263</v>
      </c>
      <c r="B489" t="s">
        <v>142</v>
      </c>
      <c r="C489" t="s">
        <v>57</v>
      </c>
      <c r="D489" s="1">
        <v>45470</v>
      </c>
      <c r="E489" t="s">
        <v>1034</v>
      </c>
      <c r="F489" s="1">
        <v>45470</v>
      </c>
      <c r="G489" t="s">
        <v>216</v>
      </c>
      <c r="H489">
        <v>58</v>
      </c>
      <c r="I489" t="s">
        <v>38</v>
      </c>
      <c r="J489" t="s">
        <v>24</v>
      </c>
      <c r="K489">
        <v>0</v>
      </c>
      <c r="L489">
        <v>0.91</v>
      </c>
      <c r="M489">
        <v>4.5</v>
      </c>
      <c r="N489">
        <v>1.57</v>
      </c>
      <c r="O489" t="b">
        <v>0</v>
      </c>
      <c r="P489" t="s">
        <v>25</v>
      </c>
      <c r="Q489">
        <v>6</v>
      </c>
      <c r="R489" t="s">
        <v>173</v>
      </c>
    </row>
    <row r="490" spans="1:18" x14ac:dyDescent="0.25">
      <c r="A490" t="s">
        <v>1264</v>
      </c>
      <c r="B490" t="s">
        <v>86</v>
      </c>
      <c r="C490" t="s">
        <v>87</v>
      </c>
      <c r="D490" s="1">
        <v>45762</v>
      </c>
      <c r="E490" t="s">
        <v>1265</v>
      </c>
      <c r="F490" s="1">
        <v>45762</v>
      </c>
      <c r="G490" t="s">
        <v>1266</v>
      </c>
      <c r="H490">
        <v>22</v>
      </c>
      <c r="I490" t="s">
        <v>23</v>
      </c>
      <c r="J490" t="s">
        <v>73</v>
      </c>
      <c r="K490">
        <v>4</v>
      </c>
      <c r="L490">
        <v>15.2</v>
      </c>
      <c r="M490">
        <v>8</v>
      </c>
      <c r="N490">
        <v>2.63</v>
      </c>
      <c r="O490" t="b">
        <v>0</v>
      </c>
      <c r="P490" t="s">
        <v>64</v>
      </c>
      <c r="Q490">
        <v>4</v>
      </c>
      <c r="R490" t="s">
        <v>94</v>
      </c>
    </row>
    <row r="491" spans="1:18" x14ac:dyDescent="0.25">
      <c r="A491" t="s">
        <v>1267</v>
      </c>
      <c r="B491" t="s">
        <v>67</v>
      </c>
      <c r="C491" t="s">
        <v>57</v>
      </c>
      <c r="D491" s="1">
        <v>45364</v>
      </c>
      <c r="E491" t="s">
        <v>1268</v>
      </c>
      <c r="F491" s="1">
        <v>45364</v>
      </c>
      <c r="G491" t="s">
        <v>645</v>
      </c>
      <c r="H491">
        <v>71</v>
      </c>
      <c r="I491" t="s">
        <v>23</v>
      </c>
      <c r="J491" t="s">
        <v>39</v>
      </c>
      <c r="K491">
        <v>4</v>
      </c>
      <c r="L491">
        <v>20.77</v>
      </c>
      <c r="M491">
        <v>8</v>
      </c>
      <c r="N491">
        <v>2.69</v>
      </c>
      <c r="O491" t="b">
        <v>0</v>
      </c>
      <c r="P491" t="s">
        <v>25</v>
      </c>
      <c r="Q491">
        <v>3</v>
      </c>
      <c r="R491" t="s">
        <v>78</v>
      </c>
    </row>
    <row r="492" spans="1:18" x14ac:dyDescent="0.25">
      <c r="A492" t="s">
        <v>1269</v>
      </c>
      <c r="B492" t="s">
        <v>86</v>
      </c>
      <c r="C492" t="s">
        <v>35</v>
      </c>
      <c r="D492" s="1">
        <v>45618</v>
      </c>
      <c r="E492" t="s">
        <v>508</v>
      </c>
      <c r="F492" s="1">
        <v>45618</v>
      </c>
      <c r="G492" t="s">
        <v>1270</v>
      </c>
      <c r="H492">
        <v>57</v>
      </c>
      <c r="I492" t="s">
        <v>23</v>
      </c>
      <c r="J492" t="s">
        <v>39</v>
      </c>
      <c r="K492">
        <v>3</v>
      </c>
      <c r="L492">
        <v>6.12</v>
      </c>
      <c r="M492">
        <v>6.75</v>
      </c>
      <c r="N492">
        <v>2.41</v>
      </c>
      <c r="O492" t="b">
        <v>0</v>
      </c>
      <c r="P492" t="s">
        <v>25</v>
      </c>
      <c r="Q492">
        <v>11</v>
      </c>
      <c r="R492" t="s">
        <v>32</v>
      </c>
    </row>
    <row r="493" spans="1:18" x14ac:dyDescent="0.25">
      <c r="A493" t="s">
        <v>1271</v>
      </c>
      <c r="B493" t="s">
        <v>86</v>
      </c>
      <c r="C493" t="s">
        <v>134</v>
      </c>
      <c r="D493" s="1">
        <v>45749</v>
      </c>
      <c r="E493" t="s">
        <v>1272</v>
      </c>
      <c r="F493" s="1">
        <v>45749</v>
      </c>
      <c r="G493" t="s">
        <v>1273</v>
      </c>
      <c r="H493">
        <v>83</v>
      </c>
      <c r="I493" t="s">
        <v>23</v>
      </c>
      <c r="J493" t="s">
        <v>73</v>
      </c>
      <c r="K493">
        <v>1</v>
      </c>
      <c r="L493">
        <v>6.74</v>
      </c>
      <c r="M493">
        <v>4.25</v>
      </c>
      <c r="N493">
        <v>2.2999999999999998</v>
      </c>
      <c r="O493" t="b">
        <v>0</v>
      </c>
      <c r="P493" t="s">
        <v>64</v>
      </c>
      <c r="Q493">
        <v>4</v>
      </c>
      <c r="R493" t="s">
        <v>94</v>
      </c>
    </row>
    <row r="494" spans="1:18" x14ac:dyDescent="0.25">
      <c r="A494" t="s">
        <v>1274</v>
      </c>
      <c r="B494" t="s">
        <v>52</v>
      </c>
      <c r="C494" t="s">
        <v>28</v>
      </c>
      <c r="D494" s="1">
        <v>45714</v>
      </c>
      <c r="E494" t="s">
        <v>1275</v>
      </c>
      <c r="F494" s="1">
        <v>45714</v>
      </c>
      <c r="G494" t="s">
        <v>1276</v>
      </c>
      <c r="H494">
        <v>62</v>
      </c>
      <c r="I494" t="s">
        <v>38</v>
      </c>
      <c r="J494" t="s">
        <v>24</v>
      </c>
      <c r="K494">
        <v>0</v>
      </c>
      <c r="L494">
        <v>17.87</v>
      </c>
      <c r="M494">
        <v>4.5</v>
      </c>
      <c r="N494">
        <v>2.37</v>
      </c>
      <c r="O494" t="b">
        <v>0</v>
      </c>
      <c r="P494" t="s">
        <v>64</v>
      </c>
      <c r="Q494">
        <v>2</v>
      </c>
      <c r="R494" t="s">
        <v>137</v>
      </c>
    </row>
    <row r="495" spans="1:18" x14ac:dyDescent="0.25">
      <c r="A495" t="s">
        <v>1277</v>
      </c>
      <c r="B495" t="s">
        <v>67</v>
      </c>
      <c r="C495" t="s">
        <v>57</v>
      </c>
      <c r="D495" s="1">
        <v>45695</v>
      </c>
      <c r="E495" t="s">
        <v>84</v>
      </c>
      <c r="F495" s="1">
        <v>45695</v>
      </c>
      <c r="G495" t="s">
        <v>1278</v>
      </c>
      <c r="H495">
        <v>10</v>
      </c>
      <c r="I495" t="s">
        <v>38</v>
      </c>
      <c r="J495" t="s">
        <v>24</v>
      </c>
      <c r="K495">
        <v>5</v>
      </c>
      <c r="L495">
        <v>20.21</v>
      </c>
      <c r="M495">
        <v>10.75</v>
      </c>
      <c r="N495">
        <v>1.23</v>
      </c>
      <c r="O495" t="b">
        <v>0</v>
      </c>
      <c r="P495" t="s">
        <v>64</v>
      </c>
      <c r="Q495">
        <v>2</v>
      </c>
      <c r="R495" t="s">
        <v>137</v>
      </c>
    </row>
    <row r="496" spans="1:18" x14ac:dyDescent="0.25">
      <c r="A496" t="s">
        <v>1279</v>
      </c>
      <c r="B496" t="s">
        <v>41</v>
      </c>
      <c r="C496" t="s">
        <v>42</v>
      </c>
      <c r="D496" s="1">
        <v>45798</v>
      </c>
      <c r="E496" t="s">
        <v>71</v>
      </c>
      <c r="F496" s="1">
        <v>45798</v>
      </c>
      <c r="G496" t="s">
        <v>1118</v>
      </c>
      <c r="H496">
        <v>84</v>
      </c>
      <c r="I496" t="s">
        <v>38</v>
      </c>
      <c r="J496" t="s">
        <v>60</v>
      </c>
      <c r="K496">
        <v>4</v>
      </c>
      <c r="L496">
        <v>10.88</v>
      </c>
      <c r="M496">
        <v>9.5</v>
      </c>
      <c r="N496">
        <v>1.1000000000000001</v>
      </c>
      <c r="O496" t="b">
        <v>0</v>
      </c>
      <c r="P496" t="s">
        <v>64</v>
      </c>
      <c r="Q496">
        <v>5</v>
      </c>
      <c r="R496" t="s">
        <v>65</v>
      </c>
    </row>
    <row r="497" spans="1:18" x14ac:dyDescent="0.25">
      <c r="A497" t="s">
        <v>1280</v>
      </c>
      <c r="B497" t="s">
        <v>86</v>
      </c>
      <c r="C497" t="s">
        <v>68</v>
      </c>
      <c r="D497" s="1">
        <v>45612</v>
      </c>
      <c r="E497" t="s">
        <v>914</v>
      </c>
      <c r="F497" s="1">
        <v>45613</v>
      </c>
      <c r="G497" t="s">
        <v>1281</v>
      </c>
      <c r="H497">
        <v>80</v>
      </c>
      <c r="I497" t="s">
        <v>38</v>
      </c>
      <c r="J497" t="s">
        <v>24</v>
      </c>
      <c r="K497">
        <v>2</v>
      </c>
      <c r="L497">
        <v>14.2</v>
      </c>
      <c r="M497">
        <v>7</v>
      </c>
      <c r="N497">
        <v>2.42</v>
      </c>
      <c r="O497" t="b">
        <v>1</v>
      </c>
      <c r="P497" t="s">
        <v>25</v>
      </c>
      <c r="Q497">
        <v>11</v>
      </c>
      <c r="R497" t="s">
        <v>32</v>
      </c>
    </row>
    <row r="498" spans="1:18" x14ac:dyDescent="0.25">
      <c r="A498" t="s">
        <v>1282</v>
      </c>
      <c r="B498" t="s">
        <v>142</v>
      </c>
      <c r="C498" t="s">
        <v>134</v>
      </c>
      <c r="D498" s="1">
        <v>45601</v>
      </c>
      <c r="E498" t="s">
        <v>1283</v>
      </c>
      <c r="F498" s="1">
        <v>45601</v>
      </c>
      <c r="G498" t="s">
        <v>1284</v>
      </c>
      <c r="H498">
        <v>27</v>
      </c>
      <c r="I498" t="s">
        <v>23</v>
      </c>
      <c r="J498" t="s">
        <v>24</v>
      </c>
      <c r="K498">
        <v>3</v>
      </c>
      <c r="L498">
        <v>19.690000000000001</v>
      </c>
      <c r="M498">
        <v>6.75</v>
      </c>
      <c r="N498">
        <v>2.85</v>
      </c>
      <c r="O498" t="b">
        <v>0</v>
      </c>
      <c r="P498" t="s">
        <v>25</v>
      </c>
      <c r="Q498">
        <v>11</v>
      </c>
      <c r="R498" t="s">
        <v>32</v>
      </c>
    </row>
    <row r="499" spans="1:18" x14ac:dyDescent="0.25">
      <c r="A499" t="s">
        <v>1285</v>
      </c>
      <c r="B499" t="s">
        <v>34</v>
      </c>
      <c r="C499" t="s">
        <v>35</v>
      </c>
      <c r="D499" s="1">
        <v>45603</v>
      </c>
      <c r="E499" t="s">
        <v>1251</v>
      </c>
      <c r="F499" s="1">
        <v>45603</v>
      </c>
      <c r="G499" t="s">
        <v>1286</v>
      </c>
      <c r="H499">
        <v>53</v>
      </c>
      <c r="I499" t="s">
        <v>23</v>
      </c>
      <c r="J499" t="s">
        <v>24</v>
      </c>
      <c r="K499">
        <v>3</v>
      </c>
      <c r="L499">
        <v>24.13</v>
      </c>
      <c r="M499">
        <v>6.75</v>
      </c>
      <c r="N499">
        <v>0.02</v>
      </c>
      <c r="O499" t="b">
        <v>0</v>
      </c>
      <c r="P499" t="s">
        <v>25</v>
      </c>
      <c r="Q499">
        <v>11</v>
      </c>
      <c r="R499" t="s">
        <v>32</v>
      </c>
    </row>
    <row r="500" spans="1:18" x14ac:dyDescent="0.25">
      <c r="A500" t="s">
        <v>1287</v>
      </c>
      <c r="B500" t="s">
        <v>41</v>
      </c>
      <c r="C500" t="s">
        <v>149</v>
      </c>
      <c r="D500" s="1">
        <v>45758</v>
      </c>
      <c r="E500" t="s">
        <v>421</v>
      </c>
      <c r="F500" s="1">
        <v>45758</v>
      </c>
      <c r="G500" t="s">
        <v>1288</v>
      </c>
      <c r="H500">
        <v>65</v>
      </c>
      <c r="I500" t="s">
        <v>23</v>
      </c>
      <c r="J500" t="s">
        <v>31</v>
      </c>
      <c r="K500">
        <v>2</v>
      </c>
      <c r="L500">
        <v>5.93</v>
      </c>
      <c r="M500">
        <v>5.5</v>
      </c>
      <c r="N500">
        <v>0.24</v>
      </c>
      <c r="O500" t="b">
        <v>0</v>
      </c>
      <c r="P500" t="s">
        <v>64</v>
      </c>
      <c r="Q500">
        <v>4</v>
      </c>
      <c r="R500" t="s">
        <v>94</v>
      </c>
    </row>
    <row r="501" spans="1:18" x14ac:dyDescent="0.25">
      <c r="A501" t="s">
        <v>1289</v>
      </c>
      <c r="B501" t="s">
        <v>86</v>
      </c>
      <c r="C501" t="s">
        <v>42</v>
      </c>
      <c r="D501" s="1">
        <v>45768</v>
      </c>
      <c r="E501" t="s">
        <v>1290</v>
      </c>
      <c r="F501" s="1">
        <v>45768</v>
      </c>
      <c r="G501" t="s">
        <v>847</v>
      </c>
      <c r="H501">
        <v>76</v>
      </c>
      <c r="I501" t="s">
        <v>38</v>
      </c>
      <c r="J501" t="s">
        <v>39</v>
      </c>
      <c r="K501">
        <v>0</v>
      </c>
      <c r="L501">
        <v>23.67</v>
      </c>
      <c r="M501">
        <v>4.5</v>
      </c>
      <c r="N501">
        <v>2.46</v>
      </c>
      <c r="O501" t="b">
        <v>0</v>
      </c>
      <c r="P501" t="s">
        <v>64</v>
      </c>
      <c r="Q501">
        <v>4</v>
      </c>
      <c r="R501" t="s">
        <v>94</v>
      </c>
    </row>
    <row r="502" spans="1:18" x14ac:dyDescent="0.25">
      <c r="A502" t="s">
        <v>1291</v>
      </c>
      <c r="B502" t="s">
        <v>125</v>
      </c>
      <c r="C502" t="s">
        <v>149</v>
      </c>
      <c r="D502" s="1">
        <v>45300</v>
      </c>
      <c r="E502" t="s">
        <v>256</v>
      </c>
      <c r="F502" s="1">
        <v>45300</v>
      </c>
      <c r="G502" t="s">
        <v>834</v>
      </c>
      <c r="H502">
        <v>35</v>
      </c>
      <c r="I502" t="s">
        <v>38</v>
      </c>
      <c r="J502" t="s">
        <v>24</v>
      </c>
      <c r="K502">
        <v>0</v>
      </c>
      <c r="L502">
        <v>19.71</v>
      </c>
      <c r="M502">
        <v>4.5</v>
      </c>
      <c r="N502">
        <v>1.53</v>
      </c>
      <c r="O502" t="b">
        <v>0</v>
      </c>
      <c r="P502" t="s">
        <v>25</v>
      </c>
      <c r="Q502">
        <v>1</v>
      </c>
      <c r="R502" t="s">
        <v>114</v>
      </c>
    </row>
    <row r="503" spans="1:18" x14ac:dyDescent="0.25">
      <c r="A503" t="s">
        <v>1292</v>
      </c>
      <c r="B503" t="s">
        <v>34</v>
      </c>
      <c r="C503" t="s">
        <v>28</v>
      </c>
      <c r="D503" s="1">
        <v>45423</v>
      </c>
      <c r="E503" t="s">
        <v>1293</v>
      </c>
      <c r="F503" s="1">
        <v>45423</v>
      </c>
      <c r="G503" t="s">
        <v>587</v>
      </c>
      <c r="H503">
        <v>14</v>
      </c>
      <c r="I503" t="s">
        <v>38</v>
      </c>
      <c r="J503" t="s">
        <v>24</v>
      </c>
      <c r="K503">
        <v>5</v>
      </c>
      <c r="L503">
        <v>0.51</v>
      </c>
      <c r="M503">
        <v>10.75</v>
      </c>
      <c r="N503">
        <v>0.79</v>
      </c>
      <c r="O503" t="b">
        <v>1</v>
      </c>
      <c r="P503" t="s">
        <v>25</v>
      </c>
      <c r="Q503">
        <v>5</v>
      </c>
      <c r="R503" t="s">
        <v>65</v>
      </c>
    </row>
    <row r="504" spans="1:18" x14ac:dyDescent="0.25">
      <c r="A504" t="s">
        <v>1294</v>
      </c>
      <c r="B504" t="s">
        <v>86</v>
      </c>
      <c r="C504" t="s">
        <v>134</v>
      </c>
      <c r="D504" s="1">
        <v>45598</v>
      </c>
      <c r="E504" t="s">
        <v>1295</v>
      </c>
      <c r="F504" s="1">
        <v>45598</v>
      </c>
      <c r="G504" t="s">
        <v>813</v>
      </c>
      <c r="H504">
        <v>61</v>
      </c>
      <c r="I504" t="s">
        <v>23</v>
      </c>
      <c r="J504" t="s">
        <v>39</v>
      </c>
      <c r="K504">
        <v>0</v>
      </c>
      <c r="L504">
        <v>18.55</v>
      </c>
      <c r="M504">
        <v>3</v>
      </c>
      <c r="N504">
        <v>0.34</v>
      </c>
      <c r="O504" t="b">
        <v>1</v>
      </c>
      <c r="P504" t="s">
        <v>25</v>
      </c>
      <c r="Q504">
        <v>11</v>
      </c>
      <c r="R504" t="s">
        <v>32</v>
      </c>
    </row>
    <row r="505" spans="1:18" x14ac:dyDescent="0.25">
      <c r="A505" t="s">
        <v>1296</v>
      </c>
      <c r="B505" t="s">
        <v>67</v>
      </c>
      <c r="C505" t="s">
        <v>75</v>
      </c>
      <c r="D505" s="1">
        <v>45726</v>
      </c>
      <c r="E505" t="s">
        <v>1297</v>
      </c>
      <c r="F505" s="1">
        <v>45726</v>
      </c>
      <c r="G505" t="s">
        <v>677</v>
      </c>
      <c r="H505">
        <v>84</v>
      </c>
      <c r="I505" t="s">
        <v>38</v>
      </c>
      <c r="J505" t="s">
        <v>60</v>
      </c>
      <c r="K505">
        <v>2</v>
      </c>
      <c r="L505">
        <v>6.04</v>
      </c>
      <c r="M505">
        <v>7</v>
      </c>
      <c r="N505">
        <v>2.89</v>
      </c>
      <c r="O505" t="b">
        <v>0</v>
      </c>
      <c r="P505" t="s">
        <v>64</v>
      </c>
      <c r="Q505">
        <v>3</v>
      </c>
      <c r="R505" t="s">
        <v>78</v>
      </c>
    </row>
    <row r="506" spans="1:18" x14ac:dyDescent="0.25">
      <c r="A506" t="s">
        <v>1298</v>
      </c>
      <c r="B506" t="s">
        <v>86</v>
      </c>
      <c r="C506" t="s">
        <v>28</v>
      </c>
      <c r="D506" s="1">
        <v>45295</v>
      </c>
      <c r="E506" t="s">
        <v>1299</v>
      </c>
      <c r="F506" s="1">
        <v>45295</v>
      </c>
      <c r="G506" t="s">
        <v>1300</v>
      </c>
      <c r="H506">
        <v>43</v>
      </c>
      <c r="I506" t="s">
        <v>23</v>
      </c>
      <c r="J506" t="s">
        <v>73</v>
      </c>
      <c r="K506">
        <v>4</v>
      </c>
      <c r="L506">
        <v>3.11</v>
      </c>
      <c r="M506">
        <v>8</v>
      </c>
      <c r="N506">
        <v>0.22</v>
      </c>
      <c r="O506" t="b">
        <v>0</v>
      </c>
      <c r="P506" t="s">
        <v>25</v>
      </c>
      <c r="Q506">
        <v>1</v>
      </c>
      <c r="R506" t="s">
        <v>114</v>
      </c>
    </row>
    <row r="507" spans="1:18" x14ac:dyDescent="0.25">
      <c r="A507" t="s">
        <v>1301</v>
      </c>
      <c r="B507" t="s">
        <v>47</v>
      </c>
      <c r="C507" t="s">
        <v>57</v>
      </c>
      <c r="D507" s="1">
        <v>45690</v>
      </c>
      <c r="E507" t="s">
        <v>668</v>
      </c>
      <c r="F507" s="1">
        <v>45690</v>
      </c>
      <c r="G507" t="s">
        <v>84</v>
      </c>
      <c r="H507">
        <v>42</v>
      </c>
      <c r="I507" t="s">
        <v>38</v>
      </c>
      <c r="J507" t="s">
        <v>73</v>
      </c>
      <c r="K507">
        <v>3</v>
      </c>
      <c r="L507">
        <v>14.3</v>
      </c>
      <c r="M507">
        <v>8.25</v>
      </c>
      <c r="N507">
        <v>3.85</v>
      </c>
      <c r="O507" t="b">
        <v>1</v>
      </c>
      <c r="P507" t="s">
        <v>64</v>
      </c>
      <c r="Q507">
        <v>2</v>
      </c>
      <c r="R507" t="s">
        <v>137</v>
      </c>
    </row>
    <row r="508" spans="1:18" x14ac:dyDescent="0.25">
      <c r="A508" t="s">
        <v>1302</v>
      </c>
      <c r="B508" t="s">
        <v>47</v>
      </c>
      <c r="C508" t="s">
        <v>149</v>
      </c>
      <c r="D508" s="1">
        <v>45649</v>
      </c>
      <c r="E508" t="s">
        <v>338</v>
      </c>
      <c r="F508" s="1">
        <v>45649</v>
      </c>
      <c r="G508" t="s">
        <v>1303</v>
      </c>
      <c r="H508">
        <v>85</v>
      </c>
      <c r="I508" t="s">
        <v>23</v>
      </c>
      <c r="J508" t="s">
        <v>73</v>
      </c>
      <c r="K508">
        <v>0</v>
      </c>
      <c r="L508">
        <v>6.82</v>
      </c>
      <c r="M508">
        <v>3</v>
      </c>
      <c r="N508">
        <v>1.1499999999999999</v>
      </c>
      <c r="O508" t="b">
        <v>0</v>
      </c>
      <c r="P508" t="s">
        <v>25</v>
      </c>
      <c r="Q508">
        <v>12</v>
      </c>
      <c r="R508" t="s">
        <v>90</v>
      </c>
    </row>
    <row r="509" spans="1:18" x14ac:dyDescent="0.25">
      <c r="A509" t="s">
        <v>1304</v>
      </c>
      <c r="B509" t="s">
        <v>34</v>
      </c>
      <c r="C509" t="s">
        <v>68</v>
      </c>
      <c r="D509" s="1">
        <v>45537</v>
      </c>
      <c r="E509" t="s">
        <v>1305</v>
      </c>
      <c r="F509" s="1">
        <v>45537</v>
      </c>
      <c r="G509" t="s">
        <v>1306</v>
      </c>
      <c r="H509">
        <v>62</v>
      </c>
      <c r="I509" t="s">
        <v>38</v>
      </c>
      <c r="J509" t="s">
        <v>39</v>
      </c>
      <c r="K509">
        <v>4</v>
      </c>
      <c r="L509">
        <v>0.74</v>
      </c>
      <c r="M509">
        <v>9.5</v>
      </c>
      <c r="N509">
        <v>2.5</v>
      </c>
      <c r="O509" t="b">
        <v>0</v>
      </c>
      <c r="P509" t="s">
        <v>25</v>
      </c>
      <c r="Q509">
        <v>9</v>
      </c>
      <c r="R509" t="s">
        <v>45</v>
      </c>
    </row>
    <row r="510" spans="1:18" x14ac:dyDescent="0.25">
      <c r="A510" t="s">
        <v>1307</v>
      </c>
      <c r="B510" t="s">
        <v>52</v>
      </c>
      <c r="C510" t="s">
        <v>57</v>
      </c>
      <c r="D510" s="1">
        <v>45601</v>
      </c>
      <c r="E510" t="s">
        <v>1308</v>
      </c>
      <c r="F510" s="1">
        <v>45601</v>
      </c>
      <c r="G510" t="s">
        <v>208</v>
      </c>
      <c r="H510">
        <v>53</v>
      </c>
      <c r="I510" t="s">
        <v>23</v>
      </c>
      <c r="J510" t="s">
        <v>39</v>
      </c>
      <c r="K510">
        <v>1</v>
      </c>
      <c r="L510">
        <v>12.18</v>
      </c>
      <c r="M510">
        <v>4.25</v>
      </c>
      <c r="N510">
        <v>1.06</v>
      </c>
      <c r="O510" t="b">
        <v>0</v>
      </c>
      <c r="P510" t="s">
        <v>25</v>
      </c>
      <c r="Q510">
        <v>11</v>
      </c>
      <c r="R510" t="s">
        <v>32</v>
      </c>
    </row>
    <row r="511" spans="1:18" x14ac:dyDescent="0.25">
      <c r="A511" t="s">
        <v>1309</v>
      </c>
      <c r="B511" t="s">
        <v>52</v>
      </c>
      <c r="C511" t="s">
        <v>87</v>
      </c>
      <c r="D511" s="1">
        <v>45439</v>
      </c>
      <c r="E511" t="s">
        <v>445</v>
      </c>
      <c r="F511" s="1">
        <v>45439</v>
      </c>
      <c r="G511" t="s">
        <v>301</v>
      </c>
      <c r="H511">
        <v>73</v>
      </c>
      <c r="I511" t="s">
        <v>23</v>
      </c>
      <c r="J511" t="s">
        <v>24</v>
      </c>
      <c r="K511">
        <v>5</v>
      </c>
      <c r="L511">
        <v>6.43</v>
      </c>
      <c r="M511">
        <v>9.25</v>
      </c>
      <c r="N511">
        <v>0.8</v>
      </c>
      <c r="O511" t="b">
        <v>0</v>
      </c>
      <c r="P511" t="s">
        <v>25</v>
      </c>
      <c r="Q511">
        <v>5</v>
      </c>
      <c r="R511" t="s">
        <v>65</v>
      </c>
    </row>
    <row r="512" spans="1:18" x14ac:dyDescent="0.25">
      <c r="A512" t="s">
        <v>1310</v>
      </c>
      <c r="B512" t="s">
        <v>34</v>
      </c>
      <c r="C512" t="s">
        <v>68</v>
      </c>
      <c r="D512" s="1">
        <v>45772</v>
      </c>
      <c r="E512" t="s">
        <v>362</v>
      </c>
      <c r="F512" s="1">
        <v>45772</v>
      </c>
      <c r="G512" t="s">
        <v>800</v>
      </c>
      <c r="H512">
        <v>55</v>
      </c>
      <c r="I512" t="s">
        <v>23</v>
      </c>
      <c r="J512" t="s">
        <v>31</v>
      </c>
      <c r="K512">
        <v>0</v>
      </c>
      <c r="L512">
        <v>23.04</v>
      </c>
      <c r="M512">
        <v>3</v>
      </c>
      <c r="N512">
        <v>2.0299999999999998</v>
      </c>
      <c r="O512" t="b">
        <v>0</v>
      </c>
      <c r="P512" t="s">
        <v>64</v>
      </c>
      <c r="Q512">
        <v>4</v>
      </c>
      <c r="R512" t="s">
        <v>94</v>
      </c>
    </row>
    <row r="513" spans="1:18" x14ac:dyDescent="0.25">
      <c r="A513" t="s">
        <v>1311</v>
      </c>
      <c r="B513" t="s">
        <v>125</v>
      </c>
      <c r="C513" t="s">
        <v>28</v>
      </c>
      <c r="D513" s="1">
        <v>45297</v>
      </c>
      <c r="E513" t="s">
        <v>72</v>
      </c>
      <c r="F513" s="1">
        <v>45297</v>
      </c>
      <c r="G513" t="s">
        <v>172</v>
      </c>
      <c r="H513">
        <v>79</v>
      </c>
      <c r="I513" t="s">
        <v>23</v>
      </c>
      <c r="J513" t="s">
        <v>73</v>
      </c>
      <c r="K513">
        <v>2</v>
      </c>
      <c r="L513">
        <v>15.71</v>
      </c>
      <c r="M513">
        <v>5.5</v>
      </c>
      <c r="N513">
        <v>2.46</v>
      </c>
      <c r="O513" t="b">
        <v>1</v>
      </c>
      <c r="P513" t="s">
        <v>25</v>
      </c>
      <c r="Q513">
        <v>1</v>
      </c>
      <c r="R513" t="s">
        <v>114</v>
      </c>
    </row>
    <row r="514" spans="1:18" x14ac:dyDescent="0.25">
      <c r="A514" t="s">
        <v>1312</v>
      </c>
      <c r="B514" t="s">
        <v>52</v>
      </c>
      <c r="C514" t="s">
        <v>149</v>
      </c>
      <c r="D514" s="1">
        <v>45434</v>
      </c>
      <c r="E514" t="s">
        <v>1313</v>
      </c>
      <c r="F514" s="1">
        <v>45434</v>
      </c>
      <c r="G514" t="s">
        <v>1314</v>
      </c>
      <c r="H514">
        <v>75</v>
      </c>
      <c r="I514" t="s">
        <v>38</v>
      </c>
      <c r="J514" t="s">
        <v>73</v>
      </c>
      <c r="K514">
        <v>1</v>
      </c>
      <c r="L514">
        <v>18.88</v>
      </c>
      <c r="M514">
        <v>5.75</v>
      </c>
      <c r="N514">
        <v>0.38</v>
      </c>
      <c r="O514" t="b">
        <v>0</v>
      </c>
      <c r="P514" t="s">
        <v>25</v>
      </c>
      <c r="Q514">
        <v>5</v>
      </c>
      <c r="R514" t="s">
        <v>65</v>
      </c>
    </row>
    <row r="515" spans="1:18" x14ac:dyDescent="0.25">
      <c r="A515" t="s">
        <v>1315</v>
      </c>
      <c r="B515" t="s">
        <v>86</v>
      </c>
      <c r="C515" t="s">
        <v>149</v>
      </c>
      <c r="D515" s="1">
        <v>45712</v>
      </c>
      <c r="E515" t="s">
        <v>1226</v>
      </c>
      <c r="F515" s="1">
        <v>45712</v>
      </c>
      <c r="G515" t="s">
        <v>212</v>
      </c>
      <c r="H515">
        <v>14</v>
      </c>
      <c r="I515" t="s">
        <v>38</v>
      </c>
      <c r="J515" t="s">
        <v>73</v>
      </c>
      <c r="K515">
        <v>5</v>
      </c>
      <c r="L515">
        <v>19.510000000000002</v>
      </c>
      <c r="M515">
        <v>10.75</v>
      </c>
      <c r="N515">
        <v>1.37</v>
      </c>
      <c r="O515" t="b">
        <v>0</v>
      </c>
      <c r="P515" t="s">
        <v>64</v>
      </c>
      <c r="Q515">
        <v>2</v>
      </c>
      <c r="R515" t="s">
        <v>137</v>
      </c>
    </row>
    <row r="516" spans="1:18" x14ac:dyDescent="0.25">
      <c r="A516" t="s">
        <v>1316</v>
      </c>
      <c r="B516" t="s">
        <v>67</v>
      </c>
      <c r="C516" t="s">
        <v>149</v>
      </c>
      <c r="D516" s="1">
        <v>45537</v>
      </c>
      <c r="E516" t="s">
        <v>1317</v>
      </c>
      <c r="F516" s="1">
        <v>45537</v>
      </c>
      <c r="G516" t="s">
        <v>960</v>
      </c>
      <c r="H516">
        <v>11</v>
      </c>
      <c r="I516" t="s">
        <v>23</v>
      </c>
      <c r="J516" t="s">
        <v>24</v>
      </c>
      <c r="K516">
        <v>3</v>
      </c>
      <c r="L516">
        <v>14.73</v>
      </c>
      <c r="M516">
        <v>6.75</v>
      </c>
      <c r="N516">
        <v>0.98</v>
      </c>
      <c r="O516" t="b">
        <v>0</v>
      </c>
      <c r="P516" t="s">
        <v>25</v>
      </c>
      <c r="Q516">
        <v>9</v>
      </c>
      <c r="R516" t="s">
        <v>45</v>
      </c>
    </row>
    <row r="517" spans="1:18" x14ac:dyDescent="0.25">
      <c r="A517" t="s">
        <v>1318</v>
      </c>
      <c r="B517" t="s">
        <v>52</v>
      </c>
      <c r="C517" t="s">
        <v>87</v>
      </c>
      <c r="D517" s="1">
        <v>45718</v>
      </c>
      <c r="E517" t="s">
        <v>1319</v>
      </c>
      <c r="F517" s="1">
        <v>45718</v>
      </c>
      <c r="G517" t="s">
        <v>335</v>
      </c>
      <c r="H517">
        <v>43</v>
      </c>
      <c r="I517" t="s">
        <v>23</v>
      </c>
      <c r="J517" t="s">
        <v>60</v>
      </c>
      <c r="K517">
        <v>3</v>
      </c>
      <c r="L517">
        <v>23.98</v>
      </c>
      <c r="M517">
        <v>6.75</v>
      </c>
      <c r="N517">
        <v>1.72</v>
      </c>
      <c r="O517" t="b">
        <v>1</v>
      </c>
      <c r="P517" t="s">
        <v>64</v>
      </c>
      <c r="Q517">
        <v>3</v>
      </c>
      <c r="R517" t="s">
        <v>78</v>
      </c>
    </row>
    <row r="518" spans="1:18" x14ac:dyDescent="0.25">
      <c r="A518" t="s">
        <v>1320</v>
      </c>
      <c r="B518" t="s">
        <v>125</v>
      </c>
      <c r="C518" t="s">
        <v>42</v>
      </c>
      <c r="D518" s="1">
        <v>45455</v>
      </c>
      <c r="E518" t="s">
        <v>151</v>
      </c>
      <c r="F518" s="1">
        <v>45455</v>
      </c>
      <c r="G518" t="s">
        <v>1321</v>
      </c>
      <c r="H518">
        <v>63</v>
      </c>
      <c r="I518" t="s">
        <v>38</v>
      </c>
      <c r="J518" t="s">
        <v>60</v>
      </c>
      <c r="K518">
        <v>3</v>
      </c>
      <c r="L518">
        <v>7.35</v>
      </c>
      <c r="M518">
        <v>8.25</v>
      </c>
      <c r="N518">
        <v>0.54</v>
      </c>
      <c r="O518" t="b">
        <v>0</v>
      </c>
      <c r="P518" t="s">
        <v>25</v>
      </c>
      <c r="Q518">
        <v>6</v>
      </c>
      <c r="R518" t="s">
        <v>173</v>
      </c>
    </row>
    <row r="519" spans="1:18" x14ac:dyDescent="0.25">
      <c r="A519" t="s">
        <v>1322</v>
      </c>
      <c r="B519" t="s">
        <v>142</v>
      </c>
      <c r="C519" t="s">
        <v>68</v>
      </c>
      <c r="D519" s="1">
        <v>45369</v>
      </c>
      <c r="E519" t="s">
        <v>1323</v>
      </c>
      <c r="F519" s="1">
        <v>45369</v>
      </c>
      <c r="G519" t="s">
        <v>1324</v>
      </c>
      <c r="H519">
        <v>44</v>
      </c>
      <c r="I519" t="s">
        <v>23</v>
      </c>
      <c r="J519" t="s">
        <v>39</v>
      </c>
      <c r="K519">
        <v>3</v>
      </c>
      <c r="L519">
        <v>21.48</v>
      </c>
      <c r="M519">
        <v>6.75</v>
      </c>
      <c r="N519">
        <v>0.59</v>
      </c>
      <c r="O519" t="b">
        <v>0</v>
      </c>
      <c r="P519" t="s">
        <v>25</v>
      </c>
      <c r="Q519">
        <v>3</v>
      </c>
      <c r="R519" t="s">
        <v>78</v>
      </c>
    </row>
    <row r="520" spans="1:18" x14ac:dyDescent="0.25">
      <c r="A520" t="s">
        <v>1325</v>
      </c>
      <c r="B520" t="s">
        <v>41</v>
      </c>
      <c r="C520" t="s">
        <v>149</v>
      </c>
      <c r="D520" s="1">
        <v>45299</v>
      </c>
      <c r="E520" t="s">
        <v>1326</v>
      </c>
      <c r="F520" s="1">
        <v>45299</v>
      </c>
      <c r="G520" t="s">
        <v>1327</v>
      </c>
      <c r="H520">
        <v>32</v>
      </c>
      <c r="I520" t="s">
        <v>38</v>
      </c>
      <c r="J520" t="s">
        <v>73</v>
      </c>
      <c r="K520">
        <v>1</v>
      </c>
      <c r="L520">
        <v>24.89</v>
      </c>
      <c r="M520">
        <v>5.75</v>
      </c>
      <c r="N520">
        <v>2.5499999999999998</v>
      </c>
      <c r="O520" t="b">
        <v>0</v>
      </c>
      <c r="P520" t="s">
        <v>25</v>
      </c>
      <c r="Q520">
        <v>1</v>
      </c>
      <c r="R520" t="s">
        <v>114</v>
      </c>
    </row>
    <row r="521" spans="1:18" x14ac:dyDescent="0.25">
      <c r="A521" t="s">
        <v>1328</v>
      </c>
      <c r="B521" t="s">
        <v>67</v>
      </c>
      <c r="C521" t="s">
        <v>134</v>
      </c>
      <c r="D521" s="1">
        <v>45669</v>
      </c>
      <c r="E521" t="s">
        <v>1329</v>
      </c>
      <c r="F521" s="1">
        <v>45670</v>
      </c>
      <c r="G521" t="s">
        <v>1330</v>
      </c>
      <c r="H521">
        <v>48</v>
      </c>
      <c r="I521" t="s">
        <v>38</v>
      </c>
      <c r="J521" t="s">
        <v>39</v>
      </c>
      <c r="K521">
        <v>4</v>
      </c>
      <c r="L521">
        <v>1.67</v>
      </c>
      <c r="M521">
        <v>9.5</v>
      </c>
      <c r="N521">
        <v>0.49</v>
      </c>
      <c r="O521" t="b">
        <v>1</v>
      </c>
      <c r="P521" t="s">
        <v>64</v>
      </c>
      <c r="Q521">
        <v>1</v>
      </c>
      <c r="R521" t="s">
        <v>114</v>
      </c>
    </row>
    <row r="522" spans="1:18" x14ac:dyDescent="0.25">
      <c r="A522" t="s">
        <v>1331</v>
      </c>
      <c r="B522" t="s">
        <v>96</v>
      </c>
      <c r="C522" t="s">
        <v>68</v>
      </c>
      <c r="D522" s="1">
        <v>45489</v>
      </c>
      <c r="E522" t="s">
        <v>875</v>
      </c>
      <c r="F522" s="1">
        <v>45489</v>
      </c>
      <c r="G522" t="s">
        <v>1070</v>
      </c>
      <c r="H522">
        <v>70</v>
      </c>
      <c r="I522" t="s">
        <v>23</v>
      </c>
      <c r="J522" t="s">
        <v>73</v>
      </c>
      <c r="K522">
        <v>5</v>
      </c>
      <c r="L522">
        <v>8.6999999999999993</v>
      </c>
      <c r="M522">
        <v>9.25</v>
      </c>
      <c r="N522">
        <v>1.08</v>
      </c>
      <c r="O522" t="b">
        <v>0</v>
      </c>
      <c r="P522" t="s">
        <v>25</v>
      </c>
      <c r="Q522">
        <v>7</v>
      </c>
      <c r="R522" t="s">
        <v>50</v>
      </c>
    </row>
    <row r="523" spans="1:18" x14ac:dyDescent="0.25">
      <c r="A523" t="s">
        <v>1332</v>
      </c>
      <c r="B523" t="s">
        <v>67</v>
      </c>
      <c r="C523" t="s">
        <v>75</v>
      </c>
      <c r="D523" s="1">
        <v>45559</v>
      </c>
      <c r="E523" t="s">
        <v>245</v>
      </c>
      <c r="F523" s="1">
        <v>45559</v>
      </c>
      <c r="G523" t="s">
        <v>544</v>
      </c>
      <c r="H523">
        <v>12</v>
      </c>
      <c r="I523" t="s">
        <v>38</v>
      </c>
      <c r="J523" t="s">
        <v>31</v>
      </c>
      <c r="K523">
        <v>2</v>
      </c>
      <c r="L523">
        <v>21.75</v>
      </c>
      <c r="M523">
        <v>7</v>
      </c>
      <c r="N523">
        <v>2.89</v>
      </c>
      <c r="O523" t="b">
        <v>0</v>
      </c>
      <c r="P523" t="s">
        <v>25</v>
      </c>
      <c r="Q523">
        <v>9</v>
      </c>
      <c r="R523" t="s">
        <v>45</v>
      </c>
    </row>
    <row r="524" spans="1:18" x14ac:dyDescent="0.25">
      <c r="A524" t="s">
        <v>1333</v>
      </c>
      <c r="B524" t="s">
        <v>142</v>
      </c>
      <c r="C524" t="s">
        <v>28</v>
      </c>
      <c r="D524" s="1">
        <v>45796</v>
      </c>
      <c r="E524" t="s">
        <v>1334</v>
      </c>
      <c r="F524" s="1">
        <v>45796</v>
      </c>
      <c r="G524" t="s">
        <v>642</v>
      </c>
      <c r="H524">
        <v>78</v>
      </c>
      <c r="I524" t="s">
        <v>23</v>
      </c>
      <c r="J524" t="s">
        <v>60</v>
      </c>
      <c r="K524">
        <v>2</v>
      </c>
      <c r="L524">
        <v>8.4600000000000009</v>
      </c>
      <c r="M524">
        <v>5.5</v>
      </c>
      <c r="N524">
        <v>1.53</v>
      </c>
      <c r="O524" t="b">
        <v>0</v>
      </c>
      <c r="P524" t="s">
        <v>64</v>
      </c>
      <c r="Q524">
        <v>5</v>
      </c>
      <c r="R524" t="s">
        <v>65</v>
      </c>
    </row>
    <row r="525" spans="1:18" x14ac:dyDescent="0.25">
      <c r="A525" t="s">
        <v>1335</v>
      </c>
      <c r="B525" t="s">
        <v>125</v>
      </c>
      <c r="C525" t="s">
        <v>57</v>
      </c>
      <c r="D525" s="1">
        <v>45587</v>
      </c>
      <c r="E525" t="s">
        <v>1336</v>
      </c>
      <c r="F525" s="1">
        <v>45588</v>
      </c>
      <c r="G525" t="s">
        <v>1337</v>
      </c>
      <c r="H525">
        <v>88</v>
      </c>
      <c r="I525" t="s">
        <v>38</v>
      </c>
      <c r="J525" t="s">
        <v>73</v>
      </c>
      <c r="K525">
        <v>5</v>
      </c>
      <c r="L525">
        <v>23.94</v>
      </c>
      <c r="M525">
        <v>10.75</v>
      </c>
      <c r="N525">
        <v>2.6</v>
      </c>
      <c r="O525" t="b">
        <v>0</v>
      </c>
      <c r="P525" t="s">
        <v>25</v>
      </c>
      <c r="Q525">
        <v>10</v>
      </c>
      <c r="R525" t="s">
        <v>55</v>
      </c>
    </row>
    <row r="526" spans="1:18" x14ac:dyDescent="0.25">
      <c r="A526" t="s">
        <v>1338</v>
      </c>
      <c r="B526" t="s">
        <v>47</v>
      </c>
      <c r="C526" t="s">
        <v>42</v>
      </c>
      <c r="D526" s="1">
        <v>45782</v>
      </c>
      <c r="E526" t="s">
        <v>1339</v>
      </c>
      <c r="F526" s="1">
        <v>45782</v>
      </c>
      <c r="G526" t="s">
        <v>1340</v>
      </c>
      <c r="H526">
        <v>88</v>
      </c>
      <c r="I526" t="s">
        <v>38</v>
      </c>
      <c r="J526" t="s">
        <v>31</v>
      </c>
      <c r="K526">
        <v>0</v>
      </c>
      <c r="L526">
        <v>4.47</v>
      </c>
      <c r="M526">
        <v>4.5</v>
      </c>
      <c r="N526">
        <v>0.68</v>
      </c>
      <c r="O526" t="b">
        <v>0</v>
      </c>
      <c r="P526" t="s">
        <v>64</v>
      </c>
      <c r="Q526">
        <v>5</v>
      </c>
      <c r="R526" t="s">
        <v>65</v>
      </c>
    </row>
    <row r="527" spans="1:18" x14ac:dyDescent="0.25">
      <c r="A527" t="s">
        <v>1341</v>
      </c>
      <c r="B527" t="s">
        <v>52</v>
      </c>
      <c r="C527" t="s">
        <v>75</v>
      </c>
      <c r="D527" s="1">
        <v>45762</v>
      </c>
      <c r="E527" t="s">
        <v>1342</v>
      </c>
      <c r="F527" s="1">
        <v>45762</v>
      </c>
      <c r="G527" t="s">
        <v>1343</v>
      </c>
      <c r="H527">
        <v>60</v>
      </c>
      <c r="I527" t="s">
        <v>38</v>
      </c>
      <c r="J527" t="s">
        <v>73</v>
      </c>
      <c r="K527">
        <v>2</v>
      </c>
      <c r="L527">
        <v>18.82</v>
      </c>
      <c r="M527">
        <v>7</v>
      </c>
      <c r="N527">
        <v>1.56</v>
      </c>
      <c r="O527" t="b">
        <v>0</v>
      </c>
      <c r="P527" t="s">
        <v>64</v>
      </c>
      <c r="Q527">
        <v>4</v>
      </c>
      <c r="R527" t="s">
        <v>94</v>
      </c>
    </row>
    <row r="528" spans="1:18" x14ac:dyDescent="0.25">
      <c r="A528" t="s">
        <v>1344</v>
      </c>
      <c r="B528" t="s">
        <v>86</v>
      </c>
      <c r="C528" t="s">
        <v>87</v>
      </c>
      <c r="D528" s="1">
        <v>45434</v>
      </c>
      <c r="E528" t="s">
        <v>1345</v>
      </c>
      <c r="F528" s="1">
        <v>45434</v>
      </c>
      <c r="G528" t="s">
        <v>498</v>
      </c>
      <c r="H528">
        <v>12</v>
      </c>
      <c r="I528" t="s">
        <v>23</v>
      </c>
      <c r="J528" t="s">
        <v>24</v>
      </c>
      <c r="K528">
        <v>5</v>
      </c>
      <c r="L528">
        <v>6.67</v>
      </c>
      <c r="M528">
        <v>9.25</v>
      </c>
      <c r="N528">
        <v>2.23</v>
      </c>
      <c r="O528" t="b">
        <v>0</v>
      </c>
      <c r="P528" t="s">
        <v>25</v>
      </c>
      <c r="Q528">
        <v>5</v>
      </c>
      <c r="R528" t="s">
        <v>65</v>
      </c>
    </row>
    <row r="529" spans="1:18" x14ac:dyDescent="0.25">
      <c r="A529" t="s">
        <v>1346</v>
      </c>
      <c r="B529" t="s">
        <v>19</v>
      </c>
      <c r="C529" t="s">
        <v>68</v>
      </c>
      <c r="D529" s="1">
        <v>45421</v>
      </c>
      <c r="E529" t="s">
        <v>1347</v>
      </c>
      <c r="F529" s="1">
        <v>45421</v>
      </c>
      <c r="G529" t="s">
        <v>1348</v>
      </c>
      <c r="H529">
        <v>60</v>
      </c>
      <c r="I529" t="s">
        <v>23</v>
      </c>
      <c r="J529" t="s">
        <v>31</v>
      </c>
      <c r="K529">
        <v>0</v>
      </c>
      <c r="L529">
        <v>23.45</v>
      </c>
      <c r="M529">
        <v>3</v>
      </c>
      <c r="N529">
        <v>1.42</v>
      </c>
      <c r="O529" t="b">
        <v>0</v>
      </c>
      <c r="P529" t="s">
        <v>25</v>
      </c>
      <c r="Q529">
        <v>5</v>
      </c>
      <c r="R529" t="s">
        <v>65</v>
      </c>
    </row>
    <row r="530" spans="1:18" x14ac:dyDescent="0.25">
      <c r="A530" t="s">
        <v>1349</v>
      </c>
      <c r="B530" t="s">
        <v>96</v>
      </c>
      <c r="C530" t="s">
        <v>42</v>
      </c>
      <c r="D530" s="1">
        <v>45698</v>
      </c>
      <c r="E530" t="s">
        <v>1350</v>
      </c>
      <c r="F530" s="1">
        <v>45699</v>
      </c>
      <c r="G530" t="s">
        <v>226</v>
      </c>
      <c r="H530">
        <v>20</v>
      </c>
      <c r="I530" t="s">
        <v>23</v>
      </c>
      <c r="J530" t="s">
        <v>60</v>
      </c>
      <c r="K530">
        <v>4</v>
      </c>
      <c r="L530">
        <v>4.3</v>
      </c>
      <c r="M530">
        <v>8</v>
      </c>
      <c r="N530">
        <v>1.96</v>
      </c>
      <c r="O530" t="b">
        <v>0</v>
      </c>
      <c r="P530" t="s">
        <v>64</v>
      </c>
      <c r="Q530">
        <v>2</v>
      </c>
      <c r="R530" t="s">
        <v>137</v>
      </c>
    </row>
    <row r="531" spans="1:18" x14ac:dyDescent="0.25">
      <c r="A531" t="s">
        <v>1351</v>
      </c>
      <c r="B531" t="s">
        <v>52</v>
      </c>
      <c r="C531" t="s">
        <v>68</v>
      </c>
      <c r="D531" s="1">
        <v>45484</v>
      </c>
      <c r="E531" t="s">
        <v>1352</v>
      </c>
      <c r="F531" s="1">
        <v>45484</v>
      </c>
      <c r="G531" t="s">
        <v>1210</v>
      </c>
      <c r="H531">
        <v>46</v>
      </c>
      <c r="I531" t="s">
        <v>38</v>
      </c>
      <c r="J531" t="s">
        <v>24</v>
      </c>
      <c r="K531">
        <v>1</v>
      </c>
      <c r="L531">
        <v>13.41</v>
      </c>
      <c r="M531">
        <v>5.75</v>
      </c>
      <c r="N531">
        <v>0.51</v>
      </c>
      <c r="O531" t="b">
        <v>0</v>
      </c>
      <c r="P531" t="s">
        <v>25</v>
      </c>
      <c r="Q531">
        <v>7</v>
      </c>
      <c r="R531" t="s">
        <v>50</v>
      </c>
    </row>
    <row r="532" spans="1:18" x14ac:dyDescent="0.25">
      <c r="A532" t="s">
        <v>1353</v>
      </c>
      <c r="B532" t="s">
        <v>47</v>
      </c>
      <c r="C532" t="s">
        <v>134</v>
      </c>
      <c r="D532" s="1">
        <v>45661</v>
      </c>
      <c r="E532" t="s">
        <v>1354</v>
      </c>
      <c r="F532" s="1">
        <v>45661</v>
      </c>
      <c r="G532" t="s">
        <v>1166</v>
      </c>
      <c r="H532">
        <v>69</v>
      </c>
      <c r="I532" t="s">
        <v>38</v>
      </c>
      <c r="J532" t="s">
        <v>39</v>
      </c>
      <c r="K532">
        <v>3</v>
      </c>
      <c r="L532">
        <v>3.81</v>
      </c>
      <c r="M532">
        <v>8.25</v>
      </c>
      <c r="N532">
        <v>4.74</v>
      </c>
      <c r="O532" t="b">
        <v>1</v>
      </c>
      <c r="P532" t="s">
        <v>64</v>
      </c>
      <c r="Q532">
        <v>1</v>
      </c>
      <c r="R532" t="s">
        <v>114</v>
      </c>
    </row>
    <row r="533" spans="1:18" x14ac:dyDescent="0.25">
      <c r="A533" t="s">
        <v>1355</v>
      </c>
      <c r="B533" t="s">
        <v>41</v>
      </c>
      <c r="C533" t="s">
        <v>28</v>
      </c>
      <c r="D533" s="1">
        <v>45756</v>
      </c>
      <c r="E533" t="s">
        <v>1356</v>
      </c>
      <c r="F533" s="1">
        <v>45756</v>
      </c>
      <c r="G533" t="s">
        <v>1357</v>
      </c>
      <c r="H533">
        <v>68</v>
      </c>
      <c r="I533" t="s">
        <v>38</v>
      </c>
      <c r="J533" t="s">
        <v>39</v>
      </c>
      <c r="K533">
        <v>5</v>
      </c>
      <c r="L533">
        <v>16.170000000000002</v>
      </c>
      <c r="M533">
        <v>10.75</v>
      </c>
      <c r="N533">
        <v>0.93</v>
      </c>
      <c r="O533" t="b">
        <v>0</v>
      </c>
      <c r="P533" t="s">
        <v>64</v>
      </c>
      <c r="Q533">
        <v>4</v>
      </c>
      <c r="R533" t="s">
        <v>94</v>
      </c>
    </row>
    <row r="534" spans="1:18" x14ac:dyDescent="0.25">
      <c r="A534" t="s">
        <v>1358</v>
      </c>
      <c r="B534" t="s">
        <v>125</v>
      </c>
      <c r="C534" t="s">
        <v>35</v>
      </c>
      <c r="D534" s="1">
        <v>45468</v>
      </c>
      <c r="E534" t="s">
        <v>787</v>
      </c>
      <c r="F534" s="1">
        <v>45468</v>
      </c>
      <c r="G534" t="s">
        <v>1359</v>
      </c>
      <c r="H534">
        <v>21</v>
      </c>
      <c r="I534" t="s">
        <v>38</v>
      </c>
      <c r="J534" t="s">
        <v>60</v>
      </c>
      <c r="K534">
        <v>2</v>
      </c>
      <c r="L534">
        <v>10.6</v>
      </c>
      <c r="M534">
        <v>7</v>
      </c>
      <c r="N534">
        <v>0.47</v>
      </c>
      <c r="O534" t="b">
        <v>0</v>
      </c>
      <c r="P534" t="s">
        <v>25</v>
      </c>
      <c r="Q534">
        <v>6</v>
      </c>
      <c r="R534" t="s">
        <v>173</v>
      </c>
    </row>
    <row r="535" spans="1:18" x14ac:dyDescent="0.25">
      <c r="A535" t="s">
        <v>1360</v>
      </c>
      <c r="B535" t="s">
        <v>96</v>
      </c>
      <c r="C535" t="s">
        <v>35</v>
      </c>
      <c r="D535" s="1">
        <v>45397</v>
      </c>
      <c r="E535" t="s">
        <v>720</v>
      </c>
      <c r="F535" s="1">
        <v>45397</v>
      </c>
      <c r="G535" t="s">
        <v>288</v>
      </c>
      <c r="H535">
        <v>54</v>
      </c>
      <c r="I535" t="s">
        <v>38</v>
      </c>
      <c r="J535" t="s">
        <v>73</v>
      </c>
      <c r="K535">
        <v>4</v>
      </c>
      <c r="L535">
        <v>0.7</v>
      </c>
      <c r="M535">
        <v>9.5</v>
      </c>
      <c r="N535">
        <v>2.77</v>
      </c>
      <c r="O535" t="b">
        <v>0</v>
      </c>
      <c r="P535" t="s">
        <v>25</v>
      </c>
      <c r="Q535">
        <v>4</v>
      </c>
      <c r="R535" t="s">
        <v>94</v>
      </c>
    </row>
    <row r="536" spans="1:18" x14ac:dyDescent="0.25">
      <c r="A536" t="s">
        <v>1361</v>
      </c>
      <c r="B536" t="s">
        <v>125</v>
      </c>
      <c r="C536" t="s">
        <v>75</v>
      </c>
      <c r="D536" s="1">
        <v>45299</v>
      </c>
      <c r="E536" t="s">
        <v>1174</v>
      </c>
      <c r="F536" s="1">
        <v>45299</v>
      </c>
      <c r="G536" t="s">
        <v>1131</v>
      </c>
      <c r="H536">
        <v>65</v>
      </c>
      <c r="I536" t="s">
        <v>38</v>
      </c>
      <c r="J536" t="s">
        <v>39</v>
      </c>
      <c r="K536">
        <v>1</v>
      </c>
      <c r="L536">
        <v>20.02</v>
      </c>
      <c r="M536">
        <v>5.75</v>
      </c>
      <c r="N536">
        <v>1.64</v>
      </c>
      <c r="O536" t="b">
        <v>0</v>
      </c>
      <c r="P536" t="s">
        <v>25</v>
      </c>
      <c r="Q536">
        <v>1</v>
      </c>
      <c r="R536" t="s">
        <v>114</v>
      </c>
    </row>
    <row r="537" spans="1:18" x14ac:dyDescent="0.25">
      <c r="A537" t="s">
        <v>1362</v>
      </c>
      <c r="B537" t="s">
        <v>86</v>
      </c>
      <c r="C537" t="s">
        <v>35</v>
      </c>
      <c r="D537" s="1">
        <v>45631</v>
      </c>
      <c r="E537" t="s">
        <v>845</v>
      </c>
      <c r="F537" s="1">
        <v>45631</v>
      </c>
      <c r="G537" t="s">
        <v>1220</v>
      </c>
      <c r="H537">
        <v>60</v>
      </c>
      <c r="I537" t="s">
        <v>23</v>
      </c>
      <c r="J537" t="s">
        <v>24</v>
      </c>
      <c r="K537">
        <v>5</v>
      </c>
      <c r="L537">
        <v>18.559999999999999</v>
      </c>
      <c r="M537">
        <v>9.25</v>
      </c>
      <c r="N537">
        <v>1.17</v>
      </c>
      <c r="O537" t="b">
        <v>0</v>
      </c>
      <c r="P537" t="s">
        <v>25</v>
      </c>
      <c r="Q537">
        <v>12</v>
      </c>
      <c r="R537" t="s">
        <v>90</v>
      </c>
    </row>
    <row r="538" spans="1:18" x14ac:dyDescent="0.25">
      <c r="A538" t="s">
        <v>1363</v>
      </c>
      <c r="B538" t="s">
        <v>34</v>
      </c>
      <c r="C538" t="s">
        <v>75</v>
      </c>
      <c r="D538" s="1">
        <v>45353</v>
      </c>
      <c r="E538" t="s">
        <v>1247</v>
      </c>
      <c r="F538" s="1">
        <v>45353</v>
      </c>
      <c r="G538" t="s">
        <v>534</v>
      </c>
      <c r="H538">
        <v>64</v>
      </c>
      <c r="I538" t="s">
        <v>23</v>
      </c>
      <c r="J538" t="s">
        <v>39</v>
      </c>
      <c r="K538">
        <v>4</v>
      </c>
      <c r="L538">
        <v>20.29</v>
      </c>
      <c r="M538">
        <v>8</v>
      </c>
      <c r="N538">
        <v>3.42</v>
      </c>
      <c r="O538" t="b">
        <v>1</v>
      </c>
      <c r="P538" t="s">
        <v>25</v>
      </c>
      <c r="Q538">
        <v>3</v>
      </c>
      <c r="R538" t="s">
        <v>78</v>
      </c>
    </row>
    <row r="539" spans="1:18" x14ac:dyDescent="0.25">
      <c r="A539" t="s">
        <v>1364</v>
      </c>
      <c r="B539" t="s">
        <v>67</v>
      </c>
      <c r="C539" t="s">
        <v>75</v>
      </c>
      <c r="D539" s="1">
        <v>45612</v>
      </c>
      <c r="E539" t="s">
        <v>1365</v>
      </c>
      <c r="F539" s="1">
        <v>45612</v>
      </c>
      <c r="G539" t="s">
        <v>583</v>
      </c>
      <c r="H539">
        <v>34</v>
      </c>
      <c r="I539" t="s">
        <v>23</v>
      </c>
      <c r="J539" t="s">
        <v>24</v>
      </c>
      <c r="K539">
        <v>1</v>
      </c>
      <c r="L539">
        <v>7.6</v>
      </c>
      <c r="M539">
        <v>4.25</v>
      </c>
      <c r="N539">
        <v>3.18</v>
      </c>
      <c r="O539" t="b">
        <v>1</v>
      </c>
      <c r="P539" t="s">
        <v>25</v>
      </c>
      <c r="Q539">
        <v>11</v>
      </c>
      <c r="R539" t="s">
        <v>32</v>
      </c>
    </row>
    <row r="540" spans="1:18" x14ac:dyDescent="0.25">
      <c r="A540" t="s">
        <v>1366</v>
      </c>
      <c r="B540" t="s">
        <v>125</v>
      </c>
      <c r="C540" t="s">
        <v>75</v>
      </c>
      <c r="D540" s="1">
        <v>45775</v>
      </c>
      <c r="E540" t="s">
        <v>445</v>
      </c>
      <c r="F540" s="1">
        <v>45775</v>
      </c>
      <c r="G540" t="s">
        <v>1367</v>
      </c>
      <c r="H540">
        <v>72</v>
      </c>
      <c r="I540" t="s">
        <v>23</v>
      </c>
      <c r="J540" t="s">
        <v>60</v>
      </c>
      <c r="K540">
        <v>0</v>
      </c>
      <c r="L540">
        <v>4.2300000000000004</v>
      </c>
      <c r="M540">
        <v>3</v>
      </c>
      <c r="N540">
        <v>2.91</v>
      </c>
      <c r="O540" t="b">
        <v>0</v>
      </c>
      <c r="P540" t="s">
        <v>64</v>
      </c>
      <c r="Q540">
        <v>4</v>
      </c>
      <c r="R540" t="s">
        <v>94</v>
      </c>
    </row>
    <row r="541" spans="1:18" x14ac:dyDescent="0.25">
      <c r="A541" t="s">
        <v>1368</v>
      </c>
      <c r="B541" t="s">
        <v>41</v>
      </c>
      <c r="C541" t="s">
        <v>57</v>
      </c>
      <c r="D541" s="1">
        <v>45511</v>
      </c>
      <c r="E541" t="s">
        <v>1251</v>
      </c>
      <c r="F541" s="1">
        <v>45511</v>
      </c>
      <c r="G541" t="s">
        <v>828</v>
      </c>
      <c r="H541">
        <v>44</v>
      </c>
      <c r="I541" t="s">
        <v>23</v>
      </c>
      <c r="J541" t="s">
        <v>73</v>
      </c>
      <c r="K541">
        <v>5</v>
      </c>
      <c r="L541">
        <v>0.7</v>
      </c>
      <c r="M541">
        <v>9.25</v>
      </c>
      <c r="N541">
        <v>0.27</v>
      </c>
      <c r="O541" t="b">
        <v>0</v>
      </c>
      <c r="P541" t="s">
        <v>25</v>
      </c>
      <c r="Q541">
        <v>8</v>
      </c>
      <c r="R541" t="s">
        <v>26</v>
      </c>
    </row>
    <row r="542" spans="1:18" x14ac:dyDescent="0.25">
      <c r="A542" t="s">
        <v>1369</v>
      </c>
      <c r="B542" t="s">
        <v>125</v>
      </c>
      <c r="C542" t="s">
        <v>68</v>
      </c>
      <c r="D542" s="1">
        <v>45557</v>
      </c>
      <c r="E542" t="s">
        <v>1370</v>
      </c>
      <c r="F542" s="1">
        <v>45557</v>
      </c>
      <c r="G542" t="s">
        <v>1371</v>
      </c>
      <c r="H542">
        <v>63</v>
      </c>
      <c r="I542" t="s">
        <v>38</v>
      </c>
      <c r="J542" t="s">
        <v>73</v>
      </c>
      <c r="K542">
        <v>2</v>
      </c>
      <c r="L542">
        <v>11.86</v>
      </c>
      <c r="M542">
        <v>7</v>
      </c>
      <c r="N542">
        <v>3.96</v>
      </c>
      <c r="O542" t="b">
        <v>1</v>
      </c>
      <c r="P542" t="s">
        <v>25</v>
      </c>
      <c r="Q542">
        <v>9</v>
      </c>
      <c r="R542" t="s">
        <v>45</v>
      </c>
    </row>
    <row r="543" spans="1:18" x14ac:dyDescent="0.25">
      <c r="A543" t="s">
        <v>1372</v>
      </c>
      <c r="B543" t="s">
        <v>19</v>
      </c>
      <c r="C543" t="s">
        <v>87</v>
      </c>
      <c r="D543" s="1">
        <v>45335</v>
      </c>
      <c r="E543" t="s">
        <v>1373</v>
      </c>
      <c r="F543" s="1">
        <v>45335</v>
      </c>
      <c r="G543" t="s">
        <v>116</v>
      </c>
      <c r="H543">
        <v>44</v>
      </c>
      <c r="I543" t="s">
        <v>38</v>
      </c>
      <c r="J543" t="s">
        <v>31</v>
      </c>
      <c r="K543">
        <v>4</v>
      </c>
      <c r="L543">
        <v>12.02</v>
      </c>
      <c r="M543">
        <v>9.5</v>
      </c>
      <c r="N543">
        <v>0.57999999999999996</v>
      </c>
      <c r="O543" t="b">
        <v>0</v>
      </c>
      <c r="P543" t="s">
        <v>25</v>
      </c>
      <c r="Q543">
        <v>2</v>
      </c>
      <c r="R543" t="s">
        <v>137</v>
      </c>
    </row>
    <row r="544" spans="1:18" x14ac:dyDescent="0.25">
      <c r="A544" t="s">
        <v>1374</v>
      </c>
      <c r="B544" t="s">
        <v>52</v>
      </c>
      <c r="C544" t="s">
        <v>42</v>
      </c>
      <c r="D544" s="1">
        <v>45301</v>
      </c>
      <c r="E544" t="s">
        <v>379</v>
      </c>
      <c r="F544" s="1">
        <v>45301</v>
      </c>
      <c r="G544" t="s">
        <v>824</v>
      </c>
      <c r="H544">
        <v>25</v>
      </c>
      <c r="I544" t="s">
        <v>23</v>
      </c>
      <c r="J544" t="s">
        <v>73</v>
      </c>
      <c r="K544">
        <v>3</v>
      </c>
      <c r="L544">
        <v>6.56</v>
      </c>
      <c r="M544">
        <v>6.75</v>
      </c>
      <c r="N544">
        <v>2.98</v>
      </c>
      <c r="O544" t="b">
        <v>0</v>
      </c>
      <c r="P544" t="s">
        <v>25</v>
      </c>
      <c r="Q544">
        <v>1</v>
      </c>
      <c r="R544" t="s">
        <v>114</v>
      </c>
    </row>
    <row r="545" spans="1:18" x14ac:dyDescent="0.25">
      <c r="A545" t="s">
        <v>1375</v>
      </c>
      <c r="B545" t="s">
        <v>125</v>
      </c>
      <c r="C545" t="s">
        <v>57</v>
      </c>
      <c r="D545" s="1">
        <v>45696</v>
      </c>
      <c r="E545" t="s">
        <v>424</v>
      </c>
      <c r="F545" s="1">
        <v>45696</v>
      </c>
      <c r="G545" t="s">
        <v>157</v>
      </c>
      <c r="H545">
        <v>36</v>
      </c>
      <c r="I545" t="s">
        <v>38</v>
      </c>
      <c r="J545" t="s">
        <v>73</v>
      </c>
      <c r="K545">
        <v>5</v>
      </c>
      <c r="L545">
        <v>24.05</v>
      </c>
      <c r="M545">
        <v>10.75</v>
      </c>
      <c r="N545">
        <v>4.68</v>
      </c>
      <c r="O545" t="b">
        <v>1</v>
      </c>
      <c r="P545" t="s">
        <v>64</v>
      </c>
      <c r="Q545">
        <v>2</v>
      </c>
      <c r="R545" t="s">
        <v>137</v>
      </c>
    </row>
    <row r="546" spans="1:18" x14ac:dyDescent="0.25">
      <c r="A546" t="s">
        <v>1376</v>
      </c>
      <c r="B546" t="s">
        <v>96</v>
      </c>
      <c r="C546" t="s">
        <v>35</v>
      </c>
      <c r="D546" s="1">
        <v>45696</v>
      </c>
      <c r="E546" t="s">
        <v>1371</v>
      </c>
      <c r="F546" s="1">
        <v>45696</v>
      </c>
      <c r="G546" t="s">
        <v>1245</v>
      </c>
      <c r="H546">
        <v>25</v>
      </c>
      <c r="I546" t="s">
        <v>38</v>
      </c>
      <c r="J546" t="s">
        <v>73</v>
      </c>
      <c r="K546">
        <v>5</v>
      </c>
      <c r="L546">
        <v>7.82</v>
      </c>
      <c r="M546">
        <v>10.75</v>
      </c>
      <c r="N546">
        <v>1.8</v>
      </c>
      <c r="O546" t="b">
        <v>1</v>
      </c>
      <c r="P546" t="s">
        <v>64</v>
      </c>
      <c r="Q546">
        <v>2</v>
      </c>
      <c r="R546" t="s">
        <v>137</v>
      </c>
    </row>
    <row r="547" spans="1:18" x14ac:dyDescent="0.25">
      <c r="A547" t="s">
        <v>1377</v>
      </c>
      <c r="B547" t="s">
        <v>34</v>
      </c>
      <c r="C547" t="s">
        <v>57</v>
      </c>
      <c r="D547" s="1">
        <v>45475</v>
      </c>
      <c r="E547" t="s">
        <v>43</v>
      </c>
      <c r="F547" s="1">
        <v>45475</v>
      </c>
      <c r="G547" t="s">
        <v>727</v>
      </c>
      <c r="H547">
        <v>65</v>
      </c>
      <c r="I547" t="s">
        <v>38</v>
      </c>
      <c r="J547" t="s">
        <v>31</v>
      </c>
      <c r="K547">
        <v>1</v>
      </c>
      <c r="L547">
        <v>19.96</v>
      </c>
      <c r="M547">
        <v>5.75</v>
      </c>
      <c r="N547">
        <v>1.75</v>
      </c>
      <c r="O547" t="b">
        <v>0</v>
      </c>
      <c r="P547" t="s">
        <v>25</v>
      </c>
      <c r="Q547">
        <v>7</v>
      </c>
      <c r="R547" t="s">
        <v>50</v>
      </c>
    </row>
    <row r="548" spans="1:18" x14ac:dyDescent="0.25">
      <c r="A548" t="s">
        <v>1378</v>
      </c>
      <c r="B548" t="s">
        <v>34</v>
      </c>
      <c r="C548" t="s">
        <v>20</v>
      </c>
      <c r="D548" s="1">
        <v>45324</v>
      </c>
      <c r="E548" t="s">
        <v>761</v>
      </c>
      <c r="F548" s="1">
        <v>45324</v>
      </c>
      <c r="G548" t="s">
        <v>274</v>
      </c>
      <c r="H548">
        <v>84</v>
      </c>
      <c r="I548" t="s">
        <v>38</v>
      </c>
      <c r="J548" t="s">
        <v>39</v>
      </c>
      <c r="K548">
        <v>1</v>
      </c>
      <c r="L548">
        <v>9.6</v>
      </c>
      <c r="M548">
        <v>5.75</v>
      </c>
      <c r="N548">
        <v>0.27</v>
      </c>
      <c r="O548" t="b">
        <v>0</v>
      </c>
      <c r="P548" t="s">
        <v>25</v>
      </c>
      <c r="Q548">
        <v>2</v>
      </c>
      <c r="R548" t="s">
        <v>137</v>
      </c>
    </row>
    <row r="549" spans="1:18" x14ac:dyDescent="0.25">
      <c r="A549" t="s">
        <v>1379</v>
      </c>
      <c r="B549" t="s">
        <v>125</v>
      </c>
      <c r="C549" t="s">
        <v>57</v>
      </c>
      <c r="D549" s="1">
        <v>45772</v>
      </c>
      <c r="E549" t="s">
        <v>910</v>
      </c>
      <c r="F549" s="1">
        <v>45772</v>
      </c>
      <c r="G549" t="s">
        <v>1220</v>
      </c>
      <c r="H549">
        <v>53</v>
      </c>
      <c r="I549" t="s">
        <v>23</v>
      </c>
      <c r="J549" t="s">
        <v>31</v>
      </c>
      <c r="K549">
        <v>2</v>
      </c>
      <c r="L549">
        <v>16.29</v>
      </c>
      <c r="M549">
        <v>5.5</v>
      </c>
      <c r="N549">
        <v>2.1</v>
      </c>
      <c r="O549" t="b">
        <v>0</v>
      </c>
      <c r="P549" t="s">
        <v>64</v>
      </c>
      <c r="Q549">
        <v>4</v>
      </c>
      <c r="R549" t="s">
        <v>94</v>
      </c>
    </row>
    <row r="550" spans="1:18" x14ac:dyDescent="0.25">
      <c r="A550" t="s">
        <v>1380</v>
      </c>
      <c r="B550" t="s">
        <v>19</v>
      </c>
      <c r="C550" t="s">
        <v>87</v>
      </c>
      <c r="D550" s="1">
        <v>45670</v>
      </c>
      <c r="E550" t="s">
        <v>1381</v>
      </c>
      <c r="F550" s="1">
        <v>45670</v>
      </c>
      <c r="G550" t="s">
        <v>1382</v>
      </c>
      <c r="H550">
        <v>39</v>
      </c>
      <c r="I550" t="s">
        <v>38</v>
      </c>
      <c r="J550" t="s">
        <v>39</v>
      </c>
      <c r="K550">
        <v>5</v>
      </c>
      <c r="L550">
        <v>19.04</v>
      </c>
      <c r="M550">
        <v>10.75</v>
      </c>
      <c r="N550">
        <v>2.42</v>
      </c>
      <c r="O550" t="b">
        <v>0</v>
      </c>
      <c r="P550" t="s">
        <v>64</v>
      </c>
      <c r="Q550">
        <v>1</v>
      </c>
      <c r="R550" t="s">
        <v>114</v>
      </c>
    </row>
    <row r="551" spans="1:18" x14ac:dyDescent="0.25">
      <c r="A551" t="s">
        <v>1383</v>
      </c>
      <c r="B551" t="s">
        <v>34</v>
      </c>
      <c r="C551" t="s">
        <v>20</v>
      </c>
      <c r="D551" s="1">
        <v>45585</v>
      </c>
      <c r="E551" t="s">
        <v>973</v>
      </c>
      <c r="F551" s="1">
        <v>45585</v>
      </c>
      <c r="G551" t="s">
        <v>1384</v>
      </c>
      <c r="H551">
        <v>55</v>
      </c>
      <c r="I551" t="s">
        <v>23</v>
      </c>
      <c r="J551" t="s">
        <v>60</v>
      </c>
      <c r="K551">
        <v>0</v>
      </c>
      <c r="L551">
        <v>12.39</v>
      </c>
      <c r="M551">
        <v>3</v>
      </c>
      <c r="N551">
        <v>2.19</v>
      </c>
      <c r="O551" t="b">
        <v>1</v>
      </c>
      <c r="P551" t="s">
        <v>25</v>
      </c>
      <c r="Q551">
        <v>10</v>
      </c>
      <c r="R551" t="s">
        <v>55</v>
      </c>
    </row>
    <row r="552" spans="1:18" x14ac:dyDescent="0.25">
      <c r="A552" t="s">
        <v>1385</v>
      </c>
      <c r="B552" t="s">
        <v>67</v>
      </c>
      <c r="C552" t="s">
        <v>149</v>
      </c>
      <c r="D552" s="1">
        <v>45439</v>
      </c>
      <c r="E552" t="s">
        <v>980</v>
      </c>
      <c r="F552" s="1">
        <v>45439</v>
      </c>
      <c r="G552" t="s">
        <v>1384</v>
      </c>
      <c r="H552">
        <v>82</v>
      </c>
      <c r="I552" t="s">
        <v>23</v>
      </c>
      <c r="J552" t="s">
        <v>39</v>
      </c>
      <c r="K552">
        <v>2</v>
      </c>
      <c r="L552">
        <v>8.43</v>
      </c>
      <c r="M552">
        <v>5.5</v>
      </c>
      <c r="N552">
        <v>1.41</v>
      </c>
      <c r="O552" t="b">
        <v>0</v>
      </c>
      <c r="P552" t="s">
        <v>25</v>
      </c>
      <c r="Q552">
        <v>5</v>
      </c>
      <c r="R552" t="s">
        <v>65</v>
      </c>
    </row>
    <row r="553" spans="1:18" x14ac:dyDescent="0.25">
      <c r="A553" t="s">
        <v>1386</v>
      </c>
      <c r="B553" t="s">
        <v>142</v>
      </c>
      <c r="C553" t="s">
        <v>35</v>
      </c>
      <c r="D553" s="1">
        <v>45416</v>
      </c>
      <c r="E553" t="s">
        <v>1387</v>
      </c>
      <c r="F553" s="1">
        <v>45416</v>
      </c>
      <c r="G553" t="s">
        <v>904</v>
      </c>
      <c r="H553">
        <v>18</v>
      </c>
      <c r="I553" t="s">
        <v>23</v>
      </c>
      <c r="J553" t="s">
        <v>73</v>
      </c>
      <c r="K553">
        <v>2</v>
      </c>
      <c r="L553">
        <v>20.58</v>
      </c>
      <c r="M553">
        <v>5.5</v>
      </c>
      <c r="N553">
        <v>2.71</v>
      </c>
      <c r="O553" t="b">
        <v>1</v>
      </c>
      <c r="P553" t="s">
        <v>25</v>
      </c>
      <c r="Q553">
        <v>5</v>
      </c>
      <c r="R553" t="s">
        <v>65</v>
      </c>
    </row>
    <row r="554" spans="1:18" x14ac:dyDescent="0.25">
      <c r="A554" t="s">
        <v>1388</v>
      </c>
      <c r="B554" t="s">
        <v>96</v>
      </c>
      <c r="C554" t="s">
        <v>35</v>
      </c>
      <c r="D554" s="1">
        <v>45586</v>
      </c>
      <c r="E554" t="s">
        <v>550</v>
      </c>
      <c r="F554" s="1">
        <v>45586</v>
      </c>
      <c r="G554" t="s">
        <v>113</v>
      </c>
      <c r="H554">
        <v>33</v>
      </c>
      <c r="I554" t="s">
        <v>23</v>
      </c>
      <c r="J554" t="s">
        <v>39</v>
      </c>
      <c r="K554">
        <v>2</v>
      </c>
      <c r="L554">
        <v>19.510000000000002</v>
      </c>
      <c r="M554">
        <v>5.5</v>
      </c>
      <c r="N554">
        <v>0.72</v>
      </c>
      <c r="O554" t="b">
        <v>0</v>
      </c>
      <c r="P554" t="s">
        <v>25</v>
      </c>
      <c r="Q554">
        <v>10</v>
      </c>
      <c r="R554" t="s">
        <v>55</v>
      </c>
    </row>
    <row r="555" spans="1:18" x14ac:dyDescent="0.25">
      <c r="A555" t="s">
        <v>1389</v>
      </c>
      <c r="B555" t="s">
        <v>19</v>
      </c>
      <c r="C555" t="s">
        <v>35</v>
      </c>
      <c r="D555" s="1">
        <v>45592</v>
      </c>
      <c r="E555" t="s">
        <v>1390</v>
      </c>
      <c r="F555" s="1">
        <v>45592</v>
      </c>
      <c r="G555" t="s">
        <v>1391</v>
      </c>
      <c r="H555">
        <v>34</v>
      </c>
      <c r="I555" t="s">
        <v>38</v>
      </c>
      <c r="J555" t="s">
        <v>39</v>
      </c>
      <c r="K555">
        <v>1</v>
      </c>
      <c r="L555">
        <v>15.52</v>
      </c>
      <c r="M555">
        <v>5.75</v>
      </c>
      <c r="N555">
        <v>1.61</v>
      </c>
      <c r="O555" t="b">
        <v>1</v>
      </c>
      <c r="P555" t="s">
        <v>25</v>
      </c>
      <c r="Q555">
        <v>10</v>
      </c>
      <c r="R555" t="s">
        <v>55</v>
      </c>
    </row>
    <row r="556" spans="1:18" x14ac:dyDescent="0.25">
      <c r="A556" t="s">
        <v>1392</v>
      </c>
      <c r="B556" t="s">
        <v>47</v>
      </c>
      <c r="C556" t="s">
        <v>57</v>
      </c>
      <c r="D556" s="1">
        <v>45366</v>
      </c>
      <c r="E556" t="s">
        <v>1393</v>
      </c>
      <c r="F556" s="1">
        <v>45366</v>
      </c>
      <c r="G556" t="s">
        <v>1394</v>
      </c>
      <c r="H556">
        <v>76</v>
      </c>
      <c r="I556" t="s">
        <v>23</v>
      </c>
      <c r="J556" t="s">
        <v>31</v>
      </c>
      <c r="K556">
        <v>1</v>
      </c>
      <c r="L556">
        <v>4.88</v>
      </c>
      <c r="M556">
        <v>4.25</v>
      </c>
      <c r="N556">
        <v>0.09</v>
      </c>
      <c r="O556" t="b">
        <v>0</v>
      </c>
      <c r="P556" t="s">
        <v>25</v>
      </c>
      <c r="Q556">
        <v>3</v>
      </c>
      <c r="R556" t="s">
        <v>78</v>
      </c>
    </row>
    <row r="557" spans="1:18" x14ac:dyDescent="0.25">
      <c r="A557" t="s">
        <v>1395</v>
      </c>
      <c r="B557" t="s">
        <v>125</v>
      </c>
      <c r="C557" t="s">
        <v>68</v>
      </c>
      <c r="D557" s="1">
        <v>45368</v>
      </c>
      <c r="E557" t="s">
        <v>1396</v>
      </c>
      <c r="F557" s="1">
        <v>45368</v>
      </c>
      <c r="G557" t="s">
        <v>1397</v>
      </c>
      <c r="H557">
        <v>14</v>
      </c>
      <c r="I557" t="s">
        <v>38</v>
      </c>
      <c r="J557" t="s">
        <v>73</v>
      </c>
      <c r="K557">
        <v>4</v>
      </c>
      <c r="L557">
        <v>15.79</v>
      </c>
      <c r="M557">
        <v>9.5</v>
      </c>
      <c r="N557">
        <v>2.95</v>
      </c>
      <c r="O557" t="b">
        <v>1</v>
      </c>
      <c r="P557" t="s">
        <v>25</v>
      </c>
      <c r="Q557">
        <v>3</v>
      </c>
      <c r="R557" t="s">
        <v>78</v>
      </c>
    </row>
    <row r="558" spans="1:18" x14ac:dyDescent="0.25">
      <c r="A558" t="s">
        <v>1398</v>
      </c>
      <c r="B558" t="s">
        <v>47</v>
      </c>
      <c r="C558" t="s">
        <v>68</v>
      </c>
      <c r="D558" s="1">
        <v>45762</v>
      </c>
      <c r="E558" t="s">
        <v>1399</v>
      </c>
      <c r="F558" s="1">
        <v>45762</v>
      </c>
      <c r="G558" t="s">
        <v>248</v>
      </c>
      <c r="H558">
        <v>19</v>
      </c>
      <c r="I558" t="s">
        <v>23</v>
      </c>
      <c r="J558" t="s">
        <v>24</v>
      </c>
      <c r="K558">
        <v>5</v>
      </c>
      <c r="L558">
        <v>12.54</v>
      </c>
      <c r="M558">
        <v>9.25</v>
      </c>
      <c r="N558">
        <v>2.67</v>
      </c>
      <c r="O558" t="b">
        <v>0</v>
      </c>
      <c r="P558" t="s">
        <v>64</v>
      </c>
      <c r="Q558">
        <v>4</v>
      </c>
      <c r="R558" t="s">
        <v>94</v>
      </c>
    </row>
    <row r="559" spans="1:18" x14ac:dyDescent="0.25">
      <c r="A559" t="s">
        <v>1400</v>
      </c>
      <c r="B559" t="s">
        <v>125</v>
      </c>
      <c r="C559" t="s">
        <v>20</v>
      </c>
      <c r="D559" s="1">
        <v>45572</v>
      </c>
      <c r="E559" t="s">
        <v>1401</v>
      </c>
      <c r="F559" s="1">
        <v>45572</v>
      </c>
      <c r="G559" t="s">
        <v>938</v>
      </c>
      <c r="H559">
        <v>81</v>
      </c>
      <c r="I559" t="s">
        <v>38</v>
      </c>
      <c r="J559" t="s">
        <v>60</v>
      </c>
      <c r="K559">
        <v>5</v>
      </c>
      <c r="L559">
        <v>1.93</v>
      </c>
      <c r="M559">
        <v>10.75</v>
      </c>
      <c r="N559">
        <v>1.85</v>
      </c>
      <c r="O559" t="b">
        <v>0</v>
      </c>
      <c r="P559" t="s">
        <v>25</v>
      </c>
      <c r="Q559">
        <v>10</v>
      </c>
      <c r="R559" t="s">
        <v>55</v>
      </c>
    </row>
    <row r="560" spans="1:18" x14ac:dyDescent="0.25">
      <c r="A560" t="s">
        <v>1402</v>
      </c>
      <c r="B560" t="s">
        <v>96</v>
      </c>
      <c r="C560" t="s">
        <v>57</v>
      </c>
      <c r="D560" s="1">
        <v>45528</v>
      </c>
      <c r="E560" t="s">
        <v>332</v>
      </c>
      <c r="F560" s="1">
        <v>45528</v>
      </c>
      <c r="G560" t="s">
        <v>459</v>
      </c>
      <c r="H560">
        <v>19</v>
      </c>
      <c r="I560" t="s">
        <v>23</v>
      </c>
      <c r="J560" t="s">
        <v>39</v>
      </c>
      <c r="K560">
        <v>0</v>
      </c>
      <c r="L560">
        <v>2.98</v>
      </c>
      <c r="M560">
        <v>3</v>
      </c>
      <c r="N560">
        <v>1.1599999999999999</v>
      </c>
      <c r="O560" t="b">
        <v>1</v>
      </c>
      <c r="P560" t="s">
        <v>25</v>
      </c>
      <c r="Q560">
        <v>8</v>
      </c>
      <c r="R560" t="s">
        <v>26</v>
      </c>
    </row>
    <row r="561" spans="1:18" x14ac:dyDescent="0.25">
      <c r="A561" t="s">
        <v>1403</v>
      </c>
      <c r="B561" t="s">
        <v>34</v>
      </c>
      <c r="C561" t="s">
        <v>68</v>
      </c>
      <c r="D561" s="1">
        <v>45700</v>
      </c>
      <c r="E561" t="s">
        <v>1123</v>
      </c>
      <c r="F561" s="1">
        <v>45700</v>
      </c>
      <c r="G561" t="s">
        <v>744</v>
      </c>
      <c r="H561">
        <v>41</v>
      </c>
      <c r="I561" t="s">
        <v>23</v>
      </c>
      <c r="J561" t="s">
        <v>39</v>
      </c>
      <c r="K561">
        <v>5</v>
      </c>
      <c r="L561">
        <v>14.17</v>
      </c>
      <c r="M561">
        <v>9.25</v>
      </c>
      <c r="N561">
        <v>2.2400000000000002</v>
      </c>
      <c r="O561" t="b">
        <v>0</v>
      </c>
      <c r="P561" t="s">
        <v>64</v>
      </c>
      <c r="Q561">
        <v>2</v>
      </c>
      <c r="R561" t="s">
        <v>137</v>
      </c>
    </row>
    <row r="562" spans="1:18" x14ac:dyDescent="0.25">
      <c r="A562" t="s">
        <v>1404</v>
      </c>
      <c r="B562" t="s">
        <v>142</v>
      </c>
      <c r="C562" t="s">
        <v>134</v>
      </c>
      <c r="D562" s="1">
        <v>45648</v>
      </c>
      <c r="E562" t="s">
        <v>1405</v>
      </c>
      <c r="F562" s="1">
        <v>45648</v>
      </c>
      <c r="G562" t="s">
        <v>834</v>
      </c>
      <c r="H562">
        <v>64</v>
      </c>
      <c r="I562" t="s">
        <v>23</v>
      </c>
      <c r="J562" t="s">
        <v>24</v>
      </c>
      <c r="K562">
        <v>1</v>
      </c>
      <c r="L562">
        <v>13.97</v>
      </c>
      <c r="M562">
        <v>4.25</v>
      </c>
      <c r="N562">
        <v>2.52</v>
      </c>
      <c r="O562" t="b">
        <v>1</v>
      </c>
      <c r="P562" t="s">
        <v>25</v>
      </c>
      <c r="Q562">
        <v>12</v>
      </c>
      <c r="R562" t="s">
        <v>90</v>
      </c>
    </row>
    <row r="563" spans="1:18" x14ac:dyDescent="0.25">
      <c r="A563" t="s">
        <v>1406</v>
      </c>
      <c r="B563" t="s">
        <v>41</v>
      </c>
      <c r="C563" t="s">
        <v>35</v>
      </c>
      <c r="D563" s="1">
        <v>45757</v>
      </c>
      <c r="E563" t="s">
        <v>355</v>
      </c>
      <c r="F563" s="1">
        <v>45758</v>
      </c>
      <c r="G563" t="s">
        <v>1106</v>
      </c>
      <c r="H563">
        <v>66</v>
      </c>
      <c r="I563" t="s">
        <v>38</v>
      </c>
      <c r="J563" t="s">
        <v>60</v>
      </c>
      <c r="K563">
        <v>4</v>
      </c>
      <c r="L563">
        <v>24.79</v>
      </c>
      <c r="M563">
        <v>9.5</v>
      </c>
      <c r="N563">
        <v>0.97</v>
      </c>
      <c r="O563" t="b">
        <v>0</v>
      </c>
      <c r="P563" t="s">
        <v>64</v>
      </c>
      <c r="Q563">
        <v>4</v>
      </c>
      <c r="R563" t="s">
        <v>94</v>
      </c>
    </row>
    <row r="564" spans="1:18" x14ac:dyDescent="0.25">
      <c r="A564" t="s">
        <v>1407</v>
      </c>
      <c r="B564" t="s">
        <v>86</v>
      </c>
      <c r="C564" t="s">
        <v>42</v>
      </c>
      <c r="D564" s="1">
        <v>45543</v>
      </c>
      <c r="E564" t="s">
        <v>306</v>
      </c>
      <c r="F564" s="1">
        <v>45543</v>
      </c>
      <c r="G564" t="s">
        <v>264</v>
      </c>
      <c r="H564">
        <v>87</v>
      </c>
      <c r="I564" t="s">
        <v>23</v>
      </c>
      <c r="J564" t="s">
        <v>39</v>
      </c>
      <c r="K564">
        <v>4</v>
      </c>
      <c r="L564">
        <v>5.74</v>
      </c>
      <c r="M564">
        <v>8</v>
      </c>
      <c r="N564">
        <v>3.83</v>
      </c>
      <c r="O564" t="b">
        <v>1</v>
      </c>
      <c r="P564" t="s">
        <v>25</v>
      </c>
      <c r="Q564">
        <v>9</v>
      </c>
      <c r="R564" t="s">
        <v>45</v>
      </c>
    </row>
    <row r="565" spans="1:18" x14ac:dyDescent="0.25">
      <c r="A565" t="s">
        <v>1408</v>
      </c>
      <c r="B565" t="s">
        <v>52</v>
      </c>
      <c r="C565" t="s">
        <v>134</v>
      </c>
      <c r="D565" s="1">
        <v>45643</v>
      </c>
      <c r="E565" t="s">
        <v>456</v>
      </c>
      <c r="F565" s="1">
        <v>45643</v>
      </c>
      <c r="G565" t="s">
        <v>886</v>
      </c>
      <c r="H565">
        <v>67</v>
      </c>
      <c r="I565" t="s">
        <v>38</v>
      </c>
      <c r="J565" t="s">
        <v>31</v>
      </c>
      <c r="K565">
        <v>5</v>
      </c>
      <c r="L565">
        <v>1.35</v>
      </c>
      <c r="M565">
        <v>10.75</v>
      </c>
      <c r="N565">
        <v>0.85</v>
      </c>
      <c r="O565" t="b">
        <v>0</v>
      </c>
      <c r="P565" t="s">
        <v>25</v>
      </c>
      <c r="Q565">
        <v>12</v>
      </c>
      <c r="R565" t="s">
        <v>90</v>
      </c>
    </row>
    <row r="566" spans="1:18" x14ac:dyDescent="0.25">
      <c r="A566" t="s">
        <v>1409</v>
      </c>
      <c r="B566" t="s">
        <v>67</v>
      </c>
      <c r="C566" t="s">
        <v>87</v>
      </c>
      <c r="D566" s="1">
        <v>45526</v>
      </c>
      <c r="E566" t="s">
        <v>1410</v>
      </c>
      <c r="F566" s="1">
        <v>45526</v>
      </c>
      <c r="G566" t="s">
        <v>1065</v>
      </c>
      <c r="H566">
        <v>10</v>
      </c>
      <c r="I566" t="s">
        <v>38</v>
      </c>
      <c r="J566" t="s">
        <v>24</v>
      </c>
      <c r="K566">
        <v>1</v>
      </c>
      <c r="L566">
        <v>21.47</v>
      </c>
      <c r="M566">
        <v>5.75</v>
      </c>
      <c r="N566">
        <v>7.0000000000000007E-2</v>
      </c>
      <c r="O566" t="b">
        <v>0</v>
      </c>
      <c r="P566" t="s">
        <v>25</v>
      </c>
      <c r="Q566">
        <v>8</v>
      </c>
      <c r="R566" t="s">
        <v>26</v>
      </c>
    </row>
    <row r="567" spans="1:18" x14ac:dyDescent="0.25">
      <c r="A567" t="s">
        <v>1411</v>
      </c>
      <c r="B567" t="s">
        <v>52</v>
      </c>
      <c r="C567" t="s">
        <v>35</v>
      </c>
      <c r="D567" s="1">
        <v>45689</v>
      </c>
      <c r="E567" t="s">
        <v>308</v>
      </c>
      <c r="F567" s="1">
        <v>45689</v>
      </c>
      <c r="G567" t="s">
        <v>1412</v>
      </c>
      <c r="H567">
        <v>81</v>
      </c>
      <c r="I567" t="s">
        <v>23</v>
      </c>
      <c r="J567" t="s">
        <v>31</v>
      </c>
      <c r="K567">
        <v>0</v>
      </c>
      <c r="L567">
        <v>11.78</v>
      </c>
      <c r="M567">
        <v>3</v>
      </c>
      <c r="N567">
        <v>0.78</v>
      </c>
      <c r="O567" t="b">
        <v>1</v>
      </c>
      <c r="P567" t="s">
        <v>64</v>
      </c>
      <c r="Q567">
        <v>2</v>
      </c>
      <c r="R567" t="s">
        <v>137</v>
      </c>
    </row>
    <row r="568" spans="1:18" x14ac:dyDescent="0.25">
      <c r="A568" t="s">
        <v>1413</v>
      </c>
      <c r="B568" t="s">
        <v>47</v>
      </c>
      <c r="C568" t="s">
        <v>28</v>
      </c>
      <c r="D568" s="1">
        <v>45486</v>
      </c>
      <c r="E568" t="s">
        <v>1414</v>
      </c>
      <c r="F568" s="1">
        <v>45486</v>
      </c>
      <c r="G568" t="s">
        <v>1415</v>
      </c>
      <c r="H568">
        <v>39</v>
      </c>
      <c r="I568" t="s">
        <v>38</v>
      </c>
      <c r="J568" t="s">
        <v>60</v>
      </c>
      <c r="K568">
        <v>0</v>
      </c>
      <c r="L568">
        <v>14.48</v>
      </c>
      <c r="M568">
        <v>4.5</v>
      </c>
      <c r="N568">
        <v>2.85</v>
      </c>
      <c r="O568" t="b">
        <v>1</v>
      </c>
      <c r="P568" t="s">
        <v>25</v>
      </c>
      <c r="Q568">
        <v>7</v>
      </c>
      <c r="R568" t="s">
        <v>50</v>
      </c>
    </row>
    <row r="569" spans="1:18" x14ac:dyDescent="0.25">
      <c r="A569" t="s">
        <v>1416</v>
      </c>
      <c r="B569" t="s">
        <v>19</v>
      </c>
      <c r="C569" t="s">
        <v>134</v>
      </c>
      <c r="D569" s="1">
        <v>45666</v>
      </c>
      <c r="E569" t="s">
        <v>1270</v>
      </c>
      <c r="F569" s="1">
        <v>45666</v>
      </c>
      <c r="G569" t="s">
        <v>1394</v>
      </c>
      <c r="H569">
        <v>32</v>
      </c>
      <c r="I569" t="s">
        <v>38</v>
      </c>
      <c r="J569" t="s">
        <v>39</v>
      </c>
      <c r="K569">
        <v>0</v>
      </c>
      <c r="L569">
        <v>15.08</v>
      </c>
      <c r="M569">
        <v>4.5</v>
      </c>
      <c r="N569">
        <v>0.9</v>
      </c>
      <c r="O569" t="b">
        <v>0</v>
      </c>
      <c r="P569" t="s">
        <v>64</v>
      </c>
      <c r="Q569">
        <v>1</v>
      </c>
      <c r="R569" t="s">
        <v>114</v>
      </c>
    </row>
    <row r="570" spans="1:18" x14ac:dyDescent="0.25">
      <c r="A570" t="s">
        <v>1417</v>
      </c>
      <c r="B570" t="s">
        <v>142</v>
      </c>
      <c r="C570" t="s">
        <v>42</v>
      </c>
      <c r="D570" s="1">
        <v>45352</v>
      </c>
      <c r="E570" t="s">
        <v>1418</v>
      </c>
      <c r="F570" s="1">
        <v>45352</v>
      </c>
      <c r="G570" t="s">
        <v>1419</v>
      </c>
      <c r="H570">
        <v>17</v>
      </c>
      <c r="I570" t="s">
        <v>38</v>
      </c>
      <c r="J570" t="s">
        <v>60</v>
      </c>
      <c r="K570">
        <v>3</v>
      </c>
      <c r="L570">
        <v>10.7</v>
      </c>
      <c r="M570">
        <v>8.25</v>
      </c>
      <c r="N570">
        <v>2.6</v>
      </c>
      <c r="O570" t="b">
        <v>0</v>
      </c>
      <c r="P570" t="s">
        <v>25</v>
      </c>
      <c r="Q570">
        <v>3</v>
      </c>
      <c r="R570" t="s">
        <v>78</v>
      </c>
    </row>
    <row r="571" spans="1:18" x14ac:dyDescent="0.25">
      <c r="A571" t="s">
        <v>1420</v>
      </c>
      <c r="B571" t="s">
        <v>34</v>
      </c>
      <c r="C571" t="s">
        <v>28</v>
      </c>
      <c r="D571" s="1">
        <v>45300</v>
      </c>
      <c r="E571" t="s">
        <v>1421</v>
      </c>
      <c r="F571" s="1">
        <v>45300</v>
      </c>
      <c r="G571" t="s">
        <v>194</v>
      </c>
      <c r="H571">
        <v>90</v>
      </c>
      <c r="I571" t="s">
        <v>38</v>
      </c>
      <c r="J571" t="s">
        <v>31</v>
      </c>
      <c r="K571">
        <v>2</v>
      </c>
      <c r="L571">
        <v>13.35</v>
      </c>
      <c r="M571">
        <v>7</v>
      </c>
      <c r="N571">
        <v>0.96</v>
      </c>
      <c r="O571" t="b">
        <v>0</v>
      </c>
      <c r="P571" t="s">
        <v>25</v>
      </c>
      <c r="Q571">
        <v>1</v>
      </c>
      <c r="R571" t="s">
        <v>114</v>
      </c>
    </row>
    <row r="572" spans="1:18" x14ac:dyDescent="0.25">
      <c r="A572" t="s">
        <v>1422</v>
      </c>
      <c r="B572" t="s">
        <v>41</v>
      </c>
      <c r="C572" t="s">
        <v>134</v>
      </c>
      <c r="D572" s="1">
        <v>45682</v>
      </c>
      <c r="E572" t="s">
        <v>1423</v>
      </c>
      <c r="F572" s="1">
        <v>45682</v>
      </c>
      <c r="G572" t="s">
        <v>557</v>
      </c>
      <c r="H572">
        <v>38</v>
      </c>
      <c r="I572" t="s">
        <v>23</v>
      </c>
      <c r="J572" t="s">
        <v>31</v>
      </c>
      <c r="K572">
        <v>5</v>
      </c>
      <c r="L572">
        <v>18.420000000000002</v>
      </c>
      <c r="M572">
        <v>9.25</v>
      </c>
      <c r="N572">
        <v>1.96</v>
      </c>
      <c r="O572" t="b">
        <v>1</v>
      </c>
      <c r="P572" t="s">
        <v>64</v>
      </c>
      <c r="Q572">
        <v>1</v>
      </c>
      <c r="R572" t="s">
        <v>114</v>
      </c>
    </row>
    <row r="573" spans="1:18" x14ac:dyDescent="0.25">
      <c r="A573" t="s">
        <v>1424</v>
      </c>
      <c r="B573" t="s">
        <v>142</v>
      </c>
      <c r="C573" t="s">
        <v>28</v>
      </c>
      <c r="D573" s="1">
        <v>45684</v>
      </c>
      <c r="E573" t="s">
        <v>838</v>
      </c>
      <c r="F573" s="1">
        <v>45684</v>
      </c>
      <c r="G573" t="s">
        <v>332</v>
      </c>
      <c r="H573">
        <v>21</v>
      </c>
      <c r="I573" t="s">
        <v>23</v>
      </c>
      <c r="J573" t="s">
        <v>73</v>
      </c>
      <c r="K573">
        <v>2</v>
      </c>
      <c r="L573">
        <v>19.77</v>
      </c>
      <c r="M573">
        <v>5.5</v>
      </c>
      <c r="N573">
        <v>0.44</v>
      </c>
      <c r="O573" t="b">
        <v>0</v>
      </c>
      <c r="P573" t="s">
        <v>64</v>
      </c>
      <c r="Q573">
        <v>1</v>
      </c>
      <c r="R573" t="s">
        <v>114</v>
      </c>
    </row>
    <row r="574" spans="1:18" x14ac:dyDescent="0.25">
      <c r="A574" t="s">
        <v>1425</v>
      </c>
      <c r="B574" t="s">
        <v>19</v>
      </c>
      <c r="C574" t="s">
        <v>149</v>
      </c>
      <c r="D574" s="1">
        <v>45735</v>
      </c>
      <c r="E574" t="s">
        <v>1426</v>
      </c>
      <c r="F574" s="1">
        <v>45735</v>
      </c>
      <c r="G574" t="s">
        <v>259</v>
      </c>
      <c r="H574">
        <v>16</v>
      </c>
      <c r="I574" t="s">
        <v>38</v>
      </c>
      <c r="J574" t="s">
        <v>60</v>
      </c>
      <c r="K574">
        <v>0</v>
      </c>
      <c r="L574">
        <v>10.26</v>
      </c>
      <c r="M574">
        <v>4.5</v>
      </c>
      <c r="N574">
        <v>1.3</v>
      </c>
      <c r="O574" t="b">
        <v>0</v>
      </c>
      <c r="P574" t="s">
        <v>64</v>
      </c>
      <c r="Q574">
        <v>3</v>
      </c>
      <c r="R574" t="s">
        <v>78</v>
      </c>
    </row>
    <row r="575" spans="1:18" x14ac:dyDescent="0.25">
      <c r="A575" t="s">
        <v>1427</v>
      </c>
      <c r="B575" t="s">
        <v>41</v>
      </c>
      <c r="C575" t="s">
        <v>87</v>
      </c>
      <c r="D575" s="1">
        <v>45665</v>
      </c>
      <c r="E575" t="s">
        <v>347</v>
      </c>
      <c r="F575" s="1">
        <v>45665</v>
      </c>
      <c r="G575" t="s">
        <v>1428</v>
      </c>
      <c r="H575">
        <v>81</v>
      </c>
      <c r="I575" t="s">
        <v>23</v>
      </c>
      <c r="J575" t="s">
        <v>73</v>
      </c>
      <c r="K575">
        <v>3</v>
      </c>
      <c r="L575">
        <v>16.48</v>
      </c>
      <c r="M575">
        <v>6.75</v>
      </c>
      <c r="N575">
        <v>0.59</v>
      </c>
      <c r="O575" t="b">
        <v>0</v>
      </c>
      <c r="P575" t="s">
        <v>64</v>
      </c>
      <c r="Q575">
        <v>1</v>
      </c>
      <c r="R575" t="s">
        <v>114</v>
      </c>
    </row>
    <row r="576" spans="1:18" x14ac:dyDescent="0.25">
      <c r="A576" t="s">
        <v>1429</v>
      </c>
      <c r="B576" t="s">
        <v>67</v>
      </c>
      <c r="C576" t="s">
        <v>68</v>
      </c>
      <c r="D576" s="1">
        <v>45480</v>
      </c>
      <c r="E576" t="s">
        <v>1430</v>
      </c>
      <c r="F576" s="1">
        <v>45480</v>
      </c>
      <c r="G576" t="s">
        <v>421</v>
      </c>
      <c r="H576">
        <v>19</v>
      </c>
      <c r="I576" t="s">
        <v>38</v>
      </c>
      <c r="J576" t="s">
        <v>73</v>
      </c>
      <c r="K576">
        <v>2</v>
      </c>
      <c r="L576">
        <v>17.28</v>
      </c>
      <c r="M576">
        <v>7</v>
      </c>
      <c r="N576">
        <v>2.88</v>
      </c>
      <c r="O576" t="b">
        <v>1</v>
      </c>
      <c r="P576" t="s">
        <v>25</v>
      </c>
      <c r="Q576">
        <v>7</v>
      </c>
      <c r="R576" t="s">
        <v>50</v>
      </c>
    </row>
    <row r="577" spans="1:18" x14ac:dyDescent="0.25">
      <c r="A577" t="s">
        <v>1431</v>
      </c>
      <c r="B577" t="s">
        <v>86</v>
      </c>
      <c r="C577" t="s">
        <v>42</v>
      </c>
      <c r="D577" s="1">
        <v>45575</v>
      </c>
      <c r="E577" t="s">
        <v>1432</v>
      </c>
      <c r="F577" s="1">
        <v>45575</v>
      </c>
      <c r="G577" t="s">
        <v>631</v>
      </c>
      <c r="H577">
        <v>54</v>
      </c>
      <c r="I577" t="s">
        <v>23</v>
      </c>
      <c r="J577" t="s">
        <v>60</v>
      </c>
      <c r="K577">
        <v>2</v>
      </c>
      <c r="L577">
        <v>15.05</v>
      </c>
      <c r="M577">
        <v>5.5</v>
      </c>
      <c r="N577">
        <v>7.0000000000000007E-2</v>
      </c>
      <c r="O577" t="b">
        <v>0</v>
      </c>
      <c r="P577" t="s">
        <v>25</v>
      </c>
      <c r="Q577">
        <v>10</v>
      </c>
      <c r="R577" t="s">
        <v>55</v>
      </c>
    </row>
    <row r="578" spans="1:18" x14ac:dyDescent="0.25">
      <c r="A578" t="s">
        <v>1433</v>
      </c>
      <c r="B578" t="s">
        <v>41</v>
      </c>
      <c r="C578" t="s">
        <v>134</v>
      </c>
      <c r="D578" s="1">
        <v>45770</v>
      </c>
      <c r="E578" t="s">
        <v>1245</v>
      </c>
      <c r="F578" s="1">
        <v>45770</v>
      </c>
      <c r="G578" t="s">
        <v>759</v>
      </c>
      <c r="H578">
        <v>66</v>
      </c>
      <c r="I578" t="s">
        <v>23</v>
      </c>
      <c r="J578" t="s">
        <v>73</v>
      </c>
      <c r="K578">
        <v>0</v>
      </c>
      <c r="L578">
        <v>23.14</v>
      </c>
      <c r="M578">
        <v>3</v>
      </c>
      <c r="N578">
        <v>0.7</v>
      </c>
      <c r="O578" t="b">
        <v>0</v>
      </c>
      <c r="P578" t="s">
        <v>64</v>
      </c>
      <c r="Q578">
        <v>4</v>
      </c>
      <c r="R578" t="s">
        <v>94</v>
      </c>
    </row>
    <row r="579" spans="1:18" x14ac:dyDescent="0.25">
      <c r="A579" t="s">
        <v>1434</v>
      </c>
      <c r="B579" t="s">
        <v>47</v>
      </c>
      <c r="C579" t="s">
        <v>87</v>
      </c>
      <c r="D579" s="1">
        <v>45358</v>
      </c>
      <c r="E579" t="s">
        <v>1137</v>
      </c>
      <c r="F579" s="1">
        <v>45358</v>
      </c>
      <c r="G579" t="s">
        <v>219</v>
      </c>
      <c r="H579">
        <v>24</v>
      </c>
      <c r="I579" t="s">
        <v>23</v>
      </c>
      <c r="J579" t="s">
        <v>24</v>
      </c>
      <c r="K579">
        <v>4</v>
      </c>
      <c r="L579">
        <v>23.2</v>
      </c>
      <c r="M579">
        <v>8</v>
      </c>
      <c r="N579">
        <v>2.61</v>
      </c>
      <c r="O579" t="b">
        <v>0</v>
      </c>
      <c r="P579" t="s">
        <v>25</v>
      </c>
      <c r="Q579">
        <v>3</v>
      </c>
      <c r="R579" t="s">
        <v>78</v>
      </c>
    </row>
    <row r="580" spans="1:18" x14ac:dyDescent="0.25">
      <c r="A580" t="s">
        <v>1435</v>
      </c>
      <c r="B580" t="s">
        <v>52</v>
      </c>
      <c r="C580" t="s">
        <v>20</v>
      </c>
      <c r="D580" s="1">
        <v>45558</v>
      </c>
      <c r="E580" t="s">
        <v>273</v>
      </c>
      <c r="F580" s="1">
        <v>45558</v>
      </c>
      <c r="G580" t="s">
        <v>1347</v>
      </c>
      <c r="H580">
        <v>24</v>
      </c>
      <c r="I580" t="s">
        <v>38</v>
      </c>
      <c r="J580" t="s">
        <v>73</v>
      </c>
      <c r="K580">
        <v>3</v>
      </c>
      <c r="L580">
        <v>1.06</v>
      </c>
      <c r="M580">
        <v>8.25</v>
      </c>
      <c r="N580">
        <v>0.63</v>
      </c>
      <c r="O580" t="b">
        <v>0</v>
      </c>
      <c r="P580" t="s">
        <v>25</v>
      </c>
      <c r="Q580">
        <v>9</v>
      </c>
      <c r="R580" t="s">
        <v>45</v>
      </c>
    </row>
    <row r="581" spans="1:18" x14ac:dyDescent="0.25">
      <c r="A581" t="s">
        <v>1436</v>
      </c>
      <c r="B581" t="s">
        <v>34</v>
      </c>
      <c r="C581" t="s">
        <v>68</v>
      </c>
      <c r="D581" s="1">
        <v>45716</v>
      </c>
      <c r="E581" t="s">
        <v>1184</v>
      </c>
      <c r="F581" s="1">
        <v>45716</v>
      </c>
      <c r="G581" t="s">
        <v>1437</v>
      </c>
      <c r="H581">
        <v>76</v>
      </c>
      <c r="I581" t="s">
        <v>38</v>
      </c>
      <c r="J581" t="s">
        <v>39</v>
      </c>
      <c r="K581">
        <v>3</v>
      </c>
      <c r="L581">
        <v>15.76</v>
      </c>
      <c r="M581">
        <v>8.25</v>
      </c>
      <c r="N581">
        <v>2.98</v>
      </c>
      <c r="O581" t="b">
        <v>0</v>
      </c>
      <c r="P581" t="s">
        <v>64</v>
      </c>
      <c r="Q581">
        <v>2</v>
      </c>
      <c r="R581" t="s">
        <v>137</v>
      </c>
    </row>
    <row r="582" spans="1:18" x14ac:dyDescent="0.25">
      <c r="A582" t="s">
        <v>1438</v>
      </c>
      <c r="B582" t="s">
        <v>96</v>
      </c>
      <c r="C582" t="s">
        <v>42</v>
      </c>
      <c r="D582" s="1">
        <v>45744</v>
      </c>
      <c r="E582" t="s">
        <v>950</v>
      </c>
      <c r="F582" s="1">
        <v>45744</v>
      </c>
      <c r="G582" t="s">
        <v>1439</v>
      </c>
      <c r="H582">
        <v>77</v>
      </c>
      <c r="I582" t="s">
        <v>23</v>
      </c>
      <c r="J582" t="s">
        <v>60</v>
      </c>
      <c r="K582">
        <v>1</v>
      </c>
      <c r="L582">
        <v>1.97</v>
      </c>
      <c r="M582">
        <v>4.25</v>
      </c>
      <c r="N582">
        <v>0.6</v>
      </c>
      <c r="O582" t="b">
        <v>0</v>
      </c>
      <c r="P582" t="s">
        <v>64</v>
      </c>
      <c r="Q582">
        <v>3</v>
      </c>
      <c r="R582" t="s">
        <v>78</v>
      </c>
    </row>
    <row r="583" spans="1:18" x14ac:dyDescent="0.25">
      <c r="A583" t="s">
        <v>1440</v>
      </c>
      <c r="B583" t="s">
        <v>142</v>
      </c>
      <c r="C583" t="s">
        <v>75</v>
      </c>
      <c r="D583" s="1">
        <v>45333</v>
      </c>
      <c r="E583" t="s">
        <v>1441</v>
      </c>
      <c r="F583" s="1">
        <v>45333</v>
      </c>
      <c r="G583" t="s">
        <v>43</v>
      </c>
      <c r="H583">
        <v>69</v>
      </c>
      <c r="I583" t="s">
        <v>23</v>
      </c>
      <c r="J583" t="s">
        <v>31</v>
      </c>
      <c r="K583">
        <v>3</v>
      </c>
      <c r="L583">
        <v>16.68</v>
      </c>
      <c r="M583">
        <v>6.75</v>
      </c>
      <c r="N583">
        <v>3.31</v>
      </c>
      <c r="O583" t="b">
        <v>1</v>
      </c>
      <c r="P583" t="s">
        <v>25</v>
      </c>
      <c r="Q583">
        <v>2</v>
      </c>
      <c r="R583" t="s">
        <v>137</v>
      </c>
    </row>
    <row r="584" spans="1:18" x14ac:dyDescent="0.25">
      <c r="A584" t="s">
        <v>1442</v>
      </c>
      <c r="B584" t="s">
        <v>47</v>
      </c>
      <c r="C584" t="s">
        <v>57</v>
      </c>
      <c r="D584" s="1">
        <v>45306</v>
      </c>
      <c r="E584" t="s">
        <v>1443</v>
      </c>
      <c r="F584" s="1">
        <v>45306</v>
      </c>
      <c r="G584" t="s">
        <v>1426</v>
      </c>
      <c r="H584">
        <v>47</v>
      </c>
      <c r="I584" t="s">
        <v>38</v>
      </c>
      <c r="J584" t="s">
        <v>24</v>
      </c>
      <c r="K584">
        <v>3</v>
      </c>
      <c r="L584">
        <v>12.96</v>
      </c>
      <c r="M584">
        <v>8.25</v>
      </c>
      <c r="N584">
        <v>2.13</v>
      </c>
      <c r="O584" t="b">
        <v>0</v>
      </c>
      <c r="P584" t="s">
        <v>25</v>
      </c>
      <c r="Q584">
        <v>1</v>
      </c>
      <c r="R584" t="s">
        <v>114</v>
      </c>
    </row>
    <row r="585" spans="1:18" x14ac:dyDescent="0.25">
      <c r="A585" t="s">
        <v>1444</v>
      </c>
      <c r="B585" t="s">
        <v>125</v>
      </c>
      <c r="C585" t="s">
        <v>28</v>
      </c>
      <c r="D585" s="1">
        <v>45704</v>
      </c>
      <c r="E585" t="s">
        <v>789</v>
      </c>
      <c r="F585" s="1">
        <v>45704</v>
      </c>
      <c r="G585" t="s">
        <v>53</v>
      </c>
      <c r="H585">
        <v>21</v>
      </c>
      <c r="I585" t="s">
        <v>23</v>
      </c>
      <c r="J585" t="s">
        <v>24</v>
      </c>
      <c r="K585">
        <v>4</v>
      </c>
      <c r="L585">
        <v>24.19</v>
      </c>
      <c r="M585">
        <v>8</v>
      </c>
      <c r="N585">
        <v>2.8</v>
      </c>
      <c r="O585" t="b">
        <v>1</v>
      </c>
      <c r="P585" t="s">
        <v>64</v>
      </c>
      <c r="Q585">
        <v>2</v>
      </c>
      <c r="R585" t="s">
        <v>137</v>
      </c>
    </row>
    <row r="586" spans="1:18" x14ac:dyDescent="0.25">
      <c r="A586" t="s">
        <v>1445</v>
      </c>
      <c r="B586" t="s">
        <v>96</v>
      </c>
      <c r="C586" t="s">
        <v>20</v>
      </c>
      <c r="D586" s="1">
        <v>45484</v>
      </c>
      <c r="E586" t="s">
        <v>828</v>
      </c>
      <c r="F586" s="1">
        <v>45484</v>
      </c>
      <c r="G586" t="s">
        <v>398</v>
      </c>
      <c r="H586">
        <v>77</v>
      </c>
      <c r="I586" t="s">
        <v>38</v>
      </c>
      <c r="J586" t="s">
        <v>60</v>
      </c>
      <c r="K586">
        <v>3</v>
      </c>
      <c r="L586">
        <v>10.14</v>
      </c>
      <c r="M586">
        <v>8.25</v>
      </c>
      <c r="N586">
        <v>0.47</v>
      </c>
      <c r="O586" t="b">
        <v>0</v>
      </c>
      <c r="P586" t="s">
        <v>25</v>
      </c>
      <c r="Q586">
        <v>7</v>
      </c>
      <c r="R586" t="s">
        <v>50</v>
      </c>
    </row>
    <row r="587" spans="1:18" x14ac:dyDescent="0.25">
      <c r="A587" t="s">
        <v>1446</v>
      </c>
      <c r="B587" t="s">
        <v>47</v>
      </c>
      <c r="C587" t="s">
        <v>134</v>
      </c>
      <c r="D587" s="1">
        <v>45777</v>
      </c>
      <c r="E587" t="s">
        <v>1447</v>
      </c>
      <c r="F587" s="1">
        <v>45777</v>
      </c>
      <c r="G587" t="s">
        <v>1448</v>
      </c>
      <c r="H587">
        <v>48</v>
      </c>
      <c r="I587" t="s">
        <v>23</v>
      </c>
      <c r="J587" t="s">
        <v>39</v>
      </c>
      <c r="K587">
        <v>2</v>
      </c>
      <c r="L587">
        <v>20.39</v>
      </c>
      <c r="M587">
        <v>5.5</v>
      </c>
      <c r="N587">
        <v>1.88</v>
      </c>
      <c r="O587" t="b">
        <v>0</v>
      </c>
      <c r="P587" t="s">
        <v>64</v>
      </c>
      <c r="Q587">
        <v>4</v>
      </c>
      <c r="R587" t="s">
        <v>94</v>
      </c>
    </row>
    <row r="588" spans="1:18" x14ac:dyDescent="0.25">
      <c r="A588" t="s">
        <v>1449</v>
      </c>
      <c r="B588" t="s">
        <v>96</v>
      </c>
      <c r="C588" t="s">
        <v>35</v>
      </c>
      <c r="D588" s="1">
        <v>45509</v>
      </c>
      <c r="E588" t="s">
        <v>1245</v>
      </c>
      <c r="F588" s="1">
        <v>45509</v>
      </c>
      <c r="G588" t="s">
        <v>705</v>
      </c>
      <c r="H588">
        <v>38</v>
      </c>
      <c r="I588" t="s">
        <v>23</v>
      </c>
      <c r="J588" t="s">
        <v>60</v>
      </c>
      <c r="K588">
        <v>3</v>
      </c>
      <c r="L588">
        <v>16.59</v>
      </c>
      <c r="M588">
        <v>6.75</v>
      </c>
      <c r="N588">
        <v>0.26</v>
      </c>
      <c r="O588" t="b">
        <v>0</v>
      </c>
      <c r="P588" t="s">
        <v>25</v>
      </c>
      <c r="Q588">
        <v>8</v>
      </c>
      <c r="R588" t="s">
        <v>26</v>
      </c>
    </row>
    <row r="589" spans="1:18" x14ac:dyDescent="0.25">
      <c r="A589" t="s">
        <v>1450</v>
      </c>
      <c r="B589" t="s">
        <v>67</v>
      </c>
      <c r="C589" t="s">
        <v>28</v>
      </c>
      <c r="D589" s="1">
        <v>45777</v>
      </c>
      <c r="E589" t="s">
        <v>1451</v>
      </c>
      <c r="F589" s="1">
        <v>45777</v>
      </c>
      <c r="G589" t="s">
        <v>1439</v>
      </c>
      <c r="H589">
        <v>39</v>
      </c>
      <c r="I589" t="s">
        <v>38</v>
      </c>
      <c r="J589" t="s">
        <v>24</v>
      </c>
      <c r="K589">
        <v>4</v>
      </c>
      <c r="L589">
        <v>4.24</v>
      </c>
      <c r="M589">
        <v>9.5</v>
      </c>
      <c r="N589">
        <v>2.91</v>
      </c>
      <c r="O589" t="b">
        <v>0</v>
      </c>
      <c r="P589" t="s">
        <v>64</v>
      </c>
      <c r="Q589">
        <v>4</v>
      </c>
      <c r="R589" t="s">
        <v>94</v>
      </c>
    </row>
    <row r="590" spans="1:18" x14ac:dyDescent="0.25">
      <c r="A590" t="s">
        <v>1452</v>
      </c>
      <c r="B590" t="s">
        <v>47</v>
      </c>
      <c r="C590" t="s">
        <v>149</v>
      </c>
      <c r="D590" s="1">
        <v>45713</v>
      </c>
      <c r="E590" t="s">
        <v>1453</v>
      </c>
      <c r="F590" s="1">
        <v>45713</v>
      </c>
      <c r="G590" t="s">
        <v>165</v>
      </c>
      <c r="H590">
        <v>26</v>
      </c>
      <c r="I590" t="s">
        <v>23</v>
      </c>
      <c r="J590" t="s">
        <v>24</v>
      </c>
      <c r="K590">
        <v>4</v>
      </c>
      <c r="L590">
        <v>13.76</v>
      </c>
      <c r="M590">
        <v>8</v>
      </c>
      <c r="N590">
        <v>2.4</v>
      </c>
      <c r="O590" t="b">
        <v>0</v>
      </c>
      <c r="P590" t="s">
        <v>64</v>
      </c>
      <c r="Q590">
        <v>2</v>
      </c>
      <c r="R590" t="s">
        <v>137</v>
      </c>
    </row>
    <row r="591" spans="1:18" x14ac:dyDescent="0.25">
      <c r="A591" t="s">
        <v>1454</v>
      </c>
      <c r="B591" t="s">
        <v>52</v>
      </c>
      <c r="C591" t="s">
        <v>35</v>
      </c>
      <c r="D591" s="1">
        <v>45397</v>
      </c>
      <c r="E591" t="s">
        <v>1455</v>
      </c>
      <c r="F591" s="1">
        <v>45397</v>
      </c>
      <c r="G591" t="s">
        <v>1456</v>
      </c>
      <c r="H591">
        <v>65</v>
      </c>
      <c r="I591" t="s">
        <v>23</v>
      </c>
      <c r="J591" t="s">
        <v>39</v>
      </c>
      <c r="K591">
        <v>1</v>
      </c>
      <c r="L591">
        <v>8.2799999999999994</v>
      </c>
      <c r="M591">
        <v>4.25</v>
      </c>
      <c r="N591">
        <v>1.67</v>
      </c>
      <c r="O591" t="b">
        <v>0</v>
      </c>
      <c r="P591" t="s">
        <v>25</v>
      </c>
      <c r="Q591">
        <v>4</v>
      </c>
      <c r="R591" t="s">
        <v>94</v>
      </c>
    </row>
    <row r="592" spans="1:18" x14ac:dyDescent="0.25">
      <c r="A592" t="s">
        <v>1457</v>
      </c>
      <c r="B592" t="s">
        <v>19</v>
      </c>
      <c r="C592" t="s">
        <v>87</v>
      </c>
      <c r="D592" s="1">
        <v>45538</v>
      </c>
      <c r="E592" t="s">
        <v>1348</v>
      </c>
      <c r="F592" s="1">
        <v>45538</v>
      </c>
      <c r="G592" t="s">
        <v>1396</v>
      </c>
      <c r="H592">
        <v>28</v>
      </c>
      <c r="I592" t="s">
        <v>23</v>
      </c>
      <c r="J592" t="s">
        <v>60</v>
      </c>
      <c r="K592">
        <v>3</v>
      </c>
      <c r="L592">
        <v>24.05</v>
      </c>
      <c r="M592">
        <v>6.75</v>
      </c>
      <c r="N592">
        <v>0.91</v>
      </c>
      <c r="O592" t="b">
        <v>0</v>
      </c>
      <c r="P592" t="s">
        <v>25</v>
      </c>
      <c r="Q592">
        <v>9</v>
      </c>
      <c r="R592" t="s">
        <v>45</v>
      </c>
    </row>
    <row r="593" spans="1:18" x14ac:dyDescent="0.25">
      <c r="A593" t="s">
        <v>1458</v>
      </c>
      <c r="B593" t="s">
        <v>52</v>
      </c>
      <c r="C593" t="s">
        <v>87</v>
      </c>
      <c r="D593" s="1">
        <v>45437</v>
      </c>
      <c r="E593" t="s">
        <v>1214</v>
      </c>
      <c r="F593" s="1">
        <v>45437</v>
      </c>
      <c r="G593" t="s">
        <v>1459</v>
      </c>
      <c r="H593">
        <v>23</v>
      </c>
      <c r="I593" t="s">
        <v>23</v>
      </c>
      <c r="J593" t="s">
        <v>24</v>
      </c>
      <c r="K593">
        <v>0</v>
      </c>
      <c r="L593">
        <v>19.18</v>
      </c>
      <c r="M593">
        <v>3</v>
      </c>
      <c r="N593">
        <v>3.06</v>
      </c>
      <c r="O593" t="b">
        <v>1</v>
      </c>
      <c r="P593" t="s">
        <v>25</v>
      </c>
      <c r="Q593">
        <v>5</v>
      </c>
      <c r="R593" t="s">
        <v>65</v>
      </c>
    </row>
    <row r="594" spans="1:18" x14ac:dyDescent="0.25">
      <c r="A594" t="s">
        <v>1460</v>
      </c>
      <c r="B594" t="s">
        <v>142</v>
      </c>
      <c r="C594" t="s">
        <v>28</v>
      </c>
      <c r="D594" s="1">
        <v>45767</v>
      </c>
      <c r="E594" t="s">
        <v>1461</v>
      </c>
      <c r="F594" s="1">
        <v>45767</v>
      </c>
      <c r="G594" t="s">
        <v>444</v>
      </c>
      <c r="H594">
        <v>39</v>
      </c>
      <c r="I594" t="s">
        <v>23</v>
      </c>
      <c r="J594" t="s">
        <v>24</v>
      </c>
      <c r="K594">
        <v>5</v>
      </c>
      <c r="L594">
        <v>1.1399999999999999</v>
      </c>
      <c r="M594">
        <v>9.25</v>
      </c>
      <c r="N594">
        <v>0.4</v>
      </c>
      <c r="O594" t="b">
        <v>1</v>
      </c>
      <c r="P594" t="s">
        <v>64</v>
      </c>
      <c r="Q594">
        <v>4</v>
      </c>
      <c r="R594" t="s">
        <v>94</v>
      </c>
    </row>
    <row r="595" spans="1:18" x14ac:dyDescent="0.25">
      <c r="A595" t="s">
        <v>1462</v>
      </c>
      <c r="B595" t="s">
        <v>125</v>
      </c>
      <c r="C595" t="s">
        <v>87</v>
      </c>
      <c r="D595" s="1">
        <v>45682</v>
      </c>
      <c r="E595" t="s">
        <v>80</v>
      </c>
      <c r="F595" s="1">
        <v>45682</v>
      </c>
      <c r="G595" t="s">
        <v>1463</v>
      </c>
      <c r="H595">
        <v>87</v>
      </c>
      <c r="I595" t="s">
        <v>38</v>
      </c>
      <c r="J595" t="s">
        <v>60</v>
      </c>
      <c r="K595">
        <v>1</v>
      </c>
      <c r="L595">
        <v>21.38</v>
      </c>
      <c r="M595">
        <v>5.75</v>
      </c>
      <c r="N595">
        <v>2.46</v>
      </c>
      <c r="O595" t="b">
        <v>1</v>
      </c>
      <c r="P595" t="s">
        <v>64</v>
      </c>
      <c r="Q595">
        <v>1</v>
      </c>
      <c r="R595" t="s">
        <v>114</v>
      </c>
    </row>
    <row r="596" spans="1:18" x14ac:dyDescent="0.25">
      <c r="A596" t="s">
        <v>1464</v>
      </c>
      <c r="B596" t="s">
        <v>41</v>
      </c>
      <c r="C596" t="s">
        <v>68</v>
      </c>
      <c r="D596" s="1">
        <v>45467</v>
      </c>
      <c r="E596" t="s">
        <v>426</v>
      </c>
      <c r="F596" s="1">
        <v>45467</v>
      </c>
      <c r="G596" t="s">
        <v>413</v>
      </c>
      <c r="H596">
        <v>14</v>
      </c>
      <c r="I596" t="s">
        <v>38</v>
      </c>
      <c r="J596" t="s">
        <v>31</v>
      </c>
      <c r="K596">
        <v>2</v>
      </c>
      <c r="L596">
        <v>23.78</v>
      </c>
      <c r="M596">
        <v>7</v>
      </c>
      <c r="N596">
        <v>0.67</v>
      </c>
      <c r="O596" t="b">
        <v>0</v>
      </c>
      <c r="P596" t="s">
        <v>25</v>
      </c>
      <c r="Q596">
        <v>6</v>
      </c>
      <c r="R596" t="s">
        <v>173</v>
      </c>
    </row>
    <row r="597" spans="1:18" x14ac:dyDescent="0.25">
      <c r="A597" t="s">
        <v>1465</v>
      </c>
      <c r="B597" t="s">
        <v>34</v>
      </c>
      <c r="C597" t="s">
        <v>68</v>
      </c>
      <c r="D597" s="1">
        <v>45343</v>
      </c>
      <c r="E597" t="s">
        <v>262</v>
      </c>
      <c r="F597" s="1">
        <v>45343</v>
      </c>
      <c r="G597" t="s">
        <v>456</v>
      </c>
      <c r="H597">
        <v>32</v>
      </c>
      <c r="I597" t="s">
        <v>38</v>
      </c>
      <c r="J597" t="s">
        <v>39</v>
      </c>
      <c r="K597">
        <v>3</v>
      </c>
      <c r="L597">
        <v>17.350000000000001</v>
      </c>
      <c r="M597">
        <v>8.25</v>
      </c>
      <c r="N597">
        <v>2.6</v>
      </c>
      <c r="O597" t="b">
        <v>0</v>
      </c>
      <c r="P597" t="s">
        <v>25</v>
      </c>
      <c r="Q597">
        <v>2</v>
      </c>
      <c r="R597" t="s">
        <v>137</v>
      </c>
    </row>
    <row r="598" spans="1:18" x14ac:dyDescent="0.25">
      <c r="A598" t="s">
        <v>1466</v>
      </c>
      <c r="B598" t="s">
        <v>86</v>
      </c>
      <c r="C598" t="s">
        <v>42</v>
      </c>
      <c r="D598" s="1">
        <v>45324</v>
      </c>
      <c r="E598" t="s">
        <v>646</v>
      </c>
      <c r="F598" s="1">
        <v>45324</v>
      </c>
      <c r="G598" t="s">
        <v>1467</v>
      </c>
      <c r="H598">
        <v>87</v>
      </c>
      <c r="I598" t="s">
        <v>38</v>
      </c>
      <c r="J598" t="s">
        <v>60</v>
      </c>
      <c r="K598">
        <v>3</v>
      </c>
      <c r="L598">
        <v>15.48</v>
      </c>
      <c r="M598">
        <v>8.25</v>
      </c>
      <c r="N598">
        <v>2.23</v>
      </c>
      <c r="O598" t="b">
        <v>0</v>
      </c>
      <c r="P598" t="s">
        <v>25</v>
      </c>
      <c r="Q598">
        <v>2</v>
      </c>
      <c r="R598" t="s">
        <v>137</v>
      </c>
    </row>
    <row r="599" spans="1:18" x14ac:dyDescent="0.25">
      <c r="A599" t="s">
        <v>1468</v>
      </c>
      <c r="B599" t="s">
        <v>67</v>
      </c>
      <c r="C599" t="s">
        <v>35</v>
      </c>
      <c r="D599" s="1">
        <v>45790</v>
      </c>
      <c r="E599" t="s">
        <v>1469</v>
      </c>
      <c r="F599" s="1">
        <v>45790</v>
      </c>
      <c r="G599" t="s">
        <v>1253</v>
      </c>
      <c r="H599">
        <v>14</v>
      </c>
      <c r="I599" t="s">
        <v>23</v>
      </c>
      <c r="J599" t="s">
        <v>73</v>
      </c>
      <c r="K599">
        <v>3</v>
      </c>
      <c r="L599">
        <v>20.76</v>
      </c>
      <c r="M599">
        <v>6.75</v>
      </c>
      <c r="N599">
        <v>0.13</v>
      </c>
      <c r="O599" t="b">
        <v>0</v>
      </c>
      <c r="P599" t="s">
        <v>64</v>
      </c>
      <c r="Q599">
        <v>5</v>
      </c>
      <c r="R599" t="s">
        <v>65</v>
      </c>
    </row>
    <row r="600" spans="1:18" x14ac:dyDescent="0.25">
      <c r="A600" t="s">
        <v>1470</v>
      </c>
      <c r="B600" t="s">
        <v>67</v>
      </c>
      <c r="C600" t="s">
        <v>35</v>
      </c>
      <c r="D600" s="1">
        <v>45599</v>
      </c>
      <c r="E600" t="s">
        <v>43</v>
      </c>
      <c r="F600" s="1">
        <v>45599</v>
      </c>
      <c r="G600" t="s">
        <v>952</v>
      </c>
      <c r="H600">
        <v>15</v>
      </c>
      <c r="I600" t="s">
        <v>38</v>
      </c>
      <c r="J600" t="s">
        <v>39</v>
      </c>
      <c r="K600">
        <v>5</v>
      </c>
      <c r="L600">
        <v>24.08</v>
      </c>
      <c r="M600">
        <v>10.75</v>
      </c>
      <c r="N600">
        <v>0.95</v>
      </c>
      <c r="O600" t="b">
        <v>1</v>
      </c>
      <c r="P600" t="s">
        <v>25</v>
      </c>
      <c r="Q600">
        <v>11</v>
      </c>
      <c r="R600" t="s">
        <v>32</v>
      </c>
    </row>
    <row r="601" spans="1:18" x14ac:dyDescent="0.25">
      <c r="A601" t="s">
        <v>1471</v>
      </c>
      <c r="B601" t="s">
        <v>86</v>
      </c>
      <c r="C601" t="s">
        <v>75</v>
      </c>
      <c r="D601" s="1">
        <v>45514</v>
      </c>
      <c r="E601" t="s">
        <v>1472</v>
      </c>
      <c r="F601" s="1">
        <v>45514</v>
      </c>
      <c r="G601" t="s">
        <v>1251</v>
      </c>
      <c r="H601">
        <v>69</v>
      </c>
      <c r="I601" t="s">
        <v>23</v>
      </c>
      <c r="J601" t="s">
        <v>73</v>
      </c>
      <c r="K601">
        <v>2</v>
      </c>
      <c r="L601">
        <v>15.52</v>
      </c>
      <c r="M601">
        <v>5.5</v>
      </c>
      <c r="N601">
        <v>0.27</v>
      </c>
      <c r="O601" t="b">
        <v>1</v>
      </c>
      <c r="P601" t="s">
        <v>25</v>
      </c>
      <c r="Q601">
        <v>8</v>
      </c>
      <c r="R601" t="s">
        <v>26</v>
      </c>
    </row>
    <row r="602" spans="1:18" x14ac:dyDescent="0.25">
      <c r="A602" t="s">
        <v>1473</v>
      </c>
      <c r="B602" t="s">
        <v>41</v>
      </c>
      <c r="C602" t="s">
        <v>149</v>
      </c>
      <c r="D602" s="1">
        <v>45793</v>
      </c>
      <c r="E602" t="s">
        <v>1474</v>
      </c>
      <c r="F602" s="1">
        <v>45793</v>
      </c>
      <c r="G602" t="s">
        <v>1166</v>
      </c>
      <c r="H602">
        <v>67</v>
      </c>
      <c r="I602" t="s">
        <v>23</v>
      </c>
      <c r="J602" t="s">
        <v>39</v>
      </c>
      <c r="K602">
        <v>0</v>
      </c>
      <c r="L602">
        <v>4.9000000000000004</v>
      </c>
      <c r="M602">
        <v>3</v>
      </c>
      <c r="N602">
        <v>1.76</v>
      </c>
      <c r="O602" t="b">
        <v>0</v>
      </c>
      <c r="P602" t="s">
        <v>64</v>
      </c>
      <c r="Q602">
        <v>5</v>
      </c>
      <c r="R602" t="s">
        <v>65</v>
      </c>
    </row>
    <row r="603" spans="1:18" x14ac:dyDescent="0.25">
      <c r="A603" t="s">
        <v>1475</v>
      </c>
      <c r="B603" t="s">
        <v>67</v>
      </c>
      <c r="C603" t="s">
        <v>87</v>
      </c>
      <c r="D603" s="1">
        <v>45597</v>
      </c>
      <c r="E603" t="s">
        <v>1055</v>
      </c>
      <c r="F603" s="1">
        <v>45597</v>
      </c>
      <c r="G603" t="s">
        <v>941</v>
      </c>
      <c r="H603">
        <v>62</v>
      </c>
      <c r="I603" t="s">
        <v>38</v>
      </c>
      <c r="J603" t="s">
        <v>73</v>
      </c>
      <c r="K603">
        <v>0</v>
      </c>
      <c r="L603">
        <v>4.88</v>
      </c>
      <c r="M603">
        <v>4.5</v>
      </c>
      <c r="N603">
        <v>1.77</v>
      </c>
      <c r="O603" t="b">
        <v>0</v>
      </c>
      <c r="P603" t="s">
        <v>25</v>
      </c>
      <c r="Q603">
        <v>11</v>
      </c>
      <c r="R603" t="s">
        <v>32</v>
      </c>
    </row>
    <row r="604" spans="1:18" x14ac:dyDescent="0.25">
      <c r="A604" t="s">
        <v>1476</v>
      </c>
      <c r="B604" t="s">
        <v>34</v>
      </c>
      <c r="C604" t="s">
        <v>149</v>
      </c>
      <c r="D604" s="1">
        <v>45362</v>
      </c>
      <c r="E604" t="s">
        <v>1149</v>
      </c>
      <c r="F604" s="1">
        <v>45362</v>
      </c>
      <c r="G604" t="s">
        <v>580</v>
      </c>
      <c r="H604">
        <v>42</v>
      </c>
      <c r="I604" t="s">
        <v>38</v>
      </c>
      <c r="J604" t="s">
        <v>24</v>
      </c>
      <c r="K604">
        <v>5</v>
      </c>
      <c r="L604">
        <v>18.46</v>
      </c>
      <c r="M604">
        <v>10.75</v>
      </c>
      <c r="N604">
        <v>0.27</v>
      </c>
      <c r="O604" t="b">
        <v>0</v>
      </c>
      <c r="P604" t="s">
        <v>25</v>
      </c>
      <c r="Q604">
        <v>3</v>
      </c>
      <c r="R604" t="s">
        <v>78</v>
      </c>
    </row>
    <row r="605" spans="1:18" x14ac:dyDescent="0.25">
      <c r="A605" t="s">
        <v>1477</v>
      </c>
      <c r="B605" t="s">
        <v>125</v>
      </c>
      <c r="C605" t="s">
        <v>134</v>
      </c>
      <c r="D605" s="1">
        <v>45358</v>
      </c>
      <c r="E605" t="s">
        <v>1478</v>
      </c>
      <c r="F605" s="1">
        <v>45358</v>
      </c>
      <c r="G605" t="s">
        <v>119</v>
      </c>
      <c r="H605">
        <v>77</v>
      </c>
      <c r="I605" t="s">
        <v>38</v>
      </c>
      <c r="J605" t="s">
        <v>39</v>
      </c>
      <c r="K605">
        <v>4</v>
      </c>
      <c r="L605">
        <v>23.77</v>
      </c>
      <c r="M605">
        <v>9.5</v>
      </c>
      <c r="N605">
        <v>1.1399999999999999</v>
      </c>
      <c r="O605" t="b">
        <v>0</v>
      </c>
      <c r="P605" t="s">
        <v>25</v>
      </c>
      <c r="Q605">
        <v>3</v>
      </c>
      <c r="R605" t="s">
        <v>78</v>
      </c>
    </row>
    <row r="606" spans="1:18" x14ac:dyDescent="0.25">
      <c r="A606" t="s">
        <v>1479</v>
      </c>
      <c r="B606" t="s">
        <v>96</v>
      </c>
      <c r="C606" t="s">
        <v>87</v>
      </c>
      <c r="D606" s="1">
        <v>45552</v>
      </c>
      <c r="E606" t="s">
        <v>1480</v>
      </c>
      <c r="F606" s="1">
        <v>45552</v>
      </c>
      <c r="G606" t="s">
        <v>1481</v>
      </c>
      <c r="H606">
        <v>82</v>
      </c>
      <c r="I606" t="s">
        <v>23</v>
      </c>
      <c r="J606" t="s">
        <v>24</v>
      </c>
      <c r="K606">
        <v>1</v>
      </c>
      <c r="L606">
        <v>4.88</v>
      </c>
      <c r="M606">
        <v>4.25</v>
      </c>
      <c r="N606">
        <v>2.14</v>
      </c>
      <c r="O606" t="b">
        <v>0</v>
      </c>
      <c r="P606" t="s">
        <v>25</v>
      </c>
      <c r="Q606">
        <v>9</v>
      </c>
      <c r="R606" t="s">
        <v>45</v>
      </c>
    </row>
    <row r="607" spans="1:18" x14ac:dyDescent="0.25">
      <c r="A607" t="s">
        <v>1482</v>
      </c>
      <c r="B607" t="s">
        <v>52</v>
      </c>
      <c r="C607" t="s">
        <v>75</v>
      </c>
      <c r="D607" s="1">
        <v>45638</v>
      </c>
      <c r="E607" t="s">
        <v>1260</v>
      </c>
      <c r="F607" s="1">
        <v>45638</v>
      </c>
      <c r="G607" t="s">
        <v>587</v>
      </c>
      <c r="H607">
        <v>46</v>
      </c>
      <c r="I607" t="s">
        <v>23</v>
      </c>
      <c r="J607" t="s">
        <v>31</v>
      </c>
      <c r="K607">
        <v>1</v>
      </c>
      <c r="L607">
        <v>24.03</v>
      </c>
      <c r="M607">
        <v>4.25</v>
      </c>
      <c r="N607">
        <v>0.01</v>
      </c>
      <c r="O607" t="b">
        <v>0</v>
      </c>
      <c r="P607" t="s">
        <v>25</v>
      </c>
      <c r="Q607">
        <v>12</v>
      </c>
      <c r="R607" t="s">
        <v>90</v>
      </c>
    </row>
    <row r="608" spans="1:18" x14ac:dyDescent="0.25">
      <c r="A608" t="s">
        <v>1483</v>
      </c>
      <c r="B608" t="s">
        <v>52</v>
      </c>
      <c r="C608" t="s">
        <v>20</v>
      </c>
      <c r="D608" s="1">
        <v>45648</v>
      </c>
      <c r="E608" t="s">
        <v>236</v>
      </c>
      <c r="F608" s="1">
        <v>45648</v>
      </c>
      <c r="G608" t="s">
        <v>816</v>
      </c>
      <c r="H608">
        <v>73</v>
      </c>
      <c r="I608" t="s">
        <v>38</v>
      </c>
      <c r="J608" t="s">
        <v>39</v>
      </c>
      <c r="K608">
        <v>0</v>
      </c>
      <c r="L608">
        <v>15.4</v>
      </c>
      <c r="M608">
        <v>4.5</v>
      </c>
      <c r="N608">
        <v>2.4700000000000002</v>
      </c>
      <c r="O608" t="b">
        <v>1</v>
      </c>
      <c r="P608" t="s">
        <v>25</v>
      </c>
      <c r="Q608">
        <v>12</v>
      </c>
      <c r="R608" t="s">
        <v>90</v>
      </c>
    </row>
    <row r="609" spans="1:18" x14ac:dyDescent="0.25">
      <c r="A609" t="s">
        <v>1484</v>
      </c>
      <c r="B609" t="s">
        <v>142</v>
      </c>
      <c r="C609" t="s">
        <v>149</v>
      </c>
      <c r="D609" s="1">
        <v>45644</v>
      </c>
      <c r="E609" t="s">
        <v>1059</v>
      </c>
      <c r="F609" s="1">
        <v>45644</v>
      </c>
      <c r="G609" t="s">
        <v>1029</v>
      </c>
      <c r="H609">
        <v>62</v>
      </c>
      <c r="I609" t="s">
        <v>38</v>
      </c>
      <c r="J609" t="s">
        <v>31</v>
      </c>
      <c r="K609">
        <v>4</v>
      </c>
      <c r="L609">
        <v>15.2</v>
      </c>
      <c r="M609">
        <v>9.5</v>
      </c>
      <c r="N609">
        <v>0.73</v>
      </c>
      <c r="O609" t="b">
        <v>0</v>
      </c>
      <c r="P609" t="s">
        <v>25</v>
      </c>
      <c r="Q609">
        <v>12</v>
      </c>
      <c r="R609" t="s">
        <v>90</v>
      </c>
    </row>
    <row r="610" spans="1:18" x14ac:dyDescent="0.25">
      <c r="A610" t="s">
        <v>1485</v>
      </c>
      <c r="B610" t="s">
        <v>52</v>
      </c>
      <c r="C610" t="s">
        <v>28</v>
      </c>
      <c r="D610" s="1">
        <v>45780</v>
      </c>
      <c r="E610" t="s">
        <v>407</v>
      </c>
      <c r="F610" s="1">
        <v>45780</v>
      </c>
      <c r="G610" t="s">
        <v>1257</v>
      </c>
      <c r="H610">
        <v>81</v>
      </c>
      <c r="I610" t="s">
        <v>23</v>
      </c>
      <c r="J610" t="s">
        <v>31</v>
      </c>
      <c r="K610">
        <v>1</v>
      </c>
      <c r="L610">
        <v>4.13</v>
      </c>
      <c r="M610">
        <v>4.25</v>
      </c>
      <c r="N610">
        <v>3.27</v>
      </c>
      <c r="O610" t="b">
        <v>1</v>
      </c>
      <c r="P610" t="s">
        <v>64</v>
      </c>
      <c r="Q610">
        <v>5</v>
      </c>
      <c r="R610" t="s">
        <v>65</v>
      </c>
    </row>
    <row r="611" spans="1:18" x14ac:dyDescent="0.25">
      <c r="A611" t="s">
        <v>1486</v>
      </c>
      <c r="B611" t="s">
        <v>41</v>
      </c>
      <c r="C611" t="s">
        <v>20</v>
      </c>
      <c r="D611" s="1">
        <v>45741</v>
      </c>
      <c r="E611" t="s">
        <v>1224</v>
      </c>
      <c r="F611" s="1">
        <v>45741</v>
      </c>
      <c r="G611" t="s">
        <v>1487</v>
      </c>
      <c r="H611">
        <v>87</v>
      </c>
      <c r="I611" t="s">
        <v>38</v>
      </c>
      <c r="J611" t="s">
        <v>60</v>
      </c>
      <c r="K611">
        <v>0</v>
      </c>
      <c r="L611">
        <v>1.7</v>
      </c>
      <c r="M611">
        <v>4.5</v>
      </c>
      <c r="N611">
        <v>1.25</v>
      </c>
      <c r="O611" t="b">
        <v>0</v>
      </c>
      <c r="P611" t="s">
        <v>64</v>
      </c>
      <c r="Q611">
        <v>3</v>
      </c>
      <c r="R611" t="s">
        <v>78</v>
      </c>
    </row>
    <row r="612" spans="1:18" x14ac:dyDescent="0.25">
      <c r="A612" t="s">
        <v>1488</v>
      </c>
      <c r="B612" t="s">
        <v>41</v>
      </c>
      <c r="C612" t="s">
        <v>75</v>
      </c>
      <c r="D612" s="1">
        <v>45766</v>
      </c>
      <c r="E612" t="s">
        <v>690</v>
      </c>
      <c r="F612" s="1">
        <v>45766</v>
      </c>
      <c r="G612" t="s">
        <v>445</v>
      </c>
      <c r="H612">
        <v>86</v>
      </c>
      <c r="I612" t="s">
        <v>23</v>
      </c>
      <c r="J612" t="s">
        <v>73</v>
      </c>
      <c r="K612">
        <v>5</v>
      </c>
      <c r="L612">
        <v>14.68</v>
      </c>
      <c r="M612">
        <v>9.25</v>
      </c>
      <c r="N612">
        <v>4.66</v>
      </c>
      <c r="O612" t="b">
        <v>1</v>
      </c>
      <c r="P612" t="s">
        <v>64</v>
      </c>
      <c r="Q612">
        <v>4</v>
      </c>
      <c r="R612" t="s">
        <v>94</v>
      </c>
    </row>
    <row r="613" spans="1:18" x14ac:dyDescent="0.25">
      <c r="A613" t="s">
        <v>1489</v>
      </c>
      <c r="B613" t="s">
        <v>52</v>
      </c>
      <c r="C613" t="s">
        <v>134</v>
      </c>
      <c r="D613" s="1">
        <v>45578</v>
      </c>
      <c r="E613" t="s">
        <v>1490</v>
      </c>
      <c r="F613" s="1">
        <v>45578</v>
      </c>
      <c r="G613" t="s">
        <v>1491</v>
      </c>
      <c r="H613">
        <v>58</v>
      </c>
      <c r="I613" t="s">
        <v>23</v>
      </c>
      <c r="J613" t="s">
        <v>73</v>
      </c>
      <c r="K613">
        <v>4</v>
      </c>
      <c r="L613">
        <v>2.09</v>
      </c>
      <c r="M613">
        <v>8</v>
      </c>
      <c r="N613">
        <v>2.35</v>
      </c>
      <c r="O613" t="b">
        <v>1</v>
      </c>
      <c r="P613" t="s">
        <v>25</v>
      </c>
      <c r="Q613">
        <v>10</v>
      </c>
      <c r="R613" t="s">
        <v>55</v>
      </c>
    </row>
    <row r="614" spans="1:18" x14ac:dyDescent="0.25">
      <c r="A614" t="s">
        <v>1492</v>
      </c>
      <c r="B614" t="s">
        <v>52</v>
      </c>
      <c r="C614" t="s">
        <v>134</v>
      </c>
      <c r="D614" s="1">
        <v>45701</v>
      </c>
      <c r="E614" t="s">
        <v>1011</v>
      </c>
      <c r="F614" s="1">
        <v>45701</v>
      </c>
      <c r="G614" t="s">
        <v>1064</v>
      </c>
      <c r="H614">
        <v>62</v>
      </c>
      <c r="I614" t="s">
        <v>23</v>
      </c>
      <c r="J614" t="s">
        <v>24</v>
      </c>
      <c r="K614">
        <v>4</v>
      </c>
      <c r="L614">
        <v>1.93</v>
      </c>
      <c r="M614">
        <v>8</v>
      </c>
      <c r="N614">
        <v>1.71</v>
      </c>
      <c r="O614" t="b">
        <v>0</v>
      </c>
      <c r="P614" t="s">
        <v>64</v>
      </c>
      <c r="Q614">
        <v>2</v>
      </c>
      <c r="R614" t="s">
        <v>137</v>
      </c>
    </row>
    <row r="615" spans="1:18" x14ac:dyDescent="0.25">
      <c r="A615" t="s">
        <v>1493</v>
      </c>
      <c r="B615" t="s">
        <v>67</v>
      </c>
      <c r="C615" t="s">
        <v>57</v>
      </c>
      <c r="D615" s="1">
        <v>45667</v>
      </c>
      <c r="E615" t="s">
        <v>1494</v>
      </c>
      <c r="F615" s="1">
        <v>45667</v>
      </c>
      <c r="G615" t="s">
        <v>966</v>
      </c>
      <c r="H615">
        <v>87</v>
      </c>
      <c r="I615" t="s">
        <v>38</v>
      </c>
      <c r="J615" t="s">
        <v>73</v>
      </c>
      <c r="K615">
        <v>4</v>
      </c>
      <c r="L615">
        <v>21.27</v>
      </c>
      <c r="M615">
        <v>9.5</v>
      </c>
      <c r="N615">
        <v>0.78</v>
      </c>
      <c r="O615" t="b">
        <v>0</v>
      </c>
      <c r="P615" t="s">
        <v>64</v>
      </c>
      <c r="Q615">
        <v>1</v>
      </c>
      <c r="R615" t="s">
        <v>114</v>
      </c>
    </row>
    <row r="616" spans="1:18" x14ac:dyDescent="0.25">
      <c r="A616" t="s">
        <v>1495</v>
      </c>
      <c r="B616" t="s">
        <v>142</v>
      </c>
      <c r="C616" t="s">
        <v>134</v>
      </c>
      <c r="D616" s="1">
        <v>45392</v>
      </c>
      <c r="E616" t="s">
        <v>1496</v>
      </c>
      <c r="F616" s="1">
        <v>45392</v>
      </c>
      <c r="G616" t="s">
        <v>1497</v>
      </c>
      <c r="H616">
        <v>88</v>
      </c>
      <c r="I616" t="s">
        <v>38</v>
      </c>
      <c r="J616" t="s">
        <v>39</v>
      </c>
      <c r="K616">
        <v>5</v>
      </c>
      <c r="L616">
        <v>15.98</v>
      </c>
      <c r="M616">
        <v>10.75</v>
      </c>
      <c r="N616">
        <v>1.48</v>
      </c>
      <c r="O616" t="b">
        <v>0</v>
      </c>
      <c r="P616" t="s">
        <v>25</v>
      </c>
      <c r="Q616">
        <v>4</v>
      </c>
      <c r="R616" t="s">
        <v>94</v>
      </c>
    </row>
    <row r="617" spans="1:18" x14ac:dyDescent="0.25">
      <c r="A617" t="s">
        <v>1498</v>
      </c>
      <c r="B617" t="s">
        <v>142</v>
      </c>
      <c r="C617" t="s">
        <v>68</v>
      </c>
      <c r="D617" s="1">
        <v>45517</v>
      </c>
      <c r="E617" t="s">
        <v>1499</v>
      </c>
      <c r="F617" s="1">
        <v>45517</v>
      </c>
      <c r="G617" t="s">
        <v>178</v>
      </c>
      <c r="H617">
        <v>34</v>
      </c>
      <c r="I617" t="s">
        <v>23</v>
      </c>
      <c r="J617" t="s">
        <v>31</v>
      </c>
      <c r="K617">
        <v>0</v>
      </c>
      <c r="L617">
        <v>11.89</v>
      </c>
      <c r="M617">
        <v>3</v>
      </c>
      <c r="N617">
        <v>2.39</v>
      </c>
      <c r="O617" t="b">
        <v>0</v>
      </c>
      <c r="P617" t="s">
        <v>25</v>
      </c>
      <c r="Q617">
        <v>8</v>
      </c>
      <c r="R617" t="s">
        <v>26</v>
      </c>
    </row>
    <row r="618" spans="1:18" x14ac:dyDescent="0.25">
      <c r="A618" t="s">
        <v>1500</v>
      </c>
      <c r="B618" t="s">
        <v>34</v>
      </c>
      <c r="C618" t="s">
        <v>28</v>
      </c>
      <c r="D618" s="1">
        <v>45614</v>
      </c>
      <c r="E618" t="s">
        <v>956</v>
      </c>
      <c r="F618" s="1">
        <v>45614</v>
      </c>
      <c r="G618" t="s">
        <v>640</v>
      </c>
      <c r="H618">
        <v>62</v>
      </c>
      <c r="I618" t="s">
        <v>23</v>
      </c>
      <c r="J618" t="s">
        <v>60</v>
      </c>
      <c r="K618">
        <v>2</v>
      </c>
      <c r="L618">
        <v>14.23</v>
      </c>
      <c r="M618">
        <v>5.5</v>
      </c>
      <c r="N618">
        <v>1.91</v>
      </c>
      <c r="O618" t="b">
        <v>0</v>
      </c>
      <c r="P618" t="s">
        <v>25</v>
      </c>
      <c r="Q618">
        <v>11</v>
      </c>
      <c r="R618" t="s">
        <v>32</v>
      </c>
    </row>
    <row r="619" spans="1:18" x14ac:dyDescent="0.25">
      <c r="A619" t="s">
        <v>1501</v>
      </c>
      <c r="B619" t="s">
        <v>34</v>
      </c>
      <c r="C619" t="s">
        <v>75</v>
      </c>
      <c r="D619" s="1">
        <v>45489</v>
      </c>
      <c r="E619" t="s">
        <v>1502</v>
      </c>
      <c r="F619" s="1">
        <v>45489</v>
      </c>
      <c r="G619" t="s">
        <v>1503</v>
      </c>
      <c r="H619">
        <v>18</v>
      </c>
      <c r="I619" t="s">
        <v>38</v>
      </c>
      <c r="J619" t="s">
        <v>60</v>
      </c>
      <c r="K619">
        <v>4</v>
      </c>
      <c r="L619">
        <v>13.97</v>
      </c>
      <c r="M619">
        <v>9.5</v>
      </c>
      <c r="N619">
        <v>2.2999999999999998</v>
      </c>
      <c r="O619" t="b">
        <v>0</v>
      </c>
      <c r="P619" t="s">
        <v>25</v>
      </c>
      <c r="Q619">
        <v>7</v>
      </c>
      <c r="R619" t="s">
        <v>50</v>
      </c>
    </row>
    <row r="620" spans="1:18" x14ac:dyDescent="0.25">
      <c r="A620" t="s">
        <v>1504</v>
      </c>
      <c r="B620" t="s">
        <v>47</v>
      </c>
      <c r="C620" t="s">
        <v>134</v>
      </c>
      <c r="D620" s="1">
        <v>45599</v>
      </c>
      <c r="E620" t="s">
        <v>1505</v>
      </c>
      <c r="F620" s="1">
        <v>45599</v>
      </c>
      <c r="G620" t="s">
        <v>1169</v>
      </c>
      <c r="H620">
        <v>82</v>
      </c>
      <c r="I620" t="s">
        <v>23</v>
      </c>
      <c r="J620" t="s">
        <v>24</v>
      </c>
      <c r="K620">
        <v>1</v>
      </c>
      <c r="L620">
        <v>8.6</v>
      </c>
      <c r="M620">
        <v>4.25</v>
      </c>
      <c r="N620">
        <v>1.69</v>
      </c>
      <c r="O620" t="b">
        <v>1</v>
      </c>
      <c r="P620" t="s">
        <v>25</v>
      </c>
      <c r="Q620">
        <v>11</v>
      </c>
      <c r="R620" t="s">
        <v>32</v>
      </c>
    </row>
    <row r="621" spans="1:18" x14ac:dyDescent="0.25">
      <c r="A621" t="s">
        <v>1506</v>
      </c>
      <c r="B621" t="s">
        <v>125</v>
      </c>
      <c r="C621" t="s">
        <v>149</v>
      </c>
      <c r="D621" s="1">
        <v>45319</v>
      </c>
      <c r="E621" t="s">
        <v>1260</v>
      </c>
      <c r="F621" s="1">
        <v>45319</v>
      </c>
      <c r="G621" t="s">
        <v>1507</v>
      </c>
      <c r="H621">
        <v>27</v>
      </c>
      <c r="I621" t="s">
        <v>38</v>
      </c>
      <c r="J621" t="s">
        <v>24</v>
      </c>
      <c r="K621">
        <v>5</v>
      </c>
      <c r="L621">
        <v>11.79</v>
      </c>
      <c r="M621">
        <v>10.75</v>
      </c>
      <c r="N621">
        <v>4.33</v>
      </c>
      <c r="O621" t="b">
        <v>1</v>
      </c>
      <c r="P621" t="s">
        <v>25</v>
      </c>
      <c r="Q621">
        <v>1</v>
      </c>
      <c r="R621" t="s">
        <v>114</v>
      </c>
    </row>
    <row r="622" spans="1:18" x14ac:dyDescent="0.25">
      <c r="A622" t="s">
        <v>1508</v>
      </c>
      <c r="B622" t="s">
        <v>125</v>
      </c>
      <c r="C622" t="s">
        <v>42</v>
      </c>
      <c r="D622" s="1">
        <v>45335</v>
      </c>
      <c r="E622" t="s">
        <v>1509</v>
      </c>
      <c r="F622" s="1">
        <v>45335</v>
      </c>
      <c r="G622" t="s">
        <v>1510</v>
      </c>
      <c r="H622">
        <v>76</v>
      </c>
      <c r="I622" t="s">
        <v>38</v>
      </c>
      <c r="J622" t="s">
        <v>39</v>
      </c>
      <c r="K622">
        <v>5</v>
      </c>
      <c r="L622">
        <v>17.12</v>
      </c>
      <c r="M622">
        <v>10.75</v>
      </c>
      <c r="N622">
        <v>1.67</v>
      </c>
      <c r="O622" t="b">
        <v>0</v>
      </c>
      <c r="P622" t="s">
        <v>25</v>
      </c>
      <c r="Q622">
        <v>2</v>
      </c>
      <c r="R622" t="s">
        <v>137</v>
      </c>
    </row>
    <row r="623" spans="1:18" x14ac:dyDescent="0.25">
      <c r="A623" t="s">
        <v>1511</v>
      </c>
      <c r="B623" t="s">
        <v>34</v>
      </c>
      <c r="C623" t="s">
        <v>28</v>
      </c>
      <c r="D623" s="1">
        <v>45549</v>
      </c>
      <c r="E623" t="s">
        <v>1137</v>
      </c>
      <c r="F623" s="1">
        <v>45549</v>
      </c>
      <c r="G623" t="s">
        <v>598</v>
      </c>
      <c r="H623">
        <v>55</v>
      </c>
      <c r="I623" t="s">
        <v>23</v>
      </c>
      <c r="J623" t="s">
        <v>24</v>
      </c>
      <c r="K623">
        <v>2</v>
      </c>
      <c r="L623">
        <v>21.1</v>
      </c>
      <c r="M623">
        <v>5.5</v>
      </c>
      <c r="N623">
        <v>1.7</v>
      </c>
      <c r="O623" t="b">
        <v>1</v>
      </c>
      <c r="P623" t="s">
        <v>25</v>
      </c>
      <c r="Q623">
        <v>9</v>
      </c>
      <c r="R623" t="s">
        <v>45</v>
      </c>
    </row>
    <row r="624" spans="1:18" x14ac:dyDescent="0.25">
      <c r="A624" t="s">
        <v>1512</v>
      </c>
      <c r="B624" t="s">
        <v>67</v>
      </c>
      <c r="C624" t="s">
        <v>87</v>
      </c>
      <c r="D624" s="1">
        <v>45735</v>
      </c>
      <c r="E624" t="s">
        <v>715</v>
      </c>
      <c r="F624" s="1">
        <v>45735</v>
      </c>
      <c r="G624" t="s">
        <v>904</v>
      </c>
      <c r="H624">
        <v>87</v>
      </c>
      <c r="I624" t="s">
        <v>38</v>
      </c>
      <c r="J624" t="s">
        <v>24</v>
      </c>
      <c r="K624">
        <v>4</v>
      </c>
      <c r="L624">
        <v>3.36</v>
      </c>
      <c r="M624">
        <v>9.5</v>
      </c>
      <c r="N624">
        <v>2.35</v>
      </c>
      <c r="O624" t="b">
        <v>0</v>
      </c>
      <c r="P624" t="s">
        <v>64</v>
      </c>
      <c r="Q624">
        <v>3</v>
      </c>
      <c r="R624" t="s">
        <v>78</v>
      </c>
    </row>
    <row r="625" spans="1:18" x14ac:dyDescent="0.25">
      <c r="A625" t="s">
        <v>1513</v>
      </c>
      <c r="B625" t="s">
        <v>47</v>
      </c>
      <c r="C625" t="s">
        <v>20</v>
      </c>
      <c r="D625" s="1">
        <v>45502</v>
      </c>
      <c r="E625" t="s">
        <v>69</v>
      </c>
      <c r="F625" s="1">
        <v>45502</v>
      </c>
      <c r="G625" t="s">
        <v>969</v>
      </c>
      <c r="H625">
        <v>62</v>
      </c>
      <c r="I625" t="s">
        <v>23</v>
      </c>
      <c r="J625" t="s">
        <v>73</v>
      </c>
      <c r="K625">
        <v>1</v>
      </c>
      <c r="L625">
        <v>9.6</v>
      </c>
      <c r="M625">
        <v>4.25</v>
      </c>
      <c r="N625">
        <v>2.4900000000000002</v>
      </c>
      <c r="O625" t="b">
        <v>0</v>
      </c>
      <c r="P625" t="s">
        <v>25</v>
      </c>
      <c r="Q625">
        <v>7</v>
      </c>
      <c r="R625" t="s">
        <v>50</v>
      </c>
    </row>
    <row r="626" spans="1:18" x14ac:dyDescent="0.25">
      <c r="A626" t="s">
        <v>1514</v>
      </c>
      <c r="B626" t="s">
        <v>34</v>
      </c>
      <c r="C626" t="s">
        <v>35</v>
      </c>
      <c r="D626" s="1">
        <v>45526</v>
      </c>
      <c r="E626" t="s">
        <v>621</v>
      </c>
      <c r="F626" s="1">
        <v>45526</v>
      </c>
      <c r="G626" t="s">
        <v>1515</v>
      </c>
      <c r="H626">
        <v>32</v>
      </c>
      <c r="I626" t="s">
        <v>23</v>
      </c>
      <c r="J626" t="s">
        <v>60</v>
      </c>
      <c r="K626">
        <v>0</v>
      </c>
      <c r="L626">
        <v>19.559999999999999</v>
      </c>
      <c r="M626">
        <v>3</v>
      </c>
      <c r="N626">
        <v>2.74</v>
      </c>
      <c r="O626" t="b">
        <v>0</v>
      </c>
      <c r="P626" t="s">
        <v>25</v>
      </c>
      <c r="Q626">
        <v>8</v>
      </c>
      <c r="R626" t="s">
        <v>26</v>
      </c>
    </row>
    <row r="627" spans="1:18" x14ac:dyDescent="0.25">
      <c r="A627" t="s">
        <v>1516</v>
      </c>
      <c r="B627" t="s">
        <v>67</v>
      </c>
      <c r="C627" t="s">
        <v>20</v>
      </c>
      <c r="D627" s="1">
        <v>45666</v>
      </c>
      <c r="E627" t="s">
        <v>208</v>
      </c>
      <c r="F627" s="1">
        <v>45666</v>
      </c>
      <c r="G627" t="s">
        <v>1517</v>
      </c>
      <c r="H627">
        <v>74</v>
      </c>
      <c r="I627" t="s">
        <v>23</v>
      </c>
      <c r="J627" t="s">
        <v>24</v>
      </c>
      <c r="K627">
        <v>2</v>
      </c>
      <c r="L627">
        <v>23.13</v>
      </c>
      <c r="M627">
        <v>5.5</v>
      </c>
      <c r="N627">
        <v>2.2000000000000002</v>
      </c>
      <c r="O627" t="b">
        <v>0</v>
      </c>
      <c r="P627" t="s">
        <v>64</v>
      </c>
      <c r="Q627">
        <v>1</v>
      </c>
      <c r="R627" t="s">
        <v>114</v>
      </c>
    </row>
    <row r="628" spans="1:18" x14ac:dyDescent="0.25">
      <c r="A628" t="s">
        <v>1518</v>
      </c>
      <c r="B628" t="s">
        <v>52</v>
      </c>
      <c r="C628" t="s">
        <v>134</v>
      </c>
      <c r="D628" s="1">
        <v>45403</v>
      </c>
      <c r="E628" t="s">
        <v>1519</v>
      </c>
      <c r="F628" s="1">
        <v>45403</v>
      </c>
      <c r="G628" t="s">
        <v>1520</v>
      </c>
      <c r="H628">
        <v>22</v>
      </c>
      <c r="I628" t="s">
        <v>23</v>
      </c>
      <c r="J628" t="s">
        <v>24</v>
      </c>
      <c r="K628">
        <v>5</v>
      </c>
      <c r="L628">
        <v>1.4</v>
      </c>
      <c r="M628">
        <v>9.25</v>
      </c>
      <c r="N628">
        <v>1.94</v>
      </c>
      <c r="O628" t="b">
        <v>1</v>
      </c>
      <c r="P628" t="s">
        <v>25</v>
      </c>
      <c r="Q628">
        <v>4</v>
      </c>
      <c r="R628" t="s">
        <v>94</v>
      </c>
    </row>
    <row r="629" spans="1:18" x14ac:dyDescent="0.25">
      <c r="A629" t="s">
        <v>1521</v>
      </c>
      <c r="B629" t="s">
        <v>19</v>
      </c>
      <c r="C629" t="s">
        <v>20</v>
      </c>
      <c r="D629" s="1">
        <v>45533</v>
      </c>
      <c r="E629" t="s">
        <v>1176</v>
      </c>
      <c r="F629" s="1">
        <v>45533</v>
      </c>
      <c r="G629" t="s">
        <v>116</v>
      </c>
      <c r="H629">
        <v>15</v>
      </c>
      <c r="I629" t="s">
        <v>23</v>
      </c>
      <c r="J629" t="s">
        <v>60</v>
      </c>
      <c r="K629">
        <v>3</v>
      </c>
      <c r="L629">
        <v>22.29</v>
      </c>
      <c r="M629">
        <v>6.75</v>
      </c>
      <c r="N629">
        <v>0.31</v>
      </c>
      <c r="O629" t="b">
        <v>0</v>
      </c>
      <c r="P629" t="s">
        <v>25</v>
      </c>
      <c r="Q629">
        <v>8</v>
      </c>
      <c r="R629" t="s">
        <v>26</v>
      </c>
    </row>
    <row r="630" spans="1:18" x14ac:dyDescent="0.25">
      <c r="A630" t="s">
        <v>1522</v>
      </c>
      <c r="B630" t="s">
        <v>52</v>
      </c>
      <c r="C630" t="s">
        <v>20</v>
      </c>
      <c r="D630" s="1">
        <v>45740</v>
      </c>
      <c r="E630" t="s">
        <v>1523</v>
      </c>
      <c r="F630" s="1">
        <v>45740</v>
      </c>
      <c r="G630" t="s">
        <v>1507</v>
      </c>
      <c r="H630">
        <v>49</v>
      </c>
      <c r="I630" t="s">
        <v>23</v>
      </c>
      <c r="J630" t="s">
        <v>60</v>
      </c>
      <c r="K630">
        <v>1</v>
      </c>
      <c r="L630">
        <v>5.22</v>
      </c>
      <c r="M630">
        <v>4.25</v>
      </c>
      <c r="N630">
        <v>0.83</v>
      </c>
      <c r="O630" t="b">
        <v>0</v>
      </c>
      <c r="P630" t="s">
        <v>64</v>
      </c>
      <c r="Q630">
        <v>3</v>
      </c>
      <c r="R630" t="s">
        <v>78</v>
      </c>
    </row>
    <row r="631" spans="1:18" x14ac:dyDescent="0.25">
      <c r="A631" t="s">
        <v>1524</v>
      </c>
      <c r="B631" t="s">
        <v>125</v>
      </c>
      <c r="C631" t="s">
        <v>57</v>
      </c>
      <c r="D631" s="1">
        <v>45503</v>
      </c>
      <c r="E631" t="s">
        <v>993</v>
      </c>
      <c r="F631" s="1">
        <v>45503</v>
      </c>
      <c r="G631" t="s">
        <v>337</v>
      </c>
      <c r="H631">
        <v>29</v>
      </c>
      <c r="I631" t="s">
        <v>23</v>
      </c>
      <c r="J631" t="s">
        <v>60</v>
      </c>
      <c r="K631">
        <v>0</v>
      </c>
      <c r="L631">
        <v>0.87</v>
      </c>
      <c r="M631">
        <v>3</v>
      </c>
      <c r="N631">
        <v>1.87</v>
      </c>
      <c r="O631" t="b">
        <v>0</v>
      </c>
      <c r="P631" t="s">
        <v>25</v>
      </c>
      <c r="Q631">
        <v>7</v>
      </c>
      <c r="R631" t="s">
        <v>50</v>
      </c>
    </row>
    <row r="632" spans="1:18" x14ac:dyDescent="0.25">
      <c r="A632" t="s">
        <v>1525</v>
      </c>
      <c r="B632" t="s">
        <v>19</v>
      </c>
      <c r="C632" t="s">
        <v>68</v>
      </c>
      <c r="D632" s="1">
        <v>45713</v>
      </c>
      <c r="E632" t="s">
        <v>1242</v>
      </c>
      <c r="F632" s="1">
        <v>45713</v>
      </c>
      <c r="G632" t="s">
        <v>645</v>
      </c>
      <c r="H632">
        <v>54</v>
      </c>
      <c r="I632" t="s">
        <v>38</v>
      </c>
      <c r="J632" t="s">
        <v>60</v>
      </c>
      <c r="K632">
        <v>1</v>
      </c>
      <c r="L632">
        <v>23.61</v>
      </c>
      <c r="M632">
        <v>5.75</v>
      </c>
      <c r="N632">
        <v>2.41</v>
      </c>
      <c r="O632" t="b">
        <v>0</v>
      </c>
      <c r="P632" t="s">
        <v>64</v>
      </c>
      <c r="Q632">
        <v>2</v>
      </c>
      <c r="R632" t="s">
        <v>137</v>
      </c>
    </row>
    <row r="633" spans="1:18" x14ac:dyDescent="0.25">
      <c r="A633" t="s">
        <v>1526</v>
      </c>
      <c r="B633" t="s">
        <v>34</v>
      </c>
      <c r="C633" t="s">
        <v>87</v>
      </c>
      <c r="D633" s="1">
        <v>45347</v>
      </c>
      <c r="E633" t="s">
        <v>1527</v>
      </c>
      <c r="F633" s="1">
        <v>45347</v>
      </c>
      <c r="G633" t="s">
        <v>262</v>
      </c>
      <c r="H633">
        <v>49</v>
      </c>
      <c r="I633" t="s">
        <v>38</v>
      </c>
      <c r="J633" t="s">
        <v>39</v>
      </c>
      <c r="K633">
        <v>3</v>
      </c>
      <c r="L633">
        <v>1.74</v>
      </c>
      <c r="M633">
        <v>8.25</v>
      </c>
      <c r="N633">
        <v>0.14000000000000001</v>
      </c>
      <c r="O633" t="b">
        <v>1</v>
      </c>
      <c r="P633" t="s">
        <v>25</v>
      </c>
      <c r="Q633">
        <v>2</v>
      </c>
      <c r="R633" t="s">
        <v>137</v>
      </c>
    </row>
    <row r="634" spans="1:18" x14ac:dyDescent="0.25">
      <c r="A634" t="s">
        <v>1528</v>
      </c>
      <c r="B634" t="s">
        <v>96</v>
      </c>
      <c r="C634" t="s">
        <v>57</v>
      </c>
      <c r="D634" s="1">
        <v>45589</v>
      </c>
      <c r="E634" t="s">
        <v>1167</v>
      </c>
      <c r="F634" s="1">
        <v>45589</v>
      </c>
      <c r="G634" t="s">
        <v>503</v>
      </c>
      <c r="H634">
        <v>16</v>
      </c>
      <c r="I634" t="s">
        <v>23</v>
      </c>
      <c r="J634" t="s">
        <v>73</v>
      </c>
      <c r="K634">
        <v>3</v>
      </c>
      <c r="L634">
        <v>4.8899999999999997</v>
      </c>
      <c r="M634">
        <v>6.75</v>
      </c>
      <c r="N634">
        <v>1.79</v>
      </c>
      <c r="O634" t="b">
        <v>0</v>
      </c>
      <c r="P634" t="s">
        <v>25</v>
      </c>
      <c r="Q634">
        <v>10</v>
      </c>
      <c r="R634" t="s">
        <v>55</v>
      </c>
    </row>
    <row r="635" spans="1:18" x14ac:dyDescent="0.25">
      <c r="A635" t="s">
        <v>1529</v>
      </c>
      <c r="B635" t="s">
        <v>125</v>
      </c>
      <c r="C635" t="s">
        <v>28</v>
      </c>
      <c r="D635" s="1">
        <v>45568</v>
      </c>
      <c r="E635" t="s">
        <v>1530</v>
      </c>
      <c r="F635" s="1">
        <v>45568</v>
      </c>
      <c r="G635" t="s">
        <v>612</v>
      </c>
      <c r="H635">
        <v>49</v>
      </c>
      <c r="I635" t="s">
        <v>38</v>
      </c>
      <c r="J635" t="s">
        <v>24</v>
      </c>
      <c r="K635">
        <v>5</v>
      </c>
      <c r="L635">
        <v>19.079999999999998</v>
      </c>
      <c r="M635">
        <v>10.75</v>
      </c>
      <c r="N635">
        <v>2.4300000000000002</v>
      </c>
      <c r="O635" t="b">
        <v>0</v>
      </c>
      <c r="P635" t="s">
        <v>25</v>
      </c>
      <c r="Q635">
        <v>10</v>
      </c>
      <c r="R635" t="s">
        <v>55</v>
      </c>
    </row>
    <row r="636" spans="1:18" x14ac:dyDescent="0.25">
      <c r="A636" t="s">
        <v>1531</v>
      </c>
      <c r="B636" t="s">
        <v>125</v>
      </c>
      <c r="C636" t="s">
        <v>28</v>
      </c>
      <c r="D636" s="1">
        <v>45394</v>
      </c>
      <c r="E636" t="s">
        <v>523</v>
      </c>
      <c r="F636" s="1">
        <v>45394</v>
      </c>
      <c r="G636" t="s">
        <v>1268</v>
      </c>
      <c r="H636">
        <v>21</v>
      </c>
      <c r="I636" t="s">
        <v>38</v>
      </c>
      <c r="J636" t="s">
        <v>31</v>
      </c>
      <c r="K636">
        <v>3</v>
      </c>
      <c r="L636">
        <v>8.1</v>
      </c>
      <c r="M636">
        <v>8.25</v>
      </c>
      <c r="N636">
        <v>1.93</v>
      </c>
      <c r="O636" t="b">
        <v>0</v>
      </c>
      <c r="P636" t="s">
        <v>25</v>
      </c>
      <c r="Q636">
        <v>4</v>
      </c>
      <c r="R636" t="s">
        <v>94</v>
      </c>
    </row>
    <row r="637" spans="1:18" x14ac:dyDescent="0.25">
      <c r="A637" t="s">
        <v>1532</v>
      </c>
      <c r="B637" t="s">
        <v>125</v>
      </c>
      <c r="C637" t="s">
        <v>149</v>
      </c>
      <c r="D637" s="1">
        <v>45471</v>
      </c>
      <c r="E637" t="s">
        <v>982</v>
      </c>
      <c r="F637" s="1">
        <v>45471</v>
      </c>
      <c r="G637" t="s">
        <v>1459</v>
      </c>
      <c r="H637">
        <v>38</v>
      </c>
      <c r="I637" t="s">
        <v>23</v>
      </c>
      <c r="J637" t="s">
        <v>39</v>
      </c>
      <c r="K637">
        <v>2</v>
      </c>
      <c r="L637">
        <v>22.87</v>
      </c>
      <c r="M637">
        <v>5.5</v>
      </c>
      <c r="N637">
        <v>1.18</v>
      </c>
      <c r="O637" t="b">
        <v>0</v>
      </c>
      <c r="P637" t="s">
        <v>25</v>
      </c>
      <c r="Q637">
        <v>6</v>
      </c>
      <c r="R637" t="s">
        <v>173</v>
      </c>
    </row>
    <row r="638" spans="1:18" x14ac:dyDescent="0.25">
      <c r="A638" t="s">
        <v>1533</v>
      </c>
      <c r="B638" t="s">
        <v>47</v>
      </c>
      <c r="C638" t="s">
        <v>134</v>
      </c>
      <c r="D638" s="1">
        <v>45644</v>
      </c>
      <c r="E638" t="s">
        <v>1534</v>
      </c>
      <c r="F638" s="1">
        <v>45644</v>
      </c>
      <c r="G638" t="s">
        <v>1237</v>
      </c>
      <c r="H638">
        <v>72</v>
      </c>
      <c r="I638" t="s">
        <v>23</v>
      </c>
      <c r="J638" t="s">
        <v>31</v>
      </c>
      <c r="K638">
        <v>3</v>
      </c>
      <c r="L638">
        <v>3.27</v>
      </c>
      <c r="M638">
        <v>6.75</v>
      </c>
      <c r="N638">
        <v>1.44</v>
      </c>
      <c r="O638" t="b">
        <v>0</v>
      </c>
      <c r="P638" t="s">
        <v>25</v>
      </c>
      <c r="Q638">
        <v>12</v>
      </c>
      <c r="R638" t="s">
        <v>90</v>
      </c>
    </row>
    <row r="639" spans="1:18" x14ac:dyDescent="0.25">
      <c r="A639" t="s">
        <v>1535</v>
      </c>
      <c r="B639" t="s">
        <v>41</v>
      </c>
      <c r="C639" t="s">
        <v>75</v>
      </c>
      <c r="D639" s="1">
        <v>45562</v>
      </c>
      <c r="E639" t="s">
        <v>303</v>
      </c>
      <c r="F639" s="1">
        <v>45562</v>
      </c>
      <c r="G639" t="s">
        <v>222</v>
      </c>
      <c r="H639">
        <v>87</v>
      </c>
      <c r="I639" t="s">
        <v>23</v>
      </c>
      <c r="J639" t="s">
        <v>39</v>
      </c>
      <c r="K639">
        <v>0</v>
      </c>
      <c r="L639">
        <v>10.44</v>
      </c>
      <c r="M639">
        <v>3</v>
      </c>
      <c r="N639">
        <v>2.14</v>
      </c>
      <c r="O639" t="b">
        <v>0</v>
      </c>
      <c r="P639" t="s">
        <v>25</v>
      </c>
      <c r="Q639">
        <v>9</v>
      </c>
      <c r="R639" t="s">
        <v>45</v>
      </c>
    </row>
    <row r="640" spans="1:18" x14ac:dyDescent="0.25">
      <c r="A640" t="s">
        <v>1536</v>
      </c>
      <c r="B640" t="s">
        <v>47</v>
      </c>
      <c r="C640" t="s">
        <v>35</v>
      </c>
      <c r="D640" s="1">
        <v>45796</v>
      </c>
      <c r="E640" t="s">
        <v>1537</v>
      </c>
      <c r="F640" s="1">
        <v>45796</v>
      </c>
      <c r="G640" t="s">
        <v>887</v>
      </c>
      <c r="H640">
        <v>19</v>
      </c>
      <c r="I640" t="s">
        <v>38</v>
      </c>
      <c r="J640" t="s">
        <v>39</v>
      </c>
      <c r="K640">
        <v>3</v>
      </c>
      <c r="L640">
        <v>10.32</v>
      </c>
      <c r="M640">
        <v>8.25</v>
      </c>
      <c r="N640">
        <v>1.24</v>
      </c>
      <c r="O640" t="b">
        <v>0</v>
      </c>
      <c r="P640" t="s">
        <v>64</v>
      </c>
      <c r="Q640">
        <v>5</v>
      </c>
      <c r="R640" t="s">
        <v>65</v>
      </c>
    </row>
    <row r="641" spans="1:18" x14ac:dyDescent="0.25">
      <c r="A641" t="s">
        <v>1538</v>
      </c>
      <c r="B641" t="s">
        <v>34</v>
      </c>
      <c r="C641" t="s">
        <v>35</v>
      </c>
      <c r="D641" s="1">
        <v>45415</v>
      </c>
      <c r="E641" t="s">
        <v>1539</v>
      </c>
      <c r="F641" s="1">
        <v>45415</v>
      </c>
      <c r="G641" t="s">
        <v>601</v>
      </c>
      <c r="H641">
        <v>71</v>
      </c>
      <c r="I641" t="s">
        <v>38</v>
      </c>
      <c r="J641" t="s">
        <v>31</v>
      </c>
      <c r="K641">
        <v>2</v>
      </c>
      <c r="L641">
        <v>5.6</v>
      </c>
      <c r="M641">
        <v>7</v>
      </c>
      <c r="N641">
        <v>2.08</v>
      </c>
      <c r="O641" t="b">
        <v>0</v>
      </c>
      <c r="P641" t="s">
        <v>25</v>
      </c>
      <c r="Q641">
        <v>5</v>
      </c>
      <c r="R641" t="s">
        <v>65</v>
      </c>
    </row>
    <row r="642" spans="1:18" x14ac:dyDescent="0.25">
      <c r="A642" t="s">
        <v>1540</v>
      </c>
      <c r="B642" t="s">
        <v>86</v>
      </c>
      <c r="C642" t="s">
        <v>28</v>
      </c>
      <c r="D642" s="1">
        <v>45557</v>
      </c>
      <c r="E642" t="s">
        <v>1541</v>
      </c>
      <c r="F642" s="1">
        <v>45557</v>
      </c>
      <c r="G642" t="s">
        <v>36</v>
      </c>
      <c r="H642">
        <v>79</v>
      </c>
      <c r="I642" t="s">
        <v>23</v>
      </c>
      <c r="J642" t="s">
        <v>24</v>
      </c>
      <c r="K642">
        <v>5</v>
      </c>
      <c r="L642">
        <v>16.91</v>
      </c>
      <c r="M642">
        <v>9.25</v>
      </c>
      <c r="N642">
        <v>3.7</v>
      </c>
      <c r="O642" t="b">
        <v>1</v>
      </c>
      <c r="P642" t="s">
        <v>25</v>
      </c>
      <c r="Q642">
        <v>9</v>
      </c>
      <c r="R642" t="s">
        <v>45</v>
      </c>
    </row>
    <row r="643" spans="1:18" x14ac:dyDescent="0.25">
      <c r="A643" t="s">
        <v>1542</v>
      </c>
      <c r="B643" t="s">
        <v>142</v>
      </c>
      <c r="C643" t="s">
        <v>149</v>
      </c>
      <c r="D643" s="1">
        <v>45380</v>
      </c>
      <c r="E643" t="s">
        <v>337</v>
      </c>
      <c r="F643" s="1">
        <v>45380</v>
      </c>
      <c r="G643" t="s">
        <v>916</v>
      </c>
      <c r="H643">
        <v>85</v>
      </c>
      <c r="I643" t="s">
        <v>38</v>
      </c>
      <c r="J643" t="s">
        <v>60</v>
      </c>
      <c r="K643">
        <v>4</v>
      </c>
      <c r="L643">
        <v>2.89</v>
      </c>
      <c r="M643">
        <v>9.5</v>
      </c>
      <c r="N643">
        <v>1.34</v>
      </c>
      <c r="O643" t="b">
        <v>0</v>
      </c>
      <c r="P643" t="s">
        <v>25</v>
      </c>
      <c r="Q643">
        <v>3</v>
      </c>
      <c r="R643" t="s">
        <v>78</v>
      </c>
    </row>
    <row r="644" spans="1:18" x14ac:dyDescent="0.25">
      <c r="A644" t="s">
        <v>1543</v>
      </c>
      <c r="B644" t="s">
        <v>86</v>
      </c>
      <c r="C644" t="s">
        <v>57</v>
      </c>
      <c r="D644" s="1">
        <v>45756</v>
      </c>
      <c r="E644" t="s">
        <v>668</v>
      </c>
      <c r="F644" s="1">
        <v>45756</v>
      </c>
      <c r="G644" t="s">
        <v>1544</v>
      </c>
      <c r="H644">
        <v>23</v>
      </c>
      <c r="I644" t="s">
        <v>38</v>
      </c>
      <c r="J644" t="s">
        <v>60</v>
      </c>
      <c r="K644">
        <v>3</v>
      </c>
      <c r="L644">
        <v>16.3</v>
      </c>
      <c r="M644">
        <v>8.25</v>
      </c>
      <c r="N644">
        <v>0.18</v>
      </c>
      <c r="O644" t="b">
        <v>0</v>
      </c>
      <c r="P644" t="s">
        <v>64</v>
      </c>
      <c r="Q644">
        <v>4</v>
      </c>
      <c r="R644" t="s">
        <v>94</v>
      </c>
    </row>
    <row r="645" spans="1:18" x14ac:dyDescent="0.25">
      <c r="A645" t="s">
        <v>1545</v>
      </c>
      <c r="B645" t="s">
        <v>41</v>
      </c>
      <c r="C645" t="s">
        <v>28</v>
      </c>
      <c r="D645" s="1">
        <v>45786</v>
      </c>
      <c r="E645" t="s">
        <v>1456</v>
      </c>
      <c r="F645" s="1">
        <v>45786</v>
      </c>
      <c r="G645" t="s">
        <v>77</v>
      </c>
      <c r="H645">
        <v>10</v>
      </c>
      <c r="I645" t="s">
        <v>23</v>
      </c>
      <c r="J645" t="s">
        <v>24</v>
      </c>
      <c r="K645">
        <v>3</v>
      </c>
      <c r="L645">
        <v>13.52</v>
      </c>
      <c r="M645">
        <v>6.75</v>
      </c>
      <c r="N645">
        <v>1.17</v>
      </c>
      <c r="O645" t="b">
        <v>0</v>
      </c>
      <c r="P645" t="s">
        <v>64</v>
      </c>
      <c r="Q645">
        <v>5</v>
      </c>
      <c r="R645" t="s">
        <v>65</v>
      </c>
    </row>
    <row r="646" spans="1:18" x14ac:dyDescent="0.25">
      <c r="A646" t="s">
        <v>1546</v>
      </c>
      <c r="B646" t="s">
        <v>125</v>
      </c>
      <c r="C646" t="s">
        <v>68</v>
      </c>
      <c r="D646" s="1">
        <v>45451</v>
      </c>
      <c r="E646" t="s">
        <v>478</v>
      </c>
      <c r="F646" s="1">
        <v>45451</v>
      </c>
      <c r="G646" t="s">
        <v>993</v>
      </c>
      <c r="H646">
        <v>50</v>
      </c>
      <c r="I646" t="s">
        <v>38</v>
      </c>
      <c r="J646" t="s">
        <v>39</v>
      </c>
      <c r="K646">
        <v>5</v>
      </c>
      <c r="L646">
        <v>7.96</v>
      </c>
      <c r="M646">
        <v>10.75</v>
      </c>
      <c r="N646">
        <v>4.72</v>
      </c>
      <c r="O646" t="b">
        <v>1</v>
      </c>
      <c r="P646" t="s">
        <v>25</v>
      </c>
      <c r="Q646">
        <v>6</v>
      </c>
      <c r="R646" t="s">
        <v>173</v>
      </c>
    </row>
    <row r="647" spans="1:18" x14ac:dyDescent="0.25">
      <c r="A647" t="s">
        <v>1547</v>
      </c>
      <c r="B647" t="s">
        <v>47</v>
      </c>
      <c r="C647" t="s">
        <v>57</v>
      </c>
      <c r="D647" s="1">
        <v>45744</v>
      </c>
      <c r="E647" t="s">
        <v>594</v>
      </c>
      <c r="F647" s="1">
        <v>45744</v>
      </c>
      <c r="G647" t="s">
        <v>1157</v>
      </c>
      <c r="H647">
        <v>11</v>
      </c>
      <c r="I647" t="s">
        <v>38</v>
      </c>
      <c r="J647" t="s">
        <v>24</v>
      </c>
      <c r="K647">
        <v>2</v>
      </c>
      <c r="L647">
        <v>2.0299999999999998</v>
      </c>
      <c r="M647">
        <v>7</v>
      </c>
      <c r="N647">
        <v>2.7</v>
      </c>
      <c r="O647" t="b">
        <v>0</v>
      </c>
      <c r="P647" t="s">
        <v>64</v>
      </c>
      <c r="Q647">
        <v>3</v>
      </c>
      <c r="R647" t="s">
        <v>78</v>
      </c>
    </row>
    <row r="648" spans="1:18" x14ac:dyDescent="0.25">
      <c r="A648" t="s">
        <v>1548</v>
      </c>
      <c r="B648" t="s">
        <v>96</v>
      </c>
      <c r="C648" t="s">
        <v>35</v>
      </c>
      <c r="D648" s="1">
        <v>45571</v>
      </c>
      <c r="E648" t="s">
        <v>1549</v>
      </c>
      <c r="F648" s="1">
        <v>45571</v>
      </c>
      <c r="G648" t="s">
        <v>316</v>
      </c>
      <c r="H648">
        <v>24</v>
      </c>
      <c r="I648" t="s">
        <v>38</v>
      </c>
      <c r="J648" t="s">
        <v>31</v>
      </c>
      <c r="K648">
        <v>1</v>
      </c>
      <c r="L648">
        <v>11.08</v>
      </c>
      <c r="M648">
        <v>5.75</v>
      </c>
      <c r="N648">
        <v>2.95</v>
      </c>
      <c r="O648" t="b">
        <v>1</v>
      </c>
      <c r="P648" t="s">
        <v>25</v>
      </c>
      <c r="Q648">
        <v>10</v>
      </c>
      <c r="R648" t="s">
        <v>55</v>
      </c>
    </row>
    <row r="649" spans="1:18" x14ac:dyDescent="0.25">
      <c r="A649" t="s">
        <v>1550</v>
      </c>
      <c r="B649" t="s">
        <v>47</v>
      </c>
      <c r="C649" t="s">
        <v>42</v>
      </c>
      <c r="D649" s="1">
        <v>45607</v>
      </c>
      <c r="E649" t="s">
        <v>627</v>
      </c>
      <c r="F649" s="1">
        <v>45607</v>
      </c>
      <c r="G649" t="s">
        <v>524</v>
      </c>
      <c r="H649">
        <v>58</v>
      </c>
      <c r="I649" t="s">
        <v>38</v>
      </c>
      <c r="J649" t="s">
        <v>39</v>
      </c>
      <c r="K649">
        <v>1</v>
      </c>
      <c r="L649">
        <v>16.73</v>
      </c>
      <c r="M649">
        <v>5.75</v>
      </c>
      <c r="N649">
        <v>1.42</v>
      </c>
      <c r="O649" t="b">
        <v>0</v>
      </c>
      <c r="P649" t="s">
        <v>25</v>
      </c>
      <c r="Q649">
        <v>11</v>
      </c>
      <c r="R649" t="s">
        <v>32</v>
      </c>
    </row>
    <row r="650" spans="1:18" x14ac:dyDescent="0.25">
      <c r="A650" t="s">
        <v>1551</v>
      </c>
      <c r="B650" t="s">
        <v>67</v>
      </c>
      <c r="C650" t="s">
        <v>42</v>
      </c>
      <c r="D650" s="1">
        <v>45571</v>
      </c>
      <c r="E650" t="s">
        <v>1552</v>
      </c>
      <c r="F650" s="1">
        <v>45571</v>
      </c>
      <c r="G650" t="s">
        <v>1553</v>
      </c>
      <c r="H650">
        <v>63</v>
      </c>
      <c r="I650" t="s">
        <v>23</v>
      </c>
      <c r="J650" t="s">
        <v>60</v>
      </c>
      <c r="K650">
        <v>5</v>
      </c>
      <c r="L650">
        <v>3.58</v>
      </c>
      <c r="M650">
        <v>9.25</v>
      </c>
      <c r="N650">
        <v>0.06</v>
      </c>
      <c r="O650" t="b">
        <v>1</v>
      </c>
      <c r="P650" t="s">
        <v>25</v>
      </c>
      <c r="Q650">
        <v>10</v>
      </c>
      <c r="R650" t="s">
        <v>55</v>
      </c>
    </row>
    <row r="651" spans="1:18" x14ac:dyDescent="0.25">
      <c r="A651" t="s">
        <v>1554</v>
      </c>
      <c r="B651" t="s">
        <v>96</v>
      </c>
      <c r="C651" t="s">
        <v>87</v>
      </c>
      <c r="D651" s="1">
        <v>45670</v>
      </c>
      <c r="E651" t="s">
        <v>1555</v>
      </c>
      <c r="F651" s="1">
        <v>45670</v>
      </c>
      <c r="G651" t="s">
        <v>1556</v>
      </c>
      <c r="H651">
        <v>65</v>
      </c>
      <c r="I651" t="s">
        <v>23</v>
      </c>
      <c r="J651" t="s">
        <v>31</v>
      </c>
      <c r="K651">
        <v>1</v>
      </c>
      <c r="L651">
        <v>16.23</v>
      </c>
      <c r="M651">
        <v>4.25</v>
      </c>
      <c r="N651">
        <v>1.25</v>
      </c>
      <c r="O651" t="b">
        <v>0</v>
      </c>
      <c r="P651" t="s">
        <v>64</v>
      </c>
      <c r="Q651">
        <v>1</v>
      </c>
      <c r="R651" t="s">
        <v>114</v>
      </c>
    </row>
    <row r="652" spans="1:18" x14ac:dyDescent="0.25">
      <c r="A652" t="s">
        <v>1557</v>
      </c>
      <c r="B652" t="s">
        <v>142</v>
      </c>
      <c r="C652" t="s">
        <v>42</v>
      </c>
      <c r="D652" s="1">
        <v>45776</v>
      </c>
      <c r="E652" t="s">
        <v>334</v>
      </c>
      <c r="F652" s="1">
        <v>45776</v>
      </c>
      <c r="G652" t="s">
        <v>1558</v>
      </c>
      <c r="H652">
        <v>33</v>
      </c>
      <c r="I652" t="s">
        <v>38</v>
      </c>
      <c r="J652" t="s">
        <v>39</v>
      </c>
      <c r="K652">
        <v>3</v>
      </c>
      <c r="L652">
        <v>14.03</v>
      </c>
      <c r="M652">
        <v>8.25</v>
      </c>
      <c r="N652">
        <v>1.35</v>
      </c>
      <c r="O652" t="b">
        <v>0</v>
      </c>
      <c r="P652" t="s">
        <v>64</v>
      </c>
      <c r="Q652">
        <v>4</v>
      </c>
      <c r="R652" t="s">
        <v>94</v>
      </c>
    </row>
    <row r="653" spans="1:18" x14ac:dyDescent="0.25">
      <c r="A653" t="s">
        <v>1559</v>
      </c>
      <c r="B653" t="s">
        <v>34</v>
      </c>
      <c r="C653" t="s">
        <v>87</v>
      </c>
      <c r="D653" s="1">
        <v>45621</v>
      </c>
      <c r="E653" t="s">
        <v>495</v>
      </c>
      <c r="F653" s="1">
        <v>45621</v>
      </c>
      <c r="G653" t="s">
        <v>393</v>
      </c>
      <c r="H653">
        <v>87</v>
      </c>
      <c r="I653" t="s">
        <v>23</v>
      </c>
      <c r="J653" t="s">
        <v>39</v>
      </c>
      <c r="K653">
        <v>3</v>
      </c>
      <c r="L653">
        <v>21.25</v>
      </c>
      <c r="M653">
        <v>6.75</v>
      </c>
      <c r="N653">
        <v>0.71</v>
      </c>
      <c r="O653" t="b">
        <v>0</v>
      </c>
      <c r="P653" t="s">
        <v>25</v>
      </c>
      <c r="Q653">
        <v>11</v>
      </c>
      <c r="R653" t="s">
        <v>32</v>
      </c>
    </row>
    <row r="654" spans="1:18" x14ac:dyDescent="0.25">
      <c r="A654" t="s">
        <v>1560</v>
      </c>
      <c r="B654" t="s">
        <v>52</v>
      </c>
      <c r="C654" t="s">
        <v>42</v>
      </c>
      <c r="D654" s="1">
        <v>45716</v>
      </c>
      <c r="E654" t="s">
        <v>358</v>
      </c>
      <c r="F654" s="1">
        <v>45716</v>
      </c>
      <c r="G654" t="s">
        <v>1561</v>
      </c>
      <c r="H654">
        <v>83</v>
      </c>
      <c r="I654" t="s">
        <v>38</v>
      </c>
      <c r="J654" t="s">
        <v>31</v>
      </c>
      <c r="K654">
        <v>0</v>
      </c>
      <c r="L654">
        <v>14.42</v>
      </c>
      <c r="M654">
        <v>4.5</v>
      </c>
      <c r="N654">
        <v>2.11</v>
      </c>
      <c r="O654" t="b">
        <v>0</v>
      </c>
      <c r="P654" t="s">
        <v>64</v>
      </c>
      <c r="Q654">
        <v>2</v>
      </c>
      <c r="R654" t="s">
        <v>137</v>
      </c>
    </row>
    <row r="655" spans="1:18" x14ac:dyDescent="0.25">
      <c r="A655" t="s">
        <v>1562</v>
      </c>
      <c r="B655" t="s">
        <v>142</v>
      </c>
      <c r="C655" t="s">
        <v>149</v>
      </c>
      <c r="D655" s="1">
        <v>45354</v>
      </c>
      <c r="E655" t="s">
        <v>81</v>
      </c>
      <c r="F655" s="1">
        <v>45354</v>
      </c>
      <c r="G655" t="s">
        <v>1563</v>
      </c>
      <c r="H655">
        <v>28</v>
      </c>
      <c r="I655" t="s">
        <v>38</v>
      </c>
      <c r="J655" t="s">
        <v>73</v>
      </c>
      <c r="K655">
        <v>4</v>
      </c>
      <c r="L655">
        <v>2.42</v>
      </c>
      <c r="M655">
        <v>9.5</v>
      </c>
      <c r="N655">
        <v>4.45</v>
      </c>
      <c r="O655" t="b">
        <v>1</v>
      </c>
      <c r="P655" t="s">
        <v>25</v>
      </c>
      <c r="Q655">
        <v>3</v>
      </c>
      <c r="R655" t="s">
        <v>78</v>
      </c>
    </row>
    <row r="656" spans="1:18" x14ac:dyDescent="0.25">
      <c r="A656" t="s">
        <v>1564</v>
      </c>
      <c r="B656" t="s">
        <v>34</v>
      </c>
      <c r="C656" t="s">
        <v>149</v>
      </c>
      <c r="D656" s="1">
        <v>45781</v>
      </c>
      <c r="E656" t="s">
        <v>36</v>
      </c>
      <c r="F656" s="1">
        <v>45781</v>
      </c>
      <c r="G656" t="s">
        <v>1565</v>
      </c>
      <c r="H656">
        <v>19</v>
      </c>
      <c r="I656" t="s">
        <v>38</v>
      </c>
      <c r="J656" t="s">
        <v>39</v>
      </c>
      <c r="K656">
        <v>0</v>
      </c>
      <c r="L656">
        <v>22.64</v>
      </c>
      <c r="M656">
        <v>4.5</v>
      </c>
      <c r="N656">
        <v>2.68</v>
      </c>
      <c r="O656" t="b">
        <v>1</v>
      </c>
      <c r="P656" t="s">
        <v>64</v>
      </c>
      <c r="Q656">
        <v>5</v>
      </c>
      <c r="R656" t="s">
        <v>65</v>
      </c>
    </row>
    <row r="657" spans="1:18" x14ac:dyDescent="0.25">
      <c r="A657" t="s">
        <v>1566</v>
      </c>
      <c r="B657" t="s">
        <v>125</v>
      </c>
      <c r="C657" t="s">
        <v>149</v>
      </c>
      <c r="D657" s="1">
        <v>45690</v>
      </c>
      <c r="E657" t="s">
        <v>1567</v>
      </c>
      <c r="F657" s="1">
        <v>45690</v>
      </c>
      <c r="G657" t="s">
        <v>1568</v>
      </c>
      <c r="H657">
        <v>70</v>
      </c>
      <c r="I657" t="s">
        <v>38</v>
      </c>
      <c r="J657" t="s">
        <v>73</v>
      </c>
      <c r="K657">
        <v>2</v>
      </c>
      <c r="L657">
        <v>24.03</v>
      </c>
      <c r="M657">
        <v>7</v>
      </c>
      <c r="N657">
        <v>3.99</v>
      </c>
      <c r="O657" t="b">
        <v>1</v>
      </c>
      <c r="P657" t="s">
        <v>64</v>
      </c>
      <c r="Q657">
        <v>2</v>
      </c>
      <c r="R657" t="s">
        <v>137</v>
      </c>
    </row>
    <row r="658" spans="1:18" x14ac:dyDescent="0.25">
      <c r="A658" t="s">
        <v>1569</v>
      </c>
      <c r="B658" t="s">
        <v>41</v>
      </c>
      <c r="C658" t="s">
        <v>20</v>
      </c>
      <c r="D658" s="1">
        <v>45756</v>
      </c>
      <c r="E658" t="s">
        <v>1570</v>
      </c>
      <c r="F658" s="1">
        <v>45756</v>
      </c>
      <c r="G658" t="s">
        <v>306</v>
      </c>
      <c r="H658">
        <v>48</v>
      </c>
      <c r="I658" t="s">
        <v>38</v>
      </c>
      <c r="J658" t="s">
        <v>31</v>
      </c>
      <c r="K658">
        <v>5</v>
      </c>
      <c r="L658">
        <v>12.09</v>
      </c>
      <c r="M658">
        <v>10.75</v>
      </c>
      <c r="N658">
        <v>0.51</v>
      </c>
      <c r="O658" t="b">
        <v>0</v>
      </c>
      <c r="P658" t="s">
        <v>64</v>
      </c>
      <c r="Q658">
        <v>4</v>
      </c>
      <c r="R658" t="s">
        <v>94</v>
      </c>
    </row>
    <row r="659" spans="1:18" x14ac:dyDescent="0.25">
      <c r="A659" t="s">
        <v>1571</v>
      </c>
      <c r="B659" t="s">
        <v>52</v>
      </c>
      <c r="C659" t="s">
        <v>28</v>
      </c>
      <c r="D659" s="1">
        <v>45313</v>
      </c>
      <c r="E659" t="s">
        <v>1572</v>
      </c>
      <c r="F659" s="1">
        <v>45313</v>
      </c>
      <c r="G659" t="s">
        <v>1305</v>
      </c>
      <c r="H659">
        <v>46</v>
      </c>
      <c r="I659" t="s">
        <v>38</v>
      </c>
      <c r="J659" t="s">
        <v>31</v>
      </c>
      <c r="K659">
        <v>1</v>
      </c>
      <c r="L659">
        <v>12.89</v>
      </c>
      <c r="M659">
        <v>5.75</v>
      </c>
      <c r="N659">
        <v>2.5499999999999998</v>
      </c>
      <c r="O659" t="b">
        <v>0</v>
      </c>
      <c r="P659" t="s">
        <v>25</v>
      </c>
      <c r="Q659">
        <v>1</v>
      </c>
      <c r="R659" t="s">
        <v>114</v>
      </c>
    </row>
    <row r="660" spans="1:18" x14ac:dyDescent="0.25">
      <c r="A660" t="s">
        <v>1573</v>
      </c>
      <c r="B660" t="s">
        <v>52</v>
      </c>
      <c r="C660" t="s">
        <v>87</v>
      </c>
      <c r="D660" s="1">
        <v>45770</v>
      </c>
      <c r="E660" t="s">
        <v>1574</v>
      </c>
      <c r="F660" s="1">
        <v>45770</v>
      </c>
      <c r="G660" t="s">
        <v>1527</v>
      </c>
      <c r="H660">
        <v>45</v>
      </c>
      <c r="I660" t="s">
        <v>38</v>
      </c>
      <c r="J660" t="s">
        <v>60</v>
      </c>
      <c r="K660">
        <v>0</v>
      </c>
      <c r="L660">
        <v>18.670000000000002</v>
      </c>
      <c r="M660">
        <v>4.5</v>
      </c>
      <c r="N660">
        <v>1.81</v>
      </c>
      <c r="O660" t="b">
        <v>0</v>
      </c>
      <c r="P660" t="s">
        <v>64</v>
      </c>
      <c r="Q660">
        <v>4</v>
      </c>
      <c r="R660" t="s">
        <v>94</v>
      </c>
    </row>
    <row r="661" spans="1:18" x14ac:dyDescent="0.25">
      <c r="A661" t="s">
        <v>1575</v>
      </c>
      <c r="B661" t="s">
        <v>41</v>
      </c>
      <c r="C661" t="s">
        <v>149</v>
      </c>
      <c r="D661" s="1">
        <v>45579</v>
      </c>
      <c r="E661" t="s">
        <v>1563</v>
      </c>
      <c r="F661" s="1">
        <v>45579</v>
      </c>
      <c r="G661" t="s">
        <v>196</v>
      </c>
      <c r="H661">
        <v>32</v>
      </c>
      <c r="I661" t="s">
        <v>38</v>
      </c>
      <c r="J661" t="s">
        <v>24</v>
      </c>
      <c r="K661">
        <v>3</v>
      </c>
      <c r="L661">
        <v>4.93</v>
      </c>
      <c r="M661">
        <v>8.25</v>
      </c>
      <c r="N661">
        <v>1.58</v>
      </c>
      <c r="O661" t="b">
        <v>0</v>
      </c>
      <c r="P661" t="s">
        <v>25</v>
      </c>
      <c r="Q661">
        <v>10</v>
      </c>
      <c r="R661" t="s">
        <v>55</v>
      </c>
    </row>
    <row r="662" spans="1:18" x14ac:dyDescent="0.25">
      <c r="A662" t="s">
        <v>1576</v>
      </c>
      <c r="B662" t="s">
        <v>47</v>
      </c>
      <c r="C662" t="s">
        <v>57</v>
      </c>
      <c r="D662" s="1">
        <v>45404</v>
      </c>
      <c r="E662" t="s">
        <v>1577</v>
      </c>
      <c r="F662" s="1">
        <v>45404</v>
      </c>
      <c r="G662" t="s">
        <v>892</v>
      </c>
      <c r="H662">
        <v>86</v>
      </c>
      <c r="I662" t="s">
        <v>23</v>
      </c>
      <c r="J662" t="s">
        <v>73</v>
      </c>
      <c r="K662">
        <v>3</v>
      </c>
      <c r="L662">
        <v>19.37</v>
      </c>
      <c r="M662">
        <v>6.75</v>
      </c>
      <c r="N662">
        <v>0.71</v>
      </c>
      <c r="O662" t="b">
        <v>0</v>
      </c>
      <c r="P662" t="s">
        <v>25</v>
      </c>
      <c r="Q662">
        <v>4</v>
      </c>
      <c r="R662" t="s">
        <v>94</v>
      </c>
    </row>
    <row r="663" spans="1:18" x14ac:dyDescent="0.25">
      <c r="A663" t="s">
        <v>1578</v>
      </c>
      <c r="B663" t="s">
        <v>41</v>
      </c>
      <c r="C663" t="s">
        <v>68</v>
      </c>
      <c r="D663" s="1">
        <v>45740</v>
      </c>
      <c r="E663" t="s">
        <v>1367</v>
      </c>
      <c r="F663" s="1">
        <v>45740</v>
      </c>
      <c r="G663" t="s">
        <v>1270</v>
      </c>
      <c r="H663">
        <v>54</v>
      </c>
      <c r="I663" t="s">
        <v>23</v>
      </c>
      <c r="J663" t="s">
        <v>60</v>
      </c>
      <c r="K663">
        <v>0</v>
      </c>
      <c r="L663">
        <v>1.79</v>
      </c>
      <c r="M663">
        <v>3</v>
      </c>
      <c r="N663">
        <v>1.39</v>
      </c>
      <c r="O663" t="b">
        <v>0</v>
      </c>
      <c r="P663" t="s">
        <v>64</v>
      </c>
      <c r="Q663">
        <v>3</v>
      </c>
      <c r="R663" t="s">
        <v>78</v>
      </c>
    </row>
    <row r="664" spans="1:18" x14ac:dyDescent="0.25">
      <c r="A664" t="s">
        <v>1579</v>
      </c>
      <c r="B664" t="s">
        <v>52</v>
      </c>
      <c r="C664" t="s">
        <v>149</v>
      </c>
      <c r="D664" s="1">
        <v>45705</v>
      </c>
      <c r="E664" t="s">
        <v>1580</v>
      </c>
      <c r="F664" s="1">
        <v>45705</v>
      </c>
      <c r="G664" t="s">
        <v>1581</v>
      </c>
      <c r="H664">
        <v>39</v>
      </c>
      <c r="I664" t="s">
        <v>38</v>
      </c>
      <c r="J664" t="s">
        <v>73</v>
      </c>
      <c r="K664">
        <v>3</v>
      </c>
      <c r="L664">
        <v>6.93</v>
      </c>
      <c r="M664">
        <v>8.25</v>
      </c>
      <c r="N664">
        <v>1.59</v>
      </c>
      <c r="O664" t="b">
        <v>0</v>
      </c>
      <c r="P664" t="s">
        <v>64</v>
      </c>
      <c r="Q664">
        <v>2</v>
      </c>
      <c r="R664" t="s">
        <v>137</v>
      </c>
    </row>
    <row r="665" spans="1:18" x14ac:dyDescent="0.25">
      <c r="A665" t="s">
        <v>1582</v>
      </c>
      <c r="B665" t="s">
        <v>96</v>
      </c>
      <c r="C665" t="s">
        <v>75</v>
      </c>
      <c r="D665" s="1">
        <v>45640</v>
      </c>
      <c r="E665" t="s">
        <v>1583</v>
      </c>
      <c r="F665" s="1">
        <v>45640</v>
      </c>
      <c r="G665" t="s">
        <v>1584</v>
      </c>
      <c r="H665">
        <v>58</v>
      </c>
      <c r="I665" t="s">
        <v>38</v>
      </c>
      <c r="J665" t="s">
        <v>39</v>
      </c>
      <c r="K665">
        <v>5</v>
      </c>
      <c r="L665">
        <v>23.92</v>
      </c>
      <c r="M665">
        <v>10.75</v>
      </c>
      <c r="N665">
        <v>0.49</v>
      </c>
      <c r="O665" t="b">
        <v>1</v>
      </c>
      <c r="P665" t="s">
        <v>25</v>
      </c>
      <c r="Q665">
        <v>12</v>
      </c>
      <c r="R665" t="s">
        <v>90</v>
      </c>
    </row>
    <row r="666" spans="1:18" x14ac:dyDescent="0.25">
      <c r="A666" t="s">
        <v>1585</v>
      </c>
      <c r="B666" t="s">
        <v>47</v>
      </c>
      <c r="C666" t="s">
        <v>42</v>
      </c>
      <c r="D666" s="1">
        <v>45766</v>
      </c>
      <c r="E666" t="s">
        <v>1586</v>
      </c>
      <c r="F666" s="1">
        <v>45766</v>
      </c>
      <c r="G666" t="s">
        <v>398</v>
      </c>
      <c r="H666">
        <v>44</v>
      </c>
      <c r="I666" t="s">
        <v>38</v>
      </c>
      <c r="J666" t="s">
        <v>60</v>
      </c>
      <c r="K666">
        <v>2</v>
      </c>
      <c r="L666">
        <v>20.16</v>
      </c>
      <c r="M666">
        <v>7</v>
      </c>
      <c r="N666">
        <v>1.28</v>
      </c>
      <c r="O666" t="b">
        <v>1</v>
      </c>
      <c r="P666" t="s">
        <v>64</v>
      </c>
      <c r="Q666">
        <v>4</v>
      </c>
      <c r="R666" t="s">
        <v>94</v>
      </c>
    </row>
    <row r="667" spans="1:18" x14ac:dyDescent="0.25">
      <c r="A667" t="s">
        <v>1587</v>
      </c>
      <c r="B667" t="s">
        <v>86</v>
      </c>
      <c r="C667" t="s">
        <v>149</v>
      </c>
      <c r="D667" s="1">
        <v>45479</v>
      </c>
      <c r="E667" t="s">
        <v>258</v>
      </c>
      <c r="F667" s="1">
        <v>45479</v>
      </c>
      <c r="G667" t="s">
        <v>1588</v>
      </c>
      <c r="H667">
        <v>85</v>
      </c>
      <c r="I667" t="s">
        <v>23</v>
      </c>
      <c r="J667" t="s">
        <v>39</v>
      </c>
      <c r="K667">
        <v>2</v>
      </c>
      <c r="L667">
        <v>17.100000000000001</v>
      </c>
      <c r="M667">
        <v>5.5</v>
      </c>
      <c r="N667">
        <v>4.97</v>
      </c>
      <c r="O667" t="b">
        <v>1</v>
      </c>
      <c r="P667" t="s">
        <v>25</v>
      </c>
      <c r="Q667">
        <v>7</v>
      </c>
      <c r="R667" t="s">
        <v>50</v>
      </c>
    </row>
    <row r="668" spans="1:18" x14ac:dyDescent="0.25">
      <c r="A668" t="s">
        <v>1589</v>
      </c>
      <c r="B668" t="s">
        <v>67</v>
      </c>
      <c r="C668" t="s">
        <v>20</v>
      </c>
      <c r="D668" s="1">
        <v>45298</v>
      </c>
      <c r="E668" t="s">
        <v>602</v>
      </c>
      <c r="F668" s="1">
        <v>45298</v>
      </c>
      <c r="G668" t="s">
        <v>1259</v>
      </c>
      <c r="H668">
        <v>18</v>
      </c>
      <c r="I668" t="s">
        <v>23</v>
      </c>
      <c r="J668" t="s">
        <v>73</v>
      </c>
      <c r="K668">
        <v>0</v>
      </c>
      <c r="L668">
        <v>13.37</v>
      </c>
      <c r="M668">
        <v>3</v>
      </c>
      <c r="N668">
        <v>3.43</v>
      </c>
      <c r="O668" t="b">
        <v>1</v>
      </c>
      <c r="P668" t="s">
        <v>25</v>
      </c>
      <c r="Q668">
        <v>1</v>
      </c>
      <c r="R668" t="s">
        <v>114</v>
      </c>
    </row>
    <row r="669" spans="1:18" x14ac:dyDescent="0.25">
      <c r="A669" t="s">
        <v>1590</v>
      </c>
      <c r="B669" t="s">
        <v>34</v>
      </c>
      <c r="C669" t="s">
        <v>75</v>
      </c>
      <c r="D669" s="1">
        <v>45487</v>
      </c>
      <c r="E669" t="s">
        <v>1137</v>
      </c>
      <c r="F669" s="1">
        <v>45487</v>
      </c>
      <c r="G669" t="s">
        <v>1169</v>
      </c>
      <c r="H669">
        <v>34</v>
      </c>
      <c r="I669" t="s">
        <v>23</v>
      </c>
      <c r="J669" t="s">
        <v>31</v>
      </c>
      <c r="K669">
        <v>4</v>
      </c>
      <c r="L669">
        <v>2.75</v>
      </c>
      <c r="M669">
        <v>8</v>
      </c>
      <c r="N669">
        <v>4.6900000000000004</v>
      </c>
      <c r="O669" t="b">
        <v>1</v>
      </c>
      <c r="P669" t="s">
        <v>25</v>
      </c>
      <c r="Q669">
        <v>7</v>
      </c>
      <c r="R669" t="s">
        <v>50</v>
      </c>
    </row>
    <row r="670" spans="1:18" x14ac:dyDescent="0.25">
      <c r="A670" t="s">
        <v>1591</v>
      </c>
      <c r="B670" t="s">
        <v>34</v>
      </c>
      <c r="C670" t="s">
        <v>28</v>
      </c>
      <c r="D670" s="1">
        <v>45787</v>
      </c>
      <c r="E670" t="s">
        <v>1592</v>
      </c>
      <c r="F670" s="1">
        <v>45787</v>
      </c>
      <c r="G670" t="s">
        <v>1593</v>
      </c>
      <c r="H670">
        <v>25</v>
      </c>
      <c r="I670" t="s">
        <v>23</v>
      </c>
      <c r="J670" t="s">
        <v>31</v>
      </c>
      <c r="K670">
        <v>4</v>
      </c>
      <c r="L670">
        <v>3.68</v>
      </c>
      <c r="M670">
        <v>8</v>
      </c>
      <c r="N670">
        <v>3.28</v>
      </c>
      <c r="O670" t="b">
        <v>1</v>
      </c>
      <c r="P670" t="s">
        <v>64</v>
      </c>
      <c r="Q670">
        <v>5</v>
      </c>
      <c r="R670" t="s">
        <v>65</v>
      </c>
    </row>
    <row r="671" spans="1:18" x14ac:dyDescent="0.25">
      <c r="A671" t="s">
        <v>1594</v>
      </c>
      <c r="B671" t="s">
        <v>142</v>
      </c>
      <c r="C671" t="s">
        <v>87</v>
      </c>
      <c r="D671" s="1">
        <v>45378</v>
      </c>
      <c r="E671" t="s">
        <v>1595</v>
      </c>
      <c r="F671" s="1">
        <v>45378</v>
      </c>
      <c r="G671" t="s">
        <v>1596</v>
      </c>
      <c r="H671">
        <v>33</v>
      </c>
      <c r="I671" t="s">
        <v>38</v>
      </c>
      <c r="J671" t="s">
        <v>60</v>
      </c>
      <c r="K671">
        <v>3</v>
      </c>
      <c r="L671">
        <v>16.68</v>
      </c>
      <c r="M671">
        <v>8.25</v>
      </c>
      <c r="N671">
        <v>0.23</v>
      </c>
      <c r="O671" t="b">
        <v>0</v>
      </c>
      <c r="P671" t="s">
        <v>25</v>
      </c>
      <c r="Q671">
        <v>3</v>
      </c>
      <c r="R671" t="s">
        <v>78</v>
      </c>
    </row>
    <row r="672" spans="1:18" x14ac:dyDescent="0.25">
      <c r="A672" t="s">
        <v>1597</v>
      </c>
      <c r="B672" t="s">
        <v>52</v>
      </c>
      <c r="C672" t="s">
        <v>42</v>
      </c>
      <c r="D672" s="1">
        <v>45543</v>
      </c>
      <c r="E672" t="s">
        <v>493</v>
      </c>
      <c r="F672" s="1">
        <v>45543</v>
      </c>
      <c r="G672" t="s">
        <v>421</v>
      </c>
      <c r="H672">
        <v>42</v>
      </c>
      <c r="I672" t="s">
        <v>23</v>
      </c>
      <c r="J672" t="s">
        <v>31</v>
      </c>
      <c r="K672">
        <v>2</v>
      </c>
      <c r="L672">
        <v>19.54</v>
      </c>
      <c r="M672">
        <v>5.5</v>
      </c>
      <c r="N672">
        <v>1.91</v>
      </c>
      <c r="O672" t="b">
        <v>1</v>
      </c>
      <c r="P672" t="s">
        <v>25</v>
      </c>
      <c r="Q672">
        <v>9</v>
      </c>
      <c r="R672" t="s">
        <v>45</v>
      </c>
    </row>
    <row r="673" spans="1:18" x14ac:dyDescent="0.25">
      <c r="A673" t="s">
        <v>1598</v>
      </c>
      <c r="B673" t="s">
        <v>96</v>
      </c>
      <c r="C673" t="s">
        <v>75</v>
      </c>
      <c r="D673" s="1">
        <v>45497</v>
      </c>
      <c r="E673" t="s">
        <v>1323</v>
      </c>
      <c r="F673" s="1">
        <v>45497</v>
      </c>
      <c r="G673" t="s">
        <v>1599</v>
      </c>
      <c r="H673">
        <v>32</v>
      </c>
      <c r="I673" t="s">
        <v>38</v>
      </c>
      <c r="J673" t="s">
        <v>31</v>
      </c>
      <c r="K673">
        <v>3</v>
      </c>
      <c r="L673">
        <v>24.5</v>
      </c>
      <c r="M673">
        <v>8.25</v>
      </c>
      <c r="N673">
        <v>0.6</v>
      </c>
      <c r="O673" t="b">
        <v>0</v>
      </c>
      <c r="P673" t="s">
        <v>25</v>
      </c>
      <c r="Q673">
        <v>7</v>
      </c>
      <c r="R673" t="s">
        <v>50</v>
      </c>
    </row>
    <row r="674" spans="1:18" x14ac:dyDescent="0.25">
      <c r="A674" t="s">
        <v>1600</v>
      </c>
      <c r="B674" t="s">
        <v>41</v>
      </c>
      <c r="C674" t="s">
        <v>149</v>
      </c>
      <c r="D674" s="1">
        <v>45376</v>
      </c>
      <c r="E674" t="s">
        <v>971</v>
      </c>
      <c r="F674" s="1">
        <v>45376</v>
      </c>
      <c r="G674" t="s">
        <v>991</v>
      </c>
      <c r="H674">
        <v>28</v>
      </c>
      <c r="I674" t="s">
        <v>38</v>
      </c>
      <c r="J674" t="s">
        <v>24</v>
      </c>
      <c r="K674">
        <v>4</v>
      </c>
      <c r="L674">
        <v>16.260000000000002</v>
      </c>
      <c r="M674">
        <v>9.5</v>
      </c>
      <c r="N674">
        <v>2.74</v>
      </c>
      <c r="O674" t="b">
        <v>0</v>
      </c>
      <c r="P674" t="s">
        <v>25</v>
      </c>
      <c r="Q674">
        <v>3</v>
      </c>
      <c r="R674" t="s">
        <v>78</v>
      </c>
    </row>
    <row r="675" spans="1:18" x14ac:dyDescent="0.25">
      <c r="A675" t="s">
        <v>1601</v>
      </c>
      <c r="B675" t="s">
        <v>52</v>
      </c>
      <c r="C675" t="s">
        <v>57</v>
      </c>
      <c r="D675" s="1">
        <v>45319</v>
      </c>
      <c r="E675" t="s">
        <v>1556</v>
      </c>
      <c r="F675" s="1">
        <v>45319</v>
      </c>
      <c r="G675" t="s">
        <v>100</v>
      </c>
      <c r="H675">
        <v>19</v>
      </c>
      <c r="I675" t="s">
        <v>23</v>
      </c>
      <c r="J675" t="s">
        <v>39</v>
      </c>
      <c r="K675">
        <v>5</v>
      </c>
      <c r="L675">
        <v>6.64</v>
      </c>
      <c r="M675">
        <v>9.25</v>
      </c>
      <c r="N675">
        <v>2.23</v>
      </c>
      <c r="O675" t="b">
        <v>1</v>
      </c>
      <c r="P675" t="s">
        <v>25</v>
      </c>
      <c r="Q675">
        <v>1</v>
      </c>
      <c r="R675" t="s">
        <v>114</v>
      </c>
    </row>
    <row r="676" spans="1:18" x14ac:dyDescent="0.25">
      <c r="A676" t="s">
        <v>1602</v>
      </c>
      <c r="B676" t="s">
        <v>41</v>
      </c>
      <c r="C676" t="s">
        <v>20</v>
      </c>
      <c r="D676" s="1">
        <v>45321</v>
      </c>
      <c r="E676" t="s">
        <v>1603</v>
      </c>
      <c r="F676" s="1">
        <v>45321</v>
      </c>
      <c r="G676" t="s">
        <v>1059</v>
      </c>
      <c r="H676">
        <v>59</v>
      </c>
      <c r="I676" t="s">
        <v>38</v>
      </c>
      <c r="J676" t="s">
        <v>24</v>
      </c>
      <c r="K676">
        <v>5</v>
      </c>
      <c r="L676">
        <v>8.58</v>
      </c>
      <c r="M676">
        <v>10.75</v>
      </c>
      <c r="N676">
        <v>1.17</v>
      </c>
      <c r="O676" t="b">
        <v>0</v>
      </c>
      <c r="P676" t="s">
        <v>25</v>
      </c>
      <c r="Q676">
        <v>1</v>
      </c>
      <c r="R676" t="s">
        <v>114</v>
      </c>
    </row>
    <row r="677" spans="1:18" x14ac:dyDescent="0.25">
      <c r="A677" t="s">
        <v>1604</v>
      </c>
      <c r="B677" t="s">
        <v>67</v>
      </c>
      <c r="C677" t="s">
        <v>149</v>
      </c>
      <c r="D677" s="1">
        <v>45663</v>
      </c>
      <c r="E677" t="s">
        <v>464</v>
      </c>
      <c r="F677" s="1">
        <v>45663</v>
      </c>
      <c r="G677" t="s">
        <v>364</v>
      </c>
      <c r="H677">
        <v>65</v>
      </c>
      <c r="I677" t="s">
        <v>38</v>
      </c>
      <c r="J677" t="s">
        <v>31</v>
      </c>
      <c r="K677">
        <v>4</v>
      </c>
      <c r="L677">
        <v>6.03</v>
      </c>
      <c r="M677">
        <v>9.5</v>
      </c>
      <c r="N677">
        <v>1.1499999999999999</v>
      </c>
      <c r="O677" t="b">
        <v>0</v>
      </c>
      <c r="P677" t="s">
        <v>64</v>
      </c>
      <c r="Q677">
        <v>1</v>
      </c>
      <c r="R677" t="s">
        <v>114</v>
      </c>
    </row>
    <row r="678" spans="1:18" x14ac:dyDescent="0.25">
      <c r="A678" t="s">
        <v>1605</v>
      </c>
      <c r="B678" t="s">
        <v>125</v>
      </c>
      <c r="C678" t="s">
        <v>57</v>
      </c>
      <c r="D678" s="1">
        <v>45732</v>
      </c>
      <c r="E678" t="s">
        <v>1606</v>
      </c>
      <c r="F678" s="1">
        <v>45732</v>
      </c>
      <c r="G678" t="s">
        <v>1607</v>
      </c>
      <c r="H678">
        <v>78</v>
      </c>
      <c r="I678" t="s">
        <v>38</v>
      </c>
      <c r="J678" t="s">
        <v>60</v>
      </c>
      <c r="K678">
        <v>5</v>
      </c>
      <c r="L678">
        <v>7.92</v>
      </c>
      <c r="M678">
        <v>10.75</v>
      </c>
      <c r="N678">
        <v>0.28000000000000003</v>
      </c>
      <c r="O678" t="b">
        <v>1</v>
      </c>
      <c r="P678" t="s">
        <v>64</v>
      </c>
      <c r="Q678">
        <v>3</v>
      </c>
      <c r="R678" t="s">
        <v>78</v>
      </c>
    </row>
    <row r="679" spans="1:18" x14ac:dyDescent="0.25">
      <c r="A679" t="s">
        <v>1608</v>
      </c>
      <c r="B679" t="s">
        <v>19</v>
      </c>
      <c r="C679" t="s">
        <v>134</v>
      </c>
      <c r="D679" s="1">
        <v>45707</v>
      </c>
      <c r="E679" t="s">
        <v>1609</v>
      </c>
      <c r="F679" s="1">
        <v>45707</v>
      </c>
      <c r="G679" t="s">
        <v>1610</v>
      </c>
      <c r="H679">
        <v>53</v>
      </c>
      <c r="I679" t="s">
        <v>23</v>
      </c>
      <c r="J679" t="s">
        <v>73</v>
      </c>
      <c r="K679">
        <v>2</v>
      </c>
      <c r="L679">
        <v>16.37</v>
      </c>
      <c r="M679">
        <v>5.5</v>
      </c>
      <c r="N679">
        <v>0.53</v>
      </c>
      <c r="O679" t="b">
        <v>0</v>
      </c>
      <c r="P679" t="s">
        <v>64</v>
      </c>
      <c r="Q679">
        <v>2</v>
      </c>
      <c r="R679" t="s">
        <v>137</v>
      </c>
    </row>
    <row r="680" spans="1:18" x14ac:dyDescent="0.25">
      <c r="A680" t="s">
        <v>1611</v>
      </c>
      <c r="B680" t="s">
        <v>86</v>
      </c>
      <c r="C680" t="s">
        <v>68</v>
      </c>
      <c r="D680" s="1">
        <v>45524</v>
      </c>
      <c r="E680" t="s">
        <v>329</v>
      </c>
      <c r="F680" s="1">
        <v>45524</v>
      </c>
      <c r="G680" t="s">
        <v>1238</v>
      </c>
      <c r="H680">
        <v>59</v>
      </c>
      <c r="I680" t="s">
        <v>23</v>
      </c>
      <c r="J680" t="s">
        <v>60</v>
      </c>
      <c r="K680">
        <v>3</v>
      </c>
      <c r="L680">
        <v>2.58</v>
      </c>
      <c r="M680">
        <v>6.75</v>
      </c>
      <c r="N680">
        <v>1.9</v>
      </c>
      <c r="O680" t="b">
        <v>0</v>
      </c>
      <c r="P680" t="s">
        <v>25</v>
      </c>
      <c r="Q680">
        <v>8</v>
      </c>
      <c r="R680" t="s">
        <v>26</v>
      </c>
    </row>
    <row r="681" spans="1:18" x14ac:dyDescent="0.25">
      <c r="A681" t="s">
        <v>1612</v>
      </c>
      <c r="B681" t="s">
        <v>34</v>
      </c>
      <c r="C681" t="s">
        <v>87</v>
      </c>
      <c r="D681" s="1">
        <v>45319</v>
      </c>
      <c r="E681" t="s">
        <v>484</v>
      </c>
      <c r="F681" s="1">
        <v>45319</v>
      </c>
      <c r="G681" t="s">
        <v>1496</v>
      </c>
      <c r="H681">
        <v>34</v>
      </c>
      <c r="I681" t="s">
        <v>23</v>
      </c>
      <c r="J681" t="s">
        <v>39</v>
      </c>
      <c r="K681">
        <v>1</v>
      </c>
      <c r="L681">
        <v>12.49</v>
      </c>
      <c r="M681">
        <v>4.25</v>
      </c>
      <c r="N681">
        <v>0.31</v>
      </c>
      <c r="O681" t="b">
        <v>1</v>
      </c>
      <c r="P681" t="s">
        <v>25</v>
      </c>
      <c r="Q681">
        <v>1</v>
      </c>
      <c r="R681" t="s">
        <v>114</v>
      </c>
    </row>
    <row r="682" spans="1:18" x14ac:dyDescent="0.25">
      <c r="A682" t="s">
        <v>1613</v>
      </c>
      <c r="B682" t="s">
        <v>52</v>
      </c>
      <c r="C682" t="s">
        <v>149</v>
      </c>
      <c r="D682" s="1">
        <v>45706</v>
      </c>
      <c r="E682" t="s">
        <v>473</v>
      </c>
      <c r="F682" s="1">
        <v>45706</v>
      </c>
      <c r="G682" t="s">
        <v>740</v>
      </c>
      <c r="H682">
        <v>67</v>
      </c>
      <c r="I682" t="s">
        <v>23</v>
      </c>
      <c r="J682" t="s">
        <v>31</v>
      </c>
      <c r="K682">
        <v>2</v>
      </c>
      <c r="L682">
        <v>1.87</v>
      </c>
      <c r="M682">
        <v>5.5</v>
      </c>
      <c r="N682">
        <v>2.36</v>
      </c>
      <c r="O682" t="b">
        <v>0</v>
      </c>
      <c r="P682" t="s">
        <v>64</v>
      </c>
      <c r="Q682">
        <v>2</v>
      </c>
      <c r="R682" t="s">
        <v>137</v>
      </c>
    </row>
    <row r="683" spans="1:18" x14ac:dyDescent="0.25">
      <c r="A683" t="s">
        <v>1614</v>
      </c>
      <c r="B683" t="s">
        <v>86</v>
      </c>
      <c r="C683" t="s">
        <v>57</v>
      </c>
      <c r="D683" s="1">
        <v>45456</v>
      </c>
      <c r="E683" t="s">
        <v>787</v>
      </c>
      <c r="F683" s="1">
        <v>45456</v>
      </c>
      <c r="G683" t="s">
        <v>150</v>
      </c>
      <c r="H683">
        <v>76</v>
      </c>
      <c r="I683" t="s">
        <v>38</v>
      </c>
      <c r="J683" t="s">
        <v>39</v>
      </c>
      <c r="K683">
        <v>1</v>
      </c>
      <c r="L683">
        <v>18.66</v>
      </c>
      <c r="M683">
        <v>5.75</v>
      </c>
      <c r="N683">
        <v>0.7</v>
      </c>
      <c r="O683" t="b">
        <v>0</v>
      </c>
      <c r="P683" t="s">
        <v>25</v>
      </c>
      <c r="Q683">
        <v>6</v>
      </c>
      <c r="R683" t="s">
        <v>173</v>
      </c>
    </row>
    <row r="684" spans="1:18" x14ac:dyDescent="0.25">
      <c r="A684" t="s">
        <v>1615</v>
      </c>
      <c r="B684" t="s">
        <v>96</v>
      </c>
      <c r="C684" t="s">
        <v>87</v>
      </c>
      <c r="D684" s="1">
        <v>45671</v>
      </c>
      <c r="E684" t="s">
        <v>583</v>
      </c>
      <c r="F684" s="1">
        <v>45671</v>
      </c>
      <c r="G684" t="s">
        <v>1616</v>
      </c>
      <c r="H684">
        <v>12</v>
      </c>
      <c r="I684" t="s">
        <v>38</v>
      </c>
      <c r="J684" t="s">
        <v>39</v>
      </c>
      <c r="K684">
        <v>0</v>
      </c>
      <c r="L684">
        <v>6.45</v>
      </c>
      <c r="M684">
        <v>4.5</v>
      </c>
      <c r="N684">
        <v>1.95</v>
      </c>
      <c r="O684" t="b">
        <v>0</v>
      </c>
      <c r="P684" t="s">
        <v>64</v>
      </c>
      <c r="Q684">
        <v>1</v>
      </c>
      <c r="R684" t="s">
        <v>114</v>
      </c>
    </row>
    <row r="685" spans="1:18" x14ac:dyDescent="0.25">
      <c r="A685" t="s">
        <v>1617</v>
      </c>
      <c r="B685" t="s">
        <v>41</v>
      </c>
      <c r="C685" t="s">
        <v>20</v>
      </c>
      <c r="D685" s="1">
        <v>45530</v>
      </c>
      <c r="E685" t="s">
        <v>517</v>
      </c>
      <c r="F685" s="1">
        <v>45530</v>
      </c>
      <c r="G685" t="s">
        <v>384</v>
      </c>
      <c r="H685">
        <v>22</v>
      </c>
      <c r="I685" t="s">
        <v>38</v>
      </c>
      <c r="J685" t="s">
        <v>39</v>
      </c>
      <c r="K685">
        <v>1</v>
      </c>
      <c r="L685">
        <v>20.97</v>
      </c>
      <c r="M685">
        <v>5.75</v>
      </c>
      <c r="N685">
        <v>0.19</v>
      </c>
      <c r="O685" t="b">
        <v>0</v>
      </c>
      <c r="P685" t="s">
        <v>25</v>
      </c>
      <c r="Q685">
        <v>8</v>
      </c>
      <c r="R685" t="s">
        <v>26</v>
      </c>
    </row>
    <row r="686" spans="1:18" x14ac:dyDescent="0.25">
      <c r="A686" t="s">
        <v>1618</v>
      </c>
      <c r="B686" t="s">
        <v>19</v>
      </c>
      <c r="C686" t="s">
        <v>57</v>
      </c>
      <c r="D686" s="1">
        <v>45678</v>
      </c>
      <c r="E686" t="s">
        <v>1619</v>
      </c>
      <c r="F686" s="1">
        <v>45678</v>
      </c>
      <c r="G686" t="s">
        <v>62</v>
      </c>
      <c r="H686">
        <v>86</v>
      </c>
      <c r="I686" t="s">
        <v>23</v>
      </c>
      <c r="J686" t="s">
        <v>31</v>
      </c>
      <c r="K686">
        <v>1</v>
      </c>
      <c r="L686">
        <v>10.94</v>
      </c>
      <c r="M686">
        <v>4.25</v>
      </c>
      <c r="N686">
        <v>2.4300000000000002</v>
      </c>
      <c r="O686" t="b">
        <v>0</v>
      </c>
      <c r="P686" t="s">
        <v>64</v>
      </c>
      <c r="Q686">
        <v>1</v>
      </c>
      <c r="R686" t="s">
        <v>114</v>
      </c>
    </row>
    <row r="687" spans="1:18" x14ac:dyDescent="0.25">
      <c r="A687" t="s">
        <v>1620</v>
      </c>
      <c r="B687" t="s">
        <v>86</v>
      </c>
      <c r="C687" t="s">
        <v>134</v>
      </c>
      <c r="D687" s="1">
        <v>45385</v>
      </c>
      <c r="E687" t="s">
        <v>467</v>
      </c>
      <c r="F687" s="1">
        <v>45385</v>
      </c>
      <c r="G687" t="s">
        <v>1553</v>
      </c>
      <c r="H687">
        <v>83</v>
      </c>
      <c r="I687" t="s">
        <v>23</v>
      </c>
      <c r="J687" t="s">
        <v>60</v>
      </c>
      <c r="K687">
        <v>1</v>
      </c>
      <c r="L687">
        <v>19.22</v>
      </c>
      <c r="M687">
        <v>4.25</v>
      </c>
      <c r="N687">
        <v>1.78</v>
      </c>
      <c r="O687" t="b">
        <v>0</v>
      </c>
      <c r="P687" t="s">
        <v>25</v>
      </c>
      <c r="Q687">
        <v>4</v>
      </c>
      <c r="R687" t="s">
        <v>94</v>
      </c>
    </row>
    <row r="688" spans="1:18" x14ac:dyDescent="0.25">
      <c r="A688" t="s">
        <v>1621</v>
      </c>
      <c r="B688" t="s">
        <v>19</v>
      </c>
      <c r="C688" t="s">
        <v>57</v>
      </c>
      <c r="D688" s="1">
        <v>45504</v>
      </c>
      <c r="E688" t="s">
        <v>892</v>
      </c>
      <c r="F688" s="1">
        <v>45504</v>
      </c>
      <c r="G688" t="s">
        <v>403</v>
      </c>
      <c r="H688">
        <v>28</v>
      </c>
      <c r="I688" t="s">
        <v>38</v>
      </c>
      <c r="J688" t="s">
        <v>24</v>
      </c>
      <c r="K688">
        <v>5</v>
      </c>
      <c r="L688">
        <v>9.56</v>
      </c>
      <c r="M688">
        <v>10.75</v>
      </c>
      <c r="N688">
        <v>0.5</v>
      </c>
      <c r="O688" t="b">
        <v>0</v>
      </c>
      <c r="P688" t="s">
        <v>25</v>
      </c>
      <c r="Q688">
        <v>7</v>
      </c>
      <c r="R688" t="s">
        <v>50</v>
      </c>
    </row>
    <row r="689" spans="1:18" x14ac:dyDescent="0.25">
      <c r="A689" t="s">
        <v>1622</v>
      </c>
      <c r="B689" t="s">
        <v>142</v>
      </c>
      <c r="C689" t="s">
        <v>20</v>
      </c>
      <c r="D689" s="1">
        <v>45395</v>
      </c>
      <c r="E689" t="s">
        <v>1244</v>
      </c>
      <c r="F689" s="1">
        <v>45395</v>
      </c>
      <c r="G689" t="s">
        <v>1623</v>
      </c>
      <c r="H689">
        <v>22</v>
      </c>
      <c r="I689" t="s">
        <v>38</v>
      </c>
      <c r="J689" t="s">
        <v>24</v>
      </c>
      <c r="K689">
        <v>0</v>
      </c>
      <c r="L689">
        <v>22.05</v>
      </c>
      <c r="M689">
        <v>4.5</v>
      </c>
      <c r="N689">
        <v>0.4</v>
      </c>
      <c r="O689" t="b">
        <v>1</v>
      </c>
      <c r="P689" t="s">
        <v>25</v>
      </c>
      <c r="Q689">
        <v>4</v>
      </c>
      <c r="R689" t="s">
        <v>94</v>
      </c>
    </row>
    <row r="690" spans="1:18" x14ac:dyDescent="0.25">
      <c r="A690" t="s">
        <v>1624</v>
      </c>
      <c r="B690" t="s">
        <v>41</v>
      </c>
      <c r="C690" t="s">
        <v>57</v>
      </c>
      <c r="D690" s="1">
        <v>45798</v>
      </c>
      <c r="E690" t="s">
        <v>1625</v>
      </c>
      <c r="F690" s="1">
        <v>45798</v>
      </c>
      <c r="G690" t="s">
        <v>1626</v>
      </c>
      <c r="H690">
        <v>85</v>
      </c>
      <c r="I690" t="s">
        <v>38</v>
      </c>
      <c r="J690" t="s">
        <v>73</v>
      </c>
      <c r="K690">
        <v>5</v>
      </c>
      <c r="L690">
        <v>20.28</v>
      </c>
      <c r="M690">
        <v>10.75</v>
      </c>
      <c r="N690">
        <v>2.3199999999999998</v>
      </c>
      <c r="O690" t="b">
        <v>0</v>
      </c>
      <c r="P690" t="s">
        <v>64</v>
      </c>
      <c r="Q690">
        <v>5</v>
      </c>
      <c r="R690" t="s">
        <v>65</v>
      </c>
    </row>
    <row r="691" spans="1:18" x14ac:dyDescent="0.25">
      <c r="A691" t="s">
        <v>1627</v>
      </c>
      <c r="B691" t="s">
        <v>41</v>
      </c>
      <c r="C691" t="s">
        <v>68</v>
      </c>
      <c r="D691" s="1">
        <v>45403</v>
      </c>
      <c r="E691" t="s">
        <v>694</v>
      </c>
      <c r="F691" s="1">
        <v>45403</v>
      </c>
      <c r="G691" t="s">
        <v>1628</v>
      </c>
      <c r="H691">
        <v>44</v>
      </c>
      <c r="I691" t="s">
        <v>38</v>
      </c>
      <c r="J691" t="s">
        <v>73</v>
      </c>
      <c r="K691">
        <v>1</v>
      </c>
      <c r="L691">
        <v>23.48</v>
      </c>
      <c r="M691">
        <v>5.75</v>
      </c>
      <c r="N691">
        <v>3.05</v>
      </c>
      <c r="O691" t="b">
        <v>1</v>
      </c>
      <c r="P691" t="s">
        <v>25</v>
      </c>
      <c r="Q691">
        <v>4</v>
      </c>
      <c r="R691" t="s">
        <v>94</v>
      </c>
    </row>
    <row r="692" spans="1:18" x14ac:dyDescent="0.25">
      <c r="A692" t="s">
        <v>1629</v>
      </c>
      <c r="B692" t="s">
        <v>142</v>
      </c>
      <c r="C692" t="s">
        <v>87</v>
      </c>
      <c r="D692" s="1">
        <v>45680</v>
      </c>
      <c r="E692" t="s">
        <v>934</v>
      </c>
      <c r="F692" s="1">
        <v>45680</v>
      </c>
      <c r="G692" t="s">
        <v>677</v>
      </c>
      <c r="H692">
        <v>88</v>
      </c>
      <c r="I692" t="s">
        <v>23</v>
      </c>
      <c r="J692" t="s">
        <v>60</v>
      </c>
      <c r="K692">
        <v>2</v>
      </c>
      <c r="L692">
        <v>10.76</v>
      </c>
      <c r="M692">
        <v>5.5</v>
      </c>
      <c r="N692">
        <v>1.67</v>
      </c>
      <c r="O692" t="b">
        <v>0</v>
      </c>
      <c r="P692" t="s">
        <v>64</v>
      </c>
      <c r="Q692">
        <v>1</v>
      </c>
      <c r="R692" t="s">
        <v>114</v>
      </c>
    </row>
    <row r="693" spans="1:18" x14ac:dyDescent="0.25">
      <c r="A693" t="s">
        <v>1630</v>
      </c>
      <c r="B693" t="s">
        <v>19</v>
      </c>
      <c r="C693" t="s">
        <v>35</v>
      </c>
      <c r="D693" s="1">
        <v>45366</v>
      </c>
      <c r="E693" t="s">
        <v>1631</v>
      </c>
      <c r="F693" s="1">
        <v>45366</v>
      </c>
      <c r="G693" t="s">
        <v>464</v>
      </c>
      <c r="H693">
        <v>89</v>
      </c>
      <c r="I693" t="s">
        <v>38</v>
      </c>
      <c r="J693" t="s">
        <v>39</v>
      </c>
      <c r="K693">
        <v>4</v>
      </c>
      <c r="L693">
        <v>5.87</v>
      </c>
      <c r="M693">
        <v>9.5</v>
      </c>
      <c r="N693">
        <v>2.31</v>
      </c>
      <c r="O693" t="b">
        <v>0</v>
      </c>
      <c r="P693" t="s">
        <v>25</v>
      </c>
      <c r="Q693">
        <v>3</v>
      </c>
      <c r="R693" t="s">
        <v>78</v>
      </c>
    </row>
    <row r="694" spans="1:18" x14ac:dyDescent="0.25">
      <c r="A694" t="s">
        <v>1632</v>
      </c>
      <c r="B694" t="s">
        <v>34</v>
      </c>
      <c r="C694" t="s">
        <v>75</v>
      </c>
      <c r="D694" s="1">
        <v>45333</v>
      </c>
      <c r="E694" t="s">
        <v>358</v>
      </c>
      <c r="F694" s="1">
        <v>45333</v>
      </c>
      <c r="G694" t="s">
        <v>203</v>
      </c>
      <c r="H694">
        <v>34</v>
      </c>
      <c r="I694" t="s">
        <v>23</v>
      </c>
      <c r="J694" t="s">
        <v>24</v>
      </c>
      <c r="K694">
        <v>5</v>
      </c>
      <c r="L694">
        <v>21.17</v>
      </c>
      <c r="M694">
        <v>9.25</v>
      </c>
      <c r="N694">
        <v>4.5599999999999996</v>
      </c>
      <c r="O694" t="b">
        <v>1</v>
      </c>
      <c r="P694" t="s">
        <v>25</v>
      </c>
      <c r="Q694">
        <v>2</v>
      </c>
      <c r="R694" t="s">
        <v>137</v>
      </c>
    </row>
    <row r="695" spans="1:18" x14ac:dyDescent="0.25">
      <c r="A695" t="s">
        <v>1633</v>
      </c>
      <c r="B695" t="s">
        <v>41</v>
      </c>
      <c r="C695" t="s">
        <v>87</v>
      </c>
      <c r="D695" s="1">
        <v>45325</v>
      </c>
      <c r="E695" t="s">
        <v>1634</v>
      </c>
      <c r="F695" s="1">
        <v>45325</v>
      </c>
      <c r="G695" t="s">
        <v>1635</v>
      </c>
      <c r="H695">
        <v>16</v>
      </c>
      <c r="I695" t="s">
        <v>38</v>
      </c>
      <c r="J695" t="s">
        <v>60</v>
      </c>
      <c r="K695">
        <v>1</v>
      </c>
      <c r="L695">
        <v>11.15</v>
      </c>
      <c r="M695">
        <v>5.75</v>
      </c>
      <c r="N695">
        <v>1.67</v>
      </c>
      <c r="O695" t="b">
        <v>1</v>
      </c>
      <c r="P695" t="s">
        <v>25</v>
      </c>
      <c r="Q695">
        <v>2</v>
      </c>
      <c r="R695" t="s">
        <v>137</v>
      </c>
    </row>
    <row r="696" spans="1:18" x14ac:dyDescent="0.25">
      <c r="A696" t="s">
        <v>1636</v>
      </c>
      <c r="B696" t="s">
        <v>125</v>
      </c>
      <c r="C696" t="s">
        <v>20</v>
      </c>
      <c r="D696" s="1">
        <v>45373</v>
      </c>
      <c r="E696" t="s">
        <v>1637</v>
      </c>
      <c r="F696" s="1">
        <v>45373</v>
      </c>
      <c r="G696" t="s">
        <v>1638</v>
      </c>
      <c r="H696">
        <v>16</v>
      </c>
      <c r="I696" t="s">
        <v>23</v>
      </c>
      <c r="J696" t="s">
        <v>24</v>
      </c>
      <c r="K696">
        <v>0</v>
      </c>
      <c r="L696">
        <v>12.38</v>
      </c>
      <c r="M696">
        <v>3</v>
      </c>
      <c r="N696">
        <v>0.35</v>
      </c>
      <c r="O696" t="b">
        <v>0</v>
      </c>
      <c r="P696" t="s">
        <v>25</v>
      </c>
      <c r="Q696">
        <v>3</v>
      </c>
      <c r="R696" t="s">
        <v>78</v>
      </c>
    </row>
    <row r="697" spans="1:18" x14ac:dyDescent="0.25">
      <c r="A697" t="s">
        <v>1639</v>
      </c>
      <c r="B697" t="s">
        <v>125</v>
      </c>
      <c r="C697" t="s">
        <v>28</v>
      </c>
      <c r="D697" s="1">
        <v>45742</v>
      </c>
      <c r="E697" t="s">
        <v>1265</v>
      </c>
      <c r="F697" s="1">
        <v>45742</v>
      </c>
      <c r="G697" t="s">
        <v>476</v>
      </c>
      <c r="H697">
        <v>51</v>
      </c>
      <c r="I697" t="s">
        <v>38</v>
      </c>
      <c r="J697" t="s">
        <v>24</v>
      </c>
      <c r="K697">
        <v>5</v>
      </c>
      <c r="L697">
        <v>17.079999999999998</v>
      </c>
      <c r="M697">
        <v>10.75</v>
      </c>
      <c r="N697">
        <v>0.98</v>
      </c>
      <c r="O697" t="b">
        <v>0</v>
      </c>
      <c r="P697" t="s">
        <v>64</v>
      </c>
      <c r="Q697">
        <v>3</v>
      </c>
      <c r="R697" t="s">
        <v>78</v>
      </c>
    </row>
    <row r="698" spans="1:18" x14ac:dyDescent="0.25">
      <c r="A698" t="s">
        <v>1640</v>
      </c>
      <c r="B698" t="s">
        <v>19</v>
      </c>
      <c r="C698" t="s">
        <v>134</v>
      </c>
      <c r="D698" s="1">
        <v>45468</v>
      </c>
      <c r="E698" t="s">
        <v>1017</v>
      </c>
      <c r="F698" s="1">
        <v>45468</v>
      </c>
      <c r="G698" t="s">
        <v>1641</v>
      </c>
      <c r="H698">
        <v>22</v>
      </c>
      <c r="I698" t="s">
        <v>23</v>
      </c>
      <c r="J698" t="s">
        <v>73</v>
      </c>
      <c r="K698">
        <v>1</v>
      </c>
      <c r="L698">
        <v>9.6999999999999993</v>
      </c>
      <c r="M698">
        <v>4.25</v>
      </c>
      <c r="N698">
        <v>0.66</v>
      </c>
      <c r="O698" t="b">
        <v>0</v>
      </c>
      <c r="P698" t="s">
        <v>25</v>
      </c>
      <c r="Q698">
        <v>6</v>
      </c>
      <c r="R698" t="s">
        <v>173</v>
      </c>
    </row>
    <row r="699" spans="1:18" x14ac:dyDescent="0.25">
      <c r="A699" t="s">
        <v>1642</v>
      </c>
      <c r="B699" t="s">
        <v>142</v>
      </c>
      <c r="C699" t="s">
        <v>149</v>
      </c>
      <c r="D699" s="1">
        <v>45334</v>
      </c>
      <c r="E699" t="s">
        <v>1563</v>
      </c>
      <c r="F699" s="1">
        <v>45334</v>
      </c>
      <c r="G699" t="s">
        <v>1643</v>
      </c>
      <c r="H699">
        <v>65</v>
      </c>
      <c r="I699" t="s">
        <v>23</v>
      </c>
      <c r="J699" t="s">
        <v>24</v>
      </c>
      <c r="K699">
        <v>4</v>
      </c>
      <c r="L699">
        <v>11.65</v>
      </c>
      <c r="M699">
        <v>8</v>
      </c>
      <c r="N699">
        <v>1.1599999999999999</v>
      </c>
      <c r="O699" t="b">
        <v>0</v>
      </c>
      <c r="P699" t="s">
        <v>25</v>
      </c>
      <c r="Q699">
        <v>2</v>
      </c>
      <c r="R699" t="s">
        <v>137</v>
      </c>
    </row>
    <row r="700" spans="1:18" x14ac:dyDescent="0.25">
      <c r="A700" t="s">
        <v>1644</v>
      </c>
      <c r="B700" t="s">
        <v>125</v>
      </c>
      <c r="C700" t="s">
        <v>68</v>
      </c>
      <c r="D700" s="1">
        <v>45782</v>
      </c>
      <c r="E700" t="s">
        <v>288</v>
      </c>
      <c r="F700" s="1">
        <v>45782</v>
      </c>
      <c r="G700" t="s">
        <v>1645</v>
      </c>
      <c r="H700">
        <v>55</v>
      </c>
      <c r="I700" t="s">
        <v>38</v>
      </c>
      <c r="J700" t="s">
        <v>24</v>
      </c>
      <c r="K700">
        <v>2</v>
      </c>
      <c r="L700">
        <v>3.62</v>
      </c>
      <c r="M700">
        <v>7</v>
      </c>
      <c r="N700">
        <v>2.08</v>
      </c>
      <c r="O700" t="b">
        <v>0</v>
      </c>
      <c r="P700" t="s">
        <v>64</v>
      </c>
      <c r="Q700">
        <v>5</v>
      </c>
      <c r="R700" t="s">
        <v>65</v>
      </c>
    </row>
    <row r="701" spans="1:18" x14ac:dyDescent="0.25">
      <c r="A701" t="s">
        <v>1646</v>
      </c>
      <c r="B701" t="s">
        <v>52</v>
      </c>
      <c r="C701" t="s">
        <v>87</v>
      </c>
      <c r="D701" s="1">
        <v>45378</v>
      </c>
      <c r="E701" t="s">
        <v>1647</v>
      </c>
      <c r="F701" s="1">
        <v>45378</v>
      </c>
      <c r="G701" t="s">
        <v>295</v>
      </c>
      <c r="H701">
        <v>69</v>
      </c>
      <c r="I701" t="s">
        <v>38</v>
      </c>
      <c r="J701" t="s">
        <v>73</v>
      </c>
      <c r="K701">
        <v>1</v>
      </c>
      <c r="L701">
        <v>19.13</v>
      </c>
      <c r="M701">
        <v>5.75</v>
      </c>
      <c r="N701">
        <v>0.66</v>
      </c>
      <c r="O701" t="b">
        <v>0</v>
      </c>
      <c r="P701" t="s">
        <v>25</v>
      </c>
      <c r="Q701">
        <v>3</v>
      </c>
      <c r="R701" t="s">
        <v>78</v>
      </c>
    </row>
    <row r="702" spans="1:18" x14ac:dyDescent="0.25">
      <c r="A702" t="s">
        <v>1648</v>
      </c>
      <c r="B702" t="s">
        <v>142</v>
      </c>
      <c r="C702" t="s">
        <v>87</v>
      </c>
      <c r="D702" s="1">
        <v>45787</v>
      </c>
      <c r="E702" t="s">
        <v>663</v>
      </c>
      <c r="F702" s="1">
        <v>45787</v>
      </c>
      <c r="G702" t="s">
        <v>1649</v>
      </c>
      <c r="H702">
        <v>88</v>
      </c>
      <c r="I702" t="s">
        <v>23</v>
      </c>
      <c r="J702" t="s">
        <v>39</v>
      </c>
      <c r="K702">
        <v>4</v>
      </c>
      <c r="L702">
        <v>21.45</v>
      </c>
      <c r="M702">
        <v>8</v>
      </c>
      <c r="N702">
        <v>0.43</v>
      </c>
      <c r="O702" t="b">
        <v>1</v>
      </c>
      <c r="P702" t="s">
        <v>64</v>
      </c>
      <c r="Q702">
        <v>5</v>
      </c>
      <c r="R702" t="s">
        <v>65</v>
      </c>
    </row>
    <row r="703" spans="1:18" x14ac:dyDescent="0.25">
      <c r="A703" t="s">
        <v>1650</v>
      </c>
      <c r="B703" t="s">
        <v>67</v>
      </c>
      <c r="C703" t="s">
        <v>149</v>
      </c>
      <c r="D703" s="1">
        <v>45460</v>
      </c>
      <c r="E703" t="s">
        <v>1651</v>
      </c>
      <c r="F703" s="1">
        <v>45460</v>
      </c>
      <c r="G703" t="s">
        <v>781</v>
      </c>
      <c r="H703">
        <v>85</v>
      </c>
      <c r="I703" t="s">
        <v>38</v>
      </c>
      <c r="J703" t="s">
        <v>73</v>
      </c>
      <c r="K703">
        <v>2</v>
      </c>
      <c r="L703">
        <v>0.86</v>
      </c>
      <c r="M703">
        <v>7</v>
      </c>
      <c r="N703">
        <v>1.28</v>
      </c>
      <c r="O703" t="b">
        <v>0</v>
      </c>
      <c r="P703" t="s">
        <v>25</v>
      </c>
      <c r="Q703">
        <v>6</v>
      </c>
      <c r="R703" t="s">
        <v>173</v>
      </c>
    </row>
    <row r="704" spans="1:18" x14ac:dyDescent="0.25">
      <c r="A704" t="s">
        <v>1652</v>
      </c>
      <c r="B704" t="s">
        <v>34</v>
      </c>
      <c r="C704" t="s">
        <v>134</v>
      </c>
      <c r="D704" s="1">
        <v>45629</v>
      </c>
      <c r="E704" t="s">
        <v>952</v>
      </c>
      <c r="F704" s="1">
        <v>45629</v>
      </c>
      <c r="G704" t="s">
        <v>295</v>
      </c>
      <c r="H704">
        <v>84</v>
      </c>
      <c r="I704" t="s">
        <v>23</v>
      </c>
      <c r="J704" t="s">
        <v>39</v>
      </c>
      <c r="K704">
        <v>1</v>
      </c>
      <c r="L704">
        <v>22.89</v>
      </c>
      <c r="M704">
        <v>4.25</v>
      </c>
      <c r="N704">
        <v>2.69</v>
      </c>
      <c r="O704" t="b">
        <v>0</v>
      </c>
      <c r="P704" t="s">
        <v>25</v>
      </c>
      <c r="Q704">
        <v>12</v>
      </c>
      <c r="R704" t="s">
        <v>90</v>
      </c>
    </row>
    <row r="705" spans="1:18" x14ac:dyDescent="0.25">
      <c r="A705" t="s">
        <v>1653</v>
      </c>
      <c r="B705" t="s">
        <v>96</v>
      </c>
      <c r="C705" t="s">
        <v>20</v>
      </c>
      <c r="D705" s="1">
        <v>45657</v>
      </c>
      <c r="E705" t="s">
        <v>1326</v>
      </c>
      <c r="F705" s="1">
        <v>45657</v>
      </c>
      <c r="G705" t="s">
        <v>1654</v>
      </c>
      <c r="H705">
        <v>74</v>
      </c>
      <c r="I705" t="s">
        <v>23</v>
      </c>
      <c r="J705" t="s">
        <v>73</v>
      </c>
      <c r="K705">
        <v>4</v>
      </c>
      <c r="L705">
        <v>10.16</v>
      </c>
      <c r="M705">
        <v>8</v>
      </c>
      <c r="N705">
        <v>2.4300000000000002</v>
      </c>
      <c r="O705" t="b">
        <v>0</v>
      </c>
      <c r="P705" t="s">
        <v>25</v>
      </c>
      <c r="Q705">
        <v>12</v>
      </c>
      <c r="R705" t="s">
        <v>90</v>
      </c>
    </row>
    <row r="706" spans="1:18" x14ac:dyDescent="0.25">
      <c r="A706" t="s">
        <v>1655</v>
      </c>
      <c r="B706" t="s">
        <v>19</v>
      </c>
      <c r="C706" t="s">
        <v>149</v>
      </c>
      <c r="D706" s="1">
        <v>45676</v>
      </c>
      <c r="E706" t="s">
        <v>1656</v>
      </c>
      <c r="F706" s="1">
        <v>45676</v>
      </c>
      <c r="G706" t="s">
        <v>1023</v>
      </c>
      <c r="H706">
        <v>40</v>
      </c>
      <c r="I706" t="s">
        <v>23</v>
      </c>
      <c r="J706" t="s">
        <v>39</v>
      </c>
      <c r="K706">
        <v>0</v>
      </c>
      <c r="L706">
        <v>17.48</v>
      </c>
      <c r="M706">
        <v>3</v>
      </c>
      <c r="N706">
        <v>2.0299999999999998</v>
      </c>
      <c r="O706" t="b">
        <v>1</v>
      </c>
      <c r="P706" t="s">
        <v>64</v>
      </c>
      <c r="Q706">
        <v>1</v>
      </c>
      <c r="R706" t="s">
        <v>114</v>
      </c>
    </row>
    <row r="707" spans="1:18" x14ac:dyDescent="0.25">
      <c r="A707" t="s">
        <v>1657</v>
      </c>
      <c r="B707" t="s">
        <v>41</v>
      </c>
      <c r="C707" t="s">
        <v>134</v>
      </c>
      <c r="D707" s="1">
        <v>45521</v>
      </c>
      <c r="E707" t="s">
        <v>792</v>
      </c>
      <c r="F707" s="1">
        <v>45521</v>
      </c>
      <c r="G707" t="s">
        <v>636</v>
      </c>
      <c r="H707">
        <v>40</v>
      </c>
      <c r="I707" t="s">
        <v>23</v>
      </c>
      <c r="J707" t="s">
        <v>31</v>
      </c>
      <c r="K707">
        <v>3</v>
      </c>
      <c r="L707">
        <v>16.89</v>
      </c>
      <c r="M707">
        <v>6.75</v>
      </c>
      <c r="N707">
        <v>0.81</v>
      </c>
      <c r="O707" t="b">
        <v>1</v>
      </c>
      <c r="P707" t="s">
        <v>25</v>
      </c>
      <c r="Q707">
        <v>8</v>
      </c>
      <c r="R707" t="s">
        <v>26</v>
      </c>
    </row>
    <row r="708" spans="1:18" x14ac:dyDescent="0.25">
      <c r="A708" t="s">
        <v>1658</v>
      </c>
      <c r="B708" t="s">
        <v>142</v>
      </c>
      <c r="C708" t="s">
        <v>28</v>
      </c>
      <c r="D708" s="1">
        <v>45310</v>
      </c>
      <c r="E708" t="s">
        <v>314</v>
      </c>
      <c r="F708" s="1">
        <v>45311</v>
      </c>
      <c r="G708" t="s">
        <v>1659</v>
      </c>
      <c r="H708">
        <v>68</v>
      </c>
      <c r="I708" t="s">
        <v>38</v>
      </c>
      <c r="J708" t="s">
        <v>24</v>
      </c>
      <c r="K708">
        <v>5</v>
      </c>
      <c r="L708">
        <v>10.43</v>
      </c>
      <c r="M708">
        <v>10.75</v>
      </c>
      <c r="N708">
        <v>2.37</v>
      </c>
      <c r="O708" t="b">
        <v>0</v>
      </c>
      <c r="P708" t="s">
        <v>25</v>
      </c>
      <c r="Q708">
        <v>1</v>
      </c>
      <c r="R708" t="s">
        <v>114</v>
      </c>
    </row>
    <row r="709" spans="1:18" x14ac:dyDescent="0.25">
      <c r="A709" t="s">
        <v>1660</v>
      </c>
      <c r="B709" t="s">
        <v>125</v>
      </c>
      <c r="C709" t="s">
        <v>20</v>
      </c>
      <c r="D709" s="1">
        <v>45779</v>
      </c>
      <c r="E709" t="s">
        <v>234</v>
      </c>
      <c r="F709" s="1">
        <v>45779</v>
      </c>
      <c r="G709" t="s">
        <v>1284</v>
      </c>
      <c r="H709">
        <v>19</v>
      </c>
      <c r="I709" t="s">
        <v>38</v>
      </c>
      <c r="J709" t="s">
        <v>60</v>
      </c>
      <c r="K709">
        <v>4</v>
      </c>
      <c r="L709">
        <v>1.3</v>
      </c>
      <c r="M709">
        <v>9.5</v>
      </c>
      <c r="N709">
        <v>1.28</v>
      </c>
      <c r="O709" t="b">
        <v>0</v>
      </c>
      <c r="P709" t="s">
        <v>64</v>
      </c>
      <c r="Q709">
        <v>5</v>
      </c>
      <c r="R709" t="s">
        <v>65</v>
      </c>
    </row>
    <row r="710" spans="1:18" x14ac:dyDescent="0.25">
      <c r="A710" t="s">
        <v>1661</v>
      </c>
      <c r="B710" t="s">
        <v>142</v>
      </c>
      <c r="C710" t="s">
        <v>35</v>
      </c>
      <c r="D710" s="1">
        <v>45738</v>
      </c>
      <c r="E710" t="s">
        <v>123</v>
      </c>
      <c r="F710" s="1">
        <v>45738</v>
      </c>
      <c r="G710" t="s">
        <v>1662</v>
      </c>
      <c r="H710">
        <v>36</v>
      </c>
      <c r="I710" t="s">
        <v>23</v>
      </c>
      <c r="J710" t="s">
        <v>39</v>
      </c>
      <c r="K710">
        <v>2</v>
      </c>
      <c r="L710">
        <v>18.53</v>
      </c>
      <c r="M710">
        <v>5.5</v>
      </c>
      <c r="N710">
        <v>0.27</v>
      </c>
      <c r="O710" t="b">
        <v>1</v>
      </c>
      <c r="P710" t="s">
        <v>64</v>
      </c>
      <c r="Q710">
        <v>3</v>
      </c>
      <c r="R710" t="s">
        <v>78</v>
      </c>
    </row>
    <row r="711" spans="1:18" x14ac:dyDescent="0.25">
      <c r="A711" t="s">
        <v>1663</v>
      </c>
      <c r="B711" t="s">
        <v>47</v>
      </c>
      <c r="C711" t="s">
        <v>20</v>
      </c>
      <c r="D711" s="1">
        <v>45378</v>
      </c>
      <c r="E711" t="s">
        <v>140</v>
      </c>
      <c r="F711" s="1">
        <v>45378</v>
      </c>
      <c r="G711" t="s">
        <v>548</v>
      </c>
      <c r="H711">
        <v>59</v>
      </c>
      <c r="I711" t="s">
        <v>38</v>
      </c>
      <c r="J711" t="s">
        <v>73</v>
      </c>
      <c r="K711">
        <v>4</v>
      </c>
      <c r="L711">
        <v>1.5</v>
      </c>
      <c r="M711">
        <v>9.5</v>
      </c>
      <c r="N711">
        <v>1.1000000000000001</v>
      </c>
      <c r="O711" t="b">
        <v>0</v>
      </c>
      <c r="P711" t="s">
        <v>25</v>
      </c>
      <c r="Q711">
        <v>3</v>
      </c>
      <c r="R711" t="s">
        <v>78</v>
      </c>
    </row>
    <row r="712" spans="1:18" x14ac:dyDescent="0.25">
      <c r="A712" t="s">
        <v>1664</v>
      </c>
      <c r="B712" t="s">
        <v>67</v>
      </c>
      <c r="C712" t="s">
        <v>57</v>
      </c>
      <c r="D712" s="1">
        <v>45727</v>
      </c>
      <c r="E712" t="s">
        <v>1665</v>
      </c>
      <c r="F712" s="1">
        <v>45727</v>
      </c>
      <c r="G712" t="s">
        <v>1666</v>
      </c>
      <c r="H712">
        <v>36</v>
      </c>
      <c r="I712" t="s">
        <v>23</v>
      </c>
      <c r="J712" t="s">
        <v>60</v>
      </c>
      <c r="K712">
        <v>1</v>
      </c>
      <c r="L712">
        <v>13.72</v>
      </c>
      <c r="M712">
        <v>4.25</v>
      </c>
      <c r="N712">
        <v>1.95</v>
      </c>
      <c r="O712" t="b">
        <v>0</v>
      </c>
      <c r="P712" t="s">
        <v>64</v>
      </c>
      <c r="Q712">
        <v>3</v>
      </c>
      <c r="R712" t="s">
        <v>78</v>
      </c>
    </row>
    <row r="713" spans="1:18" x14ac:dyDescent="0.25">
      <c r="A713" t="s">
        <v>1667</v>
      </c>
      <c r="B713" t="s">
        <v>142</v>
      </c>
      <c r="C713" t="s">
        <v>68</v>
      </c>
      <c r="D713" s="1">
        <v>45467</v>
      </c>
      <c r="E713" t="s">
        <v>1668</v>
      </c>
      <c r="F713" s="1">
        <v>45467</v>
      </c>
      <c r="G713" t="s">
        <v>1669</v>
      </c>
      <c r="H713">
        <v>51</v>
      </c>
      <c r="I713" t="s">
        <v>38</v>
      </c>
      <c r="J713" t="s">
        <v>60</v>
      </c>
      <c r="K713">
        <v>4</v>
      </c>
      <c r="L713">
        <v>17.170000000000002</v>
      </c>
      <c r="M713">
        <v>9.5</v>
      </c>
      <c r="N713">
        <v>0.83</v>
      </c>
      <c r="O713" t="b">
        <v>0</v>
      </c>
      <c r="P713" t="s">
        <v>25</v>
      </c>
      <c r="Q713">
        <v>6</v>
      </c>
      <c r="R713" t="s">
        <v>173</v>
      </c>
    </row>
    <row r="714" spans="1:18" x14ac:dyDescent="0.25">
      <c r="A714" t="s">
        <v>1670</v>
      </c>
      <c r="B714" t="s">
        <v>47</v>
      </c>
      <c r="C714" t="s">
        <v>134</v>
      </c>
      <c r="D714" s="1">
        <v>45643</v>
      </c>
      <c r="E714" t="s">
        <v>999</v>
      </c>
      <c r="F714" s="1">
        <v>45643</v>
      </c>
      <c r="G714" t="s">
        <v>1410</v>
      </c>
      <c r="H714">
        <v>72</v>
      </c>
      <c r="I714" t="s">
        <v>23</v>
      </c>
      <c r="J714" t="s">
        <v>73</v>
      </c>
      <c r="K714">
        <v>5</v>
      </c>
      <c r="L714">
        <v>13.53</v>
      </c>
      <c r="M714">
        <v>9.25</v>
      </c>
      <c r="N714">
        <v>2.48</v>
      </c>
      <c r="O714" t="b">
        <v>0</v>
      </c>
      <c r="P714" t="s">
        <v>25</v>
      </c>
      <c r="Q714">
        <v>12</v>
      </c>
      <c r="R714" t="s">
        <v>90</v>
      </c>
    </row>
    <row r="715" spans="1:18" x14ac:dyDescent="0.25">
      <c r="A715" t="s">
        <v>1671</v>
      </c>
      <c r="B715" t="s">
        <v>125</v>
      </c>
      <c r="C715" t="s">
        <v>28</v>
      </c>
      <c r="D715" s="1">
        <v>45577</v>
      </c>
      <c r="E715" t="s">
        <v>54</v>
      </c>
      <c r="F715" s="1">
        <v>45577</v>
      </c>
      <c r="G715" t="s">
        <v>1672</v>
      </c>
      <c r="H715">
        <v>18</v>
      </c>
      <c r="I715" t="s">
        <v>23</v>
      </c>
      <c r="J715" t="s">
        <v>73</v>
      </c>
      <c r="K715">
        <v>0</v>
      </c>
      <c r="L715">
        <v>2.46</v>
      </c>
      <c r="M715">
        <v>3</v>
      </c>
      <c r="N715">
        <v>4.49</v>
      </c>
      <c r="O715" t="b">
        <v>1</v>
      </c>
      <c r="P715" t="s">
        <v>25</v>
      </c>
      <c r="Q715">
        <v>10</v>
      </c>
      <c r="R715" t="s">
        <v>55</v>
      </c>
    </row>
    <row r="716" spans="1:18" x14ac:dyDescent="0.25">
      <c r="A716" t="s">
        <v>1673</v>
      </c>
      <c r="B716" t="s">
        <v>19</v>
      </c>
      <c r="C716" t="s">
        <v>57</v>
      </c>
      <c r="D716" s="1">
        <v>45419</v>
      </c>
      <c r="E716" t="s">
        <v>773</v>
      </c>
      <c r="F716" s="1">
        <v>45420</v>
      </c>
      <c r="G716" t="s">
        <v>110</v>
      </c>
      <c r="H716">
        <v>45</v>
      </c>
      <c r="I716" t="s">
        <v>23</v>
      </c>
      <c r="J716" t="s">
        <v>24</v>
      </c>
      <c r="K716">
        <v>3</v>
      </c>
      <c r="L716">
        <v>4.1900000000000004</v>
      </c>
      <c r="M716">
        <v>6.75</v>
      </c>
      <c r="N716">
        <v>0.61</v>
      </c>
      <c r="O716" t="b">
        <v>0</v>
      </c>
      <c r="P716" t="s">
        <v>25</v>
      </c>
      <c r="Q716">
        <v>5</v>
      </c>
      <c r="R716" t="s">
        <v>65</v>
      </c>
    </row>
    <row r="717" spans="1:18" x14ac:dyDescent="0.25">
      <c r="A717" t="s">
        <v>1674</v>
      </c>
      <c r="B717" t="s">
        <v>96</v>
      </c>
      <c r="C717" t="s">
        <v>75</v>
      </c>
      <c r="D717" s="1">
        <v>45615</v>
      </c>
      <c r="E717" t="s">
        <v>783</v>
      </c>
      <c r="F717" s="1">
        <v>45615</v>
      </c>
      <c r="G717" t="s">
        <v>1163</v>
      </c>
      <c r="H717">
        <v>79</v>
      </c>
      <c r="I717" t="s">
        <v>23</v>
      </c>
      <c r="J717" t="s">
        <v>73</v>
      </c>
      <c r="K717">
        <v>2</v>
      </c>
      <c r="L717">
        <v>10.79</v>
      </c>
      <c r="M717">
        <v>5.5</v>
      </c>
      <c r="N717">
        <v>2.21</v>
      </c>
      <c r="O717" t="b">
        <v>0</v>
      </c>
      <c r="P717" t="s">
        <v>25</v>
      </c>
      <c r="Q717">
        <v>11</v>
      </c>
      <c r="R717" t="s">
        <v>32</v>
      </c>
    </row>
    <row r="718" spans="1:18" x14ac:dyDescent="0.25">
      <c r="A718" t="s">
        <v>1675</v>
      </c>
      <c r="B718" t="s">
        <v>52</v>
      </c>
      <c r="C718" t="s">
        <v>68</v>
      </c>
      <c r="D718" s="1">
        <v>45340</v>
      </c>
      <c r="E718" t="s">
        <v>520</v>
      </c>
      <c r="F718" s="1">
        <v>45340</v>
      </c>
      <c r="G718" t="s">
        <v>1676</v>
      </c>
      <c r="H718">
        <v>12</v>
      </c>
      <c r="I718" t="s">
        <v>23</v>
      </c>
      <c r="J718" t="s">
        <v>39</v>
      </c>
      <c r="K718">
        <v>5</v>
      </c>
      <c r="L718">
        <v>8.73</v>
      </c>
      <c r="M718">
        <v>9.25</v>
      </c>
      <c r="N718">
        <v>2.89</v>
      </c>
      <c r="O718" t="b">
        <v>1</v>
      </c>
      <c r="P718" t="s">
        <v>25</v>
      </c>
      <c r="Q718">
        <v>2</v>
      </c>
      <c r="R718" t="s">
        <v>137</v>
      </c>
    </row>
    <row r="719" spans="1:18" x14ac:dyDescent="0.25">
      <c r="A719" t="s">
        <v>1677</v>
      </c>
      <c r="B719" t="s">
        <v>47</v>
      </c>
      <c r="C719" t="s">
        <v>149</v>
      </c>
      <c r="D719" s="1">
        <v>45752</v>
      </c>
      <c r="E719" t="s">
        <v>1094</v>
      </c>
      <c r="F719" s="1">
        <v>45752</v>
      </c>
      <c r="G719" t="s">
        <v>286</v>
      </c>
      <c r="H719">
        <v>77</v>
      </c>
      <c r="I719" t="s">
        <v>38</v>
      </c>
      <c r="J719" t="s">
        <v>73</v>
      </c>
      <c r="K719">
        <v>2</v>
      </c>
      <c r="L719">
        <v>14.4</v>
      </c>
      <c r="M719">
        <v>7</v>
      </c>
      <c r="N719">
        <v>4.49</v>
      </c>
      <c r="O719" t="b">
        <v>1</v>
      </c>
      <c r="P719" t="s">
        <v>64</v>
      </c>
      <c r="Q719">
        <v>4</v>
      </c>
      <c r="R719" t="s">
        <v>94</v>
      </c>
    </row>
    <row r="720" spans="1:18" x14ac:dyDescent="0.25">
      <c r="A720" t="s">
        <v>1678</v>
      </c>
      <c r="B720" t="s">
        <v>41</v>
      </c>
      <c r="C720" t="s">
        <v>75</v>
      </c>
      <c r="D720" s="1">
        <v>45468</v>
      </c>
      <c r="E720" t="s">
        <v>1679</v>
      </c>
      <c r="F720" s="1">
        <v>45468</v>
      </c>
      <c r="G720" t="s">
        <v>1680</v>
      </c>
      <c r="H720">
        <v>71</v>
      </c>
      <c r="I720" t="s">
        <v>38</v>
      </c>
      <c r="J720" t="s">
        <v>60</v>
      </c>
      <c r="K720">
        <v>0</v>
      </c>
      <c r="L720">
        <v>4.13</v>
      </c>
      <c r="M720">
        <v>4.5</v>
      </c>
      <c r="N720">
        <v>0.85</v>
      </c>
      <c r="O720" t="b">
        <v>0</v>
      </c>
      <c r="P720" t="s">
        <v>25</v>
      </c>
      <c r="Q720">
        <v>6</v>
      </c>
      <c r="R720" t="s">
        <v>173</v>
      </c>
    </row>
    <row r="721" spans="1:18" x14ac:dyDescent="0.25">
      <c r="A721" t="s">
        <v>1681</v>
      </c>
      <c r="B721" t="s">
        <v>142</v>
      </c>
      <c r="C721" t="s">
        <v>87</v>
      </c>
      <c r="D721" s="1">
        <v>45707</v>
      </c>
      <c r="E721" t="s">
        <v>270</v>
      </c>
      <c r="F721" s="1">
        <v>45707</v>
      </c>
      <c r="G721" t="s">
        <v>190</v>
      </c>
      <c r="H721">
        <v>46</v>
      </c>
      <c r="I721" t="s">
        <v>23</v>
      </c>
      <c r="J721" t="s">
        <v>24</v>
      </c>
      <c r="K721">
        <v>5</v>
      </c>
      <c r="L721">
        <v>17.48</v>
      </c>
      <c r="M721">
        <v>9.25</v>
      </c>
      <c r="N721">
        <v>2</v>
      </c>
      <c r="O721" t="b">
        <v>0</v>
      </c>
      <c r="P721" t="s">
        <v>64</v>
      </c>
      <c r="Q721">
        <v>2</v>
      </c>
      <c r="R721" t="s">
        <v>137</v>
      </c>
    </row>
    <row r="722" spans="1:18" x14ac:dyDescent="0.25">
      <c r="A722" t="s">
        <v>1682</v>
      </c>
      <c r="B722" t="s">
        <v>41</v>
      </c>
      <c r="C722" t="s">
        <v>68</v>
      </c>
      <c r="D722" s="1">
        <v>45382</v>
      </c>
      <c r="E722" t="s">
        <v>1497</v>
      </c>
      <c r="F722" s="1">
        <v>45382</v>
      </c>
      <c r="G722" t="s">
        <v>242</v>
      </c>
      <c r="H722">
        <v>15</v>
      </c>
      <c r="I722" t="s">
        <v>38</v>
      </c>
      <c r="J722" t="s">
        <v>39</v>
      </c>
      <c r="K722">
        <v>1</v>
      </c>
      <c r="L722">
        <v>11.3</v>
      </c>
      <c r="M722">
        <v>5.75</v>
      </c>
      <c r="N722">
        <v>1.85</v>
      </c>
      <c r="O722" t="b">
        <v>1</v>
      </c>
      <c r="P722" t="s">
        <v>25</v>
      </c>
      <c r="Q722">
        <v>3</v>
      </c>
      <c r="R722" t="s">
        <v>78</v>
      </c>
    </row>
    <row r="723" spans="1:18" x14ac:dyDescent="0.25">
      <c r="A723" t="s">
        <v>1683</v>
      </c>
      <c r="B723" t="s">
        <v>67</v>
      </c>
      <c r="C723" t="s">
        <v>20</v>
      </c>
      <c r="D723" s="1">
        <v>45538</v>
      </c>
      <c r="E723" t="s">
        <v>139</v>
      </c>
      <c r="F723" s="1">
        <v>45538</v>
      </c>
      <c r="G723" t="s">
        <v>305</v>
      </c>
      <c r="H723">
        <v>54</v>
      </c>
      <c r="I723" t="s">
        <v>23</v>
      </c>
      <c r="J723" t="s">
        <v>60</v>
      </c>
      <c r="K723">
        <v>3</v>
      </c>
      <c r="L723">
        <v>13.73</v>
      </c>
      <c r="M723">
        <v>6.75</v>
      </c>
      <c r="N723">
        <v>0.49</v>
      </c>
      <c r="O723" t="b">
        <v>0</v>
      </c>
      <c r="P723" t="s">
        <v>25</v>
      </c>
      <c r="Q723">
        <v>9</v>
      </c>
      <c r="R723" t="s">
        <v>45</v>
      </c>
    </row>
    <row r="724" spans="1:18" x14ac:dyDescent="0.25">
      <c r="A724" t="s">
        <v>1684</v>
      </c>
      <c r="B724" t="s">
        <v>19</v>
      </c>
      <c r="C724" t="s">
        <v>20</v>
      </c>
      <c r="D724" s="1">
        <v>45606</v>
      </c>
      <c r="E724" t="s">
        <v>752</v>
      </c>
      <c r="F724" s="1">
        <v>45606</v>
      </c>
      <c r="G724" t="s">
        <v>59</v>
      </c>
      <c r="H724">
        <v>73</v>
      </c>
      <c r="I724" t="s">
        <v>23</v>
      </c>
      <c r="J724" t="s">
        <v>73</v>
      </c>
      <c r="K724">
        <v>2</v>
      </c>
      <c r="L724">
        <v>4.32</v>
      </c>
      <c r="M724">
        <v>5.5</v>
      </c>
      <c r="N724">
        <v>4.8499999999999996</v>
      </c>
      <c r="O724" t="b">
        <v>1</v>
      </c>
      <c r="P724" t="s">
        <v>25</v>
      </c>
      <c r="Q724">
        <v>11</v>
      </c>
      <c r="R724" t="s">
        <v>32</v>
      </c>
    </row>
    <row r="725" spans="1:18" x14ac:dyDescent="0.25">
      <c r="A725" t="s">
        <v>1685</v>
      </c>
      <c r="B725" t="s">
        <v>67</v>
      </c>
      <c r="C725" t="s">
        <v>134</v>
      </c>
      <c r="D725" s="1">
        <v>45794</v>
      </c>
      <c r="E725" t="s">
        <v>1686</v>
      </c>
      <c r="F725" s="1">
        <v>45794</v>
      </c>
      <c r="G725" t="s">
        <v>1687</v>
      </c>
      <c r="H725">
        <v>47</v>
      </c>
      <c r="I725" t="s">
        <v>38</v>
      </c>
      <c r="J725" t="s">
        <v>60</v>
      </c>
      <c r="K725">
        <v>4</v>
      </c>
      <c r="L725">
        <v>16.84</v>
      </c>
      <c r="M725">
        <v>9.5</v>
      </c>
      <c r="N725">
        <v>4</v>
      </c>
      <c r="O725" t="b">
        <v>1</v>
      </c>
      <c r="P725" t="s">
        <v>64</v>
      </c>
      <c r="Q725">
        <v>5</v>
      </c>
      <c r="R725" t="s">
        <v>65</v>
      </c>
    </row>
    <row r="726" spans="1:18" x14ac:dyDescent="0.25">
      <c r="A726" t="s">
        <v>1688</v>
      </c>
      <c r="B726" t="s">
        <v>125</v>
      </c>
      <c r="C726" t="s">
        <v>134</v>
      </c>
      <c r="D726" s="1">
        <v>45379</v>
      </c>
      <c r="E726" t="s">
        <v>795</v>
      </c>
      <c r="F726" s="1">
        <v>45379</v>
      </c>
      <c r="G726" t="s">
        <v>1689</v>
      </c>
      <c r="H726">
        <v>71</v>
      </c>
      <c r="I726" t="s">
        <v>23</v>
      </c>
      <c r="J726" t="s">
        <v>24</v>
      </c>
      <c r="K726">
        <v>5</v>
      </c>
      <c r="L726">
        <v>14</v>
      </c>
      <c r="M726">
        <v>9.25</v>
      </c>
      <c r="N726">
        <v>0.92</v>
      </c>
      <c r="O726" t="b">
        <v>0</v>
      </c>
      <c r="P726" t="s">
        <v>25</v>
      </c>
      <c r="Q726">
        <v>3</v>
      </c>
      <c r="R726" t="s">
        <v>78</v>
      </c>
    </row>
    <row r="727" spans="1:18" x14ac:dyDescent="0.25">
      <c r="A727" t="s">
        <v>1690</v>
      </c>
      <c r="B727" t="s">
        <v>142</v>
      </c>
      <c r="C727" t="s">
        <v>68</v>
      </c>
      <c r="D727" s="1">
        <v>45638</v>
      </c>
      <c r="E727" t="s">
        <v>999</v>
      </c>
      <c r="F727" s="1">
        <v>45638</v>
      </c>
      <c r="G727" t="s">
        <v>756</v>
      </c>
      <c r="H727">
        <v>55</v>
      </c>
      <c r="I727" t="s">
        <v>23</v>
      </c>
      <c r="J727" t="s">
        <v>60</v>
      </c>
      <c r="K727">
        <v>0</v>
      </c>
      <c r="L727">
        <v>15.4</v>
      </c>
      <c r="M727">
        <v>3</v>
      </c>
      <c r="N727">
        <v>0.59</v>
      </c>
      <c r="O727" t="b">
        <v>0</v>
      </c>
      <c r="P727" t="s">
        <v>25</v>
      </c>
      <c r="Q727">
        <v>12</v>
      </c>
      <c r="R727" t="s">
        <v>90</v>
      </c>
    </row>
    <row r="728" spans="1:18" x14ac:dyDescent="0.25">
      <c r="A728" t="s">
        <v>1691</v>
      </c>
      <c r="B728" t="s">
        <v>34</v>
      </c>
      <c r="C728" t="s">
        <v>75</v>
      </c>
      <c r="D728" s="1">
        <v>45444</v>
      </c>
      <c r="E728" t="s">
        <v>1692</v>
      </c>
      <c r="F728" s="1">
        <v>45444</v>
      </c>
      <c r="G728" t="s">
        <v>93</v>
      </c>
      <c r="H728">
        <v>12</v>
      </c>
      <c r="I728" t="s">
        <v>23</v>
      </c>
      <c r="J728" t="s">
        <v>39</v>
      </c>
      <c r="K728">
        <v>3</v>
      </c>
      <c r="L728">
        <v>17.09</v>
      </c>
      <c r="M728">
        <v>6.75</v>
      </c>
      <c r="N728">
        <v>4.79</v>
      </c>
      <c r="O728" t="b">
        <v>1</v>
      </c>
      <c r="P728" t="s">
        <v>25</v>
      </c>
      <c r="Q728">
        <v>6</v>
      </c>
      <c r="R728" t="s">
        <v>173</v>
      </c>
    </row>
    <row r="729" spans="1:18" x14ac:dyDescent="0.25">
      <c r="A729" t="s">
        <v>1693</v>
      </c>
      <c r="B729" t="s">
        <v>86</v>
      </c>
      <c r="C729" t="s">
        <v>68</v>
      </c>
      <c r="D729" s="1">
        <v>45672</v>
      </c>
      <c r="E729" t="s">
        <v>1694</v>
      </c>
      <c r="F729" s="1">
        <v>45672</v>
      </c>
      <c r="G729" t="s">
        <v>393</v>
      </c>
      <c r="H729">
        <v>50</v>
      </c>
      <c r="I729" t="s">
        <v>23</v>
      </c>
      <c r="J729" t="s">
        <v>60</v>
      </c>
      <c r="K729">
        <v>3</v>
      </c>
      <c r="L729">
        <v>4.12</v>
      </c>
      <c r="M729">
        <v>6.75</v>
      </c>
      <c r="N729">
        <v>2.56</v>
      </c>
      <c r="O729" t="b">
        <v>0</v>
      </c>
      <c r="P729" t="s">
        <v>64</v>
      </c>
      <c r="Q729">
        <v>1</v>
      </c>
      <c r="R729" t="s">
        <v>114</v>
      </c>
    </row>
    <row r="730" spans="1:18" x14ac:dyDescent="0.25">
      <c r="A730" t="s">
        <v>1695</v>
      </c>
      <c r="B730" t="s">
        <v>86</v>
      </c>
      <c r="C730" t="s">
        <v>134</v>
      </c>
      <c r="D730" s="1">
        <v>45301</v>
      </c>
      <c r="E730" t="s">
        <v>1696</v>
      </c>
      <c r="F730" s="1">
        <v>45301</v>
      </c>
      <c r="G730" t="s">
        <v>1697</v>
      </c>
      <c r="H730">
        <v>46</v>
      </c>
      <c r="I730" t="s">
        <v>38</v>
      </c>
      <c r="J730" t="s">
        <v>60</v>
      </c>
      <c r="K730">
        <v>2</v>
      </c>
      <c r="L730">
        <v>24.45</v>
      </c>
      <c r="M730">
        <v>7</v>
      </c>
      <c r="N730">
        <v>2.62</v>
      </c>
      <c r="O730" t="b">
        <v>0</v>
      </c>
      <c r="P730" t="s">
        <v>25</v>
      </c>
      <c r="Q730">
        <v>1</v>
      </c>
      <c r="R730" t="s">
        <v>114</v>
      </c>
    </row>
    <row r="731" spans="1:18" x14ac:dyDescent="0.25">
      <c r="A731" t="s">
        <v>1698</v>
      </c>
      <c r="B731" t="s">
        <v>34</v>
      </c>
      <c r="C731" t="s">
        <v>149</v>
      </c>
      <c r="D731" s="1">
        <v>45614</v>
      </c>
      <c r="E731" t="s">
        <v>462</v>
      </c>
      <c r="F731" s="1">
        <v>45614</v>
      </c>
      <c r="G731" t="s">
        <v>1451</v>
      </c>
      <c r="H731">
        <v>66</v>
      </c>
      <c r="I731" t="s">
        <v>38</v>
      </c>
      <c r="J731" t="s">
        <v>24</v>
      </c>
      <c r="K731">
        <v>5</v>
      </c>
      <c r="L731">
        <v>24.27</v>
      </c>
      <c r="M731">
        <v>10.75</v>
      </c>
      <c r="N731">
        <v>1.27</v>
      </c>
      <c r="O731" t="b">
        <v>0</v>
      </c>
      <c r="P731" t="s">
        <v>25</v>
      </c>
      <c r="Q731">
        <v>11</v>
      </c>
      <c r="R731" t="s">
        <v>32</v>
      </c>
    </row>
    <row r="732" spans="1:18" x14ac:dyDescent="0.25">
      <c r="A732" t="s">
        <v>1699</v>
      </c>
      <c r="B732" t="s">
        <v>41</v>
      </c>
      <c r="C732" t="s">
        <v>28</v>
      </c>
      <c r="D732" s="1">
        <v>45756</v>
      </c>
      <c r="E732" t="s">
        <v>1359</v>
      </c>
      <c r="F732" s="1">
        <v>45756</v>
      </c>
      <c r="G732" t="s">
        <v>1700</v>
      </c>
      <c r="H732">
        <v>21</v>
      </c>
      <c r="I732" t="s">
        <v>23</v>
      </c>
      <c r="J732" t="s">
        <v>24</v>
      </c>
      <c r="K732">
        <v>2</v>
      </c>
      <c r="L732">
        <v>12.13</v>
      </c>
      <c r="M732">
        <v>5.5</v>
      </c>
      <c r="N732">
        <v>2.6</v>
      </c>
      <c r="O732" t="b">
        <v>0</v>
      </c>
      <c r="P732" t="s">
        <v>64</v>
      </c>
      <c r="Q732">
        <v>4</v>
      </c>
      <c r="R732" t="s">
        <v>94</v>
      </c>
    </row>
    <row r="733" spans="1:18" x14ac:dyDescent="0.25">
      <c r="A733" t="s">
        <v>1701</v>
      </c>
      <c r="B733" t="s">
        <v>19</v>
      </c>
      <c r="C733" t="s">
        <v>28</v>
      </c>
      <c r="D733" s="1">
        <v>45583</v>
      </c>
      <c r="E733" t="s">
        <v>1702</v>
      </c>
      <c r="F733" s="1">
        <v>45583</v>
      </c>
      <c r="G733" t="s">
        <v>1036</v>
      </c>
      <c r="H733">
        <v>21</v>
      </c>
      <c r="I733" t="s">
        <v>23</v>
      </c>
      <c r="J733" t="s">
        <v>73</v>
      </c>
      <c r="K733">
        <v>5</v>
      </c>
      <c r="L733">
        <v>22.9</v>
      </c>
      <c r="M733">
        <v>9.25</v>
      </c>
      <c r="N733">
        <v>1.24</v>
      </c>
      <c r="O733" t="b">
        <v>0</v>
      </c>
      <c r="P733" t="s">
        <v>25</v>
      </c>
      <c r="Q733">
        <v>10</v>
      </c>
      <c r="R733" t="s">
        <v>55</v>
      </c>
    </row>
    <row r="734" spans="1:18" x14ac:dyDescent="0.25">
      <c r="A734" t="s">
        <v>1703</v>
      </c>
      <c r="B734" t="s">
        <v>125</v>
      </c>
      <c r="C734" t="s">
        <v>28</v>
      </c>
      <c r="D734" s="1">
        <v>45398</v>
      </c>
      <c r="E734" t="s">
        <v>1704</v>
      </c>
      <c r="F734" s="1">
        <v>45398</v>
      </c>
      <c r="G734" t="s">
        <v>1705</v>
      </c>
      <c r="H734">
        <v>35</v>
      </c>
      <c r="I734" t="s">
        <v>23</v>
      </c>
      <c r="J734" t="s">
        <v>73</v>
      </c>
      <c r="K734">
        <v>2</v>
      </c>
      <c r="L734">
        <v>14.07</v>
      </c>
      <c r="M734">
        <v>5.5</v>
      </c>
      <c r="N734">
        <v>0.13</v>
      </c>
      <c r="O734" t="b">
        <v>0</v>
      </c>
      <c r="P734" t="s">
        <v>25</v>
      </c>
      <c r="Q734">
        <v>4</v>
      </c>
      <c r="R734" t="s">
        <v>94</v>
      </c>
    </row>
    <row r="735" spans="1:18" x14ac:dyDescent="0.25">
      <c r="A735" t="s">
        <v>1706</v>
      </c>
      <c r="B735" t="s">
        <v>52</v>
      </c>
      <c r="C735" t="s">
        <v>28</v>
      </c>
      <c r="D735" s="1">
        <v>45528</v>
      </c>
      <c r="E735" t="s">
        <v>1707</v>
      </c>
      <c r="F735" s="1">
        <v>45528</v>
      </c>
      <c r="G735" t="s">
        <v>1708</v>
      </c>
      <c r="H735">
        <v>73</v>
      </c>
      <c r="I735" t="s">
        <v>38</v>
      </c>
      <c r="J735" t="s">
        <v>24</v>
      </c>
      <c r="K735">
        <v>0</v>
      </c>
      <c r="L735">
        <v>19.88</v>
      </c>
      <c r="M735">
        <v>4.5</v>
      </c>
      <c r="N735">
        <v>0.77</v>
      </c>
      <c r="O735" t="b">
        <v>1</v>
      </c>
      <c r="P735" t="s">
        <v>25</v>
      </c>
      <c r="Q735">
        <v>8</v>
      </c>
      <c r="R735" t="s">
        <v>26</v>
      </c>
    </row>
    <row r="736" spans="1:18" x14ac:dyDescent="0.25">
      <c r="A736" t="s">
        <v>1709</v>
      </c>
      <c r="B736" t="s">
        <v>125</v>
      </c>
      <c r="C736" t="s">
        <v>57</v>
      </c>
      <c r="D736" s="1">
        <v>45799</v>
      </c>
      <c r="E736" t="s">
        <v>1710</v>
      </c>
      <c r="F736" s="1">
        <v>45799</v>
      </c>
      <c r="G736" t="s">
        <v>1565</v>
      </c>
      <c r="H736">
        <v>46</v>
      </c>
      <c r="I736" t="s">
        <v>38</v>
      </c>
      <c r="J736" t="s">
        <v>24</v>
      </c>
      <c r="K736">
        <v>3</v>
      </c>
      <c r="L736">
        <v>22.72</v>
      </c>
      <c r="M736">
        <v>8.25</v>
      </c>
      <c r="N736">
        <v>1.93</v>
      </c>
      <c r="O736" t="b">
        <v>0</v>
      </c>
      <c r="P736" t="s">
        <v>64</v>
      </c>
      <c r="Q736">
        <v>5</v>
      </c>
      <c r="R736" t="s">
        <v>65</v>
      </c>
    </row>
    <row r="737" spans="1:18" x14ac:dyDescent="0.25">
      <c r="A737" t="s">
        <v>1711</v>
      </c>
      <c r="B737" t="s">
        <v>19</v>
      </c>
      <c r="C737" t="s">
        <v>75</v>
      </c>
      <c r="D737" s="1">
        <v>45674</v>
      </c>
      <c r="E737" t="s">
        <v>914</v>
      </c>
      <c r="F737" s="1">
        <v>45674</v>
      </c>
      <c r="G737" t="s">
        <v>671</v>
      </c>
      <c r="H737">
        <v>18</v>
      </c>
      <c r="I737" t="s">
        <v>38</v>
      </c>
      <c r="J737" t="s">
        <v>39</v>
      </c>
      <c r="K737">
        <v>3</v>
      </c>
      <c r="L737">
        <v>14.36</v>
      </c>
      <c r="M737">
        <v>8.25</v>
      </c>
      <c r="N737">
        <v>2.61</v>
      </c>
      <c r="O737" t="b">
        <v>0</v>
      </c>
      <c r="P737" t="s">
        <v>64</v>
      </c>
      <c r="Q737">
        <v>1</v>
      </c>
      <c r="R737" t="s">
        <v>114</v>
      </c>
    </row>
    <row r="738" spans="1:18" x14ac:dyDescent="0.25">
      <c r="A738" t="s">
        <v>1712</v>
      </c>
      <c r="B738" t="s">
        <v>125</v>
      </c>
      <c r="C738" t="s">
        <v>57</v>
      </c>
      <c r="D738" s="1">
        <v>45581</v>
      </c>
      <c r="E738" t="s">
        <v>1713</v>
      </c>
      <c r="F738" s="1">
        <v>45581</v>
      </c>
      <c r="G738" t="s">
        <v>1714</v>
      </c>
      <c r="H738">
        <v>75</v>
      </c>
      <c r="I738" t="s">
        <v>23</v>
      </c>
      <c r="J738" t="s">
        <v>60</v>
      </c>
      <c r="K738">
        <v>1</v>
      </c>
      <c r="L738">
        <v>14.75</v>
      </c>
      <c r="M738">
        <v>4.25</v>
      </c>
      <c r="N738">
        <v>0.44</v>
      </c>
      <c r="O738" t="b">
        <v>0</v>
      </c>
      <c r="P738" t="s">
        <v>25</v>
      </c>
      <c r="Q738">
        <v>10</v>
      </c>
      <c r="R738" t="s">
        <v>55</v>
      </c>
    </row>
    <row r="739" spans="1:18" x14ac:dyDescent="0.25">
      <c r="A739" t="s">
        <v>1715</v>
      </c>
      <c r="B739" t="s">
        <v>41</v>
      </c>
      <c r="C739" t="s">
        <v>134</v>
      </c>
      <c r="D739" s="1">
        <v>45418</v>
      </c>
      <c r="E739" t="s">
        <v>1716</v>
      </c>
      <c r="F739" s="1">
        <v>45418</v>
      </c>
      <c r="G739" t="s">
        <v>1717</v>
      </c>
      <c r="H739">
        <v>16</v>
      </c>
      <c r="I739" t="s">
        <v>38</v>
      </c>
      <c r="J739" t="s">
        <v>60</v>
      </c>
      <c r="K739">
        <v>3</v>
      </c>
      <c r="L739">
        <v>16.09</v>
      </c>
      <c r="M739">
        <v>8.25</v>
      </c>
      <c r="N739">
        <v>2.87</v>
      </c>
      <c r="O739" t="b">
        <v>0</v>
      </c>
      <c r="P739" t="s">
        <v>25</v>
      </c>
      <c r="Q739">
        <v>5</v>
      </c>
      <c r="R739" t="s">
        <v>65</v>
      </c>
    </row>
    <row r="740" spans="1:18" x14ac:dyDescent="0.25">
      <c r="A740" t="s">
        <v>1718</v>
      </c>
      <c r="B740" t="s">
        <v>52</v>
      </c>
      <c r="C740" t="s">
        <v>75</v>
      </c>
      <c r="D740" s="1">
        <v>45703</v>
      </c>
      <c r="E740" t="s">
        <v>1719</v>
      </c>
      <c r="F740" s="1">
        <v>45703</v>
      </c>
      <c r="G740" t="s">
        <v>537</v>
      </c>
      <c r="H740">
        <v>19</v>
      </c>
      <c r="I740" t="s">
        <v>23</v>
      </c>
      <c r="J740" t="s">
        <v>24</v>
      </c>
      <c r="K740">
        <v>0</v>
      </c>
      <c r="L740">
        <v>15.17</v>
      </c>
      <c r="M740">
        <v>3</v>
      </c>
      <c r="N740">
        <v>0.84</v>
      </c>
      <c r="O740" t="b">
        <v>1</v>
      </c>
      <c r="P740" t="s">
        <v>64</v>
      </c>
      <c r="Q740">
        <v>2</v>
      </c>
      <c r="R740" t="s">
        <v>137</v>
      </c>
    </row>
    <row r="741" spans="1:18" x14ac:dyDescent="0.25">
      <c r="A741" t="s">
        <v>1720</v>
      </c>
      <c r="B741" t="s">
        <v>47</v>
      </c>
      <c r="C741" t="s">
        <v>75</v>
      </c>
      <c r="D741" s="1">
        <v>45502</v>
      </c>
      <c r="E741" t="s">
        <v>1721</v>
      </c>
      <c r="F741" s="1">
        <v>45502</v>
      </c>
      <c r="G741" t="s">
        <v>702</v>
      </c>
      <c r="H741">
        <v>56</v>
      </c>
      <c r="I741" t="s">
        <v>23</v>
      </c>
      <c r="J741" t="s">
        <v>39</v>
      </c>
      <c r="K741">
        <v>4</v>
      </c>
      <c r="L741">
        <v>9.11</v>
      </c>
      <c r="M741">
        <v>8</v>
      </c>
      <c r="N741">
        <v>0.43</v>
      </c>
      <c r="O741" t="b">
        <v>0</v>
      </c>
      <c r="P741" t="s">
        <v>25</v>
      </c>
      <c r="Q741">
        <v>7</v>
      </c>
      <c r="R741" t="s">
        <v>50</v>
      </c>
    </row>
    <row r="742" spans="1:18" x14ac:dyDescent="0.25">
      <c r="A742" t="s">
        <v>1722</v>
      </c>
      <c r="B742" t="s">
        <v>67</v>
      </c>
      <c r="C742" t="s">
        <v>75</v>
      </c>
      <c r="D742" s="1">
        <v>45581</v>
      </c>
      <c r="E742" t="s">
        <v>1723</v>
      </c>
      <c r="F742" s="1">
        <v>45581</v>
      </c>
      <c r="G742" t="s">
        <v>181</v>
      </c>
      <c r="H742">
        <v>72</v>
      </c>
      <c r="I742" t="s">
        <v>38</v>
      </c>
      <c r="J742" t="s">
        <v>60</v>
      </c>
      <c r="K742">
        <v>1</v>
      </c>
      <c r="L742">
        <v>3.01</v>
      </c>
      <c r="M742">
        <v>5.75</v>
      </c>
      <c r="N742">
        <v>0.46</v>
      </c>
      <c r="O742" t="b">
        <v>0</v>
      </c>
      <c r="P742" t="s">
        <v>25</v>
      </c>
      <c r="Q742">
        <v>10</v>
      </c>
      <c r="R742" t="s">
        <v>55</v>
      </c>
    </row>
    <row r="743" spans="1:18" x14ac:dyDescent="0.25">
      <c r="A743" t="s">
        <v>1724</v>
      </c>
      <c r="B743" t="s">
        <v>34</v>
      </c>
      <c r="C743" t="s">
        <v>35</v>
      </c>
      <c r="D743" s="1">
        <v>45768</v>
      </c>
      <c r="E743" t="s">
        <v>1725</v>
      </c>
      <c r="F743" s="1">
        <v>45768</v>
      </c>
      <c r="G743" t="s">
        <v>709</v>
      </c>
      <c r="H743">
        <v>77</v>
      </c>
      <c r="I743" t="s">
        <v>23</v>
      </c>
      <c r="J743" t="s">
        <v>73</v>
      </c>
      <c r="K743">
        <v>3</v>
      </c>
      <c r="L743">
        <v>22.94</v>
      </c>
      <c r="M743">
        <v>6.75</v>
      </c>
      <c r="N743">
        <v>0.35</v>
      </c>
      <c r="O743" t="b">
        <v>0</v>
      </c>
      <c r="P743" t="s">
        <v>64</v>
      </c>
      <c r="Q743">
        <v>4</v>
      </c>
      <c r="R743" t="s">
        <v>94</v>
      </c>
    </row>
    <row r="744" spans="1:18" x14ac:dyDescent="0.25">
      <c r="A744" t="s">
        <v>1726</v>
      </c>
      <c r="B744" t="s">
        <v>96</v>
      </c>
      <c r="C744" t="s">
        <v>149</v>
      </c>
      <c r="D744" s="1">
        <v>45562</v>
      </c>
      <c r="E744" t="s">
        <v>361</v>
      </c>
      <c r="F744" s="1">
        <v>45562</v>
      </c>
      <c r="G744" t="s">
        <v>1727</v>
      </c>
      <c r="H744">
        <v>49</v>
      </c>
      <c r="I744" t="s">
        <v>38</v>
      </c>
      <c r="J744" t="s">
        <v>24</v>
      </c>
      <c r="K744">
        <v>3</v>
      </c>
      <c r="L744">
        <v>22.3</v>
      </c>
      <c r="M744">
        <v>8.25</v>
      </c>
      <c r="N744">
        <v>1.79</v>
      </c>
      <c r="O744" t="b">
        <v>0</v>
      </c>
      <c r="P744" t="s">
        <v>25</v>
      </c>
      <c r="Q744">
        <v>9</v>
      </c>
      <c r="R744" t="s">
        <v>45</v>
      </c>
    </row>
    <row r="745" spans="1:18" x14ac:dyDescent="0.25">
      <c r="A745" t="s">
        <v>1728</v>
      </c>
      <c r="B745" t="s">
        <v>47</v>
      </c>
      <c r="C745" t="s">
        <v>87</v>
      </c>
      <c r="D745" s="1">
        <v>45528</v>
      </c>
      <c r="E745" t="s">
        <v>1729</v>
      </c>
      <c r="F745" s="1">
        <v>45528</v>
      </c>
      <c r="G745" t="s">
        <v>1730</v>
      </c>
      <c r="H745">
        <v>13</v>
      </c>
      <c r="I745" t="s">
        <v>23</v>
      </c>
      <c r="J745" t="s">
        <v>24</v>
      </c>
      <c r="K745">
        <v>1</v>
      </c>
      <c r="L745">
        <v>21.49</v>
      </c>
      <c r="M745">
        <v>4.25</v>
      </c>
      <c r="N745">
        <v>0.71</v>
      </c>
      <c r="O745" t="b">
        <v>1</v>
      </c>
      <c r="P745" t="s">
        <v>25</v>
      </c>
      <c r="Q745">
        <v>8</v>
      </c>
      <c r="R745" t="s">
        <v>26</v>
      </c>
    </row>
    <row r="746" spans="1:18" x14ac:dyDescent="0.25">
      <c r="A746" t="s">
        <v>1731</v>
      </c>
      <c r="B746" t="s">
        <v>52</v>
      </c>
      <c r="C746" t="s">
        <v>87</v>
      </c>
      <c r="D746" s="1">
        <v>45454</v>
      </c>
      <c r="E746" t="s">
        <v>1459</v>
      </c>
      <c r="F746" s="1">
        <v>45455</v>
      </c>
      <c r="G746" t="s">
        <v>1732</v>
      </c>
      <c r="H746">
        <v>26</v>
      </c>
      <c r="I746" t="s">
        <v>23</v>
      </c>
      <c r="J746" t="s">
        <v>73</v>
      </c>
      <c r="K746">
        <v>5</v>
      </c>
      <c r="L746">
        <v>19.190000000000001</v>
      </c>
      <c r="M746">
        <v>9.25</v>
      </c>
      <c r="N746">
        <v>0.34</v>
      </c>
      <c r="O746" t="b">
        <v>0</v>
      </c>
      <c r="P746" t="s">
        <v>25</v>
      </c>
      <c r="Q746">
        <v>6</v>
      </c>
      <c r="R746" t="s">
        <v>173</v>
      </c>
    </row>
    <row r="747" spans="1:18" x14ac:dyDescent="0.25">
      <c r="A747" t="s">
        <v>1733</v>
      </c>
      <c r="B747" t="s">
        <v>125</v>
      </c>
      <c r="C747" t="s">
        <v>42</v>
      </c>
      <c r="D747" s="1">
        <v>45325</v>
      </c>
      <c r="E747" t="s">
        <v>1734</v>
      </c>
      <c r="F747" s="1">
        <v>45325</v>
      </c>
      <c r="G747" t="s">
        <v>126</v>
      </c>
      <c r="H747">
        <v>35</v>
      </c>
      <c r="I747" t="s">
        <v>23</v>
      </c>
      <c r="J747" t="s">
        <v>31</v>
      </c>
      <c r="K747">
        <v>5</v>
      </c>
      <c r="L747">
        <v>13.08</v>
      </c>
      <c r="M747">
        <v>9.25</v>
      </c>
      <c r="N747">
        <v>0.3</v>
      </c>
      <c r="O747" t="b">
        <v>1</v>
      </c>
      <c r="P747" t="s">
        <v>25</v>
      </c>
      <c r="Q747">
        <v>2</v>
      </c>
      <c r="R747" t="s">
        <v>137</v>
      </c>
    </row>
    <row r="748" spans="1:18" x14ac:dyDescent="0.25">
      <c r="A748" t="s">
        <v>1735</v>
      </c>
      <c r="B748" t="s">
        <v>52</v>
      </c>
      <c r="C748" t="s">
        <v>20</v>
      </c>
      <c r="D748" s="1">
        <v>45343</v>
      </c>
      <c r="E748" t="s">
        <v>1736</v>
      </c>
      <c r="F748" s="1">
        <v>45343</v>
      </c>
      <c r="G748" t="s">
        <v>1737</v>
      </c>
      <c r="H748">
        <v>48</v>
      </c>
      <c r="I748" t="s">
        <v>23</v>
      </c>
      <c r="J748" t="s">
        <v>31</v>
      </c>
      <c r="K748">
        <v>0</v>
      </c>
      <c r="L748">
        <v>23.04</v>
      </c>
      <c r="M748">
        <v>3</v>
      </c>
      <c r="N748">
        <v>0.62</v>
      </c>
      <c r="O748" t="b">
        <v>0</v>
      </c>
      <c r="P748" t="s">
        <v>25</v>
      </c>
      <c r="Q748">
        <v>2</v>
      </c>
      <c r="R748" t="s">
        <v>137</v>
      </c>
    </row>
    <row r="749" spans="1:18" x14ac:dyDescent="0.25">
      <c r="A749" t="s">
        <v>1738</v>
      </c>
      <c r="B749" t="s">
        <v>41</v>
      </c>
      <c r="C749" t="s">
        <v>134</v>
      </c>
      <c r="D749" s="1">
        <v>45314</v>
      </c>
      <c r="E749" t="s">
        <v>30</v>
      </c>
      <c r="F749" s="1">
        <v>45314</v>
      </c>
      <c r="G749" t="s">
        <v>1739</v>
      </c>
      <c r="H749">
        <v>21</v>
      </c>
      <c r="I749" t="s">
        <v>23</v>
      </c>
      <c r="J749" t="s">
        <v>60</v>
      </c>
      <c r="K749">
        <v>4</v>
      </c>
      <c r="L749">
        <v>9.02</v>
      </c>
      <c r="M749">
        <v>8</v>
      </c>
      <c r="N749">
        <v>0.48</v>
      </c>
      <c r="O749" t="b">
        <v>0</v>
      </c>
      <c r="P749" t="s">
        <v>25</v>
      </c>
      <c r="Q749">
        <v>1</v>
      </c>
      <c r="R749" t="s">
        <v>114</v>
      </c>
    </row>
    <row r="750" spans="1:18" x14ac:dyDescent="0.25">
      <c r="A750" t="s">
        <v>1740</v>
      </c>
      <c r="B750" t="s">
        <v>142</v>
      </c>
      <c r="C750" t="s">
        <v>68</v>
      </c>
      <c r="D750" s="1">
        <v>45684</v>
      </c>
      <c r="E750" t="s">
        <v>781</v>
      </c>
      <c r="F750" s="1">
        <v>45684</v>
      </c>
      <c r="G750" t="s">
        <v>306</v>
      </c>
      <c r="H750">
        <v>82</v>
      </c>
      <c r="I750" t="s">
        <v>23</v>
      </c>
      <c r="J750" t="s">
        <v>31</v>
      </c>
      <c r="K750">
        <v>4</v>
      </c>
      <c r="L750">
        <v>19.2</v>
      </c>
      <c r="M750">
        <v>8</v>
      </c>
      <c r="N750">
        <v>1.59</v>
      </c>
      <c r="O750" t="b">
        <v>0</v>
      </c>
      <c r="P750" t="s">
        <v>64</v>
      </c>
      <c r="Q750">
        <v>1</v>
      </c>
      <c r="R750" t="s">
        <v>114</v>
      </c>
    </row>
    <row r="751" spans="1:18" x14ac:dyDescent="0.25">
      <c r="A751" t="s">
        <v>1741</v>
      </c>
      <c r="B751" t="s">
        <v>34</v>
      </c>
      <c r="C751" t="s">
        <v>75</v>
      </c>
      <c r="D751" s="1">
        <v>45425</v>
      </c>
      <c r="E751" t="s">
        <v>1184</v>
      </c>
      <c r="F751" s="1">
        <v>45425</v>
      </c>
      <c r="G751" t="s">
        <v>540</v>
      </c>
      <c r="H751">
        <v>78</v>
      </c>
      <c r="I751" t="s">
        <v>23</v>
      </c>
      <c r="J751" t="s">
        <v>31</v>
      </c>
      <c r="K751">
        <v>1</v>
      </c>
      <c r="L751">
        <v>23.05</v>
      </c>
      <c r="M751">
        <v>4.25</v>
      </c>
      <c r="N751">
        <v>2.5499999999999998</v>
      </c>
      <c r="O751" t="b">
        <v>0</v>
      </c>
      <c r="P751" t="s">
        <v>25</v>
      </c>
      <c r="Q751">
        <v>5</v>
      </c>
      <c r="R751" t="s">
        <v>65</v>
      </c>
    </row>
    <row r="752" spans="1:18" x14ac:dyDescent="0.25">
      <c r="A752" t="s">
        <v>1742</v>
      </c>
      <c r="B752" t="s">
        <v>47</v>
      </c>
      <c r="C752" t="s">
        <v>28</v>
      </c>
      <c r="D752" s="1">
        <v>45435</v>
      </c>
      <c r="E752" t="s">
        <v>1743</v>
      </c>
      <c r="F752" s="1">
        <v>45435</v>
      </c>
      <c r="G752" t="s">
        <v>498</v>
      </c>
      <c r="H752">
        <v>66</v>
      </c>
      <c r="I752" t="s">
        <v>23</v>
      </c>
      <c r="J752" t="s">
        <v>24</v>
      </c>
      <c r="K752">
        <v>2</v>
      </c>
      <c r="L752">
        <v>24.54</v>
      </c>
      <c r="M752">
        <v>5.5</v>
      </c>
      <c r="N752">
        <v>1.27</v>
      </c>
      <c r="O752" t="b">
        <v>0</v>
      </c>
      <c r="P752" t="s">
        <v>25</v>
      </c>
      <c r="Q752">
        <v>5</v>
      </c>
      <c r="R752" t="s">
        <v>65</v>
      </c>
    </row>
    <row r="753" spans="1:18" x14ac:dyDescent="0.25">
      <c r="A753" t="s">
        <v>1744</v>
      </c>
      <c r="B753" t="s">
        <v>34</v>
      </c>
      <c r="C753" t="s">
        <v>42</v>
      </c>
      <c r="D753" s="1">
        <v>45379</v>
      </c>
      <c r="E753" t="s">
        <v>1584</v>
      </c>
      <c r="F753" s="1">
        <v>45379</v>
      </c>
      <c r="G753" t="s">
        <v>1053</v>
      </c>
      <c r="H753">
        <v>50</v>
      </c>
      <c r="I753" t="s">
        <v>23</v>
      </c>
      <c r="J753" t="s">
        <v>73</v>
      </c>
      <c r="K753">
        <v>0</v>
      </c>
      <c r="L753">
        <v>13.23</v>
      </c>
      <c r="M753">
        <v>3</v>
      </c>
      <c r="N753">
        <v>1.49</v>
      </c>
      <c r="O753" t="b">
        <v>0</v>
      </c>
      <c r="P753" t="s">
        <v>25</v>
      </c>
      <c r="Q753">
        <v>3</v>
      </c>
      <c r="R753" t="s">
        <v>78</v>
      </c>
    </row>
    <row r="754" spans="1:18" x14ac:dyDescent="0.25">
      <c r="A754" t="s">
        <v>1745</v>
      </c>
      <c r="B754" t="s">
        <v>52</v>
      </c>
      <c r="C754" t="s">
        <v>35</v>
      </c>
      <c r="D754" s="1">
        <v>45323</v>
      </c>
      <c r="E754" t="s">
        <v>1001</v>
      </c>
      <c r="F754" s="1">
        <v>45323</v>
      </c>
      <c r="G754" t="s">
        <v>904</v>
      </c>
      <c r="H754">
        <v>20</v>
      </c>
      <c r="I754" t="s">
        <v>38</v>
      </c>
      <c r="J754" t="s">
        <v>73</v>
      </c>
      <c r="K754">
        <v>0</v>
      </c>
      <c r="L754">
        <v>9.93</v>
      </c>
      <c r="M754">
        <v>4.5</v>
      </c>
      <c r="N754">
        <v>1.37</v>
      </c>
      <c r="O754" t="b">
        <v>0</v>
      </c>
      <c r="P754" t="s">
        <v>25</v>
      </c>
      <c r="Q754">
        <v>2</v>
      </c>
      <c r="R754" t="s">
        <v>137</v>
      </c>
    </row>
    <row r="755" spans="1:18" x14ac:dyDescent="0.25">
      <c r="A755" t="s">
        <v>1746</v>
      </c>
      <c r="B755" t="s">
        <v>52</v>
      </c>
      <c r="C755" t="s">
        <v>149</v>
      </c>
      <c r="D755" s="1">
        <v>45467</v>
      </c>
      <c r="E755" t="s">
        <v>1747</v>
      </c>
      <c r="F755" s="1">
        <v>45467</v>
      </c>
      <c r="G755" t="s">
        <v>1727</v>
      </c>
      <c r="H755">
        <v>80</v>
      </c>
      <c r="I755" t="s">
        <v>38</v>
      </c>
      <c r="J755" t="s">
        <v>60</v>
      </c>
      <c r="K755">
        <v>3</v>
      </c>
      <c r="L755">
        <v>5.13</v>
      </c>
      <c r="M755">
        <v>8.25</v>
      </c>
      <c r="N755">
        <v>0.21</v>
      </c>
      <c r="O755" t="b">
        <v>0</v>
      </c>
      <c r="P755" t="s">
        <v>25</v>
      </c>
      <c r="Q755">
        <v>6</v>
      </c>
      <c r="R755" t="s">
        <v>173</v>
      </c>
    </row>
    <row r="756" spans="1:18" x14ac:dyDescent="0.25">
      <c r="A756" t="s">
        <v>1748</v>
      </c>
      <c r="B756" t="s">
        <v>125</v>
      </c>
      <c r="C756" t="s">
        <v>134</v>
      </c>
      <c r="D756" s="1">
        <v>45431</v>
      </c>
      <c r="E756" t="s">
        <v>1749</v>
      </c>
      <c r="F756" s="1">
        <v>45431</v>
      </c>
      <c r="G756" t="s">
        <v>197</v>
      </c>
      <c r="H756">
        <v>11</v>
      </c>
      <c r="I756" t="s">
        <v>38</v>
      </c>
      <c r="J756" t="s">
        <v>31</v>
      </c>
      <c r="K756">
        <v>3</v>
      </c>
      <c r="L756">
        <v>11.23</v>
      </c>
      <c r="M756">
        <v>8.25</v>
      </c>
      <c r="N756">
        <v>3.29</v>
      </c>
      <c r="O756" t="b">
        <v>1</v>
      </c>
      <c r="P756" t="s">
        <v>25</v>
      </c>
      <c r="Q756">
        <v>5</v>
      </c>
      <c r="R756" t="s">
        <v>65</v>
      </c>
    </row>
    <row r="757" spans="1:18" x14ac:dyDescent="0.25">
      <c r="A757" t="s">
        <v>1750</v>
      </c>
      <c r="B757" t="s">
        <v>19</v>
      </c>
      <c r="C757" t="s">
        <v>87</v>
      </c>
      <c r="D757" s="1">
        <v>45598</v>
      </c>
      <c r="E757" t="s">
        <v>705</v>
      </c>
      <c r="F757" s="1">
        <v>45598</v>
      </c>
      <c r="G757" t="s">
        <v>472</v>
      </c>
      <c r="H757">
        <v>61</v>
      </c>
      <c r="I757" t="s">
        <v>23</v>
      </c>
      <c r="J757" t="s">
        <v>24</v>
      </c>
      <c r="K757">
        <v>0</v>
      </c>
      <c r="L757">
        <v>9.41</v>
      </c>
      <c r="M757">
        <v>3</v>
      </c>
      <c r="N757">
        <v>1</v>
      </c>
      <c r="O757" t="b">
        <v>1</v>
      </c>
      <c r="P757" t="s">
        <v>25</v>
      </c>
      <c r="Q757">
        <v>11</v>
      </c>
      <c r="R757" t="s">
        <v>32</v>
      </c>
    </row>
    <row r="758" spans="1:18" x14ac:dyDescent="0.25">
      <c r="A758" t="s">
        <v>1751</v>
      </c>
      <c r="B758" t="s">
        <v>142</v>
      </c>
      <c r="C758" t="s">
        <v>42</v>
      </c>
      <c r="D758" s="1">
        <v>45387</v>
      </c>
      <c r="E758" t="s">
        <v>1480</v>
      </c>
      <c r="F758" s="1">
        <v>45387</v>
      </c>
      <c r="G758" t="s">
        <v>979</v>
      </c>
      <c r="H758">
        <v>39</v>
      </c>
      <c r="I758" t="s">
        <v>38</v>
      </c>
      <c r="J758" t="s">
        <v>73</v>
      </c>
      <c r="K758">
        <v>2</v>
      </c>
      <c r="L758">
        <v>19.239999999999998</v>
      </c>
      <c r="M758">
        <v>7</v>
      </c>
      <c r="N758">
        <v>2.2999999999999998</v>
      </c>
      <c r="O758" t="b">
        <v>0</v>
      </c>
      <c r="P758" t="s">
        <v>25</v>
      </c>
      <c r="Q758">
        <v>4</v>
      </c>
      <c r="R758" t="s">
        <v>94</v>
      </c>
    </row>
    <row r="759" spans="1:18" x14ac:dyDescent="0.25">
      <c r="A759" t="s">
        <v>1752</v>
      </c>
      <c r="B759" t="s">
        <v>52</v>
      </c>
      <c r="C759" t="s">
        <v>42</v>
      </c>
      <c r="D759" s="1">
        <v>45568</v>
      </c>
      <c r="E759" t="s">
        <v>1327</v>
      </c>
      <c r="F759" s="1">
        <v>45568</v>
      </c>
      <c r="G759" t="s">
        <v>1507</v>
      </c>
      <c r="H759">
        <v>70</v>
      </c>
      <c r="I759" t="s">
        <v>38</v>
      </c>
      <c r="J759" t="s">
        <v>73</v>
      </c>
      <c r="K759">
        <v>4</v>
      </c>
      <c r="L759">
        <v>7.33</v>
      </c>
      <c r="M759">
        <v>9.5</v>
      </c>
      <c r="N759">
        <v>2.2999999999999998</v>
      </c>
      <c r="O759" t="b">
        <v>0</v>
      </c>
      <c r="P759" t="s">
        <v>25</v>
      </c>
      <c r="Q759">
        <v>10</v>
      </c>
      <c r="R759" t="s">
        <v>55</v>
      </c>
    </row>
    <row r="760" spans="1:18" x14ac:dyDescent="0.25">
      <c r="A760" t="s">
        <v>1753</v>
      </c>
      <c r="B760" t="s">
        <v>19</v>
      </c>
      <c r="C760" t="s">
        <v>75</v>
      </c>
      <c r="D760" s="1">
        <v>45672</v>
      </c>
      <c r="E760" t="s">
        <v>253</v>
      </c>
      <c r="F760" s="1">
        <v>45672</v>
      </c>
      <c r="G760" t="s">
        <v>1182</v>
      </c>
      <c r="H760">
        <v>73</v>
      </c>
      <c r="I760" t="s">
        <v>23</v>
      </c>
      <c r="J760" t="s">
        <v>24</v>
      </c>
      <c r="K760">
        <v>0</v>
      </c>
      <c r="L760">
        <v>2.94</v>
      </c>
      <c r="M760">
        <v>3</v>
      </c>
      <c r="N760">
        <v>0.16</v>
      </c>
      <c r="O760" t="b">
        <v>0</v>
      </c>
      <c r="P760" t="s">
        <v>64</v>
      </c>
      <c r="Q760">
        <v>1</v>
      </c>
      <c r="R760" t="s">
        <v>114</v>
      </c>
    </row>
    <row r="761" spans="1:18" x14ac:dyDescent="0.25">
      <c r="A761" t="s">
        <v>1754</v>
      </c>
      <c r="B761" t="s">
        <v>125</v>
      </c>
      <c r="C761" t="s">
        <v>20</v>
      </c>
      <c r="D761" s="1">
        <v>45431</v>
      </c>
      <c r="E761" t="s">
        <v>1708</v>
      </c>
      <c r="F761" s="1">
        <v>45431</v>
      </c>
      <c r="G761" t="s">
        <v>309</v>
      </c>
      <c r="H761">
        <v>58</v>
      </c>
      <c r="I761" t="s">
        <v>38</v>
      </c>
      <c r="J761" t="s">
        <v>24</v>
      </c>
      <c r="K761">
        <v>2</v>
      </c>
      <c r="L761">
        <v>15.74</v>
      </c>
      <c r="M761">
        <v>7</v>
      </c>
      <c r="N761">
        <v>0.48</v>
      </c>
      <c r="O761" t="b">
        <v>1</v>
      </c>
      <c r="P761" t="s">
        <v>25</v>
      </c>
      <c r="Q761">
        <v>5</v>
      </c>
      <c r="R761" t="s">
        <v>65</v>
      </c>
    </row>
    <row r="762" spans="1:18" x14ac:dyDescent="0.25">
      <c r="A762" t="s">
        <v>1755</v>
      </c>
      <c r="B762" t="s">
        <v>67</v>
      </c>
      <c r="C762" t="s">
        <v>149</v>
      </c>
      <c r="D762" s="1">
        <v>45653</v>
      </c>
      <c r="E762" t="s">
        <v>1018</v>
      </c>
      <c r="F762" s="1">
        <v>45653</v>
      </c>
      <c r="G762" t="s">
        <v>211</v>
      </c>
      <c r="H762">
        <v>35</v>
      </c>
      <c r="I762" t="s">
        <v>38</v>
      </c>
      <c r="J762" t="s">
        <v>73</v>
      </c>
      <c r="K762">
        <v>3</v>
      </c>
      <c r="L762">
        <v>12.87</v>
      </c>
      <c r="M762">
        <v>8.25</v>
      </c>
      <c r="N762">
        <v>1.63</v>
      </c>
      <c r="O762" t="b">
        <v>0</v>
      </c>
      <c r="P762" t="s">
        <v>25</v>
      </c>
      <c r="Q762">
        <v>12</v>
      </c>
      <c r="R762" t="s">
        <v>90</v>
      </c>
    </row>
    <row r="763" spans="1:18" x14ac:dyDescent="0.25">
      <c r="A763" t="s">
        <v>1756</v>
      </c>
      <c r="B763" t="s">
        <v>67</v>
      </c>
      <c r="C763" t="s">
        <v>35</v>
      </c>
      <c r="D763" s="1">
        <v>45305</v>
      </c>
      <c r="E763" t="s">
        <v>103</v>
      </c>
      <c r="F763" s="1">
        <v>45305</v>
      </c>
      <c r="G763" t="s">
        <v>412</v>
      </c>
      <c r="H763">
        <v>14</v>
      </c>
      <c r="I763" t="s">
        <v>38</v>
      </c>
      <c r="J763" t="s">
        <v>31</v>
      </c>
      <c r="K763">
        <v>3</v>
      </c>
      <c r="L763">
        <v>11.53</v>
      </c>
      <c r="M763">
        <v>8.25</v>
      </c>
      <c r="N763">
        <v>4.26</v>
      </c>
      <c r="O763" t="b">
        <v>1</v>
      </c>
      <c r="P763" t="s">
        <v>25</v>
      </c>
      <c r="Q763">
        <v>1</v>
      </c>
      <c r="R763" t="s">
        <v>114</v>
      </c>
    </row>
    <row r="764" spans="1:18" x14ac:dyDescent="0.25">
      <c r="A764" t="s">
        <v>1757</v>
      </c>
      <c r="B764" t="s">
        <v>125</v>
      </c>
      <c r="C764" t="s">
        <v>20</v>
      </c>
      <c r="D764" s="1">
        <v>45317</v>
      </c>
      <c r="E764" t="s">
        <v>1758</v>
      </c>
      <c r="F764" s="1">
        <v>45317</v>
      </c>
      <c r="G764" t="s">
        <v>1759</v>
      </c>
      <c r="H764">
        <v>32</v>
      </c>
      <c r="I764" t="s">
        <v>38</v>
      </c>
      <c r="J764" t="s">
        <v>24</v>
      </c>
      <c r="K764">
        <v>3</v>
      </c>
      <c r="L764">
        <v>11.05</v>
      </c>
      <c r="M764">
        <v>8.25</v>
      </c>
      <c r="N764">
        <v>0.94</v>
      </c>
      <c r="O764" t="b">
        <v>0</v>
      </c>
      <c r="P764" t="s">
        <v>25</v>
      </c>
      <c r="Q764">
        <v>1</v>
      </c>
      <c r="R764" t="s">
        <v>114</v>
      </c>
    </row>
    <row r="765" spans="1:18" x14ac:dyDescent="0.25">
      <c r="A765" t="s">
        <v>1760</v>
      </c>
      <c r="B765" t="s">
        <v>125</v>
      </c>
      <c r="C765" t="s">
        <v>57</v>
      </c>
      <c r="D765" s="1">
        <v>45733</v>
      </c>
      <c r="E765" t="s">
        <v>271</v>
      </c>
      <c r="F765" s="1">
        <v>45733</v>
      </c>
      <c r="G765" t="s">
        <v>1761</v>
      </c>
      <c r="H765">
        <v>72</v>
      </c>
      <c r="I765" t="s">
        <v>38</v>
      </c>
      <c r="J765" t="s">
        <v>73</v>
      </c>
      <c r="K765">
        <v>4</v>
      </c>
      <c r="L765">
        <v>21.43</v>
      </c>
      <c r="M765">
        <v>9.5</v>
      </c>
      <c r="N765">
        <v>1.52</v>
      </c>
      <c r="O765" t="b">
        <v>0</v>
      </c>
      <c r="P765" t="s">
        <v>64</v>
      </c>
      <c r="Q765">
        <v>3</v>
      </c>
      <c r="R765" t="s">
        <v>78</v>
      </c>
    </row>
    <row r="766" spans="1:18" x14ac:dyDescent="0.25">
      <c r="A766" t="s">
        <v>1762</v>
      </c>
      <c r="B766" t="s">
        <v>52</v>
      </c>
      <c r="C766" t="s">
        <v>149</v>
      </c>
      <c r="D766" s="1">
        <v>45751</v>
      </c>
      <c r="E766" t="s">
        <v>1487</v>
      </c>
      <c r="F766" s="1">
        <v>45751</v>
      </c>
      <c r="G766" t="s">
        <v>1207</v>
      </c>
      <c r="H766">
        <v>58</v>
      </c>
      <c r="I766" t="s">
        <v>38</v>
      </c>
      <c r="J766" t="s">
        <v>60</v>
      </c>
      <c r="K766">
        <v>2</v>
      </c>
      <c r="L766">
        <v>2</v>
      </c>
      <c r="M766">
        <v>7</v>
      </c>
      <c r="N766">
        <v>1.77</v>
      </c>
      <c r="O766" t="b">
        <v>0</v>
      </c>
      <c r="P766" t="s">
        <v>64</v>
      </c>
      <c r="Q766">
        <v>4</v>
      </c>
      <c r="R766" t="s">
        <v>94</v>
      </c>
    </row>
    <row r="767" spans="1:18" x14ac:dyDescent="0.25">
      <c r="A767" t="s">
        <v>1763</v>
      </c>
      <c r="B767" t="s">
        <v>47</v>
      </c>
      <c r="C767" t="s">
        <v>134</v>
      </c>
      <c r="D767" s="1">
        <v>45745</v>
      </c>
      <c r="E767" t="s">
        <v>1764</v>
      </c>
      <c r="F767" s="1">
        <v>45745</v>
      </c>
      <c r="G767" t="s">
        <v>578</v>
      </c>
      <c r="H767">
        <v>13</v>
      </c>
      <c r="I767" t="s">
        <v>38</v>
      </c>
      <c r="J767" t="s">
        <v>73</v>
      </c>
      <c r="K767">
        <v>0</v>
      </c>
      <c r="L767">
        <v>10.99</v>
      </c>
      <c r="M767">
        <v>4.5</v>
      </c>
      <c r="N767">
        <v>4.96</v>
      </c>
      <c r="O767" t="b">
        <v>1</v>
      </c>
      <c r="P767" t="s">
        <v>64</v>
      </c>
      <c r="Q767">
        <v>3</v>
      </c>
      <c r="R767" t="s">
        <v>78</v>
      </c>
    </row>
    <row r="768" spans="1:18" x14ac:dyDescent="0.25">
      <c r="A768" t="s">
        <v>1765</v>
      </c>
      <c r="B768" t="s">
        <v>47</v>
      </c>
      <c r="C768" t="s">
        <v>20</v>
      </c>
      <c r="D768" s="1">
        <v>45481</v>
      </c>
      <c r="E768" t="s">
        <v>692</v>
      </c>
      <c r="F768" s="1">
        <v>45481</v>
      </c>
      <c r="G768" t="s">
        <v>1023</v>
      </c>
      <c r="H768">
        <v>41</v>
      </c>
      <c r="I768" t="s">
        <v>23</v>
      </c>
      <c r="J768" t="s">
        <v>60</v>
      </c>
      <c r="K768">
        <v>4</v>
      </c>
      <c r="L768">
        <v>2.58</v>
      </c>
      <c r="M768">
        <v>8</v>
      </c>
      <c r="N768">
        <v>2.06</v>
      </c>
      <c r="O768" t="b">
        <v>0</v>
      </c>
      <c r="P768" t="s">
        <v>25</v>
      </c>
      <c r="Q768">
        <v>7</v>
      </c>
      <c r="R768" t="s">
        <v>50</v>
      </c>
    </row>
    <row r="769" spans="1:18" x14ac:dyDescent="0.25">
      <c r="A769" t="s">
        <v>1766</v>
      </c>
      <c r="B769" t="s">
        <v>19</v>
      </c>
      <c r="C769" t="s">
        <v>134</v>
      </c>
      <c r="D769" s="1">
        <v>45423</v>
      </c>
      <c r="E769" t="s">
        <v>1702</v>
      </c>
      <c r="F769" s="1">
        <v>45423</v>
      </c>
      <c r="G769" t="s">
        <v>1767</v>
      </c>
      <c r="H769">
        <v>12</v>
      </c>
      <c r="I769" t="s">
        <v>38</v>
      </c>
      <c r="J769" t="s">
        <v>31</v>
      </c>
      <c r="K769">
        <v>3</v>
      </c>
      <c r="L769">
        <v>16.62</v>
      </c>
      <c r="M769">
        <v>8.25</v>
      </c>
      <c r="N769">
        <v>2.11</v>
      </c>
      <c r="O769" t="b">
        <v>1</v>
      </c>
      <c r="P769" t="s">
        <v>25</v>
      </c>
      <c r="Q769">
        <v>5</v>
      </c>
      <c r="R769" t="s">
        <v>65</v>
      </c>
    </row>
    <row r="770" spans="1:18" x14ac:dyDescent="0.25">
      <c r="A770" t="s">
        <v>1768</v>
      </c>
      <c r="B770" t="s">
        <v>86</v>
      </c>
      <c r="C770" t="s">
        <v>75</v>
      </c>
      <c r="D770" s="1">
        <v>45307</v>
      </c>
      <c r="E770" t="s">
        <v>159</v>
      </c>
      <c r="F770" s="1">
        <v>45307</v>
      </c>
      <c r="G770" t="s">
        <v>208</v>
      </c>
      <c r="H770">
        <v>70</v>
      </c>
      <c r="I770" t="s">
        <v>23</v>
      </c>
      <c r="J770" t="s">
        <v>60</v>
      </c>
      <c r="K770">
        <v>3</v>
      </c>
      <c r="L770">
        <v>14.47</v>
      </c>
      <c r="M770">
        <v>6.75</v>
      </c>
      <c r="N770">
        <v>0.97</v>
      </c>
      <c r="O770" t="b">
        <v>0</v>
      </c>
      <c r="P770" t="s">
        <v>25</v>
      </c>
      <c r="Q770">
        <v>1</v>
      </c>
      <c r="R770" t="s">
        <v>114</v>
      </c>
    </row>
    <row r="771" spans="1:18" x14ac:dyDescent="0.25">
      <c r="A771" t="s">
        <v>1769</v>
      </c>
      <c r="B771" t="s">
        <v>125</v>
      </c>
      <c r="C771" t="s">
        <v>57</v>
      </c>
      <c r="D771" s="1">
        <v>45451</v>
      </c>
      <c r="E771" t="s">
        <v>847</v>
      </c>
      <c r="F771" s="1">
        <v>45451</v>
      </c>
      <c r="G771" t="s">
        <v>1770</v>
      </c>
      <c r="H771">
        <v>53</v>
      </c>
      <c r="I771" t="s">
        <v>38</v>
      </c>
      <c r="J771" t="s">
        <v>39</v>
      </c>
      <c r="K771">
        <v>5</v>
      </c>
      <c r="L771">
        <v>8.82</v>
      </c>
      <c r="M771">
        <v>10.75</v>
      </c>
      <c r="N771">
        <v>3.07</v>
      </c>
      <c r="O771" t="b">
        <v>1</v>
      </c>
      <c r="P771" t="s">
        <v>25</v>
      </c>
      <c r="Q771">
        <v>6</v>
      </c>
      <c r="R771" t="s">
        <v>173</v>
      </c>
    </row>
    <row r="772" spans="1:18" x14ac:dyDescent="0.25">
      <c r="A772" t="s">
        <v>1771</v>
      </c>
      <c r="B772" t="s">
        <v>86</v>
      </c>
      <c r="C772" t="s">
        <v>68</v>
      </c>
      <c r="D772" s="1">
        <v>45677</v>
      </c>
      <c r="E772" t="s">
        <v>211</v>
      </c>
      <c r="F772" s="1">
        <v>45678</v>
      </c>
      <c r="G772" t="s">
        <v>1772</v>
      </c>
      <c r="H772">
        <v>19</v>
      </c>
      <c r="I772" t="s">
        <v>23</v>
      </c>
      <c r="J772" t="s">
        <v>60</v>
      </c>
      <c r="K772">
        <v>2</v>
      </c>
      <c r="L772">
        <v>1.66</v>
      </c>
      <c r="M772">
        <v>5.5</v>
      </c>
      <c r="N772">
        <v>2.99</v>
      </c>
      <c r="O772" t="b">
        <v>0</v>
      </c>
      <c r="P772" t="s">
        <v>64</v>
      </c>
      <c r="Q772">
        <v>1</v>
      </c>
      <c r="R772" t="s">
        <v>114</v>
      </c>
    </row>
    <row r="773" spans="1:18" x14ac:dyDescent="0.25">
      <c r="A773" t="s">
        <v>1773</v>
      </c>
      <c r="B773" t="s">
        <v>34</v>
      </c>
      <c r="C773" t="s">
        <v>28</v>
      </c>
      <c r="D773" s="1">
        <v>45363</v>
      </c>
      <c r="E773" t="s">
        <v>1774</v>
      </c>
      <c r="F773" s="1">
        <v>45363</v>
      </c>
      <c r="G773" t="s">
        <v>844</v>
      </c>
      <c r="H773">
        <v>84</v>
      </c>
      <c r="I773" t="s">
        <v>23</v>
      </c>
      <c r="J773" t="s">
        <v>39</v>
      </c>
      <c r="K773">
        <v>2</v>
      </c>
      <c r="L773">
        <v>7.2</v>
      </c>
      <c r="M773">
        <v>5.5</v>
      </c>
      <c r="N773">
        <v>1.7</v>
      </c>
      <c r="O773" t="b">
        <v>0</v>
      </c>
      <c r="P773" t="s">
        <v>25</v>
      </c>
      <c r="Q773">
        <v>3</v>
      </c>
      <c r="R773" t="s">
        <v>78</v>
      </c>
    </row>
    <row r="774" spans="1:18" x14ac:dyDescent="0.25">
      <c r="A774" t="s">
        <v>1775</v>
      </c>
      <c r="B774" t="s">
        <v>125</v>
      </c>
      <c r="C774" t="s">
        <v>42</v>
      </c>
      <c r="D774" s="1">
        <v>45454</v>
      </c>
      <c r="E774" t="s">
        <v>285</v>
      </c>
      <c r="F774" s="1">
        <v>45454</v>
      </c>
      <c r="G774" t="s">
        <v>1517</v>
      </c>
      <c r="H774">
        <v>54</v>
      </c>
      <c r="I774" t="s">
        <v>23</v>
      </c>
      <c r="J774" t="s">
        <v>60</v>
      </c>
      <c r="K774">
        <v>4</v>
      </c>
      <c r="L774">
        <v>20.2</v>
      </c>
      <c r="M774">
        <v>8</v>
      </c>
      <c r="N774">
        <v>1.3</v>
      </c>
      <c r="O774" t="b">
        <v>0</v>
      </c>
      <c r="P774" t="s">
        <v>25</v>
      </c>
      <c r="Q774">
        <v>6</v>
      </c>
      <c r="R774" t="s">
        <v>173</v>
      </c>
    </row>
    <row r="775" spans="1:18" x14ac:dyDescent="0.25">
      <c r="A775" t="s">
        <v>1776</v>
      </c>
      <c r="B775" t="s">
        <v>47</v>
      </c>
      <c r="C775" t="s">
        <v>68</v>
      </c>
      <c r="D775" s="1">
        <v>45613</v>
      </c>
      <c r="E775" t="s">
        <v>1777</v>
      </c>
      <c r="F775" s="1">
        <v>45613</v>
      </c>
      <c r="G775" t="s">
        <v>1778</v>
      </c>
      <c r="H775">
        <v>61</v>
      </c>
      <c r="I775" t="s">
        <v>38</v>
      </c>
      <c r="J775" t="s">
        <v>39</v>
      </c>
      <c r="K775">
        <v>4</v>
      </c>
      <c r="L775">
        <v>11.6</v>
      </c>
      <c r="M775">
        <v>9.5</v>
      </c>
      <c r="N775">
        <v>3.82</v>
      </c>
      <c r="O775" t="b">
        <v>1</v>
      </c>
      <c r="P775" t="s">
        <v>25</v>
      </c>
      <c r="Q775">
        <v>11</v>
      </c>
      <c r="R775" t="s">
        <v>32</v>
      </c>
    </row>
    <row r="776" spans="1:18" x14ac:dyDescent="0.25">
      <c r="A776" t="s">
        <v>1779</v>
      </c>
      <c r="B776" t="s">
        <v>96</v>
      </c>
      <c r="C776" t="s">
        <v>35</v>
      </c>
      <c r="D776" s="1">
        <v>45436</v>
      </c>
      <c r="E776" t="s">
        <v>1780</v>
      </c>
      <c r="F776" s="1">
        <v>45436</v>
      </c>
      <c r="G776" t="s">
        <v>1517</v>
      </c>
      <c r="H776">
        <v>83</v>
      </c>
      <c r="I776" t="s">
        <v>38</v>
      </c>
      <c r="J776" t="s">
        <v>24</v>
      </c>
      <c r="K776">
        <v>5</v>
      </c>
      <c r="L776">
        <v>24.07</v>
      </c>
      <c r="M776">
        <v>10.75</v>
      </c>
      <c r="N776">
        <v>2.23</v>
      </c>
      <c r="O776" t="b">
        <v>0</v>
      </c>
      <c r="P776" t="s">
        <v>25</v>
      </c>
      <c r="Q776">
        <v>5</v>
      </c>
      <c r="R776" t="s">
        <v>65</v>
      </c>
    </row>
    <row r="777" spans="1:18" x14ac:dyDescent="0.25">
      <c r="A777" t="s">
        <v>1781</v>
      </c>
      <c r="B777" t="s">
        <v>52</v>
      </c>
      <c r="C777" t="s">
        <v>35</v>
      </c>
      <c r="D777" s="1">
        <v>45769</v>
      </c>
      <c r="E777" t="s">
        <v>1782</v>
      </c>
      <c r="F777" s="1">
        <v>45769</v>
      </c>
      <c r="G777" t="s">
        <v>1783</v>
      </c>
      <c r="H777">
        <v>65</v>
      </c>
      <c r="I777" t="s">
        <v>23</v>
      </c>
      <c r="J777" t="s">
        <v>39</v>
      </c>
      <c r="K777">
        <v>1</v>
      </c>
      <c r="L777">
        <v>9.42</v>
      </c>
      <c r="M777">
        <v>4.25</v>
      </c>
      <c r="N777">
        <v>0.44</v>
      </c>
      <c r="O777" t="b">
        <v>0</v>
      </c>
      <c r="P777" t="s">
        <v>64</v>
      </c>
      <c r="Q777">
        <v>4</v>
      </c>
      <c r="R777" t="s">
        <v>94</v>
      </c>
    </row>
    <row r="778" spans="1:18" x14ac:dyDescent="0.25">
      <c r="A778" t="s">
        <v>1784</v>
      </c>
      <c r="B778" t="s">
        <v>52</v>
      </c>
      <c r="C778" t="s">
        <v>42</v>
      </c>
      <c r="D778" s="1">
        <v>45610</v>
      </c>
      <c r="E778" t="s">
        <v>1785</v>
      </c>
      <c r="F778" s="1">
        <v>45610</v>
      </c>
      <c r="G778" t="s">
        <v>806</v>
      </c>
      <c r="H778">
        <v>50</v>
      </c>
      <c r="I778" t="s">
        <v>23</v>
      </c>
      <c r="J778" t="s">
        <v>24</v>
      </c>
      <c r="K778">
        <v>3</v>
      </c>
      <c r="L778">
        <v>7.04</v>
      </c>
      <c r="M778">
        <v>6.75</v>
      </c>
      <c r="N778">
        <v>0.86</v>
      </c>
      <c r="O778" t="b">
        <v>0</v>
      </c>
      <c r="P778" t="s">
        <v>25</v>
      </c>
      <c r="Q778">
        <v>11</v>
      </c>
      <c r="R778" t="s">
        <v>32</v>
      </c>
    </row>
    <row r="779" spans="1:18" x14ac:dyDescent="0.25">
      <c r="A779" t="s">
        <v>1786</v>
      </c>
      <c r="B779" t="s">
        <v>52</v>
      </c>
      <c r="C779" t="s">
        <v>28</v>
      </c>
      <c r="D779" s="1">
        <v>45475</v>
      </c>
      <c r="E779" t="s">
        <v>1787</v>
      </c>
      <c r="F779" s="1">
        <v>45475</v>
      </c>
      <c r="G779" t="s">
        <v>1788</v>
      </c>
      <c r="H779">
        <v>61</v>
      </c>
      <c r="I779" t="s">
        <v>23</v>
      </c>
      <c r="J779" t="s">
        <v>31</v>
      </c>
      <c r="K779">
        <v>1</v>
      </c>
      <c r="L779">
        <v>5.2</v>
      </c>
      <c r="M779">
        <v>4.25</v>
      </c>
      <c r="N779">
        <v>0.74</v>
      </c>
      <c r="O779" t="b">
        <v>0</v>
      </c>
      <c r="P779" t="s">
        <v>25</v>
      </c>
      <c r="Q779">
        <v>7</v>
      </c>
      <c r="R779" t="s">
        <v>50</v>
      </c>
    </row>
    <row r="780" spans="1:18" x14ac:dyDescent="0.25">
      <c r="A780" t="s">
        <v>1789</v>
      </c>
      <c r="B780" t="s">
        <v>52</v>
      </c>
      <c r="C780" t="s">
        <v>149</v>
      </c>
      <c r="D780" s="1">
        <v>45669</v>
      </c>
      <c r="E780" t="s">
        <v>1772</v>
      </c>
      <c r="F780" s="1">
        <v>45669</v>
      </c>
      <c r="G780" t="s">
        <v>451</v>
      </c>
      <c r="H780">
        <v>81</v>
      </c>
      <c r="I780" t="s">
        <v>38</v>
      </c>
      <c r="J780" t="s">
        <v>73</v>
      </c>
      <c r="K780">
        <v>5</v>
      </c>
      <c r="L780">
        <v>22.69</v>
      </c>
      <c r="M780">
        <v>10.75</v>
      </c>
      <c r="N780">
        <v>1.01</v>
      </c>
      <c r="O780" t="b">
        <v>1</v>
      </c>
      <c r="P780" t="s">
        <v>64</v>
      </c>
      <c r="Q780">
        <v>1</v>
      </c>
      <c r="R780" t="s">
        <v>114</v>
      </c>
    </row>
    <row r="781" spans="1:18" x14ac:dyDescent="0.25">
      <c r="A781" t="s">
        <v>1790</v>
      </c>
      <c r="B781" t="s">
        <v>41</v>
      </c>
      <c r="C781" t="s">
        <v>20</v>
      </c>
      <c r="D781" s="1">
        <v>45492</v>
      </c>
      <c r="E781" t="s">
        <v>1232</v>
      </c>
      <c r="F781" s="1">
        <v>45492</v>
      </c>
      <c r="G781" t="s">
        <v>744</v>
      </c>
      <c r="H781">
        <v>45</v>
      </c>
      <c r="I781" t="s">
        <v>23</v>
      </c>
      <c r="J781" t="s">
        <v>31</v>
      </c>
      <c r="K781">
        <v>5</v>
      </c>
      <c r="L781">
        <v>12.4</v>
      </c>
      <c r="M781">
        <v>9.25</v>
      </c>
      <c r="N781">
        <v>0.06</v>
      </c>
      <c r="O781" t="b">
        <v>0</v>
      </c>
      <c r="P781" t="s">
        <v>25</v>
      </c>
      <c r="Q781">
        <v>7</v>
      </c>
      <c r="R781" t="s">
        <v>50</v>
      </c>
    </row>
    <row r="782" spans="1:18" x14ac:dyDescent="0.25">
      <c r="A782" t="s">
        <v>1791</v>
      </c>
      <c r="B782" t="s">
        <v>47</v>
      </c>
      <c r="C782" t="s">
        <v>28</v>
      </c>
      <c r="D782" s="1">
        <v>45523</v>
      </c>
      <c r="E782" t="s">
        <v>1410</v>
      </c>
      <c r="F782" s="1">
        <v>45523</v>
      </c>
      <c r="G782" t="s">
        <v>1384</v>
      </c>
      <c r="H782">
        <v>18</v>
      </c>
      <c r="I782" t="s">
        <v>38</v>
      </c>
      <c r="J782" t="s">
        <v>60</v>
      </c>
      <c r="K782">
        <v>5</v>
      </c>
      <c r="L782">
        <v>16.61</v>
      </c>
      <c r="M782">
        <v>10.75</v>
      </c>
      <c r="N782">
        <v>0.27</v>
      </c>
      <c r="O782" t="b">
        <v>0</v>
      </c>
      <c r="P782" t="s">
        <v>25</v>
      </c>
      <c r="Q782">
        <v>8</v>
      </c>
      <c r="R782" t="s">
        <v>26</v>
      </c>
    </row>
    <row r="783" spans="1:18" x14ac:dyDescent="0.25">
      <c r="A783" t="s">
        <v>1792</v>
      </c>
      <c r="B783" t="s">
        <v>41</v>
      </c>
      <c r="C783" t="s">
        <v>68</v>
      </c>
      <c r="D783" s="1">
        <v>45378</v>
      </c>
      <c r="E783" t="s">
        <v>1793</v>
      </c>
      <c r="F783" s="1">
        <v>45378</v>
      </c>
      <c r="G783" t="s">
        <v>1794</v>
      </c>
      <c r="H783">
        <v>83</v>
      </c>
      <c r="I783" t="s">
        <v>23</v>
      </c>
      <c r="J783" t="s">
        <v>39</v>
      </c>
      <c r="K783">
        <v>5</v>
      </c>
      <c r="L783">
        <v>20.81</v>
      </c>
      <c r="M783">
        <v>9.25</v>
      </c>
      <c r="N783">
        <v>2.85</v>
      </c>
      <c r="O783" t="b">
        <v>0</v>
      </c>
      <c r="P783" t="s">
        <v>25</v>
      </c>
      <c r="Q783">
        <v>3</v>
      </c>
      <c r="R783" t="s">
        <v>78</v>
      </c>
    </row>
    <row r="784" spans="1:18" x14ac:dyDescent="0.25">
      <c r="A784" t="s">
        <v>1795</v>
      </c>
      <c r="B784" t="s">
        <v>52</v>
      </c>
      <c r="C784" t="s">
        <v>149</v>
      </c>
      <c r="D784" s="1">
        <v>45362</v>
      </c>
      <c r="E784" t="s">
        <v>592</v>
      </c>
      <c r="F784" s="1">
        <v>45362</v>
      </c>
      <c r="G784" t="s">
        <v>1796</v>
      </c>
      <c r="H784">
        <v>40</v>
      </c>
      <c r="I784" t="s">
        <v>23</v>
      </c>
      <c r="J784" t="s">
        <v>60</v>
      </c>
      <c r="K784">
        <v>2</v>
      </c>
      <c r="L784">
        <v>20.89</v>
      </c>
      <c r="M784">
        <v>5.5</v>
      </c>
      <c r="N784">
        <v>2.21</v>
      </c>
      <c r="O784" t="b">
        <v>0</v>
      </c>
      <c r="P784" t="s">
        <v>25</v>
      </c>
      <c r="Q784">
        <v>3</v>
      </c>
      <c r="R784" t="s">
        <v>78</v>
      </c>
    </row>
    <row r="785" spans="1:18" x14ac:dyDescent="0.25">
      <c r="A785" t="s">
        <v>1797</v>
      </c>
      <c r="B785" t="s">
        <v>34</v>
      </c>
      <c r="C785" t="s">
        <v>42</v>
      </c>
      <c r="D785" s="1">
        <v>45461</v>
      </c>
      <c r="E785" t="s">
        <v>341</v>
      </c>
      <c r="F785" s="1">
        <v>45461</v>
      </c>
      <c r="G785" t="s">
        <v>545</v>
      </c>
      <c r="H785">
        <v>28</v>
      </c>
      <c r="I785" t="s">
        <v>23</v>
      </c>
      <c r="J785" t="s">
        <v>24</v>
      </c>
      <c r="K785">
        <v>1</v>
      </c>
      <c r="L785">
        <v>24.26</v>
      </c>
      <c r="M785">
        <v>4.25</v>
      </c>
      <c r="N785">
        <v>1.32</v>
      </c>
      <c r="O785" t="b">
        <v>0</v>
      </c>
      <c r="P785" t="s">
        <v>25</v>
      </c>
      <c r="Q785">
        <v>6</v>
      </c>
      <c r="R785" t="s">
        <v>173</v>
      </c>
    </row>
    <row r="786" spans="1:18" x14ac:dyDescent="0.25">
      <c r="A786" t="s">
        <v>1798</v>
      </c>
      <c r="B786" t="s">
        <v>142</v>
      </c>
      <c r="C786" t="s">
        <v>20</v>
      </c>
      <c r="D786" s="1">
        <v>45672</v>
      </c>
      <c r="E786" t="s">
        <v>1799</v>
      </c>
      <c r="F786" s="1">
        <v>45672</v>
      </c>
      <c r="G786" t="s">
        <v>1714</v>
      </c>
      <c r="H786">
        <v>78</v>
      </c>
      <c r="I786" t="s">
        <v>38</v>
      </c>
      <c r="J786" t="s">
        <v>31</v>
      </c>
      <c r="K786">
        <v>2</v>
      </c>
      <c r="L786">
        <v>13.87</v>
      </c>
      <c r="M786">
        <v>7</v>
      </c>
      <c r="N786">
        <v>1.42</v>
      </c>
      <c r="O786" t="b">
        <v>0</v>
      </c>
      <c r="P786" t="s">
        <v>64</v>
      </c>
      <c r="Q786">
        <v>1</v>
      </c>
      <c r="R786" t="s">
        <v>114</v>
      </c>
    </row>
    <row r="787" spans="1:18" x14ac:dyDescent="0.25">
      <c r="A787" t="s">
        <v>1800</v>
      </c>
      <c r="B787" t="s">
        <v>52</v>
      </c>
      <c r="C787" t="s">
        <v>87</v>
      </c>
      <c r="D787" s="1">
        <v>45573</v>
      </c>
      <c r="E787" t="s">
        <v>1801</v>
      </c>
      <c r="F787" s="1">
        <v>45573</v>
      </c>
      <c r="G787" t="s">
        <v>1802</v>
      </c>
      <c r="H787">
        <v>70</v>
      </c>
      <c r="I787" t="s">
        <v>38</v>
      </c>
      <c r="J787" t="s">
        <v>60</v>
      </c>
      <c r="K787">
        <v>0</v>
      </c>
      <c r="L787">
        <v>16.309999999999999</v>
      </c>
      <c r="M787">
        <v>4.5</v>
      </c>
      <c r="N787">
        <v>2.72</v>
      </c>
      <c r="O787" t="b">
        <v>0</v>
      </c>
      <c r="P787" t="s">
        <v>25</v>
      </c>
      <c r="Q787">
        <v>10</v>
      </c>
      <c r="R787" t="s">
        <v>55</v>
      </c>
    </row>
    <row r="788" spans="1:18" x14ac:dyDescent="0.25">
      <c r="A788" t="s">
        <v>1803</v>
      </c>
      <c r="B788" t="s">
        <v>96</v>
      </c>
      <c r="C788" t="s">
        <v>68</v>
      </c>
      <c r="D788" s="1">
        <v>45488</v>
      </c>
      <c r="E788" t="s">
        <v>872</v>
      </c>
      <c r="F788" s="1">
        <v>45488</v>
      </c>
      <c r="G788" t="s">
        <v>1804</v>
      </c>
      <c r="H788">
        <v>80</v>
      </c>
      <c r="I788" t="s">
        <v>38</v>
      </c>
      <c r="J788" t="s">
        <v>60</v>
      </c>
      <c r="K788">
        <v>5</v>
      </c>
      <c r="L788">
        <v>23.98</v>
      </c>
      <c r="M788">
        <v>10.75</v>
      </c>
      <c r="N788">
        <v>1.0900000000000001</v>
      </c>
      <c r="O788" t="b">
        <v>0</v>
      </c>
      <c r="P788" t="s">
        <v>25</v>
      </c>
      <c r="Q788">
        <v>7</v>
      </c>
      <c r="R788" t="s">
        <v>50</v>
      </c>
    </row>
    <row r="789" spans="1:18" x14ac:dyDescent="0.25">
      <c r="A789" t="s">
        <v>1805</v>
      </c>
      <c r="B789" t="s">
        <v>19</v>
      </c>
      <c r="C789" t="s">
        <v>35</v>
      </c>
      <c r="D789" s="1">
        <v>45475</v>
      </c>
      <c r="E789" t="s">
        <v>1061</v>
      </c>
      <c r="F789" s="1">
        <v>45475</v>
      </c>
      <c r="G789" t="s">
        <v>1164</v>
      </c>
      <c r="H789">
        <v>66</v>
      </c>
      <c r="I789" t="s">
        <v>38</v>
      </c>
      <c r="J789" t="s">
        <v>31</v>
      </c>
      <c r="K789">
        <v>3</v>
      </c>
      <c r="L789">
        <v>23.22</v>
      </c>
      <c r="M789">
        <v>8.25</v>
      </c>
      <c r="N789">
        <v>2.75</v>
      </c>
      <c r="O789" t="b">
        <v>0</v>
      </c>
      <c r="P789" t="s">
        <v>25</v>
      </c>
      <c r="Q789">
        <v>7</v>
      </c>
      <c r="R789" t="s">
        <v>50</v>
      </c>
    </row>
    <row r="790" spans="1:18" x14ac:dyDescent="0.25">
      <c r="A790" t="s">
        <v>1806</v>
      </c>
      <c r="B790" t="s">
        <v>19</v>
      </c>
      <c r="C790" t="s">
        <v>68</v>
      </c>
      <c r="D790" s="1">
        <v>45523</v>
      </c>
      <c r="E790" t="s">
        <v>774</v>
      </c>
      <c r="F790" s="1">
        <v>45523</v>
      </c>
      <c r="G790" t="s">
        <v>1807</v>
      </c>
      <c r="H790">
        <v>36</v>
      </c>
      <c r="I790" t="s">
        <v>23</v>
      </c>
      <c r="J790" t="s">
        <v>73</v>
      </c>
      <c r="K790">
        <v>5</v>
      </c>
      <c r="L790">
        <v>8.27</v>
      </c>
      <c r="M790">
        <v>9.25</v>
      </c>
      <c r="N790">
        <v>2.44</v>
      </c>
      <c r="O790" t="b">
        <v>0</v>
      </c>
      <c r="P790" t="s">
        <v>25</v>
      </c>
      <c r="Q790">
        <v>8</v>
      </c>
      <c r="R790" t="s">
        <v>26</v>
      </c>
    </row>
    <row r="791" spans="1:18" x14ac:dyDescent="0.25">
      <c r="A791" t="s">
        <v>1808</v>
      </c>
      <c r="B791" t="s">
        <v>86</v>
      </c>
      <c r="C791" t="s">
        <v>20</v>
      </c>
      <c r="D791" s="1">
        <v>45504</v>
      </c>
      <c r="E791" t="s">
        <v>36</v>
      </c>
      <c r="F791" s="1">
        <v>45504</v>
      </c>
      <c r="G791" t="s">
        <v>1809</v>
      </c>
      <c r="H791">
        <v>20</v>
      </c>
      <c r="I791" t="s">
        <v>38</v>
      </c>
      <c r="J791" t="s">
        <v>73</v>
      </c>
      <c r="K791">
        <v>5</v>
      </c>
      <c r="L791">
        <v>10.62</v>
      </c>
      <c r="M791">
        <v>10.75</v>
      </c>
      <c r="N791">
        <v>2.52</v>
      </c>
      <c r="O791" t="b">
        <v>0</v>
      </c>
      <c r="P791" t="s">
        <v>25</v>
      </c>
      <c r="Q791">
        <v>7</v>
      </c>
      <c r="R791" t="s">
        <v>50</v>
      </c>
    </row>
    <row r="792" spans="1:18" x14ac:dyDescent="0.25">
      <c r="A792" t="s">
        <v>1810</v>
      </c>
      <c r="B792" t="s">
        <v>86</v>
      </c>
      <c r="C792" t="s">
        <v>57</v>
      </c>
      <c r="D792" s="1">
        <v>45416</v>
      </c>
      <c r="E792" t="s">
        <v>216</v>
      </c>
      <c r="F792" s="1">
        <v>45416</v>
      </c>
      <c r="G792" t="s">
        <v>1370</v>
      </c>
      <c r="H792">
        <v>43</v>
      </c>
      <c r="I792" t="s">
        <v>23</v>
      </c>
      <c r="J792" t="s">
        <v>60</v>
      </c>
      <c r="K792">
        <v>3</v>
      </c>
      <c r="L792">
        <v>15.25</v>
      </c>
      <c r="M792">
        <v>6.75</v>
      </c>
      <c r="N792">
        <v>4.07</v>
      </c>
      <c r="O792" t="b">
        <v>1</v>
      </c>
      <c r="P792" t="s">
        <v>25</v>
      </c>
      <c r="Q792">
        <v>5</v>
      </c>
      <c r="R792" t="s">
        <v>65</v>
      </c>
    </row>
    <row r="793" spans="1:18" x14ac:dyDescent="0.25">
      <c r="A793" t="s">
        <v>1811</v>
      </c>
      <c r="B793" t="s">
        <v>47</v>
      </c>
      <c r="C793" t="s">
        <v>149</v>
      </c>
      <c r="D793" s="1">
        <v>45313</v>
      </c>
      <c r="E793" t="s">
        <v>406</v>
      </c>
      <c r="F793" s="1">
        <v>45313</v>
      </c>
      <c r="G793" t="s">
        <v>1284</v>
      </c>
      <c r="H793">
        <v>16</v>
      </c>
      <c r="I793" t="s">
        <v>23</v>
      </c>
      <c r="J793" t="s">
        <v>73</v>
      </c>
      <c r="K793">
        <v>5</v>
      </c>
      <c r="L793">
        <v>3.83</v>
      </c>
      <c r="M793">
        <v>9.25</v>
      </c>
      <c r="N793">
        <v>1.2</v>
      </c>
      <c r="O793" t="b">
        <v>0</v>
      </c>
      <c r="P793" t="s">
        <v>25</v>
      </c>
      <c r="Q793">
        <v>1</v>
      </c>
      <c r="R793" t="s">
        <v>114</v>
      </c>
    </row>
    <row r="794" spans="1:18" x14ac:dyDescent="0.25">
      <c r="A794" t="s">
        <v>1812</v>
      </c>
      <c r="B794" t="s">
        <v>52</v>
      </c>
      <c r="C794" t="s">
        <v>134</v>
      </c>
      <c r="D794" s="1">
        <v>45739</v>
      </c>
      <c r="E794" t="s">
        <v>406</v>
      </c>
      <c r="F794" s="1">
        <v>45739</v>
      </c>
      <c r="G794" t="s">
        <v>1343</v>
      </c>
      <c r="H794">
        <v>20</v>
      </c>
      <c r="I794" t="s">
        <v>23</v>
      </c>
      <c r="J794" t="s">
        <v>24</v>
      </c>
      <c r="K794">
        <v>1</v>
      </c>
      <c r="L794">
        <v>13.15</v>
      </c>
      <c r="M794">
        <v>4.25</v>
      </c>
      <c r="N794">
        <v>4.8499999999999996</v>
      </c>
      <c r="O794" t="b">
        <v>1</v>
      </c>
      <c r="P794" t="s">
        <v>64</v>
      </c>
      <c r="Q794">
        <v>3</v>
      </c>
      <c r="R794" t="s">
        <v>78</v>
      </c>
    </row>
    <row r="795" spans="1:18" x14ac:dyDescent="0.25">
      <c r="A795" t="s">
        <v>1813</v>
      </c>
      <c r="B795" t="s">
        <v>41</v>
      </c>
      <c r="C795" t="s">
        <v>28</v>
      </c>
      <c r="D795" s="1">
        <v>45610</v>
      </c>
      <c r="E795" t="s">
        <v>472</v>
      </c>
      <c r="F795" s="1">
        <v>45610</v>
      </c>
      <c r="G795" t="s">
        <v>374</v>
      </c>
      <c r="H795">
        <v>50</v>
      </c>
      <c r="I795" t="s">
        <v>38</v>
      </c>
      <c r="J795" t="s">
        <v>73</v>
      </c>
      <c r="K795">
        <v>5</v>
      </c>
      <c r="L795">
        <v>3.77</v>
      </c>
      <c r="M795">
        <v>10.75</v>
      </c>
      <c r="N795">
        <v>0.52</v>
      </c>
      <c r="O795" t="b">
        <v>0</v>
      </c>
      <c r="P795" t="s">
        <v>25</v>
      </c>
      <c r="Q795">
        <v>11</v>
      </c>
      <c r="R795" t="s">
        <v>32</v>
      </c>
    </row>
    <row r="796" spans="1:18" x14ac:dyDescent="0.25">
      <c r="A796" t="s">
        <v>1814</v>
      </c>
      <c r="B796" t="s">
        <v>47</v>
      </c>
      <c r="C796" t="s">
        <v>75</v>
      </c>
      <c r="D796" s="1">
        <v>45446</v>
      </c>
      <c r="E796" t="s">
        <v>1815</v>
      </c>
      <c r="F796" s="1">
        <v>45446</v>
      </c>
      <c r="G796" t="s">
        <v>487</v>
      </c>
      <c r="H796">
        <v>20</v>
      </c>
      <c r="I796" t="s">
        <v>38</v>
      </c>
      <c r="J796" t="s">
        <v>60</v>
      </c>
      <c r="K796">
        <v>1</v>
      </c>
      <c r="L796">
        <v>10.14</v>
      </c>
      <c r="M796">
        <v>5.75</v>
      </c>
      <c r="N796">
        <v>1.1299999999999999</v>
      </c>
      <c r="O796" t="b">
        <v>0</v>
      </c>
      <c r="P796" t="s">
        <v>25</v>
      </c>
      <c r="Q796">
        <v>6</v>
      </c>
      <c r="R796" t="s">
        <v>173</v>
      </c>
    </row>
    <row r="797" spans="1:18" x14ac:dyDescent="0.25">
      <c r="A797" t="s">
        <v>1816</v>
      </c>
      <c r="B797" t="s">
        <v>142</v>
      </c>
      <c r="C797" t="s">
        <v>68</v>
      </c>
      <c r="D797" s="1">
        <v>45308</v>
      </c>
      <c r="E797" t="s">
        <v>1817</v>
      </c>
      <c r="F797" s="1">
        <v>45308</v>
      </c>
      <c r="G797" t="s">
        <v>1818</v>
      </c>
      <c r="H797">
        <v>12</v>
      </c>
      <c r="I797" t="s">
        <v>23</v>
      </c>
      <c r="J797" t="s">
        <v>31</v>
      </c>
      <c r="K797">
        <v>3</v>
      </c>
      <c r="L797">
        <v>5.36</v>
      </c>
      <c r="M797">
        <v>6.75</v>
      </c>
      <c r="N797">
        <v>2.1</v>
      </c>
      <c r="O797" t="b">
        <v>0</v>
      </c>
      <c r="P797" t="s">
        <v>25</v>
      </c>
      <c r="Q797">
        <v>1</v>
      </c>
      <c r="R797" t="s">
        <v>114</v>
      </c>
    </row>
    <row r="798" spans="1:18" x14ac:dyDescent="0.25">
      <c r="A798" t="s">
        <v>1819</v>
      </c>
      <c r="B798" t="s">
        <v>96</v>
      </c>
      <c r="C798" t="s">
        <v>42</v>
      </c>
      <c r="D798" s="1">
        <v>45772</v>
      </c>
      <c r="E798" t="s">
        <v>1224</v>
      </c>
      <c r="F798" s="1">
        <v>45772</v>
      </c>
      <c r="G798" t="s">
        <v>1003</v>
      </c>
      <c r="H798">
        <v>64</v>
      </c>
      <c r="I798" t="s">
        <v>38</v>
      </c>
      <c r="J798" t="s">
        <v>24</v>
      </c>
      <c r="K798">
        <v>0</v>
      </c>
      <c r="L798">
        <v>23.97</v>
      </c>
      <c r="M798">
        <v>4.5</v>
      </c>
      <c r="N798">
        <v>0.51</v>
      </c>
      <c r="O798" t="b">
        <v>0</v>
      </c>
      <c r="P798" t="s">
        <v>64</v>
      </c>
      <c r="Q798">
        <v>4</v>
      </c>
      <c r="R798" t="s">
        <v>94</v>
      </c>
    </row>
    <row r="799" spans="1:18" x14ac:dyDescent="0.25">
      <c r="A799" t="s">
        <v>1820</v>
      </c>
      <c r="B799" t="s">
        <v>19</v>
      </c>
      <c r="C799" t="s">
        <v>20</v>
      </c>
      <c r="D799" s="1">
        <v>45700</v>
      </c>
      <c r="E799" t="s">
        <v>1359</v>
      </c>
      <c r="F799" s="1">
        <v>45700</v>
      </c>
      <c r="G799" t="s">
        <v>206</v>
      </c>
      <c r="H799">
        <v>65</v>
      </c>
      <c r="I799" t="s">
        <v>38</v>
      </c>
      <c r="J799" t="s">
        <v>73</v>
      </c>
      <c r="K799">
        <v>0</v>
      </c>
      <c r="L799">
        <v>6</v>
      </c>
      <c r="M799">
        <v>4.5</v>
      </c>
      <c r="N799">
        <v>0.61</v>
      </c>
      <c r="O799" t="b">
        <v>0</v>
      </c>
      <c r="P799" t="s">
        <v>64</v>
      </c>
      <c r="Q799">
        <v>2</v>
      </c>
      <c r="R799" t="s">
        <v>137</v>
      </c>
    </row>
    <row r="800" spans="1:18" x14ac:dyDescent="0.25">
      <c r="A800" t="s">
        <v>1821</v>
      </c>
      <c r="B800" t="s">
        <v>52</v>
      </c>
      <c r="C800" t="s">
        <v>75</v>
      </c>
      <c r="D800" s="1">
        <v>45675</v>
      </c>
      <c r="E800" t="s">
        <v>1710</v>
      </c>
      <c r="F800" s="1">
        <v>45675</v>
      </c>
      <c r="G800" t="s">
        <v>1822</v>
      </c>
      <c r="H800">
        <v>58</v>
      </c>
      <c r="I800" t="s">
        <v>23</v>
      </c>
      <c r="J800" t="s">
        <v>73</v>
      </c>
      <c r="K800">
        <v>1</v>
      </c>
      <c r="L800">
        <v>15.2</v>
      </c>
      <c r="M800">
        <v>4.25</v>
      </c>
      <c r="N800">
        <v>4.9800000000000004</v>
      </c>
      <c r="O800" t="b">
        <v>1</v>
      </c>
      <c r="P800" t="s">
        <v>64</v>
      </c>
      <c r="Q800">
        <v>1</v>
      </c>
      <c r="R800" t="s">
        <v>114</v>
      </c>
    </row>
    <row r="801" spans="1:18" x14ac:dyDescent="0.25">
      <c r="A801" t="s">
        <v>1823</v>
      </c>
      <c r="B801" t="s">
        <v>34</v>
      </c>
      <c r="C801" t="s">
        <v>42</v>
      </c>
      <c r="D801" s="1">
        <v>45432</v>
      </c>
      <c r="E801" t="s">
        <v>640</v>
      </c>
      <c r="F801" s="1">
        <v>45432</v>
      </c>
      <c r="G801" t="s">
        <v>1824</v>
      </c>
      <c r="H801">
        <v>62</v>
      </c>
      <c r="I801" t="s">
        <v>23</v>
      </c>
      <c r="J801" t="s">
        <v>31</v>
      </c>
      <c r="K801">
        <v>2</v>
      </c>
      <c r="L801">
        <v>24.42</v>
      </c>
      <c r="M801">
        <v>5.5</v>
      </c>
      <c r="N801">
        <v>0.71</v>
      </c>
      <c r="O801" t="b">
        <v>0</v>
      </c>
      <c r="P801" t="s">
        <v>25</v>
      </c>
      <c r="Q801">
        <v>5</v>
      </c>
      <c r="R801" t="s">
        <v>65</v>
      </c>
    </row>
    <row r="802" spans="1:18" x14ac:dyDescent="0.25">
      <c r="A802" t="s">
        <v>1825</v>
      </c>
      <c r="B802" t="s">
        <v>34</v>
      </c>
      <c r="C802" t="s">
        <v>134</v>
      </c>
      <c r="D802" s="1">
        <v>45744</v>
      </c>
      <c r="E802" t="s">
        <v>1826</v>
      </c>
      <c r="F802" s="1">
        <v>45744</v>
      </c>
      <c r="G802" t="s">
        <v>1827</v>
      </c>
      <c r="H802">
        <v>68</v>
      </c>
      <c r="I802" t="s">
        <v>23</v>
      </c>
      <c r="J802" t="s">
        <v>31</v>
      </c>
      <c r="K802">
        <v>3</v>
      </c>
      <c r="L802">
        <v>3.76</v>
      </c>
      <c r="M802">
        <v>6.75</v>
      </c>
      <c r="N802">
        <v>0.97</v>
      </c>
      <c r="O802" t="b">
        <v>0</v>
      </c>
      <c r="P802" t="s">
        <v>64</v>
      </c>
      <c r="Q802">
        <v>3</v>
      </c>
      <c r="R802" t="s">
        <v>78</v>
      </c>
    </row>
    <row r="803" spans="1:18" x14ac:dyDescent="0.25">
      <c r="A803" t="s">
        <v>1828</v>
      </c>
      <c r="B803" t="s">
        <v>86</v>
      </c>
      <c r="C803" t="s">
        <v>68</v>
      </c>
      <c r="D803" s="1">
        <v>45589</v>
      </c>
      <c r="E803" t="s">
        <v>1829</v>
      </c>
      <c r="F803" s="1">
        <v>45589</v>
      </c>
      <c r="G803" t="s">
        <v>1830</v>
      </c>
      <c r="H803">
        <v>64</v>
      </c>
      <c r="I803" t="s">
        <v>38</v>
      </c>
      <c r="J803" t="s">
        <v>31</v>
      </c>
      <c r="K803">
        <v>0</v>
      </c>
      <c r="L803">
        <v>14.15</v>
      </c>
      <c r="M803">
        <v>4.5</v>
      </c>
      <c r="N803">
        <v>0.16</v>
      </c>
      <c r="O803" t="b">
        <v>0</v>
      </c>
      <c r="P803" t="s">
        <v>25</v>
      </c>
      <c r="Q803">
        <v>10</v>
      </c>
      <c r="R803" t="s">
        <v>55</v>
      </c>
    </row>
    <row r="804" spans="1:18" x14ac:dyDescent="0.25">
      <c r="A804" t="s">
        <v>1831</v>
      </c>
      <c r="B804" t="s">
        <v>125</v>
      </c>
      <c r="C804" t="s">
        <v>134</v>
      </c>
      <c r="D804" s="1">
        <v>45762</v>
      </c>
      <c r="E804" t="s">
        <v>1832</v>
      </c>
      <c r="F804" s="1">
        <v>45763</v>
      </c>
      <c r="G804" t="s">
        <v>1149</v>
      </c>
      <c r="H804">
        <v>86</v>
      </c>
      <c r="I804" t="s">
        <v>23</v>
      </c>
      <c r="J804" t="s">
        <v>31</v>
      </c>
      <c r="K804">
        <v>2</v>
      </c>
      <c r="L804">
        <v>12.86</v>
      </c>
      <c r="M804">
        <v>5.5</v>
      </c>
      <c r="N804">
        <v>1.1399999999999999</v>
      </c>
      <c r="O804" t="b">
        <v>0</v>
      </c>
      <c r="P804" t="s">
        <v>64</v>
      </c>
      <c r="Q804">
        <v>4</v>
      </c>
      <c r="R804" t="s">
        <v>94</v>
      </c>
    </row>
    <row r="805" spans="1:18" x14ac:dyDescent="0.25">
      <c r="A805" t="s">
        <v>1833</v>
      </c>
      <c r="B805" t="s">
        <v>47</v>
      </c>
      <c r="C805" t="s">
        <v>87</v>
      </c>
      <c r="D805" s="1">
        <v>45726</v>
      </c>
      <c r="E805" t="s">
        <v>689</v>
      </c>
      <c r="F805" s="1">
        <v>45726</v>
      </c>
      <c r="G805" t="s">
        <v>667</v>
      </c>
      <c r="H805">
        <v>15</v>
      </c>
      <c r="I805" t="s">
        <v>23</v>
      </c>
      <c r="J805" t="s">
        <v>60</v>
      </c>
      <c r="K805">
        <v>1</v>
      </c>
      <c r="L805">
        <v>12.84</v>
      </c>
      <c r="M805">
        <v>4.25</v>
      </c>
      <c r="N805">
        <v>2.79</v>
      </c>
      <c r="O805" t="b">
        <v>0</v>
      </c>
      <c r="P805" t="s">
        <v>64</v>
      </c>
      <c r="Q805">
        <v>3</v>
      </c>
      <c r="R805" t="s">
        <v>78</v>
      </c>
    </row>
    <row r="806" spans="1:18" x14ac:dyDescent="0.25">
      <c r="A806" t="s">
        <v>1834</v>
      </c>
      <c r="B806" t="s">
        <v>41</v>
      </c>
      <c r="C806" t="s">
        <v>57</v>
      </c>
      <c r="D806" s="1">
        <v>45538</v>
      </c>
      <c r="E806" t="s">
        <v>1835</v>
      </c>
      <c r="F806" s="1">
        <v>45538</v>
      </c>
      <c r="G806" t="s">
        <v>1836</v>
      </c>
      <c r="H806">
        <v>77</v>
      </c>
      <c r="I806" t="s">
        <v>38</v>
      </c>
      <c r="J806" t="s">
        <v>24</v>
      </c>
      <c r="K806">
        <v>2</v>
      </c>
      <c r="L806">
        <v>3.36</v>
      </c>
      <c r="M806">
        <v>7</v>
      </c>
      <c r="N806">
        <v>0.13</v>
      </c>
      <c r="O806" t="b">
        <v>0</v>
      </c>
      <c r="P806" t="s">
        <v>25</v>
      </c>
      <c r="Q806">
        <v>9</v>
      </c>
      <c r="R806" t="s">
        <v>45</v>
      </c>
    </row>
    <row r="807" spans="1:18" x14ac:dyDescent="0.25">
      <c r="A807" t="s">
        <v>1837</v>
      </c>
      <c r="B807" t="s">
        <v>125</v>
      </c>
      <c r="C807" t="s">
        <v>75</v>
      </c>
      <c r="D807" s="1">
        <v>45572</v>
      </c>
      <c r="E807" t="s">
        <v>1838</v>
      </c>
      <c r="F807" s="1">
        <v>45572</v>
      </c>
      <c r="G807" t="s">
        <v>1237</v>
      </c>
      <c r="H807">
        <v>65</v>
      </c>
      <c r="I807" t="s">
        <v>38</v>
      </c>
      <c r="J807" t="s">
        <v>60</v>
      </c>
      <c r="K807">
        <v>4</v>
      </c>
      <c r="L807">
        <v>20.82</v>
      </c>
      <c r="M807">
        <v>9.5</v>
      </c>
      <c r="N807">
        <v>2.78</v>
      </c>
      <c r="O807" t="b">
        <v>0</v>
      </c>
      <c r="P807" t="s">
        <v>25</v>
      </c>
      <c r="Q807">
        <v>10</v>
      </c>
      <c r="R807" t="s">
        <v>55</v>
      </c>
    </row>
    <row r="808" spans="1:18" x14ac:dyDescent="0.25">
      <c r="A808" t="s">
        <v>1839</v>
      </c>
      <c r="B808" t="s">
        <v>47</v>
      </c>
      <c r="C808" t="s">
        <v>42</v>
      </c>
      <c r="D808" s="1">
        <v>45420</v>
      </c>
      <c r="E808" t="s">
        <v>1679</v>
      </c>
      <c r="F808" s="1">
        <v>45420</v>
      </c>
      <c r="G808" t="s">
        <v>1840</v>
      </c>
      <c r="H808">
        <v>50</v>
      </c>
      <c r="I808" t="s">
        <v>38</v>
      </c>
      <c r="J808" t="s">
        <v>24</v>
      </c>
      <c r="K808">
        <v>4</v>
      </c>
      <c r="L808">
        <v>21.4</v>
      </c>
      <c r="M808">
        <v>9.5</v>
      </c>
      <c r="N808">
        <v>1.97</v>
      </c>
      <c r="O808" t="b">
        <v>0</v>
      </c>
      <c r="P808" t="s">
        <v>25</v>
      </c>
      <c r="Q808">
        <v>5</v>
      </c>
      <c r="R808" t="s">
        <v>65</v>
      </c>
    </row>
    <row r="809" spans="1:18" x14ac:dyDescent="0.25">
      <c r="A809" t="s">
        <v>1841</v>
      </c>
      <c r="B809" t="s">
        <v>125</v>
      </c>
      <c r="C809" t="s">
        <v>20</v>
      </c>
      <c r="D809" s="1">
        <v>45438</v>
      </c>
      <c r="E809" t="s">
        <v>378</v>
      </c>
      <c r="F809" s="1">
        <v>45438</v>
      </c>
      <c r="G809" t="s">
        <v>403</v>
      </c>
      <c r="H809">
        <v>29</v>
      </c>
      <c r="I809" t="s">
        <v>23</v>
      </c>
      <c r="J809" t="s">
        <v>24</v>
      </c>
      <c r="K809">
        <v>1</v>
      </c>
      <c r="L809">
        <v>1.38</v>
      </c>
      <c r="M809">
        <v>4.25</v>
      </c>
      <c r="N809">
        <v>1.3</v>
      </c>
      <c r="O809" t="b">
        <v>1</v>
      </c>
      <c r="P809" t="s">
        <v>25</v>
      </c>
      <c r="Q809">
        <v>5</v>
      </c>
      <c r="R809" t="s">
        <v>65</v>
      </c>
    </row>
    <row r="810" spans="1:18" x14ac:dyDescent="0.25">
      <c r="A810" t="s">
        <v>1842</v>
      </c>
      <c r="B810" t="s">
        <v>125</v>
      </c>
      <c r="C810" t="s">
        <v>42</v>
      </c>
      <c r="D810" s="1">
        <v>45382</v>
      </c>
      <c r="E810" t="s">
        <v>1207</v>
      </c>
      <c r="F810" s="1">
        <v>45382</v>
      </c>
      <c r="G810" t="s">
        <v>1843</v>
      </c>
      <c r="H810">
        <v>73</v>
      </c>
      <c r="I810" t="s">
        <v>23</v>
      </c>
      <c r="J810" t="s">
        <v>73</v>
      </c>
      <c r="K810">
        <v>2</v>
      </c>
      <c r="L810">
        <v>24.73</v>
      </c>
      <c r="M810">
        <v>5.5</v>
      </c>
      <c r="N810">
        <v>2.8</v>
      </c>
      <c r="O810" t="b">
        <v>1</v>
      </c>
      <c r="P810" t="s">
        <v>25</v>
      </c>
      <c r="Q810">
        <v>3</v>
      </c>
      <c r="R810" t="s">
        <v>78</v>
      </c>
    </row>
    <row r="811" spans="1:18" x14ac:dyDescent="0.25">
      <c r="A811" t="s">
        <v>1844</v>
      </c>
      <c r="B811" t="s">
        <v>125</v>
      </c>
      <c r="C811" t="s">
        <v>57</v>
      </c>
      <c r="D811" s="1">
        <v>45406</v>
      </c>
      <c r="E811" t="s">
        <v>1391</v>
      </c>
      <c r="F811" s="1">
        <v>45407</v>
      </c>
      <c r="G811" t="s">
        <v>1106</v>
      </c>
      <c r="H811">
        <v>25</v>
      </c>
      <c r="I811" t="s">
        <v>38</v>
      </c>
      <c r="J811" t="s">
        <v>31</v>
      </c>
      <c r="K811">
        <v>1</v>
      </c>
      <c r="L811">
        <v>21.77</v>
      </c>
      <c r="M811">
        <v>5.75</v>
      </c>
      <c r="N811">
        <v>0.54</v>
      </c>
      <c r="O811" t="b">
        <v>0</v>
      </c>
      <c r="P811" t="s">
        <v>25</v>
      </c>
      <c r="Q811">
        <v>4</v>
      </c>
      <c r="R811" t="s">
        <v>94</v>
      </c>
    </row>
    <row r="812" spans="1:18" x14ac:dyDescent="0.25">
      <c r="A812" t="s">
        <v>1845</v>
      </c>
      <c r="B812" t="s">
        <v>67</v>
      </c>
      <c r="C812" t="s">
        <v>75</v>
      </c>
      <c r="D812" s="1">
        <v>45729</v>
      </c>
      <c r="E812" t="s">
        <v>646</v>
      </c>
      <c r="F812" s="1">
        <v>45729</v>
      </c>
      <c r="G812" t="s">
        <v>1759</v>
      </c>
      <c r="H812">
        <v>84</v>
      </c>
      <c r="I812" t="s">
        <v>23</v>
      </c>
      <c r="J812" t="s">
        <v>39</v>
      </c>
      <c r="K812">
        <v>0</v>
      </c>
      <c r="L812">
        <v>13.39</v>
      </c>
      <c r="M812">
        <v>3</v>
      </c>
      <c r="N812">
        <v>1.71</v>
      </c>
      <c r="O812" t="b">
        <v>0</v>
      </c>
      <c r="P812" t="s">
        <v>64</v>
      </c>
      <c r="Q812">
        <v>3</v>
      </c>
      <c r="R812" t="s">
        <v>78</v>
      </c>
    </row>
    <row r="813" spans="1:18" x14ac:dyDescent="0.25">
      <c r="A813" t="s">
        <v>1846</v>
      </c>
      <c r="B813" t="s">
        <v>19</v>
      </c>
      <c r="C813" t="s">
        <v>68</v>
      </c>
      <c r="D813" s="1">
        <v>45678</v>
      </c>
      <c r="E813" t="s">
        <v>520</v>
      </c>
      <c r="F813" s="1">
        <v>45678</v>
      </c>
      <c r="G813" t="s">
        <v>285</v>
      </c>
      <c r="H813">
        <v>22</v>
      </c>
      <c r="I813" t="s">
        <v>38</v>
      </c>
      <c r="J813" t="s">
        <v>31</v>
      </c>
      <c r="K813">
        <v>2</v>
      </c>
      <c r="L813">
        <v>17.190000000000001</v>
      </c>
      <c r="M813">
        <v>7</v>
      </c>
      <c r="N813">
        <v>2.04</v>
      </c>
      <c r="O813" t="b">
        <v>0</v>
      </c>
      <c r="P813" t="s">
        <v>64</v>
      </c>
      <c r="Q813">
        <v>1</v>
      </c>
      <c r="R813" t="s">
        <v>114</v>
      </c>
    </row>
    <row r="814" spans="1:18" x14ac:dyDescent="0.25">
      <c r="A814" t="s">
        <v>1847</v>
      </c>
      <c r="B814" t="s">
        <v>47</v>
      </c>
      <c r="C814" t="s">
        <v>28</v>
      </c>
      <c r="D814" s="1">
        <v>45374</v>
      </c>
      <c r="E814" t="s">
        <v>1848</v>
      </c>
      <c r="F814" s="1">
        <v>45374</v>
      </c>
      <c r="G814" t="s">
        <v>1849</v>
      </c>
      <c r="H814">
        <v>51</v>
      </c>
      <c r="I814" t="s">
        <v>23</v>
      </c>
      <c r="J814" t="s">
        <v>31</v>
      </c>
      <c r="K814">
        <v>0</v>
      </c>
      <c r="L814">
        <v>11.78</v>
      </c>
      <c r="M814">
        <v>3</v>
      </c>
      <c r="N814">
        <v>3.54</v>
      </c>
      <c r="O814" t="b">
        <v>1</v>
      </c>
      <c r="P814" t="s">
        <v>25</v>
      </c>
      <c r="Q814">
        <v>3</v>
      </c>
      <c r="R814" t="s">
        <v>78</v>
      </c>
    </row>
    <row r="815" spans="1:18" x14ac:dyDescent="0.25">
      <c r="A815" t="s">
        <v>1850</v>
      </c>
      <c r="B815" t="s">
        <v>125</v>
      </c>
      <c r="C815" t="s">
        <v>75</v>
      </c>
      <c r="D815" s="1">
        <v>45753</v>
      </c>
      <c r="E815" t="s">
        <v>1230</v>
      </c>
      <c r="F815" s="1">
        <v>45753</v>
      </c>
      <c r="G815" t="s">
        <v>662</v>
      </c>
      <c r="H815">
        <v>10</v>
      </c>
      <c r="I815" t="s">
        <v>38</v>
      </c>
      <c r="J815" t="s">
        <v>31</v>
      </c>
      <c r="K815">
        <v>5</v>
      </c>
      <c r="L815">
        <v>15.75</v>
      </c>
      <c r="M815">
        <v>10.75</v>
      </c>
      <c r="N815">
        <v>2.27</v>
      </c>
      <c r="O815" t="b">
        <v>1</v>
      </c>
      <c r="P815" t="s">
        <v>64</v>
      </c>
      <c r="Q815">
        <v>4</v>
      </c>
      <c r="R815" t="s">
        <v>94</v>
      </c>
    </row>
    <row r="816" spans="1:18" x14ac:dyDescent="0.25">
      <c r="A816" t="s">
        <v>1851</v>
      </c>
      <c r="B816" t="s">
        <v>142</v>
      </c>
      <c r="C816" t="s">
        <v>87</v>
      </c>
      <c r="D816" s="1">
        <v>45456</v>
      </c>
      <c r="E816" t="s">
        <v>1317</v>
      </c>
      <c r="F816" s="1">
        <v>45456</v>
      </c>
      <c r="G816" t="s">
        <v>240</v>
      </c>
      <c r="H816">
        <v>16</v>
      </c>
      <c r="I816" t="s">
        <v>38</v>
      </c>
      <c r="J816" t="s">
        <v>60</v>
      </c>
      <c r="K816">
        <v>0</v>
      </c>
      <c r="L816">
        <v>18.72</v>
      </c>
      <c r="M816">
        <v>4.5</v>
      </c>
      <c r="N816">
        <v>1.64</v>
      </c>
      <c r="O816" t="b">
        <v>0</v>
      </c>
      <c r="P816" t="s">
        <v>25</v>
      </c>
      <c r="Q816">
        <v>6</v>
      </c>
      <c r="R816" t="s">
        <v>173</v>
      </c>
    </row>
    <row r="817" spans="1:18" x14ac:dyDescent="0.25">
      <c r="A817" t="s">
        <v>1852</v>
      </c>
      <c r="B817" t="s">
        <v>86</v>
      </c>
      <c r="C817" t="s">
        <v>57</v>
      </c>
      <c r="D817" s="1">
        <v>45601</v>
      </c>
      <c r="E817" t="s">
        <v>1853</v>
      </c>
      <c r="F817" s="1">
        <v>45601</v>
      </c>
      <c r="G817" t="s">
        <v>1710</v>
      </c>
      <c r="H817">
        <v>42</v>
      </c>
      <c r="I817" t="s">
        <v>23</v>
      </c>
      <c r="J817" t="s">
        <v>24</v>
      </c>
      <c r="K817">
        <v>3</v>
      </c>
      <c r="L817">
        <v>2.69</v>
      </c>
      <c r="M817">
        <v>6.75</v>
      </c>
      <c r="N817">
        <v>2.56</v>
      </c>
      <c r="O817" t="b">
        <v>0</v>
      </c>
      <c r="P817" t="s">
        <v>25</v>
      </c>
      <c r="Q817">
        <v>11</v>
      </c>
      <c r="R817" t="s">
        <v>32</v>
      </c>
    </row>
    <row r="818" spans="1:18" x14ac:dyDescent="0.25">
      <c r="A818" t="s">
        <v>1854</v>
      </c>
      <c r="B818" t="s">
        <v>86</v>
      </c>
      <c r="C818" t="s">
        <v>42</v>
      </c>
      <c r="D818" s="1">
        <v>45513</v>
      </c>
      <c r="E818" t="s">
        <v>1491</v>
      </c>
      <c r="F818" s="1">
        <v>45513</v>
      </c>
      <c r="G818" t="s">
        <v>1855</v>
      </c>
      <c r="H818">
        <v>29</v>
      </c>
      <c r="I818" t="s">
        <v>23</v>
      </c>
      <c r="J818" t="s">
        <v>60</v>
      </c>
      <c r="K818">
        <v>3</v>
      </c>
      <c r="L818">
        <v>20.13</v>
      </c>
      <c r="M818">
        <v>6.75</v>
      </c>
      <c r="N818">
        <v>2.21</v>
      </c>
      <c r="O818" t="b">
        <v>0</v>
      </c>
      <c r="P818" t="s">
        <v>25</v>
      </c>
      <c r="Q818">
        <v>8</v>
      </c>
      <c r="R818" t="s">
        <v>26</v>
      </c>
    </row>
    <row r="819" spans="1:18" x14ac:dyDescent="0.25">
      <c r="A819" t="s">
        <v>1856</v>
      </c>
      <c r="B819" t="s">
        <v>142</v>
      </c>
      <c r="C819" t="s">
        <v>87</v>
      </c>
      <c r="D819" s="1">
        <v>45570</v>
      </c>
      <c r="E819" t="s">
        <v>69</v>
      </c>
      <c r="F819" s="1">
        <v>45570</v>
      </c>
      <c r="G819" t="s">
        <v>729</v>
      </c>
      <c r="H819">
        <v>22</v>
      </c>
      <c r="I819" t="s">
        <v>38</v>
      </c>
      <c r="J819" t="s">
        <v>39</v>
      </c>
      <c r="K819">
        <v>1</v>
      </c>
      <c r="L819">
        <v>12.5</v>
      </c>
      <c r="M819">
        <v>5.75</v>
      </c>
      <c r="N819">
        <v>4.43</v>
      </c>
      <c r="O819" t="b">
        <v>1</v>
      </c>
      <c r="P819" t="s">
        <v>25</v>
      </c>
      <c r="Q819">
        <v>10</v>
      </c>
      <c r="R819" t="s">
        <v>55</v>
      </c>
    </row>
    <row r="820" spans="1:18" x14ac:dyDescent="0.25">
      <c r="A820" t="s">
        <v>1857</v>
      </c>
      <c r="B820" t="s">
        <v>52</v>
      </c>
      <c r="C820" t="s">
        <v>28</v>
      </c>
      <c r="D820" s="1">
        <v>45758</v>
      </c>
      <c r="E820" t="s">
        <v>277</v>
      </c>
      <c r="F820" s="1">
        <v>45758</v>
      </c>
      <c r="G820" t="s">
        <v>265</v>
      </c>
      <c r="H820">
        <v>64</v>
      </c>
      <c r="I820" t="s">
        <v>23</v>
      </c>
      <c r="J820" t="s">
        <v>73</v>
      </c>
      <c r="K820">
        <v>2</v>
      </c>
      <c r="L820">
        <v>15.54</v>
      </c>
      <c r="M820">
        <v>5.5</v>
      </c>
      <c r="N820">
        <v>1.3</v>
      </c>
      <c r="O820" t="b">
        <v>0</v>
      </c>
      <c r="P820" t="s">
        <v>64</v>
      </c>
      <c r="Q820">
        <v>4</v>
      </c>
      <c r="R820" t="s">
        <v>94</v>
      </c>
    </row>
    <row r="821" spans="1:18" x14ac:dyDescent="0.25">
      <c r="A821" t="s">
        <v>1858</v>
      </c>
      <c r="B821" t="s">
        <v>19</v>
      </c>
      <c r="C821" t="s">
        <v>20</v>
      </c>
      <c r="D821" s="1">
        <v>45690</v>
      </c>
      <c r="E821" t="s">
        <v>1859</v>
      </c>
      <c r="F821" s="1">
        <v>45690</v>
      </c>
      <c r="G821" t="s">
        <v>1860</v>
      </c>
      <c r="H821">
        <v>53</v>
      </c>
      <c r="I821" t="s">
        <v>38</v>
      </c>
      <c r="J821" t="s">
        <v>24</v>
      </c>
      <c r="K821">
        <v>5</v>
      </c>
      <c r="L821">
        <v>17.309999999999999</v>
      </c>
      <c r="M821">
        <v>10.75</v>
      </c>
      <c r="N821">
        <v>0.78</v>
      </c>
      <c r="O821" t="b">
        <v>1</v>
      </c>
      <c r="P821" t="s">
        <v>64</v>
      </c>
      <c r="Q821">
        <v>2</v>
      </c>
      <c r="R821" t="s">
        <v>137</v>
      </c>
    </row>
    <row r="822" spans="1:18" x14ac:dyDescent="0.25">
      <c r="A822" t="s">
        <v>1861</v>
      </c>
      <c r="B822" t="s">
        <v>67</v>
      </c>
      <c r="C822" t="s">
        <v>35</v>
      </c>
      <c r="D822" s="1">
        <v>45357</v>
      </c>
      <c r="E822" t="s">
        <v>401</v>
      </c>
      <c r="F822" s="1">
        <v>45357</v>
      </c>
      <c r="G822" t="s">
        <v>184</v>
      </c>
      <c r="H822">
        <v>47</v>
      </c>
      <c r="I822" t="s">
        <v>38</v>
      </c>
      <c r="J822" t="s">
        <v>73</v>
      </c>
      <c r="K822">
        <v>0</v>
      </c>
      <c r="L822">
        <v>22.73</v>
      </c>
      <c r="M822">
        <v>4.5</v>
      </c>
      <c r="N822">
        <v>1.43</v>
      </c>
      <c r="O822" t="b">
        <v>0</v>
      </c>
      <c r="P822" t="s">
        <v>25</v>
      </c>
      <c r="Q822">
        <v>3</v>
      </c>
      <c r="R822" t="s">
        <v>78</v>
      </c>
    </row>
    <row r="823" spans="1:18" x14ac:dyDescent="0.25">
      <c r="A823" t="s">
        <v>1862</v>
      </c>
      <c r="B823" t="s">
        <v>41</v>
      </c>
      <c r="C823" t="s">
        <v>75</v>
      </c>
      <c r="D823" s="1">
        <v>45485</v>
      </c>
      <c r="E823" t="s">
        <v>1863</v>
      </c>
      <c r="F823" s="1">
        <v>45485</v>
      </c>
      <c r="G823" t="s">
        <v>1864</v>
      </c>
      <c r="H823">
        <v>76</v>
      </c>
      <c r="I823" t="s">
        <v>38</v>
      </c>
      <c r="J823" t="s">
        <v>60</v>
      </c>
      <c r="K823">
        <v>4</v>
      </c>
      <c r="L823">
        <v>1.67</v>
      </c>
      <c r="M823">
        <v>9.5</v>
      </c>
      <c r="N823">
        <v>0.23</v>
      </c>
      <c r="O823" t="b">
        <v>0</v>
      </c>
      <c r="P823" t="s">
        <v>25</v>
      </c>
      <c r="Q823">
        <v>7</v>
      </c>
      <c r="R823" t="s">
        <v>50</v>
      </c>
    </row>
    <row r="824" spans="1:18" x14ac:dyDescent="0.25">
      <c r="A824" t="s">
        <v>1865</v>
      </c>
      <c r="B824" t="s">
        <v>67</v>
      </c>
      <c r="C824" t="s">
        <v>57</v>
      </c>
      <c r="D824" s="1">
        <v>45688</v>
      </c>
      <c r="E824" t="s">
        <v>1866</v>
      </c>
      <c r="F824" s="1">
        <v>45688</v>
      </c>
      <c r="G824" t="s">
        <v>1577</v>
      </c>
      <c r="H824">
        <v>64</v>
      </c>
      <c r="I824" t="s">
        <v>38</v>
      </c>
      <c r="J824" t="s">
        <v>31</v>
      </c>
      <c r="K824">
        <v>3</v>
      </c>
      <c r="L824">
        <v>16.690000000000001</v>
      </c>
      <c r="M824">
        <v>8.25</v>
      </c>
      <c r="N824">
        <v>1.71</v>
      </c>
      <c r="O824" t="b">
        <v>0</v>
      </c>
      <c r="P824" t="s">
        <v>64</v>
      </c>
      <c r="Q824">
        <v>1</v>
      </c>
      <c r="R824" t="s">
        <v>114</v>
      </c>
    </row>
    <row r="825" spans="1:18" x14ac:dyDescent="0.25">
      <c r="A825" t="s">
        <v>1867</v>
      </c>
      <c r="B825" t="s">
        <v>47</v>
      </c>
      <c r="C825" t="s">
        <v>75</v>
      </c>
      <c r="D825" s="1">
        <v>45746</v>
      </c>
      <c r="E825" t="s">
        <v>1868</v>
      </c>
      <c r="F825" s="1">
        <v>45746</v>
      </c>
      <c r="G825" t="s">
        <v>222</v>
      </c>
      <c r="H825">
        <v>20</v>
      </c>
      <c r="I825" t="s">
        <v>23</v>
      </c>
      <c r="J825" t="s">
        <v>31</v>
      </c>
      <c r="K825">
        <v>5</v>
      </c>
      <c r="L825">
        <v>16.71</v>
      </c>
      <c r="M825">
        <v>9.25</v>
      </c>
      <c r="N825">
        <v>0.9</v>
      </c>
      <c r="O825" t="b">
        <v>1</v>
      </c>
      <c r="P825" t="s">
        <v>64</v>
      </c>
      <c r="Q825">
        <v>3</v>
      </c>
      <c r="R825" t="s">
        <v>78</v>
      </c>
    </row>
    <row r="826" spans="1:18" x14ac:dyDescent="0.25">
      <c r="A826" t="s">
        <v>1869</v>
      </c>
      <c r="B826" t="s">
        <v>86</v>
      </c>
      <c r="C826" t="s">
        <v>20</v>
      </c>
      <c r="D826" s="1">
        <v>45356</v>
      </c>
      <c r="E826" t="s">
        <v>806</v>
      </c>
      <c r="F826" s="1">
        <v>45356</v>
      </c>
      <c r="G826" t="s">
        <v>1870</v>
      </c>
      <c r="H826">
        <v>63</v>
      </c>
      <c r="I826" t="s">
        <v>38</v>
      </c>
      <c r="J826" t="s">
        <v>60</v>
      </c>
      <c r="K826">
        <v>4</v>
      </c>
      <c r="L826">
        <v>18.239999999999998</v>
      </c>
      <c r="M826">
        <v>9.5</v>
      </c>
      <c r="N826">
        <v>2.27</v>
      </c>
      <c r="O826" t="b">
        <v>0</v>
      </c>
      <c r="P826" t="s">
        <v>25</v>
      </c>
      <c r="Q826">
        <v>3</v>
      </c>
      <c r="R826" t="s">
        <v>78</v>
      </c>
    </row>
    <row r="827" spans="1:18" x14ac:dyDescent="0.25">
      <c r="A827" t="s">
        <v>1871</v>
      </c>
      <c r="B827" t="s">
        <v>142</v>
      </c>
      <c r="C827" t="s">
        <v>75</v>
      </c>
      <c r="D827" s="1">
        <v>45557</v>
      </c>
      <c r="E827" t="s">
        <v>440</v>
      </c>
      <c r="F827" s="1">
        <v>45557</v>
      </c>
      <c r="G827" t="s">
        <v>1117</v>
      </c>
      <c r="H827">
        <v>33</v>
      </c>
      <c r="I827" t="s">
        <v>23</v>
      </c>
      <c r="J827" t="s">
        <v>24</v>
      </c>
      <c r="K827">
        <v>0</v>
      </c>
      <c r="L827">
        <v>18.8</v>
      </c>
      <c r="M827">
        <v>3</v>
      </c>
      <c r="N827">
        <v>3.02</v>
      </c>
      <c r="O827" t="b">
        <v>1</v>
      </c>
      <c r="P827" t="s">
        <v>25</v>
      </c>
      <c r="Q827">
        <v>9</v>
      </c>
      <c r="R827" t="s">
        <v>45</v>
      </c>
    </row>
    <row r="828" spans="1:18" x14ac:dyDescent="0.25">
      <c r="A828" t="s">
        <v>1872</v>
      </c>
      <c r="B828" t="s">
        <v>19</v>
      </c>
      <c r="C828" t="s">
        <v>42</v>
      </c>
      <c r="D828" s="1">
        <v>45707</v>
      </c>
      <c r="E828" t="s">
        <v>1003</v>
      </c>
      <c r="F828" s="1">
        <v>45707</v>
      </c>
      <c r="G828" t="s">
        <v>890</v>
      </c>
      <c r="H828">
        <v>12</v>
      </c>
      <c r="I828" t="s">
        <v>23</v>
      </c>
      <c r="J828" t="s">
        <v>73</v>
      </c>
      <c r="K828">
        <v>0</v>
      </c>
      <c r="L828">
        <v>0.83</v>
      </c>
      <c r="M828">
        <v>3</v>
      </c>
      <c r="N828">
        <v>1.97</v>
      </c>
      <c r="O828" t="b">
        <v>0</v>
      </c>
      <c r="P828" t="s">
        <v>64</v>
      </c>
      <c r="Q828">
        <v>2</v>
      </c>
      <c r="R828" t="s">
        <v>137</v>
      </c>
    </row>
    <row r="829" spans="1:18" x14ac:dyDescent="0.25">
      <c r="A829" t="s">
        <v>1873</v>
      </c>
      <c r="B829" t="s">
        <v>86</v>
      </c>
      <c r="C829" t="s">
        <v>28</v>
      </c>
      <c r="D829" s="1">
        <v>45670</v>
      </c>
      <c r="E829" t="s">
        <v>126</v>
      </c>
      <c r="F829" s="1">
        <v>45670</v>
      </c>
      <c r="G829" t="s">
        <v>1319</v>
      </c>
      <c r="H829">
        <v>48</v>
      </c>
      <c r="I829" t="s">
        <v>38</v>
      </c>
      <c r="J829" t="s">
        <v>73</v>
      </c>
      <c r="K829">
        <v>2</v>
      </c>
      <c r="L829">
        <v>2.65</v>
      </c>
      <c r="M829">
        <v>7</v>
      </c>
      <c r="N829">
        <v>0.41</v>
      </c>
      <c r="O829" t="b">
        <v>0</v>
      </c>
      <c r="P829" t="s">
        <v>64</v>
      </c>
      <c r="Q829">
        <v>1</v>
      </c>
      <c r="R829" t="s">
        <v>114</v>
      </c>
    </row>
    <row r="830" spans="1:18" x14ac:dyDescent="0.25">
      <c r="A830" t="s">
        <v>1874</v>
      </c>
      <c r="B830" t="s">
        <v>19</v>
      </c>
      <c r="C830" t="s">
        <v>20</v>
      </c>
      <c r="D830" s="1">
        <v>45438</v>
      </c>
      <c r="E830" t="s">
        <v>493</v>
      </c>
      <c r="F830" s="1">
        <v>45438</v>
      </c>
      <c r="G830" t="s">
        <v>1357</v>
      </c>
      <c r="H830">
        <v>13</v>
      </c>
      <c r="I830" t="s">
        <v>23</v>
      </c>
      <c r="J830" t="s">
        <v>73</v>
      </c>
      <c r="K830">
        <v>5</v>
      </c>
      <c r="L830">
        <v>4.0599999999999996</v>
      </c>
      <c r="M830">
        <v>9.25</v>
      </c>
      <c r="N830">
        <v>1.21</v>
      </c>
      <c r="O830" t="b">
        <v>1</v>
      </c>
      <c r="P830" t="s">
        <v>25</v>
      </c>
      <c r="Q830">
        <v>5</v>
      </c>
      <c r="R830" t="s">
        <v>65</v>
      </c>
    </row>
    <row r="831" spans="1:18" x14ac:dyDescent="0.25">
      <c r="A831" t="s">
        <v>1875</v>
      </c>
      <c r="B831" t="s">
        <v>67</v>
      </c>
      <c r="C831" t="s">
        <v>68</v>
      </c>
      <c r="D831" s="1">
        <v>45358</v>
      </c>
      <c r="E831" t="s">
        <v>1702</v>
      </c>
      <c r="F831" s="1">
        <v>45358</v>
      </c>
      <c r="G831" t="s">
        <v>1876</v>
      </c>
      <c r="H831">
        <v>48</v>
      </c>
      <c r="I831" t="s">
        <v>38</v>
      </c>
      <c r="J831" t="s">
        <v>24</v>
      </c>
      <c r="K831">
        <v>3</v>
      </c>
      <c r="L831">
        <v>10.84</v>
      </c>
      <c r="M831">
        <v>8.25</v>
      </c>
      <c r="N831">
        <v>0.35</v>
      </c>
      <c r="O831" t="b">
        <v>0</v>
      </c>
      <c r="P831" t="s">
        <v>25</v>
      </c>
      <c r="Q831">
        <v>3</v>
      </c>
      <c r="R831" t="s">
        <v>78</v>
      </c>
    </row>
    <row r="832" spans="1:18" x14ac:dyDescent="0.25">
      <c r="A832" t="s">
        <v>1877</v>
      </c>
      <c r="B832" t="s">
        <v>125</v>
      </c>
      <c r="C832" t="s">
        <v>149</v>
      </c>
      <c r="D832" s="1">
        <v>45658</v>
      </c>
      <c r="E832" t="s">
        <v>1342</v>
      </c>
      <c r="F832" s="1">
        <v>45658</v>
      </c>
      <c r="G832" t="s">
        <v>421</v>
      </c>
      <c r="H832">
        <v>12</v>
      </c>
      <c r="I832" t="s">
        <v>38</v>
      </c>
      <c r="J832" t="s">
        <v>39</v>
      </c>
      <c r="K832">
        <v>1</v>
      </c>
      <c r="L832">
        <v>5.43</v>
      </c>
      <c r="M832">
        <v>5.75</v>
      </c>
      <c r="N832">
        <v>1.71</v>
      </c>
      <c r="O832" t="b">
        <v>0</v>
      </c>
      <c r="P832" t="s">
        <v>64</v>
      </c>
      <c r="Q832">
        <v>1</v>
      </c>
      <c r="R832" t="s">
        <v>114</v>
      </c>
    </row>
    <row r="833" spans="1:18" x14ac:dyDescent="0.25">
      <c r="A833" t="s">
        <v>1878</v>
      </c>
      <c r="B833" t="s">
        <v>86</v>
      </c>
      <c r="C833" t="s">
        <v>20</v>
      </c>
      <c r="D833" s="1">
        <v>45551</v>
      </c>
      <c r="E833" t="s">
        <v>146</v>
      </c>
      <c r="F833" s="1">
        <v>45551</v>
      </c>
      <c r="G833" t="s">
        <v>1491</v>
      </c>
      <c r="H833">
        <v>11</v>
      </c>
      <c r="I833" t="s">
        <v>23</v>
      </c>
      <c r="J833" t="s">
        <v>73</v>
      </c>
      <c r="K833">
        <v>3</v>
      </c>
      <c r="L833">
        <v>21.29</v>
      </c>
      <c r="M833">
        <v>6.75</v>
      </c>
      <c r="N833">
        <v>2.21</v>
      </c>
      <c r="O833" t="b">
        <v>0</v>
      </c>
      <c r="P833" t="s">
        <v>25</v>
      </c>
      <c r="Q833">
        <v>9</v>
      </c>
      <c r="R833" t="s">
        <v>45</v>
      </c>
    </row>
    <row r="834" spans="1:18" x14ac:dyDescent="0.25">
      <c r="A834" t="s">
        <v>1879</v>
      </c>
      <c r="B834" t="s">
        <v>67</v>
      </c>
      <c r="C834" t="s">
        <v>75</v>
      </c>
      <c r="D834" s="1">
        <v>45320</v>
      </c>
      <c r="E834" t="s">
        <v>1880</v>
      </c>
      <c r="F834" s="1">
        <v>45320</v>
      </c>
      <c r="G834" t="s">
        <v>1853</v>
      </c>
      <c r="H834">
        <v>72</v>
      </c>
      <c r="I834" t="s">
        <v>38</v>
      </c>
      <c r="J834" t="s">
        <v>73</v>
      </c>
      <c r="K834">
        <v>4</v>
      </c>
      <c r="L834">
        <v>14.98</v>
      </c>
      <c r="M834">
        <v>9.5</v>
      </c>
      <c r="N834">
        <v>1.83</v>
      </c>
      <c r="O834" t="b">
        <v>0</v>
      </c>
      <c r="P834" t="s">
        <v>25</v>
      </c>
      <c r="Q834">
        <v>1</v>
      </c>
      <c r="R834" t="s">
        <v>114</v>
      </c>
    </row>
    <row r="835" spans="1:18" x14ac:dyDescent="0.25">
      <c r="A835" t="s">
        <v>1881</v>
      </c>
      <c r="B835" t="s">
        <v>125</v>
      </c>
      <c r="C835" t="s">
        <v>68</v>
      </c>
      <c r="D835" s="1">
        <v>45339</v>
      </c>
      <c r="E835" t="s">
        <v>1882</v>
      </c>
      <c r="F835" s="1">
        <v>45339</v>
      </c>
      <c r="G835" t="s">
        <v>1357</v>
      </c>
      <c r="H835">
        <v>77</v>
      </c>
      <c r="I835" t="s">
        <v>23</v>
      </c>
      <c r="J835" t="s">
        <v>73</v>
      </c>
      <c r="K835">
        <v>4</v>
      </c>
      <c r="L835">
        <v>8.24</v>
      </c>
      <c r="M835">
        <v>8</v>
      </c>
      <c r="N835">
        <v>0.32</v>
      </c>
      <c r="O835" t="b">
        <v>1</v>
      </c>
      <c r="P835" t="s">
        <v>25</v>
      </c>
      <c r="Q835">
        <v>2</v>
      </c>
      <c r="R835" t="s">
        <v>137</v>
      </c>
    </row>
    <row r="836" spans="1:18" x14ac:dyDescent="0.25">
      <c r="A836" t="s">
        <v>1883</v>
      </c>
      <c r="B836" t="s">
        <v>86</v>
      </c>
      <c r="C836" t="s">
        <v>149</v>
      </c>
      <c r="D836" s="1">
        <v>45382</v>
      </c>
      <c r="E836" t="s">
        <v>1884</v>
      </c>
      <c r="F836" s="1">
        <v>45382</v>
      </c>
      <c r="G836" t="s">
        <v>1421</v>
      </c>
      <c r="H836">
        <v>73</v>
      </c>
      <c r="I836" t="s">
        <v>38</v>
      </c>
      <c r="J836" t="s">
        <v>73</v>
      </c>
      <c r="K836">
        <v>5</v>
      </c>
      <c r="L836">
        <v>11.19</v>
      </c>
      <c r="M836">
        <v>10.75</v>
      </c>
      <c r="N836">
        <v>0.81</v>
      </c>
      <c r="O836" t="b">
        <v>1</v>
      </c>
      <c r="P836" t="s">
        <v>25</v>
      </c>
      <c r="Q836">
        <v>3</v>
      </c>
      <c r="R836" t="s">
        <v>78</v>
      </c>
    </row>
    <row r="837" spans="1:18" x14ac:dyDescent="0.25">
      <c r="A837" t="s">
        <v>1885</v>
      </c>
      <c r="B837" t="s">
        <v>34</v>
      </c>
      <c r="C837" t="s">
        <v>149</v>
      </c>
      <c r="D837" s="1">
        <v>45559</v>
      </c>
      <c r="E837" t="s">
        <v>580</v>
      </c>
      <c r="F837" s="1">
        <v>45559</v>
      </c>
      <c r="G837" t="s">
        <v>633</v>
      </c>
      <c r="H837">
        <v>66</v>
      </c>
      <c r="I837" t="s">
        <v>23</v>
      </c>
      <c r="J837" t="s">
        <v>39</v>
      </c>
      <c r="K837">
        <v>1</v>
      </c>
      <c r="L837">
        <v>14.9</v>
      </c>
      <c r="M837">
        <v>4.25</v>
      </c>
      <c r="N837">
        <v>2.0499999999999998</v>
      </c>
      <c r="O837" t="b">
        <v>0</v>
      </c>
      <c r="P837" t="s">
        <v>25</v>
      </c>
      <c r="Q837">
        <v>9</v>
      </c>
      <c r="R837" t="s">
        <v>45</v>
      </c>
    </row>
    <row r="838" spans="1:18" x14ac:dyDescent="0.25">
      <c r="A838" t="s">
        <v>1886</v>
      </c>
      <c r="B838" t="s">
        <v>125</v>
      </c>
      <c r="C838" t="s">
        <v>87</v>
      </c>
      <c r="D838" s="1">
        <v>45519</v>
      </c>
      <c r="E838" t="s">
        <v>1036</v>
      </c>
      <c r="F838" s="1">
        <v>45519</v>
      </c>
      <c r="G838" t="s">
        <v>1714</v>
      </c>
      <c r="H838">
        <v>59</v>
      </c>
      <c r="I838" t="s">
        <v>38</v>
      </c>
      <c r="J838" t="s">
        <v>60</v>
      </c>
      <c r="K838">
        <v>3</v>
      </c>
      <c r="L838">
        <v>20.09</v>
      </c>
      <c r="M838">
        <v>8.25</v>
      </c>
      <c r="N838">
        <v>2.5299999999999998</v>
      </c>
      <c r="O838" t="b">
        <v>0</v>
      </c>
      <c r="P838" t="s">
        <v>25</v>
      </c>
      <c r="Q838">
        <v>8</v>
      </c>
      <c r="R838" t="s">
        <v>26</v>
      </c>
    </row>
    <row r="839" spans="1:18" x14ac:dyDescent="0.25">
      <c r="A839" t="s">
        <v>1887</v>
      </c>
      <c r="B839" t="s">
        <v>34</v>
      </c>
      <c r="C839" t="s">
        <v>75</v>
      </c>
      <c r="D839" s="1">
        <v>45358</v>
      </c>
      <c r="E839" t="s">
        <v>54</v>
      </c>
      <c r="F839" s="1">
        <v>45358</v>
      </c>
      <c r="G839" t="s">
        <v>1391</v>
      </c>
      <c r="H839">
        <v>71</v>
      </c>
      <c r="I839" t="s">
        <v>23</v>
      </c>
      <c r="J839" t="s">
        <v>24</v>
      </c>
      <c r="K839">
        <v>1</v>
      </c>
      <c r="L839">
        <v>4.33</v>
      </c>
      <c r="M839">
        <v>4.25</v>
      </c>
      <c r="N839">
        <v>1.48</v>
      </c>
      <c r="O839" t="b">
        <v>0</v>
      </c>
      <c r="P839" t="s">
        <v>25</v>
      </c>
      <c r="Q839">
        <v>3</v>
      </c>
      <c r="R839" t="s">
        <v>78</v>
      </c>
    </row>
    <row r="840" spans="1:18" x14ac:dyDescent="0.25">
      <c r="A840" t="s">
        <v>1888</v>
      </c>
      <c r="B840" t="s">
        <v>86</v>
      </c>
      <c r="C840" t="s">
        <v>149</v>
      </c>
      <c r="D840" s="1">
        <v>45527</v>
      </c>
      <c r="E840" t="s">
        <v>1889</v>
      </c>
      <c r="F840" s="1">
        <v>45527</v>
      </c>
      <c r="G840" t="s">
        <v>1290</v>
      </c>
      <c r="H840">
        <v>40</v>
      </c>
      <c r="I840" t="s">
        <v>23</v>
      </c>
      <c r="J840" t="s">
        <v>39</v>
      </c>
      <c r="K840">
        <v>0</v>
      </c>
      <c r="L840">
        <v>24.98</v>
      </c>
      <c r="M840">
        <v>3</v>
      </c>
      <c r="N840">
        <v>1.08</v>
      </c>
      <c r="O840" t="b">
        <v>0</v>
      </c>
      <c r="P840" t="s">
        <v>25</v>
      </c>
      <c r="Q840">
        <v>8</v>
      </c>
      <c r="R840" t="s">
        <v>26</v>
      </c>
    </row>
    <row r="841" spans="1:18" x14ac:dyDescent="0.25">
      <c r="A841" t="s">
        <v>1890</v>
      </c>
      <c r="B841" t="s">
        <v>47</v>
      </c>
      <c r="C841" t="s">
        <v>87</v>
      </c>
      <c r="D841" s="1">
        <v>45427</v>
      </c>
      <c r="E841" t="s">
        <v>1123</v>
      </c>
      <c r="F841" s="1">
        <v>45427</v>
      </c>
      <c r="G841" t="s">
        <v>1198</v>
      </c>
      <c r="H841">
        <v>74</v>
      </c>
      <c r="I841" t="s">
        <v>23</v>
      </c>
      <c r="J841" t="s">
        <v>31</v>
      </c>
      <c r="K841">
        <v>2</v>
      </c>
      <c r="L841">
        <v>11.05</v>
      </c>
      <c r="M841">
        <v>5.5</v>
      </c>
      <c r="N841">
        <v>1.85</v>
      </c>
      <c r="O841" t="b">
        <v>0</v>
      </c>
      <c r="P841" t="s">
        <v>25</v>
      </c>
      <c r="Q841">
        <v>5</v>
      </c>
      <c r="R841" t="s">
        <v>65</v>
      </c>
    </row>
    <row r="842" spans="1:18" x14ac:dyDescent="0.25">
      <c r="A842" t="s">
        <v>1891</v>
      </c>
      <c r="B842" t="s">
        <v>67</v>
      </c>
      <c r="C842" t="s">
        <v>68</v>
      </c>
      <c r="D842" s="1">
        <v>45669</v>
      </c>
      <c r="E842" t="s">
        <v>823</v>
      </c>
      <c r="F842" s="1">
        <v>45669</v>
      </c>
      <c r="G842" t="s">
        <v>1892</v>
      </c>
      <c r="H842">
        <v>43</v>
      </c>
      <c r="I842" t="s">
        <v>38</v>
      </c>
      <c r="J842" t="s">
        <v>60</v>
      </c>
      <c r="K842">
        <v>0</v>
      </c>
      <c r="L842">
        <v>19.37</v>
      </c>
      <c r="M842">
        <v>4.5</v>
      </c>
      <c r="N842">
        <v>2.79</v>
      </c>
      <c r="O842" t="b">
        <v>1</v>
      </c>
      <c r="P842" t="s">
        <v>64</v>
      </c>
      <c r="Q842">
        <v>1</v>
      </c>
      <c r="R842" t="s">
        <v>114</v>
      </c>
    </row>
    <row r="843" spans="1:18" x14ac:dyDescent="0.25">
      <c r="A843" t="s">
        <v>1893</v>
      </c>
      <c r="B843" t="s">
        <v>67</v>
      </c>
      <c r="C843" t="s">
        <v>28</v>
      </c>
      <c r="D843" s="1">
        <v>45372</v>
      </c>
      <c r="E843" t="s">
        <v>1780</v>
      </c>
      <c r="F843" s="1">
        <v>45372</v>
      </c>
      <c r="G843" t="s">
        <v>1110</v>
      </c>
      <c r="H843">
        <v>16</v>
      </c>
      <c r="I843" t="s">
        <v>38</v>
      </c>
      <c r="J843" t="s">
        <v>73</v>
      </c>
      <c r="K843">
        <v>0</v>
      </c>
      <c r="L843">
        <v>24.38</v>
      </c>
      <c r="M843">
        <v>4.5</v>
      </c>
      <c r="N843">
        <v>2.34</v>
      </c>
      <c r="O843" t="b">
        <v>0</v>
      </c>
      <c r="P843" t="s">
        <v>25</v>
      </c>
      <c r="Q843">
        <v>3</v>
      </c>
      <c r="R843" t="s">
        <v>78</v>
      </c>
    </row>
    <row r="844" spans="1:18" x14ac:dyDescent="0.25">
      <c r="A844" t="s">
        <v>1894</v>
      </c>
      <c r="B844" t="s">
        <v>19</v>
      </c>
      <c r="C844" t="s">
        <v>35</v>
      </c>
      <c r="D844" s="1">
        <v>45324</v>
      </c>
      <c r="E844" t="s">
        <v>700</v>
      </c>
      <c r="F844" s="1">
        <v>45324</v>
      </c>
      <c r="G844" t="s">
        <v>22</v>
      </c>
      <c r="H844">
        <v>74</v>
      </c>
      <c r="I844" t="s">
        <v>23</v>
      </c>
      <c r="J844" t="s">
        <v>24</v>
      </c>
      <c r="K844">
        <v>5</v>
      </c>
      <c r="L844">
        <v>3.39</v>
      </c>
      <c r="M844">
        <v>9.25</v>
      </c>
      <c r="N844">
        <v>0.62</v>
      </c>
      <c r="O844" t="b">
        <v>0</v>
      </c>
      <c r="P844" t="s">
        <v>25</v>
      </c>
      <c r="Q844">
        <v>2</v>
      </c>
      <c r="R844" t="s">
        <v>137</v>
      </c>
    </row>
    <row r="845" spans="1:18" x14ac:dyDescent="0.25">
      <c r="A845" t="s">
        <v>1895</v>
      </c>
      <c r="B845" t="s">
        <v>41</v>
      </c>
      <c r="C845" t="s">
        <v>75</v>
      </c>
      <c r="D845" s="1">
        <v>45634</v>
      </c>
      <c r="E845" t="s">
        <v>1234</v>
      </c>
      <c r="F845" s="1">
        <v>45634</v>
      </c>
      <c r="G845" t="s">
        <v>1459</v>
      </c>
      <c r="H845">
        <v>74</v>
      </c>
      <c r="I845" t="s">
        <v>38</v>
      </c>
      <c r="J845" t="s">
        <v>31</v>
      </c>
      <c r="K845">
        <v>1</v>
      </c>
      <c r="L845">
        <v>16.350000000000001</v>
      </c>
      <c r="M845">
        <v>5.75</v>
      </c>
      <c r="N845">
        <v>1.67</v>
      </c>
      <c r="O845" t="b">
        <v>1</v>
      </c>
      <c r="P845" t="s">
        <v>25</v>
      </c>
      <c r="Q845">
        <v>12</v>
      </c>
      <c r="R845" t="s">
        <v>90</v>
      </c>
    </row>
    <row r="846" spans="1:18" x14ac:dyDescent="0.25">
      <c r="A846" t="s">
        <v>1896</v>
      </c>
      <c r="B846" t="s">
        <v>19</v>
      </c>
      <c r="C846" t="s">
        <v>68</v>
      </c>
      <c r="D846" s="1">
        <v>45633</v>
      </c>
      <c r="E846" t="s">
        <v>1897</v>
      </c>
      <c r="F846" s="1">
        <v>45633</v>
      </c>
      <c r="G846" t="s">
        <v>1898</v>
      </c>
      <c r="H846">
        <v>63</v>
      </c>
      <c r="I846" t="s">
        <v>23</v>
      </c>
      <c r="J846" t="s">
        <v>24</v>
      </c>
      <c r="K846">
        <v>3</v>
      </c>
      <c r="L846">
        <v>8.86</v>
      </c>
      <c r="M846">
        <v>6.75</v>
      </c>
      <c r="N846">
        <v>2.5299999999999998</v>
      </c>
      <c r="O846" t="b">
        <v>1</v>
      </c>
      <c r="P846" t="s">
        <v>25</v>
      </c>
      <c r="Q846">
        <v>12</v>
      </c>
      <c r="R846" t="s">
        <v>90</v>
      </c>
    </row>
    <row r="847" spans="1:18" x14ac:dyDescent="0.25">
      <c r="A847" t="s">
        <v>1899</v>
      </c>
      <c r="B847" t="s">
        <v>52</v>
      </c>
      <c r="C847" t="s">
        <v>134</v>
      </c>
      <c r="D847" s="1">
        <v>45614</v>
      </c>
      <c r="E847" t="s">
        <v>941</v>
      </c>
      <c r="F847" s="1">
        <v>45614</v>
      </c>
      <c r="G847" t="s">
        <v>1340</v>
      </c>
      <c r="H847">
        <v>56</v>
      </c>
      <c r="I847" t="s">
        <v>23</v>
      </c>
      <c r="J847" t="s">
        <v>24</v>
      </c>
      <c r="K847">
        <v>4</v>
      </c>
      <c r="L847">
        <v>10.83</v>
      </c>
      <c r="M847">
        <v>8</v>
      </c>
      <c r="N847">
        <v>0.68</v>
      </c>
      <c r="O847" t="b">
        <v>0</v>
      </c>
      <c r="P847" t="s">
        <v>25</v>
      </c>
      <c r="Q847">
        <v>11</v>
      </c>
      <c r="R847" t="s">
        <v>32</v>
      </c>
    </row>
    <row r="848" spans="1:18" x14ac:dyDescent="0.25">
      <c r="A848" t="s">
        <v>1900</v>
      </c>
      <c r="B848" t="s">
        <v>86</v>
      </c>
      <c r="C848" t="s">
        <v>42</v>
      </c>
      <c r="D848" s="1">
        <v>45609</v>
      </c>
      <c r="E848" t="s">
        <v>1901</v>
      </c>
      <c r="F848" s="1">
        <v>45609</v>
      </c>
      <c r="G848" t="s">
        <v>1419</v>
      </c>
      <c r="H848">
        <v>68</v>
      </c>
      <c r="I848" t="s">
        <v>38</v>
      </c>
      <c r="J848" t="s">
        <v>31</v>
      </c>
      <c r="K848">
        <v>3</v>
      </c>
      <c r="L848">
        <v>4.07</v>
      </c>
      <c r="M848">
        <v>8.25</v>
      </c>
      <c r="N848">
        <v>0.03</v>
      </c>
      <c r="O848" t="b">
        <v>0</v>
      </c>
      <c r="P848" t="s">
        <v>25</v>
      </c>
      <c r="Q848">
        <v>11</v>
      </c>
      <c r="R848" t="s">
        <v>32</v>
      </c>
    </row>
    <row r="849" spans="1:18" x14ac:dyDescent="0.25">
      <c r="A849" t="s">
        <v>1902</v>
      </c>
      <c r="B849" t="s">
        <v>67</v>
      </c>
      <c r="C849" t="s">
        <v>57</v>
      </c>
      <c r="D849" s="1">
        <v>45357</v>
      </c>
      <c r="E849" t="s">
        <v>243</v>
      </c>
      <c r="F849" s="1">
        <v>45357</v>
      </c>
      <c r="G849" t="s">
        <v>1036</v>
      </c>
      <c r="H849">
        <v>53</v>
      </c>
      <c r="I849" t="s">
        <v>38</v>
      </c>
      <c r="J849" t="s">
        <v>73</v>
      </c>
      <c r="K849">
        <v>1</v>
      </c>
      <c r="L849">
        <v>11.13</v>
      </c>
      <c r="M849">
        <v>5.75</v>
      </c>
      <c r="N849">
        <v>1.18</v>
      </c>
      <c r="O849" t="b">
        <v>0</v>
      </c>
      <c r="P849" t="s">
        <v>25</v>
      </c>
      <c r="Q849">
        <v>3</v>
      </c>
      <c r="R849" t="s">
        <v>78</v>
      </c>
    </row>
    <row r="850" spans="1:18" x14ac:dyDescent="0.25">
      <c r="A850" t="s">
        <v>1903</v>
      </c>
      <c r="B850" t="s">
        <v>41</v>
      </c>
      <c r="C850" t="s">
        <v>28</v>
      </c>
      <c r="D850" s="1">
        <v>45336</v>
      </c>
      <c r="E850" t="s">
        <v>1676</v>
      </c>
      <c r="F850" s="1">
        <v>45336</v>
      </c>
      <c r="G850" t="s">
        <v>1904</v>
      </c>
      <c r="H850">
        <v>90</v>
      </c>
      <c r="I850" t="s">
        <v>38</v>
      </c>
      <c r="J850" t="s">
        <v>73</v>
      </c>
      <c r="K850">
        <v>3</v>
      </c>
      <c r="L850">
        <v>22.2</v>
      </c>
      <c r="M850">
        <v>8.25</v>
      </c>
      <c r="N850">
        <v>2.1</v>
      </c>
      <c r="O850" t="b">
        <v>0</v>
      </c>
      <c r="P850" t="s">
        <v>25</v>
      </c>
      <c r="Q850">
        <v>2</v>
      </c>
      <c r="R850" t="s">
        <v>137</v>
      </c>
    </row>
    <row r="851" spans="1:18" x14ac:dyDescent="0.25">
      <c r="A851" t="s">
        <v>1905</v>
      </c>
      <c r="B851" t="s">
        <v>47</v>
      </c>
      <c r="C851" t="s">
        <v>134</v>
      </c>
      <c r="D851" s="1">
        <v>45298</v>
      </c>
      <c r="E851" t="s">
        <v>1669</v>
      </c>
      <c r="F851" s="1">
        <v>45298</v>
      </c>
      <c r="G851" t="s">
        <v>1843</v>
      </c>
      <c r="H851">
        <v>45</v>
      </c>
      <c r="I851" t="s">
        <v>23</v>
      </c>
      <c r="J851" t="s">
        <v>73</v>
      </c>
      <c r="K851">
        <v>3</v>
      </c>
      <c r="L851">
        <v>16.28</v>
      </c>
      <c r="M851">
        <v>6.75</v>
      </c>
      <c r="N851">
        <v>4.4400000000000004</v>
      </c>
      <c r="O851" t="b">
        <v>1</v>
      </c>
      <c r="P851" t="s">
        <v>25</v>
      </c>
      <c r="Q851">
        <v>1</v>
      </c>
      <c r="R851" t="s">
        <v>114</v>
      </c>
    </row>
    <row r="852" spans="1:18" x14ac:dyDescent="0.25">
      <c r="A852" t="s">
        <v>1906</v>
      </c>
      <c r="B852" t="s">
        <v>142</v>
      </c>
      <c r="C852" t="s">
        <v>149</v>
      </c>
      <c r="D852" s="1">
        <v>45560</v>
      </c>
      <c r="E852" t="s">
        <v>1907</v>
      </c>
      <c r="F852" s="1">
        <v>45560</v>
      </c>
      <c r="G852" t="s">
        <v>1563</v>
      </c>
      <c r="H852">
        <v>61</v>
      </c>
      <c r="I852" t="s">
        <v>23</v>
      </c>
      <c r="J852" t="s">
        <v>60</v>
      </c>
      <c r="K852">
        <v>0</v>
      </c>
      <c r="L852">
        <v>1.41</v>
      </c>
      <c r="M852">
        <v>3</v>
      </c>
      <c r="N852">
        <v>1</v>
      </c>
      <c r="O852" t="b">
        <v>0</v>
      </c>
      <c r="P852" t="s">
        <v>25</v>
      </c>
      <c r="Q852">
        <v>9</v>
      </c>
      <c r="R852" t="s">
        <v>45</v>
      </c>
    </row>
    <row r="853" spans="1:18" x14ac:dyDescent="0.25">
      <c r="A853" t="s">
        <v>1908</v>
      </c>
      <c r="B853" t="s">
        <v>41</v>
      </c>
      <c r="C853" t="s">
        <v>35</v>
      </c>
      <c r="D853" s="1">
        <v>45712</v>
      </c>
      <c r="E853" t="s">
        <v>1909</v>
      </c>
      <c r="F853" s="1">
        <v>45712</v>
      </c>
      <c r="G853" t="s">
        <v>1910</v>
      </c>
      <c r="H853">
        <v>46</v>
      </c>
      <c r="I853" t="s">
        <v>23</v>
      </c>
      <c r="J853" t="s">
        <v>31</v>
      </c>
      <c r="K853">
        <v>4</v>
      </c>
      <c r="L853">
        <v>14.02</v>
      </c>
      <c r="M853">
        <v>8</v>
      </c>
      <c r="N853">
        <v>1.56</v>
      </c>
      <c r="O853" t="b">
        <v>0</v>
      </c>
      <c r="P853" t="s">
        <v>64</v>
      </c>
      <c r="Q853">
        <v>2</v>
      </c>
      <c r="R853" t="s">
        <v>137</v>
      </c>
    </row>
    <row r="854" spans="1:18" x14ac:dyDescent="0.25">
      <c r="A854" t="s">
        <v>1911</v>
      </c>
      <c r="B854" t="s">
        <v>41</v>
      </c>
      <c r="C854" t="s">
        <v>20</v>
      </c>
      <c r="D854" s="1">
        <v>45313</v>
      </c>
      <c r="E854" t="s">
        <v>883</v>
      </c>
      <c r="F854" s="1">
        <v>45313</v>
      </c>
      <c r="G854" t="s">
        <v>1193</v>
      </c>
      <c r="H854">
        <v>79</v>
      </c>
      <c r="I854" t="s">
        <v>38</v>
      </c>
      <c r="J854" t="s">
        <v>24</v>
      </c>
      <c r="K854">
        <v>2</v>
      </c>
      <c r="L854">
        <v>18.3</v>
      </c>
      <c r="M854">
        <v>7</v>
      </c>
      <c r="N854">
        <v>2.96</v>
      </c>
      <c r="O854" t="b">
        <v>0</v>
      </c>
      <c r="P854" t="s">
        <v>25</v>
      </c>
      <c r="Q854">
        <v>1</v>
      </c>
      <c r="R854" t="s">
        <v>114</v>
      </c>
    </row>
    <row r="855" spans="1:18" x14ac:dyDescent="0.25">
      <c r="A855" t="s">
        <v>1912</v>
      </c>
      <c r="B855" t="s">
        <v>96</v>
      </c>
      <c r="C855" t="s">
        <v>134</v>
      </c>
      <c r="D855" s="1">
        <v>45493</v>
      </c>
      <c r="E855" t="s">
        <v>403</v>
      </c>
      <c r="F855" s="1">
        <v>45493</v>
      </c>
      <c r="G855" t="s">
        <v>1913</v>
      </c>
      <c r="H855">
        <v>90</v>
      </c>
      <c r="I855" t="s">
        <v>38</v>
      </c>
      <c r="J855" t="s">
        <v>31</v>
      </c>
      <c r="K855">
        <v>0</v>
      </c>
      <c r="L855">
        <v>19.04</v>
      </c>
      <c r="M855">
        <v>4.5</v>
      </c>
      <c r="N855">
        <v>4.71</v>
      </c>
      <c r="O855" t="b">
        <v>1</v>
      </c>
      <c r="P855" t="s">
        <v>25</v>
      </c>
      <c r="Q855">
        <v>7</v>
      </c>
      <c r="R855" t="s">
        <v>50</v>
      </c>
    </row>
    <row r="856" spans="1:18" x14ac:dyDescent="0.25">
      <c r="A856" t="s">
        <v>1914</v>
      </c>
      <c r="B856" t="s">
        <v>52</v>
      </c>
      <c r="C856" t="s">
        <v>28</v>
      </c>
      <c r="D856" s="1">
        <v>45296</v>
      </c>
      <c r="E856" t="s">
        <v>332</v>
      </c>
      <c r="F856" s="1">
        <v>45296</v>
      </c>
      <c r="G856" t="s">
        <v>1415</v>
      </c>
      <c r="H856">
        <v>68</v>
      </c>
      <c r="I856" t="s">
        <v>38</v>
      </c>
      <c r="J856" t="s">
        <v>24</v>
      </c>
      <c r="K856">
        <v>5</v>
      </c>
      <c r="L856">
        <v>24.73</v>
      </c>
      <c r="M856">
        <v>10.75</v>
      </c>
      <c r="N856">
        <v>1.7</v>
      </c>
      <c r="O856" t="b">
        <v>0</v>
      </c>
      <c r="P856" t="s">
        <v>25</v>
      </c>
      <c r="Q856">
        <v>1</v>
      </c>
      <c r="R856" t="s">
        <v>114</v>
      </c>
    </row>
    <row r="857" spans="1:18" x14ac:dyDescent="0.25">
      <c r="A857" t="s">
        <v>1915</v>
      </c>
      <c r="B857" t="s">
        <v>67</v>
      </c>
      <c r="C857" t="s">
        <v>28</v>
      </c>
      <c r="D857" s="1">
        <v>45473</v>
      </c>
      <c r="E857" t="s">
        <v>899</v>
      </c>
      <c r="F857" s="1">
        <v>45473</v>
      </c>
      <c r="G857" t="s">
        <v>1448</v>
      </c>
      <c r="H857">
        <v>54</v>
      </c>
      <c r="I857" t="s">
        <v>38</v>
      </c>
      <c r="J857" t="s">
        <v>60</v>
      </c>
      <c r="K857">
        <v>5</v>
      </c>
      <c r="L857">
        <v>19.73</v>
      </c>
      <c r="M857">
        <v>10.75</v>
      </c>
      <c r="N857">
        <v>3.57</v>
      </c>
      <c r="O857" t="b">
        <v>1</v>
      </c>
      <c r="P857" t="s">
        <v>25</v>
      </c>
      <c r="Q857">
        <v>6</v>
      </c>
      <c r="R857" t="s">
        <v>173</v>
      </c>
    </row>
    <row r="858" spans="1:18" x14ac:dyDescent="0.25">
      <c r="A858" t="s">
        <v>1916</v>
      </c>
      <c r="B858" t="s">
        <v>41</v>
      </c>
      <c r="C858" t="s">
        <v>42</v>
      </c>
      <c r="D858" s="1">
        <v>45695</v>
      </c>
      <c r="E858" t="s">
        <v>758</v>
      </c>
      <c r="F858" s="1">
        <v>45695</v>
      </c>
      <c r="G858" t="s">
        <v>1917</v>
      </c>
      <c r="H858">
        <v>41</v>
      </c>
      <c r="I858" t="s">
        <v>23</v>
      </c>
      <c r="J858" t="s">
        <v>60</v>
      </c>
      <c r="K858">
        <v>4</v>
      </c>
      <c r="L858">
        <v>14.77</v>
      </c>
      <c r="M858">
        <v>8</v>
      </c>
      <c r="N858">
        <v>2.4700000000000002</v>
      </c>
      <c r="O858" t="b">
        <v>0</v>
      </c>
      <c r="P858" t="s">
        <v>64</v>
      </c>
      <c r="Q858">
        <v>2</v>
      </c>
      <c r="R858" t="s">
        <v>137</v>
      </c>
    </row>
    <row r="859" spans="1:18" x14ac:dyDescent="0.25">
      <c r="A859" t="s">
        <v>1918</v>
      </c>
      <c r="B859" t="s">
        <v>125</v>
      </c>
      <c r="C859" t="s">
        <v>57</v>
      </c>
      <c r="D859" s="1">
        <v>45405</v>
      </c>
      <c r="E859" t="s">
        <v>1710</v>
      </c>
      <c r="F859" s="1">
        <v>45405</v>
      </c>
      <c r="G859" t="s">
        <v>1919</v>
      </c>
      <c r="H859">
        <v>64</v>
      </c>
      <c r="I859" t="s">
        <v>38</v>
      </c>
      <c r="J859" t="s">
        <v>31</v>
      </c>
      <c r="K859">
        <v>0</v>
      </c>
      <c r="L859">
        <v>2.02</v>
      </c>
      <c r="M859">
        <v>4.5</v>
      </c>
      <c r="N859">
        <v>2.67</v>
      </c>
      <c r="O859" t="b">
        <v>0</v>
      </c>
      <c r="P859" t="s">
        <v>25</v>
      </c>
      <c r="Q859">
        <v>4</v>
      </c>
      <c r="R859" t="s">
        <v>94</v>
      </c>
    </row>
    <row r="860" spans="1:18" x14ac:dyDescent="0.25">
      <c r="A860" t="s">
        <v>1920</v>
      </c>
      <c r="B860" t="s">
        <v>34</v>
      </c>
      <c r="C860" t="s">
        <v>149</v>
      </c>
      <c r="D860" s="1">
        <v>45352</v>
      </c>
      <c r="E860" t="s">
        <v>268</v>
      </c>
      <c r="F860" s="1">
        <v>45352</v>
      </c>
      <c r="G860" t="s">
        <v>582</v>
      </c>
      <c r="H860">
        <v>57</v>
      </c>
      <c r="I860" t="s">
        <v>38</v>
      </c>
      <c r="J860" t="s">
        <v>39</v>
      </c>
      <c r="K860">
        <v>4</v>
      </c>
      <c r="L860">
        <v>13.21</v>
      </c>
      <c r="M860">
        <v>9.5</v>
      </c>
      <c r="N860">
        <v>1.18</v>
      </c>
      <c r="O860" t="b">
        <v>0</v>
      </c>
      <c r="P860" t="s">
        <v>25</v>
      </c>
      <c r="Q860">
        <v>3</v>
      </c>
      <c r="R860" t="s">
        <v>78</v>
      </c>
    </row>
    <row r="861" spans="1:18" x14ac:dyDescent="0.25">
      <c r="A861" t="s">
        <v>1921</v>
      </c>
      <c r="B861" t="s">
        <v>142</v>
      </c>
      <c r="C861" t="s">
        <v>149</v>
      </c>
      <c r="D861" s="1">
        <v>45786</v>
      </c>
      <c r="E861" t="s">
        <v>1056</v>
      </c>
      <c r="F861" s="1">
        <v>45786</v>
      </c>
      <c r="G861" t="s">
        <v>322</v>
      </c>
      <c r="H861">
        <v>64</v>
      </c>
      <c r="I861" t="s">
        <v>38</v>
      </c>
      <c r="J861" t="s">
        <v>73</v>
      </c>
      <c r="K861">
        <v>5</v>
      </c>
      <c r="L861">
        <v>24.35</v>
      </c>
      <c r="M861">
        <v>10.75</v>
      </c>
      <c r="N861">
        <v>2.4700000000000002</v>
      </c>
      <c r="O861" t="b">
        <v>0</v>
      </c>
      <c r="P861" t="s">
        <v>64</v>
      </c>
      <c r="Q861">
        <v>5</v>
      </c>
      <c r="R861" t="s">
        <v>65</v>
      </c>
    </row>
    <row r="862" spans="1:18" x14ac:dyDescent="0.25">
      <c r="A862" t="s">
        <v>1922</v>
      </c>
      <c r="B862" t="s">
        <v>67</v>
      </c>
      <c r="C862" t="s">
        <v>87</v>
      </c>
      <c r="D862" s="1">
        <v>45668</v>
      </c>
      <c r="E862" t="s">
        <v>1272</v>
      </c>
      <c r="F862" s="1">
        <v>45668</v>
      </c>
      <c r="G862" t="s">
        <v>898</v>
      </c>
      <c r="H862">
        <v>68</v>
      </c>
      <c r="I862" t="s">
        <v>23</v>
      </c>
      <c r="J862" t="s">
        <v>39</v>
      </c>
      <c r="K862">
        <v>4</v>
      </c>
      <c r="L862">
        <v>3.39</v>
      </c>
      <c r="M862">
        <v>8</v>
      </c>
      <c r="N862">
        <v>1.06</v>
      </c>
      <c r="O862" t="b">
        <v>1</v>
      </c>
      <c r="P862" t="s">
        <v>64</v>
      </c>
      <c r="Q862">
        <v>1</v>
      </c>
      <c r="R862" t="s">
        <v>114</v>
      </c>
    </row>
    <row r="863" spans="1:18" x14ac:dyDescent="0.25">
      <c r="A863" t="s">
        <v>1923</v>
      </c>
      <c r="B863" t="s">
        <v>96</v>
      </c>
      <c r="C863" t="s">
        <v>87</v>
      </c>
      <c r="D863" s="1">
        <v>45726</v>
      </c>
      <c r="E863" t="s">
        <v>398</v>
      </c>
      <c r="F863" s="1">
        <v>45726</v>
      </c>
      <c r="G863" t="s">
        <v>1074</v>
      </c>
      <c r="H863">
        <v>57</v>
      </c>
      <c r="I863" t="s">
        <v>23</v>
      </c>
      <c r="J863" t="s">
        <v>39</v>
      </c>
      <c r="K863">
        <v>3</v>
      </c>
      <c r="L863">
        <v>3.2</v>
      </c>
      <c r="M863">
        <v>6.75</v>
      </c>
      <c r="N863">
        <v>1.1100000000000001</v>
      </c>
      <c r="O863" t="b">
        <v>0</v>
      </c>
      <c r="P863" t="s">
        <v>64</v>
      </c>
      <c r="Q863">
        <v>3</v>
      </c>
      <c r="R863" t="s">
        <v>78</v>
      </c>
    </row>
    <row r="864" spans="1:18" x14ac:dyDescent="0.25">
      <c r="A864" t="s">
        <v>1924</v>
      </c>
      <c r="B864" t="s">
        <v>96</v>
      </c>
      <c r="C864" t="s">
        <v>35</v>
      </c>
      <c r="D864" s="1">
        <v>45411</v>
      </c>
      <c r="E864" t="s">
        <v>1534</v>
      </c>
      <c r="F864" s="1">
        <v>45411</v>
      </c>
      <c r="G864" t="s">
        <v>1314</v>
      </c>
      <c r="H864">
        <v>25</v>
      </c>
      <c r="I864" t="s">
        <v>38</v>
      </c>
      <c r="J864" t="s">
        <v>60</v>
      </c>
      <c r="K864">
        <v>2</v>
      </c>
      <c r="L864">
        <v>7.93</v>
      </c>
      <c r="M864">
        <v>7</v>
      </c>
      <c r="N864">
        <v>1.46</v>
      </c>
      <c r="O864" t="b">
        <v>0</v>
      </c>
      <c r="P864" t="s">
        <v>25</v>
      </c>
      <c r="Q864">
        <v>4</v>
      </c>
      <c r="R864" t="s">
        <v>94</v>
      </c>
    </row>
    <row r="865" spans="1:18" x14ac:dyDescent="0.25">
      <c r="A865" t="s">
        <v>1925</v>
      </c>
      <c r="B865" t="s">
        <v>41</v>
      </c>
      <c r="C865" t="s">
        <v>87</v>
      </c>
      <c r="D865" s="1">
        <v>45749</v>
      </c>
      <c r="E865" t="s">
        <v>651</v>
      </c>
      <c r="F865" s="1">
        <v>45750</v>
      </c>
      <c r="G865" t="s">
        <v>564</v>
      </c>
      <c r="H865">
        <v>63</v>
      </c>
      <c r="I865" t="s">
        <v>23</v>
      </c>
      <c r="J865" t="s">
        <v>60</v>
      </c>
      <c r="K865">
        <v>2</v>
      </c>
      <c r="L865">
        <v>5.78</v>
      </c>
      <c r="M865">
        <v>5.5</v>
      </c>
      <c r="N865">
        <v>2.46</v>
      </c>
      <c r="O865" t="b">
        <v>0</v>
      </c>
      <c r="P865" t="s">
        <v>64</v>
      </c>
      <c r="Q865">
        <v>4</v>
      </c>
      <c r="R865" t="s">
        <v>94</v>
      </c>
    </row>
    <row r="866" spans="1:18" x14ac:dyDescent="0.25">
      <c r="A866" t="s">
        <v>1926</v>
      </c>
      <c r="B866" t="s">
        <v>96</v>
      </c>
      <c r="C866" t="s">
        <v>57</v>
      </c>
      <c r="D866" s="1">
        <v>45717</v>
      </c>
      <c r="E866" t="s">
        <v>1927</v>
      </c>
      <c r="F866" s="1">
        <v>45717</v>
      </c>
      <c r="G866" t="s">
        <v>1928</v>
      </c>
      <c r="H866">
        <v>54</v>
      </c>
      <c r="I866" t="s">
        <v>23</v>
      </c>
      <c r="J866" t="s">
        <v>31</v>
      </c>
      <c r="K866">
        <v>3</v>
      </c>
      <c r="L866">
        <v>12.29</v>
      </c>
      <c r="M866">
        <v>6.75</v>
      </c>
      <c r="N866">
        <v>1.55</v>
      </c>
      <c r="O866" t="b">
        <v>1</v>
      </c>
      <c r="P866" t="s">
        <v>64</v>
      </c>
      <c r="Q866">
        <v>3</v>
      </c>
      <c r="R866" t="s">
        <v>78</v>
      </c>
    </row>
    <row r="867" spans="1:18" x14ac:dyDescent="0.25">
      <c r="A867" t="s">
        <v>1929</v>
      </c>
      <c r="B867" t="s">
        <v>47</v>
      </c>
      <c r="C867" t="s">
        <v>42</v>
      </c>
      <c r="D867" s="1">
        <v>45661</v>
      </c>
      <c r="E867" t="s">
        <v>280</v>
      </c>
      <c r="F867" s="1">
        <v>45661</v>
      </c>
      <c r="G867" t="s">
        <v>960</v>
      </c>
      <c r="H867">
        <v>87</v>
      </c>
      <c r="I867" t="s">
        <v>23</v>
      </c>
      <c r="J867" t="s">
        <v>24</v>
      </c>
      <c r="K867">
        <v>4</v>
      </c>
      <c r="L867">
        <v>16.09</v>
      </c>
      <c r="M867">
        <v>8</v>
      </c>
      <c r="N867">
        <v>3.81</v>
      </c>
      <c r="O867" t="b">
        <v>1</v>
      </c>
      <c r="P867" t="s">
        <v>64</v>
      </c>
      <c r="Q867">
        <v>1</v>
      </c>
      <c r="R867" t="s">
        <v>114</v>
      </c>
    </row>
    <row r="868" spans="1:18" x14ac:dyDescent="0.25">
      <c r="A868" t="s">
        <v>1930</v>
      </c>
      <c r="B868" t="s">
        <v>125</v>
      </c>
      <c r="C868" t="s">
        <v>87</v>
      </c>
      <c r="D868" s="1">
        <v>45544</v>
      </c>
      <c r="E868" t="s">
        <v>1061</v>
      </c>
      <c r="F868" s="1">
        <v>45544</v>
      </c>
      <c r="G868" t="s">
        <v>594</v>
      </c>
      <c r="H868">
        <v>21</v>
      </c>
      <c r="I868" t="s">
        <v>38</v>
      </c>
      <c r="J868" t="s">
        <v>73</v>
      </c>
      <c r="K868">
        <v>1</v>
      </c>
      <c r="L868">
        <v>22.56</v>
      </c>
      <c r="M868">
        <v>5.75</v>
      </c>
      <c r="N868">
        <v>1.02</v>
      </c>
      <c r="O868" t="b">
        <v>0</v>
      </c>
      <c r="P868" t="s">
        <v>25</v>
      </c>
      <c r="Q868">
        <v>9</v>
      </c>
      <c r="R868" t="s">
        <v>45</v>
      </c>
    </row>
    <row r="869" spans="1:18" x14ac:dyDescent="0.25">
      <c r="A869" t="s">
        <v>1931</v>
      </c>
      <c r="B869" t="s">
        <v>125</v>
      </c>
      <c r="C869" t="s">
        <v>75</v>
      </c>
      <c r="D869" s="1">
        <v>45793</v>
      </c>
      <c r="E869" t="s">
        <v>692</v>
      </c>
      <c r="F869" s="1">
        <v>45793</v>
      </c>
      <c r="G869" t="s">
        <v>884</v>
      </c>
      <c r="H869">
        <v>21</v>
      </c>
      <c r="I869" t="s">
        <v>23</v>
      </c>
      <c r="J869" t="s">
        <v>31</v>
      </c>
      <c r="K869">
        <v>4</v>
      </c>
      <c r="L869">
        <v>15.94</v>
      </c>
      <c r="M869">
        <v>8</v>
      </c>
      <c r="N869">
        <v>2.31</v>
      </c>
      <c r="O869" t="b">
        <v>0</v>
      </c>
      <c r="P869" t="s">
        <v>64</v>
      </c>
      <c r="Q869">
        <v>5</v>
      </c>
      <c r="R869" t="s">
        <v>65</v>
      </c>
    </row>
    <row r="870" spans="1:18" x14ac:dyDescent="0.25">
      <c r="A870" t="s">
        <v>1932</v>
      </c>
      <c r="B870" t="s">
        <v>67</v>
      </c>
      <c r="C870" t="s">
        <v>57</v>
      </c>
      <c r="D870" s="1">
        <v>45792</v>
      </c>
      <c r="E870" t="s">
        <v>1619</v>
      </c>
      <c r="F870" s="1">
        <v>45792</v>
      </c>
      <c r="G870" t="s">
        <v>1933</v>
      </c>
      <c r="H870">
        <v>81</v>
      </c>
      <c r="I870" t="s">
        <v>23</v>
      </c>
      <c r="J870" t="s">
        <v>24</v>
      </c>
      <c r="K870">
        <v>4</v>
      </c>
      <c r="L870">
        <v>13.77</v>
      </c>
      <c r="M870">
        <v>8</v>
      </c>
      <c r="N870">
        <v>2.27</v>
      </c>
      <c r="O870" t="b">
        <v>0</v>
      </c>
      <c r="P870" t="s">
        <v>64</v>
      </c>
      <c r="Q870">
        <v>5</v>
      </c>
      <c r="R870" t="s">
        <v>65</v>
      </c>
    </row>
    <row r="871" spans="1:18" x14ac:dyDescent="0.25">
      <c r="A871" t="s">
        <v>1934</v>
      </c>
      <c r="B871" t="s">
        <v>67</v>
      </c>
      <c r="C871" t="s">
        <v>68</v>
      </c>
      <c r="D871" s="1">
        <v>45661</v>
      </c>
      <c r="E871" t="s">
        <v>1935</v>
      </c>
      <c r="F871" s="1">
        <v>45661</v>
      </c>
      <c r="G871" t="s">
        <v>388</v>
      </c>
      <c r="H871">
        <v>74</v>
      </c>
      <c r="I871" t="s">
        <v>23</v>
      </c>
      <c r="J871" t="s">
        <v>31</v>
      </c>
      <c r="K871">
        <v>5</v>
      </c>
      <c r="L871">
        <v>23.44</v>
      </c>
      <c r="M871">
        <v>9.25</v>
      </c>
      <c r="N871">
        <v>0.9</v>
      </c>
      <c r="O871" t="b">
        <v>1</v>
      </c>
      <c r="P871" t="s">
        <v>64</v>
      </c>
      <c r="Q871">
        <v>1</v>
      </c>
      <c r="R871" t="s">
        <v>114</v>
      </c>
    </row>
    <row r="872" spans="1:18" x14ac:dyDescent="0.25">
      <c r="A872" t="s">
        <v>1936</v>
      </c>
      <c r="B872" t="s">
        <v>52</v>
      </c>
      <c r="C872" t="s">
        <v>68</v>
      </c>
      <c r="D872" s="1">
        <v>45482</v>
      </c>
      <c r="E872" t="s">
        <v>1937</v>
      </c>
      <c r="F872" s="1">
        <v>45482</v>
      </c>
      <c r="G872" t="s">
        <v>768</v>
      </c>
      <c r="H872">
        <v>84</v>
      </c>
      <c r="I872" t="s">
        <v>38</v>
      </c>
      <c r="J872" t="s">
        <v>31</v>
      </c>
      <c r="K872">
        <v>4</v>
      </c>
      <c r="L872">
        <v>15.37</v>
      </c>
      <c r="M872">
        <v>9.5</v>
      </c>
      <c r="N872">
        <v>1.21</v>
      </c>
      <c r="O872" t="b">
        <v>0</v>
      </c>
      <c r="P872" t="s">
        <v>25</v>
      </c>
      <c r="Q872">
        <v>7</v>
      </c>
      <c r="R872" t="s">
        <v>50</v>
      </c>
    </row>
    <row r="873" spans="1:18" x14ac:dyDescent="0.25">
      <c r="A873" t="s">
        <v>1938</v>
      </c>
      <c r="B873" t="s">
        <v>125</v>
      </c>
      <c r="C873" t="s">
        <v>20</v>
      </c>
      <c r="D873" s="1">
        <v>45556</v>
      </c>
      <c r="E873" t="s">
        <v>1939</v>
      </c>
      <c r="F873" s="1">
        <v>45556</v>
      </c>
      <c r="G873" t="s">
        <v>1415</v>
      </c>
      <c r="H873">
        <v>65</v>
      </c>
      <c r="I873" t="s">
        <v>23</v>
      </c>
      <c r="J873" t="s">
        <v>73</v>
      </c>
      <c r="K873">
        <v>0</v>
      </c>
      <c r="L873">
        <v>21.56</v>
      </c>
      <c r="M873">
        <v>3</v>
      </c>
      <c r="N873">
        <v>1.59</v>
      </c>
      <c r="O873" t="b">
        <v>1</v>
      </c>
      <c r="P873" t="s">
        <v>25</v>
      </c>
      <c r="Q873">
        <v>9</v>
      </c>
      <c r="R873" t="s">
        <v>45</v>
      </c>
    </row>
    <row r="874" spans="1:18" x14ac:dyDescent="0.25">
      <c r="A874" t="s">
        <v>1940</v>
      </c>
      <c r="B874" t="s">
        <v>19</v>
      </c>
      <c r="C874" t="s">
        <v>57</v>
      </c>
      <c r="D874" s="1">
        <v>45369</v>
      </c>
      <c r="E874" t="s">
        <v>562</v>
      </c>
      <c r="F874" s="1">
        <v>45369</v>
      </c>
      <c r="G874" t="s">
        <v>320</v>
      </c>
      <c r="H874">
        <v>79</v>
      </c>
      <c r="I874" t="s">
        <v>23</v>
      </c>
      <c r="J874" t="s">
        <v>60</v>
      </c>
      <c r="K874">
        <v>1</v>
      </c>
      <c r="L874">
        <v>4.9800000000000004</v>
      </c>
      <c r="M874">
        <v>4.25</v>
      </c>
      <c r="N874">
        <v>2.2999999999999998</v>
      </c>
      <c r="O874" t="b">
        <v>0</v>
      </c>
      <c r="P874" t="s">
        <v>25</v>
      </c>
      <c r="Q874">
        <v>3</v>
      </c>
      <c r="R874" t="s">
        <v>78</v>
      </c>
    </row>
    <row r="875" spans="1:18" x14ac:dyDescent="0.25">
      <c r="A875" t="s">
        <v>1941</v>
      </c>
      <c r="B875" t="s">
        <v>52</v>
      </c>
      <c r="C875" t="s">
        <v>42</v>
      </c>
      <c r="D875" s="1">
        <v>45423</v>
      </c>
      <c r="E875" t="s">
        <v>1942</v>
      </c>
      <c r="F875" s="1">
        <v>45423</v>
      </c>
      <c r="G875" t="s">
        <v>1774</v>
      </c>
      <c r="H875">
        <v>17</v>
      </c>
      <c r="I875" t="s">
        <v>38</v>
      </c>
      <c r="J875" t="s">
        <v>24</v>
      </c>
      <c r="K875">
        <v>0</v>
      </c>
      <c r="L875">
        <v>17.98</v>
      </c>
      <c r="M875">
        <v>4.5</v>
      </c>
      <c r="N875">
        <v>1.49</v>
      </c>
      <c r="O875" t="b">
        <v>1</v>
      </c>
      <c r="P875" t="s">
        <v>25</v>
      </c>
      <c r="Q875">
        <v>5</v>
      </c>
      <c r="R875" t="s">
        <v>65</v>
      </c>
    </row>
    <row r="876" spans="1:18" x14ac:dyDescent="0.25">
      <c r="A876" t="s">
        <v>1943</v>
      </c>
      <c r="B876" t="s">
        <v>47</v>
      </c>
      <c r="C876" t="s">
        <v>87</v>
      </c>
      <c r="D876" s="1">
        <v>45612</v>
      </c>
      <c r="E876" t="s">
        <v>1164</v>
      </c>
      <c r="F876" s="1">
        <v>45612</v>
      </c>
      <c r="G876" t="s">
        <v>1053</v>
      </c>
      <c r="H876">
        <v>51</v>
      </c>
      <c r="I876" t="s">
        <v>38</v>
      </c>
      <c r="J876" t="s">
        <v>73</v>
      </c>
      <c r="K876">
        <v>0</v>
      </c>
      <c r="L876">
        <v>1.77</v>
      </c>
      <c r="M876">
        <v>4.5</v>
      </c>
      <c r="N876">
        <v>1.2</v>
      </c>
      <c r="O876" t="b">
        <v>1</v>
      </c>
      <c r="P876" t="s">
        <v>25</v>
      </c>
      <c r="Q876">
        <v>11</v>
      </c>
      <c r="R876" t="s">
        <v>32</v>
      </c>
    </row>
    <row r="877" spans="1:18" x14ac:dyDescent="0.25">
      <c r="A877" t="s">
        <v>1944</v>
      </c>
      <c r="B877" t="s">
        <v>142</v>
      </c>
      <c r="C877" t="s">
        <v>68</v>
      </c>
      <c r="D877" s="1">
        <v>45674</v>
      </c>
      <c r="E877" t="s">
        <v>790</v>
      </c>
      <c r="F877" s="1">
        <v>45674</v>
      </c>
      <c r="G877" t="s">
        <v>922</v>
      </c>
      <c r="H877">
        <v>75</v>
      </c>
      <c r="I877" t="s">
        <v>38</v>
      </c>
      <c r="J877" t="s">
        <v>31</v>
      </c>
      <c r="K877">
        <v>2</v>
      </c>
      <c r="L877">
        <v>1.99</v>
      </c>
      <c r="M877">
        <v>7</v>
      </c>
      <c r="N877">
        <v>1.39</v>
      </c>
      <c r="O877" t="b">
        <v>0</v>
      </c>
      <c r="P877" t="s">
        <v>64</v>
      </c>
      <c r="Q877">
        <v>1</v>
      </c>
      <c r="R877" t="s">
        <v>114</v>
      </c>
    </row>
    <row r="878" spans="1:18" x14ac:dyDescent="0.25">
      <c r="A878" t="s">
        <v>1945</v>
      </c>
      <c r="B878" t="s">
        <v>19</v>
      </c>
      <c r="C878" t="s">
        <v>149</v>
      </c>
      <c r="D878" s="1">
        <v>45314</v>
      </c>
      <c r="E878" t="s">
        <v>1946</v>
      </c>
      <c r="F878" s="1">
        <v>45314</v>
      </c>
      <c r="G878" t="s">
        <v>573</v>
      </c>
      <c r="H878">
        <v>62</v>
      </c>
      <c r="I878" t="s">
        <v>23</v>
      </c>
      <c r="J878" t="s">
        <v>31</v>
      </c>
      <c r="K878">
        <v>2</v>
      </c>
      <c r="L878">
        <v>14.07</v>
      </c>
      <c r="M878">
        <v>5.5</v>
      </c>
      <c r="N878">
        <v>1.76</v>
      </c>
      <c r="O878" t="b">
        <v>0</v>
      </c>
      <c r="P878" t="s">
        <v>25</v>
      </c>
      <c r="Q878">
        <v>1</v>
      </c>
      <c r="R878" t="s">
        <v>114</v>
      </c>
    </row>
    <row r="879" spans="1:18" x14ac:dyDescent="0.25">
      <c r="A879" t="s">
        <v>1947</v>
      </c>
      <c r="B879" t="s">
        <v>34</v>
      </c>
      <c r="C879" t="s">
        <v>35</v>
      </c>
      <c r="D879" s="1">
        <v>45798</v>
      </c>
      <c r="E879" t="s">
        <v>1948</v>
      </c>
      <c r="F879" s="1">
        <v>45798</v>
      </c>
      <c r="G879" t="s">
        <v>1314</v>
      </c>
      <c r="H879">
        <v>26</v>
      </c>
      <c r="I879" t="s">
        <v>38</v>
      </c>
      <c r="J879" t="s">
        <v>39</v>
      </c>
      <c r="K879">
        <v>3</v>
      </c>
      <c r="L879">
        <v>11.43</v>
      </c>
      <c r="M879">
        <v>8.25</v>
      </c>
      <c r="N879">
        <v>2.54</v>
      </c>
      <c r="O879" t="b">
        <v>0</v>
      </c>
      <c r="P879" t="s">
        <v>64</v>
      </c>
      <c r="Q879">
        <v>5</v>
      </c>
      <c r="R879" t="s">
        <v>65</v>
      </c>
    </row>
    <row r="880" spans="1:18" x14ac:dyDescent="0.25">
      <c r="A880" t="s">
        <v>1949</v>
      </c>
      <c r="B880" t="s">
        <v>34</v>
      </c>
      <c r="C880" t="s">
        <v>87</v>
      </c>
      <c r="D880" s="1">
        <v>45581</v>
      </c>
      <c r="E880" t="s">
        <v>1950</v>
      </c>
      <c r="F880" s="1">
        <v>45582</v>
      </c>
      <c r="G880" t="s">
        <v>1951</v>
      </c>
      <c r="H880">
        <v>79</v>
      </c>
      <c r="I880" t="s">
        <v>23</v>
      </c>
      <c r="J880" t="s">
        <v>24</v>
      </c>
      <c r="K880">
        <v>4</v>
      </c>
      <c r="L880">
        <v>23.84</v>
      </c>
      <c r="M880">
        <v>8</v>
      </c>
      <c r="N880">
        <v>2.88</v>
      </c>
      <c r="O880" t="b">
        <v>0</v>
      </c>
      <c r="P880" t="s">
        <v>25</v>
      </c>
      <c r="Q880">
        <v>10</v>
      </c>
      <c r="R880" t="s">
        <v>55</v>
      </c>
    </row>
    <row r="881" spans="1:18" x14ac:dyDescent="0.25">
      <c r="A881" t="s">
        <v>1952</v>
      </c>
      <c r="B881" t="s">
        <v>125</v>
      </c>
      <c r="C881" t="s">
        <v>20</v>
      </c>
      <c r="D881" s="1">
        <v>45292</v>
      </c>
      <c r="E881" t="s">
        <v>303</v>
      </c>
      <c r="F881" s="1">
        <v>45292</v>
      </c>
      <c r="G881" t="s">
        <v>665</v>
      </c>
      <c r="H881">
        <v>69</v>
      </c>
      <c r="I881" t="s">
        <v>38</v>
      </c>
      <c r="J881" t="s">
        <v>24</v>
      </c>
      <c r="K881">
        <v>0</v>
      </c>
      <c r="L881">
        <v>1.97</v>
      </c>
      <c r="M881">
        <v>4.5</v>
      </c>
      <c r="N881">
        <v>2.77</v>
      </c>
      <c r="O881" t="b">
        <v>0</v>
      </c>
      <c r="P881" t="s">
        <v>25</v>
      </c>
      <c r="Q881">
        <v>1</v>
      </c>
      <c r="R881" t="s">
        <v>114</v>
      </c>
    </row>
    <row r="882" spans="1:18" x14ac:dyDescent="0.25">
      <c r="A882" t="s">
        <v>1953</v>
      </c>
      <c r="B882" t="s">
        <v>142</v>
      </c>
      <c r="C882" t="s">
        <v>75</v>
      </c>
      <c r="D882" s="1">
        <v>45587</v>
      </c>
      <c r="E882" t="s">
        <v>934</v>
      </c>
      <c r="F882" s="1">
        <v>45587</v>
      </c>
      <c r="G882" t="s">
        <v>44</v>
      </c>
      <c r="H882">
        <v>54</v>
      </c>
      <c r="I882" t="s">
        <v>23</v>
      </c>
      <c r="J882" t="s">
        <v>39</v>
      </c>
      <c r="K882">
        <v>4</v>
      </c>
      <c r="L882">
        <v>7.39</v>
      </c>
      <c r="M882">
        <v>8</v>
      </c>
      <c r="N882">
        <v>0.48</v>
      </c>
      <c r="O882" t="b">
        <v>0</v>
      </c>
      <c r="P882" t="s">
        <v>25</v>
      </c>
      <c r="Q882">
        <v>10</v>
      </c>
      <c r="R882" t="s">
        <v>55</v>
      </c>
    </row>
    <row r="883" spans="1:18" x14ac:dyDescent="0.25">
      <c r="A883" t="s">
        <v>1954</v>
      </c>
      <c r="B883" t="s">
        <v>142</v>
      </c>
      <c r="C883" t="s">
        <v>57</v>
      </c>
      <c r="D883" s="1">
        <v>45525</v>
      </c>
      <c r="E883" t="s">
        <v>875</v>
      </c>
      <c r="F883" s="1">
        <v>45525</v>
      </c>
      <c r="G883" t="s">
        <v>1272</v>
      </c>
      <c r="H883">
        <v>21</v>
      </c>
      <c r="I883" t="s">
        <v>38</v>
      </c>
      <c r="J883" t="s">
        <v>31</v>
      </c>
      <c r="K883">
        <v>1</v>
      </c>
      <c r="L883">
        <v>18.260000000000002</v>
      </c>
      <c r="M883">
        <v>5.75</v>
      </c>
      <c r="N883">
        <v>3</v>
      </c>
      <c r="O883" t="b">
        <v>0</v>
      </c>
      <c r="P883" t="s">
        <v>25</v>
      </c>
      <c r="Q883">
        <v>8</v>
      </c>
      <c r="R883" t="s">
        <v>26</v>
      </c>
    </row>
    <row r="884" spans="1:18" x14ac:dyDescent="0.25">
      <c r="A884" t="s">
        <v>1955</v>
      </c>
      <c r="B884" t="s">
        <v>34</v>
      </c>
      <c r="C884" t="s">
        <v>28</v>
      </c>
      <c r="D884" s="1">
        <v>45684</v>
      </c>
      <c r="E884" t="s">
        <v>1817</v>
      </c>
      <c r="F884" s="1">
        <v>45684</v>
      </c>
      <c r="G884" t="s">
        <v>694</v>
      </c>
      <c r="H884">
        <v>50</v>
      </c>
      <c r="I884" t="s">
        <v>38</v>
      </c>
      <c r="J884" t="s">
        <v>60</v>
      </c>
      <c r="K884">
        <v>5</v>
      </c>
      <c r="L884">
        <v>11.59</v>
      </c>
      <c r="M884">
        <v>10.75</v>
      </c>
      <c r="N884">
        <v>0.74</v>
      </c>
      <c r="O884" t="b">
        <v>0</v>
      </c>
      <c r="P884" t="s">
        <v>64</v>
      </c>
      <c r="Q884">
        <v>1</v>
      </c>
      <c r="R884" t="s">
        <v>114</v>
      </c>
    </row>
    <row r="885" spans="1:18" x14ac:dyDescent="0.25">
      <c r="A885" t="s">
        <v>1956</v>
      </c>
      <c r="B885" t="s">
        <v>47</v>
      </c>
      <c r="C885" t="s">
        <v>68</v>
      </c>
      <c r="D885" s="1">
        <v>45649</v>
      </c>
      <c r="E885" t="s">
        <v>618</v>
      </c>
      <c r="F885" s="1">
        <v>45649</v>
      </c>
      <c r="G885" t="s">
        <v>1680</v>
      </c>
      <c r="H885">
        <v>86</v>
      </c>
      <c r="I885" t="s">
        <v>38</v>
      </c>
      <c r="J885" t="s">
        <v>31</v>
      </c>
      <c r="K885">
        <v>5</v>
      </c>
      <c r="L885">
        <v>3.78</v>
      </c>
      <c r="M885">
        <v>10.75</v>
      </c>
      <c r="N885">
        <v>2.77</v>
      </c>
      <c r="O885" t="b">
        <v>0</v>
      </c>
      <c r="P885" t="s">
        <v>25</v>
      </c>
      <c r="Q885">
        <v>12</v>
      </c>
      <c r="R885" t="s">
        <v>90</v>
      </c>
    </row>
    <row r="886" spans="1:18" x14ac:dyDescent="0.25">
      <c r="A886" t="s">
        <v>1957</v>
      </c>
      <c r="B886" t="s">
        <v>125</v>
      </c>
      <c r="C886" t="s">
        <v>20</v>
      </c>
      <c r="D886" s="1">
        <v>45299</v>
      </c>
      <c r="E886" t="s">
        <v>572</v>
      </c>
      <c r="F886" s="1">
        <v>45299</v>
      </c>
      <c r="G886" t="s">
        <v>1958</v>
      </c>
      <c r="H886">
        <v>32</v>
      </c>
      <c r="I886" t="s">
        <v>38</v>
      </c>
      <c r="J886" t="s">
        <v>39</v>
      </c>
      <c r="K886">
        <v>5</v>
      </c>
      <c r="L886">
        <v>17.73</v>
      </c>
      <c r="M886">
        <v>10.75</v>
      </c>
      <c r="N886">
        <v>2.29</v>
      </c>
      <c r="O886" t="b">
        <v>0</v>
      </c>
      <c r="P886" t="s">
        <v>25</v>
      </c>
      <c r="Q886">
        <v>1</v>
      </c>
      <c r="R886" t="s">
        <v>114</v>
      </c>
    </row>
    <row r="887" spans="1:18" x14ac:dyDescent="0.25">
      <c r="A887" t="s">
        <v>1959</v>
      </c>
      <c r="B887" t="s">
        <v>19</v>
      </c>
      <c r="C887" t="s">
        <v>57</v>
      </c>
      <c r="D887" s="1">
        <v>45710</v>
      </c>
      <c r="E887" t="s">
        <v>464</v>
      </c>
      <c r="F887" s="1">
        <v>45710</v>
      </c>
      <c r="G887" t="s">
        <v>851</v>
      </c>
      <c r="H887">
        <v>13</v>
      </c>
      <c r="I887" t="s">
        <v>38</v>
      </c>
      <c r="J887" t="s">
        <v>31</v>
      </c>
      <c r="K887">
        <v>2</v>
      </c>
      <c r="L887">
        <v>24.31</v>
      </c>
      <c r="M887">
        <v>7</v>
      </c>
      <c r="N887">
        <v>1.88</v>
      </c>
      <c r="O887" t="b">
        <v>1</v>
      </c>
      <c r="P887" t="s">
        <v>64</v>
      </c>
      <c r="Q887">
        <v>2</v>
      </c>
      <c r="R887" t="s">
        <v>137</v>
      </c>
    </row>
    <row r="888" spans="1:18" x14ac:dyDescent="0.25">
      <c r="A888" t="s">
        <v>1960</v>
      </c>
      <c r="B888" t="s">
        <v>47</v>
      </c>
      <c r="C888" t="s">
        <v>42</v>
      </c>
      <c r="D888" s="1">
        <v>45429</v>
      </c>
      <c r="E888" t="s">
        <v>1503</v>
      </c>
      <c r="F888" s="1">
        <v>45429</v>
      </c>
      <c r="G888" t="s">
        <v>1961</v>
      </c>
      <c r="H888">
        <v>11</v>
      </c>
      <c r="I888" t="s">
        <v>23</v>
      </c>
      <c r="J888" t="s">
        <v>73</v>
      </c>
      <c r="K888">
        <v>2</v>
      </c>
      <c r="L888">
        <v>23.44</v>
      </c>
      <c r="M888">
        <v>5.5</v>
      </c>
      <c r="N888">
        <v>1.33</v>
      </c>
      <c r="O888" t="b">
        <v>0</v>
      </c>
      <c r="P888" t="s">
        <v>25</v>
      </c>
      <c r="Q888">
        <v>5</v>
      </c>
      <c r="R888" t="s">
        <v>65</v>
      </c>
    </row>
    <row r="889" spans="1:18" x14ac:dyDescent="0.25">
      <c r="A889" t="s">
        <v>1962</v>
      </c>
      <c r="B889" t="s">
        <v>96</v>
      </c>
      <c r="C889" t="s">
        <v>75</v>
      </c>
      <c r="D889" s="1">
        <v>45569</v>
      </c>
      <c r="E889" t="s">
        <v>1963</v>
      </c>
      <c r="F889" s="1">
        <v>45569</v>
      </c>
      <c r="G889" t="s">
        <v>1964</v>
      </c>
      <c r="H889">
        <v>34</v>
      </c>
      <c r="I889" t="s">
        <v>23</v>
      </c>
      <c r="J889" t="s">
        <v>39</v>
      </c>
      <c r="K889">
        <v>5</v>
      </c>
      <c r="L889">
        <v>7.93</v>
      </c>
      <c r="M889">
        <v>9.25</v>
      </c>
      <c r="N889">
        <v>2.15</v>
      </c>
      <c r="O889" t="b">
        <v>0</v>
      </c>
      <c r="P889" t="s">
        <v>25</v>
      </c>
      <c r="Q889">
        <v>10</v>
      </c>
      <c r="R889" t="s">
        <v>55</v>
      </c>
    </row>
    <row r="890" spans="1:18" x14ac:dyDescent="0.25">
      <c r="A890" t="s">
        <v>1965</v>
      </c>
      <c r="B890" t="s">
        <v>125</v>
      </c>
      <c r="C890" t="s">
        <v>134</v>
      </c>
      <c r="D890" s="1">
        <v>45320</v>
      </c>
      <c r="E890" t="s">
        <v>1966</v>
      </c>
      <c r="F890" s="1">
        <v>45320</v>
      </c>
      <c r="G890" t="s">
        <v>1967</v>
      </c>
      <c r="H890">
        <v>45</v>
      </c>
      <c r="I890" t="s">
        <v>38</v>
      </c>
      <c r="J890" t="s">
        <v>39</v>
      </c>
      <c r="K890">
        <v>1</v>
      </c>
      <c r="L890">
        <v>0.67</v>
      </c>
      <c r="M890">
        <v>5.75</v>
      </c>
      <c r="N890">
        <v>2.95</v>
      </c>
      <c r="O890" t="b">
        <v>0</v>
      </c>
      <c r="P890" t="s">
        <v>25</v>
      </c>
      <c r="Q890">
        <v>1</v>
      </c>
      <c r="R890" t="s">
        <v>114</v>
      </c>
    </row>
    <row r="891" spans="1:18" x14ac:dyDescent="0.25">
      <c r="A891" t="s">
        <v>1968</v>
      </c>
      <c r="B891" t="s">
        <v>86</v>
      </c>
      <c r="C891" t="s">
        <v>57</v>
      </c>
      <c r="D891" s="1">
        <v>45507</v>
      </c>
      <c r="E891" t="s">
        <v>973</v>
      </c>
      <c r="F891" s="1">
        <v>45507</v>
      </c>
      <c r="G891" t="s">
        <v>1113</v>
      </c>
      <c r="H891">
        <v>82</v>
      </c>
      <c r="I891" t="s">
        <v>38</v>
      </c>
      <c r="J891" t="s">
        <v>24</v>
      </c>
      <c r="K891">
        <v>4</v>
      </c>
      <c r="L891">
        <v>5.25</v>
      </c>
      <c r="M891">
        <v>9.5</v>
      </c>
      <c r="N891">
        <v>3.69</v>
      </c>
      <c r="O891" t="b">
        <v>1</v>
      </c>
      <c r="P891" t="s">
        <v>25</v>
      </c>
      <c r="Q891">
        <v>8</v>
      </c>
      <c r="R891" t="s">
        <v>26</v>
      </c>
    </row>
    <row r="892" spans="1:18" x14ac:dyDescent="0.25">
      <c r="A892" t="s">
        <v>1969</v>
      </c>
      <c r="B892" t="s">
        <v>142</v>
      </c>
      <c r="C892" t="s">
        <v>28</v>
      </c>
      <c r="D892" s="1">
        <v>45428</v>
      </c>
      <c r="E892" t="s">
        <v>986</v>
      </c>
      <c r="F892" s="1">
        <v>45428</v>
      </c>
      <c r="G892" t="s">
        <v>476</v>
      </c>
      <c r="H892">
        <v>18</v>
      </c>
      <c r="I892" t="s">
        <v>23</v>
      </c>
      <c r="J892" t="s">
        <v>31</v>
      </c>
      <c r="K892">
        <v>1</v>
      </c>
      <c r="L892">
        <v>6.86</v>
      </c>
      <c r="M892">
        <v>4.25</v>
      </c>
      <c r="N892">
        <v>1.71</v>
      </c>
      <c r="O892" t="b">
        <v>0</v>
      </c>
      <c r="P892" t="s">
        <v>25</v>
      </c>
      <c r="Q892">
        <v>5</v>
      </c>
      <c r="R892" t="s">
        <v>65</v>
      </c>
    </row>
    <row r="893" spans="1:18" x14ac:dyDescent="0.25">
      <c r="A893" t="s">
        <v>1970</v>
      </c>
      <c r="B893" t="s">
        <v>67</v>
      </c>
      <c r="C893" t="s">
        <v>75</v>
      </c>
      <c r="D893" s="1">
        <v>45441</v>
      </c>
      <c r="E893" t="s">
        <v>331</v>
      </c>
      <c r="F893" s="1">
        <v>45441</v>
      </c>
      <c r="G893" t="s">
        <v>1734</v>
      </c>
      <c r="H893">
        <v>12</v>
      </c>
      <c r="I893" t="s">
        <v>38</v>
      </c>
      <c r="J893" t="s">
        <v>39</v>
      </c>
      <c r="K893">
        <v>3</v>
      </c>
      <c r="L893">
        <v>0.55000000000000004</v>
      </c>
      <c r="M893">
        <v>8.25</v>
      </c>
      <c r="N893">
        <v>1.28</v>
      </c>
      <c r="O893" t="b">
        <v>0</v>
      </c>
      <c r="P893" t="s">
        <v>25</v>
      </c>
      <c r="Q893">
        <v>5</v>
      </c>
      <c r="R893" t="s">
        <v>65</v>
      </c>
    </row>
    <row r="894" spans="1:18" x14ac:dyDescent="0.25">
      <c r="A894" t="s">
        <v>1971</v>
      </c>
      <c r="B894" t="s">
        <v>96</v>
      </c>
      <c r="C894" t="s">
        <v>134</v>
      </c>
      <c r="D894" s="1">
        <v>45627</v>
      </c>
      <c r="E894" t="s">
        <v>1018</v>
      </c>
      <c r="F894" s="1">
        <v>45628</v>
      </c>
      <c r="G894" t="s">
        <v>1972</v>
      </c>
      <c r="H894">
        <v>62</v>
      </c>
      <c r="I894" t="s">
        <v>38</v>
      </c>
      <c r="J894" t="s">
        <v>31</v>
      </c>
      <c r="K894">
        <v>5</v>
      </c>
      <c r="L894">
        <v>13.2</v>
      </c>
      <c r="M894">
        <v>10.75</v>
      </c>
      <c r="N894">
        <v>2.48</v>
      </c>
      <c r="O894" t="b">
        <v>1</v>
      </c>
      <c r="P894" t="s">
        <v>25</v>
      </c>
      <c r="Q894">
        <v>12</v>
      </c>
      <c r="R894" t="s">
        <v>90</v>
      </c>
    </row>
    <row r="895" spans="1:18" x14ac:dyDescent="0.25">
      <c r="A895" t="s">
        <v>1973</v>
      </c>
      <c r="B895" t="s">
        <v>96</v>
      </c>
      <c r="C895" t="s">
        <v>68</v>
      </c>
      <c r="D895" s="1">
        <v>45328</v>
      </c>
      <c r="E895" t="s">
        <v>1113</v>
      </c>
      <c r="F895" s="1">
        <v>45328</v>
      </c>
      <c r="G895" t="s">
        <v>1974</v>
      </c>
      <c r="H895">
        <v>45</v>
      </c>
      <c r="I895" t="s">
        <v>38</v>
      </c>
      <c r="J895" t="s">
        <v>39</v>
      </c>
      <c r="K895">
        <v>3</v>
      </c>
      <c r="L895">
        <v>8.25</v>
      </c>
      <c r="M895">
        <v>8.25</v>
      </c>
      <c r="N895">
        <v>1.18</v>
      </c>
      <c r="O895" t="b">
        <v>0</v>
      </c>
      <c r="P895" t="s">
        <v>25</v>
      </c>
      <c r="Q895">
        <v>2</v>
      </c>
      <c r="R895" t="s">
        <v>137</v>
      </c>
    </row>
    <row r="896" spans="1:18" x14ac:dyDescent="0.25">
      <c r="A896" t="s">
        <v>1975</v>
      </c>
      <c r="B896" t="s">
        <v>19</v>
      </c>
      <c r="C896" t="s">
        <v>28</v>
      </c>
      <c r="D896" s="1">
        <v>45311</v>
      </c>
      <c r="E896" t="s">
        <v>445</v>
      </c>
      <c r="F896" s="1">
        <v>45311</v>
      </c>
      <c r="G896" t="s">
        <v>744</v>
      </c>
      <c r="H896">
        <v>38</v>
      </c>
      <c r="I896" t="s">
        <v>38</v>
      </c>
      <c r="J896" t="s">
        <v>31</v>
      </c>
      <c r="K896">
        <v>1</v>
      </c>
      <c r="L896">
        <v>5.32</v>
      </c>
      <c r="M896">
        <v>5.75</v>
      </c>
      <c r="N896">
        <v>1.65</v>
      </c>
      <c r="O896" t="b">
        <v>1</v>
      </c>
      <c r="P896" t="s">
        <v>25</v>
      </c>
      <c r="Q896">
        <v>1</v>
      </c>
      <c r="R896" t="s">
        <v>114</v>
      </c>
    </row>
    <row r="897" spans="1:18" x14ac:dyDescent="0.25">
      <c r="A897" t="s">
        <v>1976</v>
      </c>
      <c r="B897" t="s">
        <v>19</v>
      </c>
      <c r="C897" t="s">
        <v>20</v>
      </c>
      <c r="D897" s="1">
        <v>45664</v>
      </c>
      <c r="E897" t="s">
        <v>1892</v>
      </c>
      <c r="F897" s="1">
        <v>45664</v>
      </c>
      <c r="G897" t="s">
        <v>1977</v>
      </c>
      <c r="H897">
        <v>65</v>
      </c>
      <c r="I897" t="s">
        <v>23</v>
      </c>
      <c r="J897" t="s">
        <v>39</v>
      </c>
      <c r="K897">
        <v>5</v>
      </c>
      <c r="L897">
        <v>23.41</v>
      </c>
      <c r="M897">
        <v>9.25</v>
      </c>
      <c r="N897">
        <v>2.52</v>
      </c>
      <c r="O897" t="b">
        <v>0</v>
      </c>
      <c r="P897" t="s">
        <v>64</v>
      </c>
      <c r="Q897">
        <v>1</v>
      </c>
      <c r="R897" t="s">
        <v>114</v>
      </c>
    </row>
    <row r="898" spans="1:18" x14ac:dyDescent="0.25">
      <c r="A898" t="s">
        <v>1978</v>
      </c>
      <c r="B898" t="s">
        <v>19</v>
      </c>
      <c r="C898" t="s">
        <v>149</v>
      </c>
      <c r="D898" s="1">
        <v>45477</v>
      </c>
      <c r="E898" t="s">
        <v>329</v>
      </c>
      <c r="F898" s="1">
        <v>45477</v>
      </c>
      <c r="G898" t="s">
        <v>818</v>
      </c>
      <c r="H898">
        <v>53</v>
      </c>
      <c r="I898" t="s">
        <v>23</v>
      </c>
      <c r="J898" t="s">
        <v>60</v>
      </c>
      <c r="K898">
        <v>4</v>
      </c>
      <c r="L898">
        <v>19.96</v>
      </c>
      <c r="M898">
        <v>8</v>
      </c>
      <c r="N898">
        <v>2.83</v>
      </c>
      <c r="O898" t="b">
        <v>0</v>
      </c>
      <c r="P898" t="s">
        <v>25</v>
      </c>
      <c r="Q898">
        <v>7</v>
      </c>
      <c r="R898" t="s">
        <v>50</v>
      </c>
    </row>
    <row r="899" spans="1:18" x14ac:dyDescent="0.25">
      <c r="A899" t="s">
        <v>1979</v>
      </c>
      <c r="B899" t="s">
        <v>142</v>
      </c>
      <c r="C899" t="s">
        <v>28</v>
      </c>
      <c r="D899" s="1">
        <v>45632</v>
      </c>
      <c r="E899" t="s">
        <v>1371</v>
      </c>
      <c r="F899" s="1">
        <v>45632</v>
      </c>
      <c r="G899" t="s">
        <v>1593</v>
      </c>
      <c r="H899">
        <v>22</v>
      </c>
      <c r="I899" t="s">
        <v>38</v>
      </c>
      <c r="J899" t="s">
        <v>39</v>
      </c>
      <c r="K899">
        <v>0</v>
      </c>
      <c r="L899">
        <v>2.6</v>
      </c>
      <c r="M899">
        <v>4.5</v>
      </c>
      <c r="N899">
        <v>0.18</v>
      </c>
      <c r="O899" t="b">
        <v>0</v>
      </c>
      <c r="P899" t="s">
        <v>25</v>
      </c>
      <c r="Q899">
        <v>12</v>
      </c>
      <c r="R899" t="s">
        <v>90</v>
      </c>
    </row>
    <row r="900" spans="1:18" x14ac:dyDescent="0.25">
      <c r="A900" t="s">
        <v>1980</v>
      </c>
      <c r="B900" t="s">
        <v>86</v>
      </c>
      <c r="C900" t="s">
        <v>134</v>
      </c>
      <c r="D900" s="1">
        <v>45342</v>
      </c>
      <c r="E900" t="s">
        <v>810</v>
      </c>
      <c r="F900" s="1">
        <v>45342</v>
      </c>
      <c r="G900" t="s">
        <v>1981</v>
      </c>
      <c r="H900">
        <v>26</v>
      </c>
      <c r="I900" t="s">
        <v>23</v>
      </c>
      <c r="J900" t="s">
        <v>73</v>
      </c>
      <c r="K900">
        <v>0</v>
      </c>
      <c r="L900">
        <v>7.89</v>
      </c>
      <c r="M900">
        <v>3</v>
      </c>
      <c r="N900">
        <v>1.88</v>
      </c>
      <c r="O900" t="b">
        <v>0</v>
      </c>
      <c r="P900" t="s">
        <v>25</v>
      </c>
      <c r="Q900">
        <v>2</v>
      </c>
      <c r="R900" t="s">
        <v>137</v>
      </c>
    </row>
    <row r="901" spans="1:18" x14ac:dyDescent="0.25">
      <c r="A901" t="s">
        <v>1982</v>
      </c>
      <c r="B901" t="s">
        <v>19</v>
      </c>
      <c r="C901" t="s">
        <v>20</v>
      </c>
      <c r="D901" s="1">
        <v>45726</v>
      </c>
      <c r="E901" t="s">
        <v>1983</v>
      </c>
      <c r="F901" s="1">
        <v>45726</v>
      </c>
      <c r="G901" t="s">
        <v>531</v>
      </c>
      <c r="H901">
        <v>16</v>
      </c>
      <c r="I901" t="s">
        <v>38</v>
      </c>
      <c r="J901" t="s">
        <v>73</v>
      </c>
      <c r="K901">
        <v>3</v>
      </c>
      <c r="L901">
        <v>2.85</v>
      </c>
      <c r="M901">
        <v>8.25</v>
      </c>
      <c r="N901">
        <v>2.2599999999999998</v>
      </c>
      <c r="O901" t="b">
        <v>0</v>
      </c>
      <c r="P901" t="s">
        <v>64</v>
      </c>
      <c r="Q901">
        <v>3</v>
      </c>
      <c r="R901" t="s">
        <v>78</v>
      </c>
    </row>
    <row r="902" spans="1:18" x14ac:dyDescent="0.25">
      <c r="A902" t="s">
        <v>1984</v>
      </c>
      <c r="B902" t="s">
        <v>142</v>
      </c>
      <c r="C902" t="s">
        <v>28</v>
      </c>
      <c r="D902" s="1">
        <v>45300</v>
      </c>
      <c r="E902" t="s">
        <v>236</v>
      </c>
      <c r="F902" s="1">
        <v>45300</v>
      </c>
      <c r="G902" t="s">
        <v>409</v>
      </c>
      <c r="H902">
        <v>68</v>
      </c>
      <c r="I902" t="s">
        <v>38</v>
      </c>
      <c r="J902" t="s">
        <v>73</v>
      </c>
      <c r="K902">
        <v>3</v>
      </c>
      <c r="L902">
        <v>22.06</v>
      </c>
      <c r="M902">
        <v>8.25</v>
      </c>
      <c r="N902">
        <v>1.86</v>
      </c>
      <c r="O902" t="b">
        <v>0</v>
      </c>
      <c r="P902" t="s">
        <v>25</v>
      </c>
      <c r="Q902">
        <v>1</v>
      </c>
      <c r="R902" t="s">
        <v>114</v>
      </c>
    </row>
    <row r="903" spans="1:18" x14ac:dyDescent="0.25">
      <c r="A903" t="s">
        <v>1985</v>
      </c>
      <c r="B903" t="s">
        <v>96</v>
      </c>
      <c r="C903" t="s">
        <v>149</v>
      </c>
      <c r="D903" s="1">
        <v>45693</v>
      </c>
      <c r="E903" t="s">
        <v>384</v>
      </c>
      <c r="F903" s="1">
        <v>45693</v>
      </c>
      <c r="G903" t="s">
        <v>1986</v>
      </c>
      <c r="H903">
        <v>52</v>
      </c>
      <c r="I903" t="s">
        <v>23</v>
      </c>
      <c r="J903" t="s">
        <v>31</v>
      </c>
      <c r="K903">
        <v>0</v>
      </c>
      <c r="L903">
        <v>0.8</v>
      </c>
      <c r="M903">
        <v>3</v>
      </c>
      <c r="N903">
        <v>2.14</v>
      </c>
      <c r="O903" t="b">
        <v>0</v>
      </c>
      <c r="P903" t="s">
        <v>64</v>
      </c>
      <c r="Q903">
        <v>2</v>
      </c>
      <c r="R903" t="s">
        <v>137</v>
      </c>
    </row>
    <row r="904" spans="1:18" x14ac:dyDescent="0.25">
      <c r="A904" t="s">
        <v>1987</v>
      </c>
      <c r="B904" t="s">
        <v>34</v>
      </c>
      <c r="C904" t="s">
        <v>28</v>
      </c>
      <c r="D904" s="1">
        <v>45389</v>
      </c>
      <c r="E904" t="s">
        <v>1889</v>
      </c>
      <c r="F904" s="1">
        <v>45389</v>
      </c>
      <c r="G904" t="s">
        <v>288</v>
      </c>
      <c r="H904">
        <v>75</v>
      </c>
      <c r="I904" t="s">
        <v>38</v>
      </c>
      <c r="J904" t="s">
        <v>60</v>
      </c>
      <c r="K904">
        <v>3</v>
      </c>
      <c r="L904">
        <v>12.29</v>
      </c>
      <c r="M904">
        <v>8.25</v>
      </c>
      <c r="N904">
        <v>3.1</v>
      </c>
      <c r="O904" t="b">
        <v>1</v>
      </c>
      <c r="P904" t="s">
        <v>25</v>
      </c>
      <c r="Q904">
        <v>4</v>
      </c>
      <c r="R904" t="s">
        <v>94</v>
      </c>
    </row>
    <row r="905" spans="1:18" x14ac:dyDescent="0.25">
      <c r="A905" t="s">
        <v>1988</v>
      </c>
      <c r="B905" t="s">
        <v>34</v>
      </c>
      <c r="C905" t="s">
        <v>87</v>
      </c>
      <c r="D905" s="1">
        <v>45326</v>
      </c>
      <c r="E905" t="s">
        <v>548</v>
      </c>
      <c r="F905" s="1">
        <v>45326</v>
      </c>
      <c r="G905" t="s">
        <v>1989</v>
      </c>
      <c r="H905">
        <v>17</v>
      </c>
      <c r="I905" t="s">
        <v>23</v>
      </c>
      <c r="J905" t="s">
        <v>60</v>
      </c>
      <c r="K905">
        <v>4</v>
      </c>
      <c r="L905">
        <v>11.18</v>
      </c>
      <c r="M905">
        <v>8</v>
      </c>
      <c r="N905">
        <v>4.8</v>
      </c>
      <c r="O905" t="b">
        <v>1</v>
      </c>
      <c r="P905" t="s">
        <v>25</v>
      </c>
      <c r="Q905">
        <v>2</v>
      </c>
      <c r="R905" t="s">
        <v>137</v>
      </c>
    </row>
    <row r="906" spans="1:18" x14ac:dyDescent="0.25">
      <c r="A906" t="s">
        <v>1990</v>
      </c>
      <c r="B906" t="s">
        <v>47</v>
      </c>
      <c r="C906" t="s">
        <v>75</v>
      </c>
      <c r="D906" s="1">
        <v>45745</v>
      </c>
      <c r="E906" t="s">
        <v>941</v>
      </c>
      <c r="F906" s="1">
        <v>45745</v>
      </c>
      <c r="G906" t="s">
        <v>135</v>
      </c>
      <c r="H906">
        <v>79</v>
      </c>
      <c r="I906" t="s">
        <v>23</v>
      </c>
      <c r="J906" t="s">
        <v>24</v>
      </c>
      <c r="K906">
        <v>3</v>
      </c>
      <c r="L906">
        <v>8.06</v>
      </c>
      <c r="M906">
        <v>6.75</v>
      </c>
      <c r="N906">
        <v>1.71</v>
      </c>
      <c r="O906" t="b">
        <v>1</v>
      </c>
      <c r="P906" t="s">
        <v>64</v>
      </c>
      <c r="Q906">
        <v>3</v>
      </c>
      <c r="R906" t="s">
        <v>78</v>
      </c>
    </row>
    <row r="907" spans="1:18" x14ac:dyDescent="0.25">
      <c r="A907" t="s">
        <v>1991</v>
      </c>
      <c r="B907" t="s">
        <v>96</v>
      </c>
      <c r="C907" t="s">
        <v>35</v>
      </c>
      <c r="D907" s="1">
        <v>45747</v>
      </c>
      <c r="E907" t="s">
        <v>1697</v>
      </c>
      <c r="F907" s="1">
        <v>45747</v>
      </c>
      <c r="G907" t="s">
        <v>1992</v>
      </c>
      <c r="H907">
        <v>28</v>
      </c>
      <c r="I907" t="s">
        <v>23</v>
      </c>
      <c r="J907" t="s">
        <v>24</v>
      </c>
      <c r="K907">
        <v>4</v>
      </c>
      <c r="L907">
        <v>20.57</v>
      </c>
      <c r="M907">
        <v>8</v>
      </c>
      <c r="N907">
        <v>1.68</v>
      </c>
      <c r="O907" t="b">
        <v>0</v>
      </c>
      <c r="P907" t="s">
        <v>64</v>
      </c>
      <c r="Q907">
        <v>3</v>
      </c>
      <c r="R907" t="s">
        <v>78</v>
      </c>
    </row>
    <row r="908" spans="1:18" x14ac:dyDescent="0.25">
      <c r="A908" t="s">
        <v>1993</v>
      </c>
      <c r="B908" t="s">
        <v>86</v>
      </c>
      <c r="C908" t="s">
        <v>134</v>
      </c>
      <c r="D908" s="1">
        <v>45443</v>
      </c>
      <c r="E908" t="s">
        <v>303</v>
      </c>
      <c r="F908" s="1">
        <v>45443</v>
      </c>
      <c r="G908" t="s">
        <v>1827</v>
      </c>
      <c r="H908">
        <v>35</v>
      </c>
      <c r="I908" t="s">
        <v>23</v>
      </c>
      <c r="J908" t="s">
        <v>31</v>
      </c>
      <c r="K908">
        <v>2</v>
      </c>
      <c r="L908">
        <v>5.14</v>
      </c>
      <c r="M908">
        <v>5.5</v>
      </c>
      <c r="N908">
        <v>1.43</v>
      </c>
      <c r="O908" t="b">
        <v>0</v>
      </c>
      <c r="P908" t="s">
        <v>25</v>
      </c>
      <c r="Q908">
        <v>5</v>
      </c>
      <c r="R908" t="s">
        <v>65</v>
      </c>
    </row>
    <row r="909" spans="1:18" x14ac:dyDescent="0.25">
      <c r="A909" t="s">
        <v>1994</v>
      </c>
      <c r="B909" t="s">
        <v>125</v>
      </c>
      <c r="C909" t="s">
        <v>28</v>
      </c>
      <c r="D909" s="1">
        <v>45549</v>
      </c>
      <c r="E909" t="s">
        <v>202</v>
      </c>
      <c r="F909" s="1">
        <v>45549</v>
      </c>
      <c r="G909" t="s">
        <v>1995</v>
      </c>
      <c r="H909">
        <v>84</v>
      </c>
      <c r="I909" t="s">
        <v>38</v>
      </c>
      <c r="J909" t="s">
        <v>39</v>
      </c>
      <c r="K909">
        <v>2</v>
      </c>
      <c r="L909">
        <v>10.76</v>
      </c>
      <c r="M909">
        <v>7</v>
      </c>
      <c r="N909">
        <v>0.81</v>
      </c>
      <c r="O909" t="b">
        <v>1</v>
      </c>
      <c r="P909" t="s">
        <v>25</v>
      </c>
      <c r="Q909">
        <v>9</v>
      </c>
      <c r="R909" t="s">
        <v>45</v>
      </c>
    </row>
    <row r="910" spans="1:18" x14ac:dyDescent="0.25">
      <c r="A910" t="s">
        <v>1996</v>
      </c>
      <c r="B910" t="s">
        <v>96</v>
      </c>
      <c r="C910" t="s">
        <v>149</v>
      </c>
      <c r="D910" s="1">
        <v>45462</v>
      </c>
      <c r="E910" t="s">
        <v>88</v>
      </c>
      <c r="F910" s="1">
        <v>45462</v>
      </c>
      <c r="G910" t="s">
        <v>89</v>
      </c>
      <c r="H910">
        <v>10</v>
      </c>
      <c r="I910" t="s">
        <v>23</v>
      </c>
      <c r="J910" t="s">
        <v>24</v>
      </c>
      <c r="K910">
        <v>3</v>
      </c>
      <c r="L910">
        <v>15.79</v>
      </c>
      <c r="M910">
        <v>6.75</v>
      </c>
      <c r="N910">
        <v>0.72</v>
      </c>
      <c r="O910" t="b">
        <v>0</v>
      </c>
      <c r="P910" t="s">
        <v>25</v>
      </c>
      <c r="Q910">
        <v>6</v>
      </c>
      <c r="R910" t="s">
        <v>173</v>
      </c>
    </row>
    <row r="911" spans="1:18" x14ac:dyDescent="0.25">
      <c r="A911" t="s">
        <v>1997</v>
      </c>
      <c r="B911" t="s">
        <v>47</v>
      </c>
      <c r="C911" t="s">
        <v>42</v>
      </c>
      <c r="D911" s="1">
        <v>45451</v>
      </c>
      <c r="E911" t="s">
        <v>1998</v>
      </c>
      <c r="F911" s="1">
        <v>45451</v>
      </c>
      <c r="G911" t="s">
        <v>800</v>
      </c>
      <c r="H911">
        <v>61</v>
      </c>
      <c r="I911" t="s">
        <v>23</v>
      </c>
      <c r="J911" t="s">
        <v>31</v>
      </c>
      <c r="K911">
        <v>2</v>
      </c>
      <c r="L911">
        <v>0.74</v>
      </c>
      <c r="M911">
        <v>5.5</v>
      </c>
      <c r="N911">
        <v>1.79</v>
      </c>
      <c r="O911" t="b">
        <v>1</v>
      </c>
      <c r="P911" t="s">
        <v>25</v>
      </c>
      <c r="Q911">
        <v>6</v>
      </c>
      <c r="R911" t="s">
        <v>173</v>
      </c>
    </row>
    <row r="912" spans="1:18" x14ac:dyDescent="0.25">
      <c r="A912" t="s">
        <v>1999</v>
      </c>
      <c r="B912" t="s">
        <v>19</v>
      </c>
      <c r="C912" t="s">
        <v>87</v>
      </c>
      <c r="D912" s="1">
        <v>45517</v>
      </c>
      <c r="E912" t="s">
        <v>743</v>
      </c>
      <c r="F912" s="1">
        <v>45517</v>
      </c>
      <c r="G912" t="s">
        <v>901</v>
      </c>
      <c r="H912">
        <v>66</v>
      </c>
      <c r="I912" t="s">
        <v>23</v>
      </c>
      <c r="J912" t="s">
        <v>39</v>
      </c>
      <c r="K912">
        <v>2</v>
      </c>
      <c r="L912">
        <v>1.58</v>
      </c>
      <c r="M912">
        <v>5.5</v>
      </c>
      <c r="N912">
        <v>0.09</v>
      </c>
      <c r="O912" t="b">
        <v>0</v>
      </c>
      <c r="P912" t="s">
        <v>25</v>
      </c>
      <c r="Q912">
        <v>8</v>
      </c>
      <c r="R912" t="s">
        <v>26</v>
      </c>
    </row>
    <row r="913" spans="1:18" x14ac:dyDescent="0.25">
      <c r="A913" t="s">
        <v>2000</v>
      </c>
      <c r="B913" t="s">
        <v>52</v>
      </c>
      <c r="C913" t="s">
        <v>87</v>
      </c>
      <c r="D913" s="1">
        <v>45462</v>
      </c>
      <c r="E913" t="s">
        <v>127</v>
      </c>
      <c r="F913" s="1">
        <v>45462</v>
      </c>
      <c r="G913" t="s">
        <v>2001</v>
      </c>
      <c r="H913">
        <v>43</v>
      </c>
      <c r="I913" t="s">
        <v>23</v>
      </c>
      <c r="J913" t="s">
        <v>60</v>
      </c>
      <c r="K913">
        <v>4</v>
      </c>
      <c r="L913">
        <v>6.53</v>
      </c>
      <c r="M913">
        <v>8</v>
      </c>
      <c r="N913">
        <v>0.59</v>
      </c>
      <c r="O913" t="b">
        <v>0</v>
      </c>
      <c r="P913" t="s">
        <v>25</v>
      </c>
      <c r="Q913">
        <v>6</v>
      </c>
      <c r="R913" t="s">
        <v>173</v>
      </c>
    </row>
    <row r="914" spans="1:18" x14ac:dyDescent="0.25">
      <c r="A914" t="s">
        <v>2002</v>
      </c>
      <c r="B914" t="s">
        <v>52</v>
      </c>
      <c r="C914" t="s">
        <v>57</v>
      </c>
      <c r="D914" s="1">
        <v>45308</v>
      </c>
      <c r="E914" t="s">
        <v>1815</v>
      </c>
      <c r="F914" s="1">
        <v>45308</v>
      </c>
      <c r="G914" t="s">
        <v>727</v>
      </c>
      <c r="H914">
        <v>27</v>
      </c>
      <c r="I914" t="s">
        <v>38</v>
      </c>
      <c r="J914" t="s">
        <v>31</v>
      </c>
      <c r="K914">
        <v>2</v>
      </c>
      <c r="L914">
        <v>23.43</v>
      </c>
      <c r="M914">
        <v>7</v>
      </c>
      <c r="N914">
        <v>0.92</v>
      </c>
      <c r="O914" t="b">
        <v>0</v>
      </c>
      <c r="P914" t="s">
        <v>25</v>
      </c>
      <c r="Q914">
        <v>1</v>
      </c>
      <c r="R914" t="s">
        <v>114</v>
      </c>
    </row>
    <row r="915" spans="1:18" x14ac:dyDescent="0.25">
      <c r="A915" t="s">
        <v>2003</v>
      </c>
      <c r="B915" t="s">
        <v>47</v>
      </c>
      <c r="C915" t="s">
        <v>134</v>
      </c>
      <c r="D915" s="1">
        <v>45425</v>
      </c>
      <c r="E915" t="s">
        <v>1456</v>
      </c>
      <c r="F915" s="1">
        <v>45425</v>
      </c>
      <c r="G915" t="s">
        <v>1118</v>
      </c>
      <c r="H915">
        <v>77</v>
      </c>
      <c r="I915" t="s">
        <v>38</v>
      </c>
      <c r="J915" t="s">
        <v>31</v>
      </c>
      <c r="K915">
        <v>0</v>
      </c>
      <c r="L915">
        <v>4.04</v>
      </c>
      <c r="M915">
        <v>4.5</v>
      </c>
      <c r="N915">
        <v>2.77</v>
      </c>
      <c r="O915" t="b">
        <v>0</v>
      </c>
      <c r="P915" t="s">
        <v>25</v>
      </c>
      <c r="Q915">
        <v>5</v>
      </c>
      <c r="R915" t="s">
        <v>65</v>
      </c>
    </row>
    <row r="916" spans="1:18" x14ac:dyDescent="0.25">
      <c r="A916" t="s">
        <v>2004</v>
      </c>
      <c r="B916" t="s">
        <v>34</v>
      </c>
      <c r="C916" t="s">
        <v>68</v>
      </c>
      <c r="D916" s="1">
        <v>45705</v>
      </c>
      <c r="E916" t="s">
        <v>690</v>
      </c>
      <c r="F916" s="1">
        <v>45705</v>
      </c>
      <c r="G916" t="s">
        <v>2005</v>
      </c>
      <c r="H916">
        <v>58</v>
      </c>
      <c r="I916" t="s">
        <v>38</v>
      </c>
      <c r="J916" t="s">
        <v>60</v>
      </c>
      <c r="K916">
        <v>4</v>
      </c>
      <c r="L916">
        <v>11.02</v>
      </c>
      <c r="M916">
        <v>9.5</v>
      </c>
      <c r="N916">
        <v>1.91</v>
      </c>
      <c r="O916" t="b">
        <v>0</v>
      </c>
      <c r="P916" t="s">
        <v>64</v>
      </c>
      <c r="Q916">
        <v>2</v>
      </c>
      <c r="R916" t="s">
        <v>137</v>
      </c>
    </row>
    <row r="917" spans="1:18" x14ac:dyDescent="0.25">
      <c r="A917" t="s">
        <v>2006</v>
      </c>
      <c r="B917" t="s">
        <v>142</v>
      </c>
      <c r="C917" t="s">
        <v>28</v>
      </c>
      <c r="D917" s="1">
        <v>45438</v>
      </c>
      <c r="E917" t="s">
        <v>2007</v>
      </c>
      <c r="F917" s="1">
        <v>45438</v>
      </c>
      <c r="G917" t="s">
        <v>289</v>
      </c>
      <c r="H917">
        <v>78</v>
      </c>
      <c r="I917" t="s">
        <v>38</v>
      </c>
      <c r="J917" t="s">
        <v>24</v>
      </c>
      <c r="K917">
        <v>2</v>
      </c>
      <c r="L917">
        <v>6.56</v>
      </c>
      <c r="M917">
        <v>7</v>
      </c>
      <c r="N917">
        <v>3.15</v>
      </c>
      <c r="O917" t="b">
        <v>1</v>
      </c>
      <c r="P917" t="s">
        <v>25</v>
      </c>
      <c r="Q917">
        <v>5</v>
      </c>
      <c r="R917" t="s">
        <v>65</v>
      </c>
    </row>
    <row r="918" spans="1:18" x14ac:dyDescent="0.25">
      <c r="A918" t="s">
        <v>2008</v>
      </c>
      <c r="B918" t="s">
        <v>41</v>
      </c>
      <c r="C918" t="s">
        <v>35</v>
      </c>
      <c r="D918" s="1">
        <v>45745</v>
      </c>
      <c r="E918" t="s">
        <v>2009</v>
      </c>
      <c r="F918" s="1">
        <v>45745</v>
      </c>
      <c r="G918" t="s">
        <v>2010</v>
      </c>
      <c r="H918">
        <v>72</v>
      </c>
      <c r="I918" t="s">
        <v>23</v>
      </c>
      <c r="J918" t="s">
        <v>31</v>
      </c>
      <c r="K918">
        <v>3</v>
      </c>
      <c r="L918">
        <v>19.88</v>
      </c>
      <c r="M918">
        <v>6.75</v>
      </c>
      <c r="N918">
        <v>3.07</v>
      </c>
      <c r="O918" t="b">
        <v>1</v>
      </c>
      <c r="P918" t="s">
        <v>64</v>
      </c>
      <c r="Q918">
        <v>3</v>
      </c>
      <c r="R918" t="s">
        <v>78</v>
      </c>
    </row>
    <row r="919" spans="1:18" x14ac:dyDescent="0.25">
      <c r="A919" t="s">
        <v>2011</v>
      </c>
      <c r="B919" t="s">
        <v>67</v>
      </c>
      <c r="C919" t="s">
        <v>42</v>
      </c>
      <c r="D919" s="1">
        <v>45793</v>
      </c>
      <c r="E919" t="s">
        <v>2012</v>
      </c>
      <c r="F919" s="1">
        <v>45793</v>
      </c>
      <c r="G919" t="s">
        <v>71</v>
      </c>
      <c r="H919">
        <v>75</v>
      </c>
      <c r="I919" t="s">
        <v>38</v>
      </c>
      <c r="J919" t="s">
        <v>73</v>
      </c>
      <c r="K919">
        <v>4</v>
      </c>
      <c r="L919">
        <v>11.87</v>
      </c>
      <c r="M919">
        <v>9.5</v>
      </c>
      <c r="N919">
        <v>0.97</v>
      </c>
      <c r="O919" t="b">
        <v>0</v>
      </c>
      <c r="P919" t="s">
        <v>64</v>
      </c>
      <c r="Q919">
        <v>5</v>
      </c>
      <c r="R919" t="s">
        <v>65</v>
      </c>
    </row>
    <row r="920" spans="1:18" x14ac:dyDescent="0.25">
      <c r="A920" t="s">
        <v>2013</v>
      </c>
      <c r="B920" t="s">
        <v>67</v>
      </c>
      <c r="C920" t="s">
        <v>149</v>
      </c>
      <c r="D920" s="1">
        <v>45676</v>
      </c>
      <c r="E920" t="s">
        <v>1491</v>
      </c>
      <c r="F920" s="1">
        <v>45676</v>
      </c>
      <c r="G920" t="s">
        <v>850</v>
      </c>
      <c r="H920">
        <v>70</v>
      </c>
      <c r="I920" t="s">
        <v>38</v>
      </c>
      <c r="J920" t="s">
        <v>39</v>
      </c>
      <c r="K920">
        <v>3</v>
      </c>
      <c r="L920">
        <v>16.13</v>
      </c>
      <c r="M920">
        <v>8.25</v>
      </c>
      <c r="N920">
        <v>3.95</v>
      </c>
      <c r="O920" t="b">
        <v>1</v>
      </c>
      <c r="P920" t="s">
        <v>64</v>
      </c>
      <c r="Q920">
        <v>1</v>
      </c>
      <c r="R920" t="s">
        <v>114</v>
      </c>
    </row>
    <row r="921" spans="1:18" x14ac:dyDescent="0.25">
      <c r="A921" t="s">
        <v>2014</v>
      </c>
      <c r="B921" t="s">
        <v>96</v>
      </c>
      <c r="C921" t="s">
        <v>68</v>
      </c>
      <c r="D921" s="1">
        <v>45462</v>
      </c>
      <c r="E921" t="s">
        <v>845</v>
      </c>
      <c r="F921" s="1">
        <v>45462</v>
      </c>
      <c r="G921" t="s">
        <v>2015</v>
      </c>
      <c r="H921">
        <v>35</v>
      </c>
      <c r="I921" t="s">
        <v>38</v>
      </c>
      <c r="J921" t="s">
        <v>24</v>
      </c>
      <c r="K921">
        <v>3</v>
      </c>
      <c r="L921">
        <v>5.86</v>
      </c>
      <c r="M921">
        <v>8.25</v>
      </c>
      <c r="N921">
        <v>1.28</v>
      </c>
      <c r="O921" t="b">
        <v>0</v>
      </c>
      <c r="P921" t="s">
        <v>25</v>
      </c>
      <c r="Q921">
        <v>6</v>
      </c>
      <c r="R921" t="s">
        <v>173</v>
      </c>
    </row>
    <row r="922" spans="1:18" x14ac:dyDescent="0.25">
      <c r="A922" t="s">
        <v>2016</v>
      </c>
      <c r="B922" t="s">
        <v>142</v>
      </c>
      <c r="C922" t="s">
        <v>87</v>
      </c>
      <c r="D922" s="1">
        <v>45582</v>
      </c>
      <c r="E922" t="s">
        <v>2017</v>
      </c>
      <c r="F922" s="1">
        <v>45582</v>
      </c>
      <c r="G922" t="s">
        <v>2018</v>
      </c>
      <c r="H922">
        <v>42</v>
      </c>
      <c r="I922" t="s">
        <v>23</v>
      </c>
      <c r="J922" t="s">
        <v>24</v>
      </c>
      <c r="K922">
        <v>0</v>
      </c>
      <c r="L922">
        <v>7.73</v>
      </c>
      <c r="M922">
        <v>3</v>
      </c>
      <c r="N922">
        <v>1.56</v>
      </c>
      <c r="O922" t="b">
        <v>0</v>
      </c>
      <c r="P922" t="s">
        <v>25</v>
      </c>
      <c r="Q922">
        <v>10</v>
      </c>
      <c r="R922" t="s">
        <v>55</v>
      </c>
    </row>
    <row r="923" spans="1:18" x14ac:dyDescent="0.25">
      <c r="A923" t="s">
        <v>2019</v>
      </c>
      <c r="B923" t="s">
        <v>142</v>
      </c>
      <c r="C923" t="s">
        <v>20</v>
      </c>
      <c r="D923" s="1">
        <v>45653</v>
      </c>
      <c r="E923" t="s">
        <v>2020</v>
      </c>
      <c r="F923" s="1">
        <v>45653</v>
      </c>
      <c r="G923" t="s">
        <v>89</v>
      </c>
      <c r="H923">
        <v>75</v>
      </c>
      <c r="I923" t="s">
        <v>38</v>
      </c>
      <c r="J923" t="s">
        <v>73</v>
      </c>
      <c r="K923">
        <v>3</v>
      </c>
      <c r="L923">
        <v>11.95</v>
      </c>
      <c r="M923">
        <v>8.25</v>
      </c>
      <c r="N923">
        <v>1.23</v>
      </c>
      <c r="O923" t="b">
        <v>0</v>
      </c>
      <c r="P923" t="s">
        <v>25</v>
      </c>
      <c r="Q923">
        <v>12</v>
      </c>
      <c r="R923" t="s">
        <v>90</v>
      </c>
    </row>
    <row r="924" spans="1:18" x14ac:dyDescent="0.25">
      <c r="A924" t="s">
        <v>2021</v>
      </c>
      <c r="B924" t="s">
        <v>125</v>
      </c>
      <c r="C924" t="s">
        <v>134</v>
      </c>
      <c r="D924" s="1">
        <v>45504</v>
      </c>
      <c r="E924" t="s">
        <v>2022</v>
      </c>
      <c r="F924" s="1">
        <v>45504</v>
      </c>
      <c r="G924" t="s">
        <v>453</v>
      </c>
      <c r="H924">
        <v>58</v>
      </c>
      <c r="I924" t="s">
        <v>23</v>
      </c>
      <c r="J924" t="s">
        <v>24</v>
      </c>
      <c r="K924">
        <v>3</v>
      </c>
      <c r="L924">
        <v>6.23</v>
      </c>
      <c r="M924">
        <v>6.75</v>
      </c>
      <c r="N924">
        <v>1.94</v>
      </c>
      <c r="O924" t="b">
        <v>0</v>
      </c>
      <c r="P924" t="s">
        <v>25</v>
      </c>
      <c r="Q924">
        <v>7</v>
      </c>
      <c r="R924" t="s">
        <v>50</v>
      </c>
    </row>
    <row r="925" spans="1:18" x14ac:dyDescent="0.25">
      <c r="A925" t="s">
        <v>2023</v>
      </c>
      <c r="B925" t="s">
        <v>19</v>
      </c>
      <c r="C925" t="s">
        <v>75</v>
      </c>
      <c r="D925" s="1">
        <v>45681</v>
      </c>
      <c r="E925" t="s">
        <v>966</v>
      </c>
      <c r="F925" s="1">
        <v>45681</v>
      </c>
      <c r="G925" t="s">
        <v>820</v>
      </c>
      <c r="H925">
        <v>75</v>
      </c>
      <c r="I925" t="s">
        <v>23</v>
      </c>
      <c r="J925" t="s">
        <v>60</v>
      </c>
      <c r="K925">
        <v>1</v>
      </c>
      <c r="L925">
        <v>2.91</v>
      </c>
      <c r="M925">
        <v>4.25</v>
      </c>
      <c r="N925">
        <v>0.21</v>
      </c>
      <c r="O925" t="b">
        <v>0</v>
      </c>
      <c r="P925" t="s">
        <v>64</v>
      </c>
      <c r="Q925">
        <v>1</v>
      </c>
      <c r="R925" t="s">
        <v>114</v>
      </c>
    </row>
    <row r="926" spans="1:18" x14ac:dyDescent="0.25">
      <c r="A926" t="s">
        <v>2024</v>
      </c>
      <c r="B926" t="s">
        <v>67</v>
      </c>
      <c r="C926" t="s">
        <v>68</v>
      </c>
      <c r="D926" s="1">
        <v>45551</v>
      </c>
      <c r="E926" t="s">
        <v>943</v>
      </c>
      <c r="F926" s="1">
        <v>45551</v>
      </c>
      <c r="G926" t="s">
        <v>2025</v>
      </c>
      <c r="H926">
        <v>35</v>
      </c>
      <c r="I926" t="s">
        <v>38</v>
      </c>
      <c r="J926" t="s">
        <v>60</v>
      </c>
      <c r="K926">
        <v>2</v>
      </c>
      <c r="L926">
        <v>18.760000000000002</v>
      </c>
      <c r="M926">
        <v>7</v>
      </c>
      <c r="N926">
        <v>2.31</v>
      </c>
      <c r="O926" t="b">
        <v>0</v>
      </c>
      <c r="P926" t="s">
        <v>25</v>
      </c>
      <c r="Q926">
        <v>9</v>
      </c>
      <c r="R926" t="s">
        <v>45</v>
      </c>
    </row>
    <row r="927" spans="1:18" x14ac:dyDescent="0.25">
      <c r="A927" t="s">
        <v>2026</v>
      </c>
      <c r="B927" t="s">
        <v>52</v>
      </c>
      <c r="C927" t="s">
        <v>68</v>
      </c>
      <c r="D927" s="1">
        <v>45761</v>
      </c>
      <c r="E927" t="s">
        <v>80</v>
      </c>
      <c r="F927" s="1">
        <v>45761</v>
      </c>
      <c r="G927" t="s">
        <v>420</v>
      </c>
      <c r="H927">
        <v>27</v>
      </c>
      <c r="I927" t="s">
        <v>38</v>
      </c>
      <c r="J927" t="s">
        <v>31</v>
      </c>
      <c r="K927">
        <v>2</v>
      </c>
      <c r="L927">
        <v>7.41</v>
      </c>
      <c r="M927">
        <v>7</v>
      </c>
      <c r="N927">
        <v>1.04</v>
      </c>
      <c r="O927" t="b">
        <v>0</v>
      </c>
      <c r="P927" t="s">
        <v>64</v>
      </c>
      <c r="Q927">
        <v>4</v>
      </c>
      <c r="R927" t="s">
        <v>94</v>
      </c>
    </row>
    <row r="928" spans="1:18" x14ac:dyDescent="0.25">
      <c r="A928" t="s">
        <v>2027</v>
      </c>
      <c r="B928" t="s">
        <v>86</v>
      </c>
      <c r="C928" t="s">
        <v>28</v>
      </c>
      <c r="D928" s="1">
        <v>45800</v>
      </c>
      <c r="E928" t="s">
        <v>652</v>
      </c>
      <c r="F928" s="1">
        <v>45801</v>
      </c>
      <c r="G928" t="s">
        <v>92</v>
      </c>
      <c r="H928">
        <v>11</v>
      </c>
      <c r="I928" t="s">
        <v>38</v>
      </c>
      <c r="J928" t="s">
        <v>39</v>
      </c>
      <c r="K928">
        <v>1</v>
      </c>
      <c r="L928">
        <v>21.7</v>
      </c>
      <c r="M928">
        <v>5.75</v>
      </c>
      <c r="N928">
        <v>0.68</v>
      </c>
      <c r="O928" t="b">
        <v>0</v>
      </c>
      <c r="P928" t="s">
        <v>64</v>
      </c>
      <c r="Q928">
        <v>5</v>
      </c>
      <c r="R928" t="s">
        <v>65</v>
      </c>
    </row>
    <row r="929" spans="1:18" x14ac:dyDescent="0.25">
      <c r="A929" t="s">
        <v>2028</v>
      </c>
      <c r="B929" t="s">
        <v>34</v>
      </c>
      <c r="C929" t="s">
        <v>149</v>
      </c>
      <c r="D929" s="1">
        <v>45473</v>
      </c>
      <c r="E929" t="s">
        <v>2029</v>
      </c>
      <c r="F929" s="1">
        <v>45473</v>
      </c>
      <c r="G929" t="s">
        <v>803</v>
      </c>
      <c r="H929">
        <v>76</v>
      </c>
      <c r="I929" t="s">
        <v>38</v>
      </c>
      <c r="J929" t="s">
        <v>73</v>
      </c>
      <c r="K929">
        <v>2</v>
      </c>
      <c r="L929">
        <v>19.899999999999999</v>
      </c>
      <c r="M929">
        <v>7</v>
      </c>
      <c r="N929">
        <v>1.57</v>
      </c>
      <c r="O929" t="b">
        <v>1</v>
      </c>
      <c r="P929" t="s">
        <v>25</v>
      </c>
      <c r="Q929">
        <v>6</v>
      </c>
      <c r="R929" t="s">
        <v>173</v>
      </c>
    </row>
    <row r="930" spans="1:18" x14ac:dyDescent="0.25">
      <c r="A930" t="s">
        <v>2030</v>
      </c>
      <c r="B930" t="s">
        <v>86</v>
      </c>
      <c r="C930" t="s">
        <v>42</v>
      </c>
      <c r="D930" s="1">
        <v>45454</v>
      </c>
      <c r="E930" t="s">
        <v>1178</v>
      </c>
      <c r="F930" s="1">
        <v>45454</v>
      </c>
      <c r="G930" t="s">
        <v>1031</v>
      </c>
      <c r="H930">
        <v>66</v>
      </c>
      <c r="I930" t="s">
        <v>38</v>
      </c>
      <c r="J930" t="s">
        <v>39</v>
      </c>
      <c r="K930">
        <v>0</v>
      </c>
      <c r="L930">
        <v>9.68</v>
      </c>
      <c r="M930">
        <v>4.5</v>
      </c>
      <c r="N930">
        <v>1.73</v>
      </c>
      <c r="O930" t="b">
        <v>0</v>
      </c>
      <c r="P930" t="s">
        <v>25</v>
      </c>
      <c r="Q930">
        <v>6</v>
      </c>
      <c r="R930" t="s">
        <v>173</v>
      </c>
    </row>
    <row r="931" spans="1:18" x14ac:dyDescent="0.25">
      <c r="A931" t="s">
        <v>2031</v>
      </c>
      <c r="B931" t="s">
        <v>52</v>
      </c>
      <c r="C931" t="s">
        <v>20</v>
      </c>
      <c r="D931" s="1">
        <v>45680</v>
      </c>
      <c r="E931" t="s">
        <v>1563</v>
      </c>
      <c r="F931" s="1">
        <v>45680</v>
      </c>
      <c r="G931" t="s">
        <v>2032</v>
      </c>
      <c r="H931">
        <v>55</v>
      </c>
      <c r="I931" t="s">
        <v>38</v>
      </c>
      <c r="J931" t="s">
        <v>24</v>
      </c>
      <c r="K931">
        <v>3</v>
      </c>
      <c r="L931">
        <v>10.93</v>
      </c>
      <c r="M931">
        <v>8.25</v>
      </c>
      <c r="N931">
        <v>2.2599999999999998</v>
      </c>
      <c r="O931" t="b">
        <v>0</v>
      </c>
      <c r="P931" t="s">
        <v>64</v>
      </c>
      <c r="Q931">
        <v>1</v>
      </c>
      <c r="R931" t="s">
        <v>114</v>
      </c>
    </row>
    <row r="932" spans="1:18" x14ac:dyDescent="0.25">
      <c r="A932" t="s">
        <v>2033</v>
      </c>
      <c r="B932" t="s">
        <v>67</v>
      </c>
      <c r="C932" t="s">
        <v>75</v>
      </c>
      <c r="D932" s="1">
        <v>45545</v>
      </c>
      <c r="E932" t="s">
        <v>2034</v>
      </c>
      <c r="F932" s="1">
        <v>45545</v>
      </c>
      <c r="G932" t="s">
        <v>341</v>
      </c>
      <c r="H932">
        <v>85</v>
      </c>
      <c r="I932" t="s">
        <v>23</v>
      </c>
      <c r="J932" t="s">
        <v>39</v>
      </c>
      <c r="K932">
        <v>0</v>
      </c>
      <c r="L932">
        <v>23.09</v>
      </c>
      <c r="M932">
        <v>3</v>
      </c>
      <c r="N932">
        <v>0.46</v>
      </c>
      <c r="O932" t="b">
        <v>0</v>
      </c>
      <c r="P932" t="s">
        <v>25</v>
      </c>
      <c r="Q932">
        <v>9</v>
      </c>
      <c r="R932" t="s">
        <v>45</v>
      </c>
    </row>
    <row r="933" spans="1:18" x14ac:dyDescent="0.25">
      <c r="A933" t="s">
        <v>2035</v>
      </c>
      <c r="B933" t="s">
        <v>142</v>
      </c>
      <c r="C933" t="s">
        <v>28</v>
      </c>
      <c r="D933" s="1">
        <v>45764</v>
      </c>
      <c r="E933" t="s">
        <v>2036</v>
      </c>
      <c r="F933" s="1">
        <v>45764</v>
      </c>
      <c r="G933" t="s">
        <v>1049</v>
      </c>
      <c r="H933">
        <v>83</v>
      </c>
      <c r="I933" t="s">
        <v>38</v>
      </c>
      <c r="J933" t="s">
        <v>73</v>
      </c>
      <c r="K933">
        <v>1</v>
      </c>
      <c r="L933">
        <v>23.74</v>
      </c>
      <c r="M933">
        <v>5.75</v>
      </c>
      <c r="N933">
        <v>0.19</v>
      </c>
      <c r="O933" t="b">
        <v>0</v>
      </c>
      <c r="P933" t="s">
        <v>64</v>
      </c>
      <c r="Q933">
        <v>4</v>
      </c>
      <c r="R933" t="s">
        <v>94</v>
      </c>
    </row>
    <row r="934" spans="1:18" x14ac:dyDescent="0.25">
      <c r="A934" t="s">
        <v>2037</v>
      </c>
      <c r="B934" t="s">
        <v>34</v>
      </c>
      <c r="C934" t="s">
        <v>149</v>
      </c>
      <c r="D934" s="1">
        <v>45376</v>
      </c>
      <c r="E934" t="s">
        <v>464</v>
      </c>
      <c r="F934" s="1">
        <v>45376</v>
      </c>
      <c r="G934" t="s">
        <v>88</v>
      </c>
      <c r="H934">
        <v>52</v>
      </c>
      <c r="I934" t="s">
        <v>38</v>
      </c>
      <c r="J934" t="s">
        <v>60</v>
      </c>
      <c r="K934">
        <v>0</v>
      </c>
      <c r="L934">
        <v>4.7</v>
      </c>
      <c r="M934">
        <v>4.5</v>
      </c>
      <c r="N934">
        <v>2.02</v>
      </c>
      <c r="O934" t="b">
        <v>0</v>
      </c>
      <c r="P934" t="s">
        <v>25</v>
      </c>
      <c r="Q934">
        <v>3</v>
      </c>
      <c r="R934" t="s">
        <v>78</v>
      </c>
    </row>
    <row r="935" spans="1:18" x14ac:dyDescent="0.25">
      <c r="A935" t="s">
        <v>2038</v>
      </c>
      <c r="B935" t="s">
        <v>96</v>
      </c>
      <c r="C935" t="s">
        <v>28</v>
      </c>
      <c r="D935" s="1">
        <v>45671</v>
      </c>
      <c r="E935" t="s">
        <v>2039</v>
      </c>
      <c r="F935" s="1">
        <v>45671</v>
      </c>
      <c r="G935" t="s">
        <v>1373</v>
      </c>
      <c r="H935">
        <v>13</v>
      </c>
      <c r="I935" t="s">
        <v>23</v>
      </c>
      <c r="J935" t="s">
        <v>24</v>
      </c>
      <c r="K935">
        <v>0</v>
      </c>
      <c r="L935">
        <v>22.83</v>
      </c>
      <c r="M935">
        <v>3</v>
      </c>
      <c r="N935">
        <v>1.1599999999999999</v>
      </c>
      <c r="O935" t="b">
        <v>0</v>
      </c>
      <c r="P935" t="s">
        <v>64</v>
      </c>
      <c r="Q935">
        <v>1</v>
      </c>
      <c r="R935" t="s">
        <v>114</v>
      </c>
    </row>
    <row r="936" spans="1:18" x14ac:dyDescent="0.25">
      <c r="A936" t="s">
        <v>2040</v>
      </c>
      <c r="B936" t="s">
        <v>34</v>
      </c>
      <c r="C936" t="s">
        <v>75</v>
      </c>
      <c r="D936" s="1">
        <v>45699</v>
      </c>
      <c r="E936" t="s">
        <v>544</v>
      </c>
      <c r="F936" s="1">
        <v>45699</v>
      </c>
      <c r="G936" t="s">
        <v>1928</v>
      </c>
      <c r="H936">
        <v>18</v>
      </c>
      <c r="I936" t="s">
        <v>38</v>
      </c>
      <c r="J936" t="s">
        <v>31</v>
      </c>
      <c r="K936">
        <v>2</v>
      </c>
      <c r="L936">
        <v>13.2</v>
      </c>
      <c r="M936">
        <v>7</v>
      </c>
      <c r="N936">
        <v>0.52</v>
      </c>
      <c r="O936" t="b">
        <v>0</v>
      </c>
      <c r="P936" t="s">
        <v>64</v>
      </c>
      <c r="Q936">
        <v>2</v>
      </c>
      <c r="R936" t="s">
        <v>137</v>
      </c>
    </row>
    <row r="937" spans="1:18" x14ac:dyDescent="0.25">
      <c r="A937" t="s">
        <v>2041</v>
      </c>
      <c r="B937" t="s">
        <v>86</v>
      </c>
      <c r="C937" t="s">
        <v>87</v>
      </c>
      <c r="D937" s="1">
        <v>45378</v>
      </c>
      <c r="E937" t="s">
        <v>1224</v>
      </c>
      <c r="F937" s="1">
        <v>45378</v>
      </c>
      <c r="G937" t="s">
        <v>948</v>
      </c>
      <c r="H937">
        <v>26</v>
      </c>
      <c r="I937" t="s">
        <v>38</v>
      </c>
      <c r="J937" t="s">
        <v>73</v>
      </c>
      <c r="K937">
        <v>5</v>
      </c>
      <c r="L937">
        <v>2.1800000000000002</v>
      </c>
      <c r="M937">
        <v>10.75</v>
      </c>
      <c r="N937">
        <v>2.87</v>
      </c>
      <c r="O937" t="b">
        <v>0</v>
      </c>
      <c r="P937" t="s">
        <v>25</v>
      </c>
      <c r="Q937">
        <v>3</v>
      </c>
      <c r="R937" t="s">
        <v>78</v>
      </c>
    </row>
    <row r="938" spans="1:18" x14ac:dyDescent="0.25">
      <c r="A938" t="s">
        <v>2042</v>
      </c>
      <c r="B938" t="s">
        <v>41</v>
      </c>
      <c r="C938" t="s">
        <v>68</v>
      </c>
      <c r="D938" s="1">
        <v>45532</v>
      </c>
      <c r="E938" t="s">
        <v>808</v>
      </c>
      <c r="F938" s="1">
        <v>45532</v>
      </c>
      <c r="G938" t="s">
        <v>268</v>
      </c>
      <c r="H938">
        <v>65</v>
      </c>
      <c r="I938" t="s">
        <v>38</v>
      </c>
      <c r="J938" t="s">
        <v>24</v>
      </c>
      <c r="K938">
        <v>4</v>
      </c>
      <c r="L938">
        <v>14.59</v>
      </c>
      <c r="M938">
        <v>9.5</v>
      </c>
      <c r="N938">
        <v>0.93</v>
      </c>
      <c r="O938" t="b">
        <v>0</v>
      </c>
      <c r="P938" t="s">
        <v>25</v>
      </c>
      <c r="Q938">
        <v>8</v>
      </c>
      <c r="R938" t="s">
        <v>26</v>
      </c>
    </row>
    <row r="939" spans="1:18" x14ac:dyDescent="0.25">
      <c r="A939" t="s">
        <v>2043</v>
      </c>
      <c r="B939" t="s">
        <v>67</v>
      </c>
      <c r="C939" t="s">
        <v>149</v>
      </c>
      <c r="D939" s="1">
        <v>45505</v>
      </c>
      <c r="E939" t="s">
        <v>395</v>
      </c>
      <c r="F939" s="1">
        <v>45505</v>
      </c>
      <c r="G939" t="s">
        <v>2044</v>
      </c>
      <c r="H939">
        <v>35</v>
      </c>
      <c r="I939" t="s">
        <v>23</v>
      </c>
      <c r="J939" t="s">
        <v>24</v>
      </c>
      <c r="K939">
        <v>3</v>
      </c>
      <c r="L939">
        <v>2.0699999999999998</v>
      </c>
      <c r="M939">
        <v>6.75</v>
      </c>
      <c r="N939">
        <v>1.2</v>
      </c>
      <c r="O939" t="b">
        <v>0</v>
      </c>
      <c r="P939" t="s">
        <v>25</v>
      </c>
      <c r="Q939">
        <v>8</v>
      </c>
      <c r="R939" t="s">
        <v>26</v>
      </c>
    </row>
    <row r="940" spans="1:18" x14ac:dyDescent="0.25">
      <c r="A940" t="s">
        <v>2045</v>
      </c>
      <c r="B940" t="s">
        <v>34</v>
      </c>
      <c r="C940" t="s">
        <v>35</v>
      </c>
      <c r="D940" s="1">
        <v>45547</v>
      </c>
      <c r="E940" t="s">
        <v>887</v>
      </c>
      <c r="F940" s="1">
        <v>45547</v>
      </c>
      <c r="G940" t="s">
        <v>903</v>
      </c>
      <c r="H940">
        <v>82</v>
      </c>
      <c r="I940" t="s">
        <v>38</v>
      </c>
      <c r="J940" t="s">
        <v>73</v>
      </c>
      <c r="K940">
        <v>3</v>
      </c>
      <c r="L940">
        <v>14.62</v>
      </c>
      <c r="M940">
        <v>8.25</v>
      </c>
      <c r="N940">
        <v>2.21</v>
      </c>
      <c r="O940" t="b">
        <v>0</v>
      </c>
      <c r="P940" t="s">
        <v>25</v>
      </c>
      <c r="Q940">
        <v>9</v>
      </c>
      <c r="R940" t="s">
        <v>45</v>
      </c>
    </row>
    <row r="941" spans="1:18" x14ac:dyDescent="0.25">
      <c r="A941" t="s">
        <v>2046</v>
      </c>
      <c r="B941" t="s">
        <v>125</v>
      </c>
      <c r="C941" t="s">
        <v>134</v>
      </c>
      <c r="D941" s="1">
        <v>45523</v>
      </c>
      <c r="E941" t="s">
        <v>838</v>
      </c>
      <c r="F941" s="1">
        <v>45523</v>
      </c>
      <c r="G941" t="s">
        <v>1472</v>
      </c>
      <c r="H941">
        <v>60</v>
      </c>
      <c r="I941" t="s">
        <v>23</v>
      </c>
      <c r="J941" t="s">
        <v>73</v>
      </c>
      <c r="K941">
        <v>1</v>
      </c>
      <c r="L941">
        <v>4.9000000000000004</v>
      </c>
      <c r="M941">
        <v>4.25</v>
      </c>
      <c r="N941">
        <v>1.85</v>
      </c>
      <c r="O941" t="b">
        <v>0</v>
      </c>
      <c r="P941" t="s">
        <v>25</v>
      </c>
      <c r="Q941">
        <v>8</v>
      </c>
      <c r="R941" t="s">
        <v>26</v>
      </c>
    </row>
    <row r="942" spans="1:18" x14ac:dyDescent="0.25">
      <c r="A942" t="s">
        <v>2047</v>
      </c>
      <c r="B942" t="s">
        <v>125</v>
      </c>
      <c r="C942" t="s">
        <v>42</v>
      </c>
      <c r="D942" s="1">
        <v>45434</v>
      </c>
      <c r="E942" t="s">
        <v>2048</v>
      </c>
      <c r="F942" s="1">
        <v>45434</v>
      </c>
      <c r="G942" t="s">
        <v>216</v>
      </c>
      <c r="H942">
        <v>82</v>
      </c>
      <c r="I942" t="s">
        <v>23</v>
      </c>
      <c r="J942" t="s">
        <v>73</v>
      </c>
      <c r="K942">
        <v>5</v>
      </c>
      <c r="L942">
        <v>23.67</v>
      </c>
      <c r="M942">
        <v>9.25</v>
      </c>
      <c r="N942">
        <v>0.72</v>
      </c>
      <c r="O942" t="b">
        <v>0</v>
      </c>
      <c r="P942" t="s">
        <v>25</v>
      </c>
      <c r="Q942">
        <v>5</v>
      </c>
      <c r="R942" t="s">
        <v>65</v>
      </c>
    </row>
    <row r="943" spans="1:18" x14ac:dyDescent="0.25">
      <c r="A943" t="s">
        <v>2049</v>
      </c>
      <c r="B943" t="s">
        <v>52</v>
      </c>
      <c r="C943" t="s">
        <v>35</v>
      </c>
      <c r="D943" s="1">
        <v>45518</v>
      </c>
      <c r="E943" t="s">
        <v>2050</v>
      </c>
      <c r="F943" s="1">
        <v>45518</v>
      </c>
      <c r="G943" t="s">
        <v>1686</v>
      </c>
      <c r="H943">
        <v>18</v>
      </c>
      <c r="I943" t="s">
        <v>23</v>
      </c>
      <c r="J943" t="s">
        <v>73</v>
      </c>
      <c r="K943">
        <v>3</v>
      </c>
      <c r="L943">
        <v>24.81</v>
      </c>
      <c r="M943">
        <v>6.75</v>
      </c>
      <c r="N943">
        <v>1.66</v>
      </c>
      <c r="O943" t="b">
        <v>0</v>
      </c>
      <c r="P943" t="s">
        <v>25</v>
      </c>
      <c r="Q943">
        <v>8</v>
      </c>
      <c r="R943" t="s">
        <v>26</v>
      </c>
    </row>
    <row r="944" spans="1:18" x14ac:dyDescent="0.25">
      <c r="A944" t="s">
        <v>2051</v>
      </c>
      <c r="B944" t="s">
        <v>19</v>
      </c>
      <c r="C944" t="s">
        <v>57</v>
      </c>
      <c r="D944" s="1">
        <v>45683</v>
      </c>
      <c r="E944" t="s">
        <v>2052</v>
      </c>
      <c r="F944" s="1">
        <v>45683</v>
      </c>
      <c r="G944" t="s">
        <v>2053</v>
      </c>
      <c r="H944">
        <v>51</v>
      </c>
      <c r="I944" t="s">
        <v>38</v>
      </c>
      <c r="J944" t="s">
        <v>73</v>
      </c>
      <c r="K944">
        <v>1</v>
      </c>
      <c r="L944">
        <v>6.69</v>
      </c>
      <c r="M944">
        <v>5.75</v>
      </c>
      <c r="N944">
        <v>2.5299999999999998</v>
      </c>
      <c r="O944" t="b">
        <v>1</v>
      </c>
      <c r="P944" t="s">
        <v>64</v>
      </c>
      <c r="Q944">
        <v>1</v>
      </c>
      <c r="R944" t="s">
        <v>114</v>
      </c>
    </row>
    <row r="945" spans="1:18" x14ac:dyDescent="0.25">
      <c r="A945" t="s">
        <v>2054</v>
      </c>
      <c r="B945" t="s">
        <v>96</v>
      </c>
      <c r="C945" t="s">
        <v>57</v>
      </c>
      <c r="D945" s="1">
        <v>45788</v>
      </c>
      <c r="E945" t="s">
        <v>1211</v>
      </c>
      <c r="F945" s="1">
        <v>45788</v>
      </c>
      <c r="G945" t="s">
        <v>1097</v>
      </c>
      <c r="H945">
        <v>69</v>
      </c>
      <c r="I945" t="s">
        <v>38</v>
      </c>
      <c r="J945" t="s">
        <v>60</v>
      </c>
      <c r="K945">
        <v>5</v>
      </c>
      <c r="L945">
        <v>10.28</v>
      </c>
      <c r="M945">
        <v>10.75</v>
      </c>
      <c r="N945">
        <v>0.97</v>
      </c>
      <c r="O945" t="b">
        <v>1</v>
      </c>
      <c r="P945" t="s">
        <v>64</v>
      </c>
      <c r="Q945">
        <v>5</v>
      </c>
      <c r="R945" t="s">
        <v>65</v>
      </c>
    </row>
    <row r="946" spans="1:18" x14ac:dyDescent="0.25">
      <c r="A946" t="s">
        <v>2055</v>
      </c>
      <c r="B946" t="s">
        <v>96</v>
      </c>
      <c r="C946" t="s">
        <v>75</v>
      </c>
      <c r="D946" s="1">
        <v>45381</v>
      </c>
      <c r="E946" t="s">
        <v>1472</v>
      </c>
      <c r="F946" s="1">
        <v>45381</v>
      </c>
      <c r="G946" t="s">
        <v>696</v>
      </c>
      <c r="H946">
        <v>27</v>
      </c>
      <c r="I946" t="s">
        <v>38</v>
      </c>
      <c r="J946" t="s">
        <v>73</v>
      </c>
      <c r="K946">
        <v>3</v>
      </c>
      <c r="L946">
        <v>11.8</v>
      </c>
      <c r="M946">
        <v>8.25</v>
      </c>
      <c r="N946">
        <v>0.41</v>
      </c>
      <c r="O946" t="b">
        <v>1</v>
      </c>
      <c r="P946" t="s">
        <v>25</v>
      </c>
      <c r="Q946">
        <v>3</v>
      </c>
      <c r="R946" t="s">
        <v>78</v>
      </c>
    </row>
    <row r="947" spans="1:18" x14ac:dyDescent="0.25">
      <c r="A947" t="s">
        <v>2056</v>
      </c>
      <c r="B947" t="s">
        <v>34</v>
      </c>
      <c r="C947" t="s">
        <v>149</v>
      </c>
      <c r="D947" s="1">
        <v>45400</v>
      </c>
      <c r="E947" t="s">
        <v>2057</v>
      </c>
      <c r="F947" s="1">
        <v>45400</v>
      </c>
      <c r="G947" t="s">
        <v>1459</v>
      </c>
      <c r="H947">
        <v>70</v>
      </c>
      <c r="I947" t="s">
        <v>38</v>
      </c>
      <c r="J947" t="s">
        <v>24</v>
      </c>
      <c r="K947">
        <v>1</v>
      </c>
      <c r="L947">
        <v>21.04</v>
      </c>
      <c r="M947">
        <v>5.75</v>
      </c>
      <c r="N947">
        <v>1.82</v>
      </c>
      <c r="O947" t="b">
        <v>0</v>
      </c>
      <c r="P947" t="s">
        <v>25</v>
      </c>
      <c r="Q947">
        <v>4</v>
      </c>
      <c r="R947" t="s">
        <v>94</v>
      </c>
    </row>
    <row r="948" spans="1:18" x14ac:dyDescent="0.25">
      <c r="A948" t="s">
        <v>2058</v>
      </c>
      <c r="B948" t="s">
        <v>52</v>
      </c>
      <c r="C948" t="s">
        <v>57</v>
      </c>
      <c r="D948" s="1">
        <v>45707</v>
      </c>
      <c r="E948" t="s">
        <v>1306</v>
      </c>
      <c r="F948" s="1">
        <v>45707</v>
      </c>
      <c r="G948" t="s">
        <v>1631</v>
      </c>
      <c r="H948">
        <v>60</v>
      </c>
      <c r="I948" t="s">
        <v>23</v>
      </c>
      <c r="J948" t="s">
        <v>31</v>
      </c>
      <c r="K948">
        <v>5</v>
      </c>
      <c r="L948">
        <v>19.21</v>
      </c>
      <c r="M948">
        <v>9.25</v>
      </c>
      <c r="N948">
        <v>2.0299999999999998</v>
      </c>
      <c r="O948" t="b">
        <v>0</v>
      </c>
      <c r="P948" t="s">
        <v>64</v>
      </c>
      <c r="Q948">
        <v>2</v>
      </c>
      <c r="R948" t="s">
        <v>137</v>
      </c>
    </row>
    <row r="949" spans="1:18" x14ac:dyDescent="0.25">
      <c r="A949" t="s">
        <v>2059</v>
      </c>
      <c r="B949" t="s">
        <v>125</v>
      </c>
      <c r="C949" t="s">
        <v>134</v>
      </c>
      <c r="D949" s="1">
        <v>45430</v>
      </c>
      <c r="E949" t="s">
        <v>2060</v>
      </c>
      <c r="F949" s="1">
        <v>45430</v>
      </c>
      <c r="G949" t="s">
        <v>1782</v>
      </c>
      <c r="H949">
        <v>37</v>
      </c>
      <c r="I949" t="s">
        <v>23</v>
      </c>
      <c r="J949" t="s">
        <v>39</v>
      </c>
      <c r="K949">
        <v>1</v>
      </c>
      <c r="L949">
        <v>11.33</v>
      </c>
      <c r="M949">
        <v>4.25</v>
      </c>
      <c r="N949">
        <v>0.24</v>
      </c>
      <c r="O949" t="b">
        <v>1</v>
      </c>
      <c r="P949" t="s">
        <v>25</v>
      </c>
      <c r="Q949">
        <v>5</v>
      </c>
      <c r="R949" t="s">
        <v>65</v>
      </c>
    </row>
    <row r="950" spans="1:18" x14ac:dyDescent="0.25">
      <c r="A950" t="s">
        <v>2061</v>
      </c>
      <c r="B950" t="s">
        <v>67</v>
      </c>
      <c r="C950" t="s">
        <v>57</v>
      </c>
      <c r="D950" s="1">
        <v>45595</v>
      </c>
      <c r="E950" t="s">
        <v>2062</v>
      </c>
      <c r="F950" s="1">
        <v>45595</v>
      </c>
      <c r="G950" t="s">
        <v>539</v>
      </c>
      <c r="H950">
        <v>49</v>
      </c>
      <c r="I950" t="s">
        <v>38</v>
      </c>
      <c r="J950" t="s">
        <v>31</v>
      </c>
      <c r="K950">
        <v>4</v>
      </c>
      <c r="L950">
        <v>0.61</v>
      </c>
      <c r="M950">
        <v>9.5</v>
      </c>
      <c r="N950">
        <v>2.3199999999999998</v>
      </c>
      <c r="O950" t="b">
        <v>0</v>
      </c>
      <c r="P950" t="s">
        <v>25</v>
      </c>
      <c r="Q950">
        <v>10</v>
      </c>
      <c r="R950" t="s">
        <v>55</v>
      </c>
    </row>
    <row r="951" spans="1:18" x14ac:dyDescent="0.25">
      <c r="A951" t="s">
        <v>2063</v>
      </c>
      <c r="B951" t="s">
        <v>34</v>
      </c>
      <c r="C951" t="s">
        <v>68</v>
      </c>
      <c r="D951" s="1">
        <v>45582</v>
      </c>
      <c r="E951" t="s">
        <v>555</v>
      </c>
      <c r="F951" s="1">
        <v>45583</v>
      </c>
      <c r="G951" t="s">
        <v>169</v>
      </c>
      <c r="H951">
        <v>40</v>
      </c>
      <c r="I951" t="s">
        <v>23</v>
      </c>
      <c r="J951" t="s">
        <v>31</v>
      </c>
      <c r="K951">
        <v>0</v>
      </c>
      <c r="L951">
        <v>10.83</v>
      </c>
      <c r="M951">
        <v>3</v>
      </c>
      <c r="N951">
        <v>2.97</v>
      </c>
      <c r="O951" t="b">
        <v>0</v>
      </c>
      <c r="P951" t="s">
        <v>25</v>
      </c>
      <c r="Q951">
        <v>10</v>
      </c>
      <c r="R951" t="s">
        <v>55</v>
      </c>
    </row>
    <row r="952" spans="1:18" x14ac:dyDescent="0.25">
      <c r="A952" t="s">
        <v>2064</v>
      </c>
      <c r="B952" t="s">
        <v>34</v>
      </c>
      <c r="C952" t="s">
        <v>57</v>
      </c>
      <c r="D952" s="1">
        <v>45463</v>
      </c>
      <c r="E952" t="s">
        <v>1631</v>
      </c>
      <c r="F952" s="1">
        <v>45463</v>
      </c>
      <c r="G952" t="s">
        <v>677</v>
      </c>
      <c r="H952">
        <v>22</v>
      </c>
      <c r="I952" t="s">
        <v>23</v>
      </c>
      <c r="J952" t="s">
        <v>24</v>
      </c>
      <c r="K952">
        <v>0</v>
      </c>
      <c r="L952">
        <v>10.68</v>
      </c>
      <c r="M952">
        <v>3</v>
      </c>
      <c r="N952">
        <v>0.32</v>
      </c>
      <c r="O952" t="b">
        <v>0</v>
      </c>
      <c r="P952" t="s">
        <v>25</v>
      </c>
      <c r="Q952">
        <v>6</v>
      </c>
      <c r="R952" t="s">
        <v>173</v>
      </c>
    </row>
    <row r="953" spans="1:18" x14ac:dyDescent="0.25">
      <c r="A953" t="s">
        <v>2065</v>
      </c>
      <c r="B953" t="s">
        <v>47</v>
      </c>
      <c r="C953" t="s">
        <v>35</v>
      </c>
      <c r="D953" s="1">
        <v>45778</v>
      </c>
      <c r="E953" t="s">
        <v>918</v>
      </c>
      <c r="F953" s="1">
        <v>45778</v>
      </c>
      <c r="G953" t="s">
        <v>2066</v>
      </c>
      <c r="H953">
        <v>34</v>
      </c>
      <c r="I953" t="s">
        <v>23</v>
      </c>
      <c r="J953" t="s">
        <v>39</v>
      </c>
      <c r="K953">
        <v>3</v>
      </c>
      <c r="L953">
        <v>23.5</v>
      </c>
      <c r="M953">
        <v>6.75</v>
      </c>
      <c r="N953">
        <v>0.36</v>
      </c>
      <c r="O953" t="b">
        <v>0</v>
      </c>
      <c r="P953" t="s">
        <v>64</v>
      </c>
      <c r="Q953">
        <v>5</v>
      </c>
      <c r="R953" t="s">
        <v>65</v>
      </c>
    </row>
    <row r="954" spans="1:18" x14ac:dyDescent="0.25">
      <c r="A954" t="s">
        <v>2067</v>
      </c>
      <c r="B954" t="s">
        <v>19</v>
      </c>
      <c r="C954" t="s">
        <v>134</v>
      </c>
      <c r="D954" s="1">
        <v>45543</v>
      </c>
      <c r="E954" t="s">
        <v>80</v>
      </c>
      <c r="F954" s="1">
        <v>45543</v>
      </c>
      <c r="G954" t="s">
        <v>2068</v>
      </c>
      <c r="H954">
        <v>32</v>
      </c>
      <c r="I954" t="s">
        <v>23</v>
      </c>
      <c r="J954" t="s">
        <v>73</v>
      </c>
      <c r="K954">
        <v>5</v>
      </c>
      <c r="L954">
        <v>8.25</v>
      </c>
      <c r="M954">
        <v>9.25</v>
      </c>
      <c r="N954">
        <v>1.95</v>
      </c>
      <c r="O954" t="b">
        <v>1</v>
      </c>
      <c r="P954" t="s">
        <v>25</v>
      </c>
      <c r="Q954">
        <v>9</v>
      </c>
      <c r="R954" t="s">
        <v>45</v>
      </c>
    </row>
    <row r="955" spans="1:18" x14ac:dyDescent="0.25">
      <c r="A955" t="s">
        <v>2069</v>
      </c>
      <c r="B955" t="s">
        <v>34</v>
      </c>
      <c r="C955" t="s">
        <v>57</v>
      </c>
      <c r="D955" s="1">
        <v>45508</v>
      </c>
      <c r="E955" t="s">
        <v>833</v>
      </c>
      <c r="F955" s="1">
        <v>45508</v>
      </c>
      <c r="G955" t="s">
        <v>2070</v>
      </c>
      <c r="H955">
        <v>89</v>
      </c>
      <c r="I955" t="s">
        <v>38</v>
      </c>
      <c r="J955" t="s">
        <v>31</v>
      </c>
      <c r="K955">
        <v>0</v>
      </c>
      <c r="L955">
        <v>22.19</v>
      </c>
      <c r="M955">
        <v>4.5</v>
      </c>
      <c r="N955">
        <v>2.06</v>
      </c>
      <c r="O955" t="b">
        <v>1</v>
      </c>
      <c r="P955" t="s">
        <v>25</v>
      </c>
      <c r="Q955">
        <v>8</v>
      </c>
      <c r="R955" t="s">
        <v>26</v>
      </c>
    </row>
    <row r="956" spans="1:18" x14ac:dyDescent="0.25">
      <c r="A956" t="s">
        <v>2071</v>
      </c>
      <c r="B956" t="s">
        <v>142</v>
      </c>
      <c r="C956" t="s">
        <v>149</v>
      </c>
      <c r="D956" s="1">
        <v>45371</v>
      </c>
      <c r="E956" t="s">
        <v>712</v>
      </c>
      <c r="F956" s="1">
        <v>45371</v>
      </c>
      <c r="G956" t="s">
        <v>1863</v>
      </c>
      <c r="H956">
        <v>78</v>
      </c>
      <c r="I956" t="s">
        <v>23</v>
      </c>
      <c r="J956" t="s">
        <v>60</v>
      </c>
      <c r="K956">
        <v>0</v>
      </c>
      <c r="L956">
        <v>15.2</v>
      </c>
      <c r="M956">
        <v>3</v>
      </c>
      <c r="N956">
        <v>2.94</v>
      </c>
      <c r="O956" t="b">
        <v>0</v>
      </c>
      <c r="P956" t="s">
        <v>25</v>
      </c>
      <c r="Q956">
        <v>3</v>
      </c>
      <c r="R956" t="s">
        <v>78</v>
      </c>
    </row>
    <row r="957" spans="1:18" x14ac:dyDescent="0.25">
      <c r="A957" t="s">
        <v>2072</v>
      </c>
      <c r="B957" t="s">
        <v>86</v>
      </c>
      <c r="C957" t="s">
        <v>87</v>
      </c>
      <c r="D957" s="1">
        <v>45549</v>
      </c>
      <c r="E957" t="s">
        <v>997</v>
      </c>
      <c r="F957" s="1">
        <v>45549</v>
      </c>
      <c r="G957" t="s">
        <v>495</v>
      </c>
      <c r="H957">
        <v>32</v>
      </c>
      <c r="I957" t="s">
        <v>38</v>
      </c>
      <c r="J957" t="s">
        <v>73</v>
      </c>
      <c r="K957">
        <v>0</v>
      </c>
      <c r="L957">
        <v>8.7100000000000009</v>
      </c>
      <c r="M957">
        <v>4.5</v>
      </c>
      <c r="N957">
        <v>3.04</v>
      </c>
      <c r="O957" t="b">
        <v>1</v>
      </c>
      <c r="P957" t="s">
        <v>25</v>
      </c>
      <c r="Q957">
        <v>9</v>
      </c>
      <c r="R957" t="s">
        <v>45</v>
      </c>
    </row>
    <row r="958" spans="1:18" x14ac:dyDescent="0.25">
      <c r="A958" t="s">
        <v>2073</v>
      </c>
      <c r="B958" t="s">
        <v>125</v>
      </c>
      <c r="C958" t="s">
        <v>42</v>
      </c>
      <c r="D958" s="1">
        <v>45688</v>
      </c>
      <c r="E958" t="s">
        <v>831</v>
      </c>
      <c r="F958" s="1">
        <v>45688</v>
      </c>
      <c r="G958" t="s">
        <v>109</v>
      </c>
      <c r="H958">
        <v>39</v>
      </c>
      <c r="I958" t="s">
        <v>23</v>
      </c>
      <c r="J958" t="s">
        <v>24</v>
      </c>
      <c r="K958">
        <v>0</v>
      </c>
      <c r="L958">
        <v>15.6</v>
      </c>
      <c r="M958">
        <v>3</v>
      </c>
      <c r="N958">
        <v>2.69</v>
      </c>
      <c r="O958" t="b">
        <v>0</v>
      </c>
      <c r="P958" t="s">
        <v>64</v>
      </c>
      <c r="Q958">
        <v>1</v>
      </c>
      <c r="R958" t="s">
        <v>114</v>
      </c>
    </row>
    <row r="959" spans="1:18" x14ac:dyDescent="0.25">
      <c r="A959" t="s">
        <v>2074</v>
      </c>
      <c r="B959" t="s">
        <v>34</v>
      </c>
      <c r="C959" t="s">
        <v>42</v>
      </c>
      <c r="D959" s="1">
        <v>45481</v>
      </c>
      <c r="E959" t="s">
        <v>2075</v>
      </c>
      <c r="F959" s="1">
        <v>45481</v>
      </c>
      <c r="G959" t="s">
        <v>359</v>
      </c>
      <c r="H959">
        <v>89</v>
      </c>
      <c r="I959" t="s">
        <v>23</v>
      </c>
      <c r="J959" t="s">
        <v>31</v>
      </c>
      <c r="K959">
        <v>1</v>
      </c>
      <c r="L959">
        <v>9.68</v>
      </c>
      <c r="M959">
        <v>4.25</v>
      </c>
      <c r="N959">
        <v>0.89</v>
      </c>
      <c r="O959" t="b">
        <v>0</v>
      </c>
      <c r="P959" t="s">
        <v>25</v>
      </c>
      <c r="Q959">
        <v>7</v>
      </c>
      <c r="R959" t="s">
        <v>50</v>
      </c>
    </row>
    <row r="960" spans="1:18" x14ac:dyDescent="0.25">
      <c r="A960" t="s">
        <v>2076</v>
      </c>
      <c r="B960" t="s">
        <v>86</v>
      </c>
      <c r="C960" t="s">
        <v>68</v>
      </c>
      <c r="D960" s="1">
        <v>45790</v>
      </c>
      <c r="E960" t="s">
        <v>2077</v>
      </c>
      <c r="F960" s="1">
        <v>45790</v>
      </c>
      <c r="G960" t="s">
        <v>2078</v>
      </c>
      <c r="H960">
        <v>14</v>
      </c>
      <c r="I960" t="s">
        <v>23</v>
      </c>
      <c r="J960" t="s">
        <v>39</v>
      </c>
      <c r="K960">
        <v>3</v>
      </c>
      <c r="L960">
        <v>18.61</v>
      </c>
      <c r="M960">
        <v>6.75</v>
      </c>
      <c r="N960">
        <v>0.99</v>
      </c>
      <c r="O960" t="b">
        <v>0</v>
      </c>
      <c r="P960" t="s">
        <v>64</v>
      </c>
      <c r="Q960">
        <v>5</v>
      </c>
      <c r="R960" t="s">
        <v>65</v>
      </c>
    </row>
    <row r="961" spans="1:18" x14ac:dyDescent="0.25">
      <c r="A961" t="s">
        <v>2079</v>
      </c>
      <c r="B961" t="s">
        <v>47</v>
      </c>
      <c r="C961" t="s">
        <v>20</v>
      </c>
      <c r="D961" s="1">
        <v>45696</v>
      </c>
      <c r="E961" t="s">
        <v>2080</v>
      </c>
      <c r="F961" s="1">
        <v>45696</v>
      </c>
      <c r="G961" t="s">
        <v>594</v>
      </c>
      <c r="H961">
        <v>63</v>
      </c>
      <c r="I961" t="s">
        <v>38</v>
      </c>
      <c r="J961" t="s">
        <v>31</v>
      </c>
      <c r="K961">
        <v>1</v>
      </c>
      <c r="L961">
        <v>21.25</v>
      </c>
      <c r="M961">
        <v>5.75</v>
      </c>
      <c r="N961">
        <v>1.66</v>
      </c>
      <c r="O961" t="b">
        <v>1</v>
      </c>
      <c r="P961" t="s">
        <v>64</v>
      </c>
      <c r="Q961">
        <v>2</v>
      </c>
      <c r="R961" t="s">
        <v>137</v>
      </c>
    </row>
    <row r="962" spans="1:18" x14ac:dyDescent="0.25">
      <c r="A962" t="s">
        <v>2081</v>
      </c>
      <c r="B962" t="s">
        <v>34</v>
      </c>
      <c r="C962" t="s">
        <v>35</v>
      </c>
      <c r="D962" s="1">
        <v>45334</v>
      </c>
      <c r="E962" t="s">
        <v>1068</v>
      </c>
      <c r="F962" s="1">
        <v>45334</v>
      </c>
      <c r="G962" t="s">
        <v>132</v>
      </c>
      <c r="H962">
        <v>41</v>
      </c>
      <c r="I962" t="s">
        <v>23</v>
      </c>
      <c r="J962" t="s">
        <v>39</v>
      </c>
      <c r="K962">
        <v>3</v>
      </c>
      <c r="L962">
        <v>13.28</v>
      </c>
      <c r="M962">
        <v>6.75</v>
      </c>
      <c r="N962">
        <v>0.55000000000000004</v>
      </c>
      <c r="O962" t="b">
        <v>0</v>
      </c>
      <c r="P962" t="s">
        <v>25</v>
      </c>
      <c r="Q962">
        <v>2</v>
      </c>
      <c r="R962" t="s">
        <v>137</v>
      </c>
    </row>
    <row r="963" spans="1:18" x14ac:dyDescent="0.25">
      <c r="A963" t="s">
        <v>2082</v>
      </c>
      <c r="B963" t="s">
        <v>96</v>
      </c>
      <c r="C963" t="s">
        <v>57</v>
      </c>
      <c r="D963" s="1">
        <v>45673</v>
      </c>
      <c r="E963" t="s">
        <v>1829</v>
      </c>
      <c r="F963" s="1">
        <v>45673</v>
      </c>
      <c r="G963" t="s">
        <v>679</v>
      </c>
      <c r="H963">
        <v>18</v>
      </c>
      <c r="I963" t="s">
        <v>23</v>
      </c>
      <c r="J963" t="s">
        <v>31</v>
      </c>
      <c r="K963">
        <v>5</v>
      </c>
      <c r="L963">
        <v>24.8</v>
      </c>
      <c r="M963">
        <v>9.25</v>
      </c>
      <c r="N963">
        <v>2.81</v>
      </c>
      <c r="O963" t="b">
        <v>0</v>
      </c>
      <c r="P963" t="s">
        <v>64</v>
      </c>
      <c r="Q963">
        <v>1</v>
      </c>
      <c r="R963" t="s">
        <v>114</v>
      </c>
    </row>
    <row r="964" spans="1:18" x14ac:dyDescent="0.25">
      <c r="A964" t="s">
        <v>2083</v>
      </c>
      <c r="B964" t="s">
        <v>19</v>
      </c>
      <c r="C964" t="s">
        <v>87</v>
      </c>
      <c r="D964" s="1">
        <v>45752</v>
      </c>
      <c r="E964" t="s">
        <v>544</v>
      </c>
      <c r="F964" s="1">
        <v>45752</v>
      </c>
      <c r="G964" t="s">
        <v>2084</v>
      </c>
      <c r="H964">
        <v>80</v>
      </c>
      <c r="I964" t="s">
        <v>23</v>
      </c>
      <c r="J964" t="s">
        <v>24</v>
      </c>
      <c r="K964">
        <v>4</v>
      </c>
      <c r="L964">
        <v>2.42</v>
      </c>
      <c r="M964">
        <v>8</v>
      </c>
      <c r="N964">
        <v>3.62</v>
      </c>
      <c r="O964" t="b">
        <v>1</v>
      </c>
      <c r="P964" t="s">
        <v>64</v>
      </c>
      <c r="Q964">
        <v>4</v>
      </c>
      <c r="R964" t="s">
        <v>94</v>
      </c>
    </row>
    <row r="965" spans="1:18" x14ac:dyDescent="0.25">
      <c r="A965" t="s">
        <v>2085</v>
      </c>
      <c r="B965" t="s">
        <v>41</v>
      </c>
      <c r="C965" t="s">
        <v>68</v>
      </c>
      <c r="D965" s="1">
        <v>45482</v>
      </c>
      <c r="E965" t="s">
        <v>236</v>
      </c>
      <c r="F965" s="1">
        <v>45482</v>
      </c>
      <c r="G965" t="s">
        <v>237</v>
      </c>
      <c r="H965">
        <v>64</v>
      </c>
      <c r="I965" t="s">
        <v>23</v>
      </c>
      <c r="J965" t="s">
        <v>39</v>
      </c>
      <c r="K965">
        <v>1</v>
      </c>
      <c r="L965">
        <v>7.93</v>
      </c>
      <c r="M965">
        <v>4.25</v>
      </c>
      <c r="N965">
        <v>1.73</v>
      </c>
      <c r="O965" t="b">
        <v>0</v>
      </c>
      <c r="P965" t="s">
        <v>25</v>
      </c>
      <c r="Q965">
        <v>7</v>
      </c>
      <c r="R965" t="s">
        <v>50</v>
      </c>
    </row>
    <row r="966" spans="1:18" x14ac:dyDescent="0.25">
      <c r="A966" t="s">
        <v>2086</v>
      </c>
      <c r="B966" t="s">
        <v>34</v>
      </c>
      <c r="C966" t="s">
        <v>75</v>
      </c>
      <c r="D966" s="1">
        <v>45665</v>
      </c>
      <c r="E966" t="s">
        <v>374</v>
      </c>
      <c r="F966" s="1">
        <v>45665</v>
      </c>
      <c r="G966" t="s">
        <v>2087</v>
      </c>
      <c r="H966">
        <v>20</v>
      </c>
      <c r="I966" t="s">
        <v>38</v>
      </c>
      <c r="J966" t="s">
        <v>73</v>
      </c>
      <c r="K966">
        <v>3</v>
      </c>
      <c r="L966">
        <v>4.6100000000000003</v>
      </c>
      <c r="M966">
        <v>8.25</v>
      </c>
      <c r="N966">
        <v>1.32</v>
      </c>
      <c r="O966" t="b">
        <v>0</v>
      </c>
      <c r="P966" t="s">
        <v>64</v>
      </c>
      <c r="Q966">
        <v>1</v>
      </c>
      <c r="R966" t="s">
        <v>114</v>
      </c>
    </row>
    <row r="967" spans="1:18" x14ac:dyDescent="0.25">
      <c r="A967" t="s">
        <v>2088</v>
      </c>
      <c r="B967" t="s">
        <v>142</v>
      </c>
      <c r="C967" t="s">
        <v>42</v>
      </c>
      <c r="D967" s="1">
        <v>45413</v>
      </c>
      <c r="E967" t="s">
        <v>1948</v>
      </c>
      <c r="F967" s="1">
        <v>45413</v>
      </c>
      <c r="G967" t="s">
        <v>2089</v>
      </c>
      <c r="H967">
        <v>71</v>
      </c>
      <c r="I967" t="s">
        <v>23</v>
      </c>
      <c r="J967" t="s">
        <v>73</v>
      </c>
      <c r="K967">
        <v>3</v>
      </c>
      <c r="L967">
        <v>21.42</v>
      </c>
      <c r="M967">
        <v>6.75</v>
      </c>
      <c r="N967">
        <v>2.2799999999999998</v>
      </c>
      <c r="O967" t="b">
        <v>0</v>
      </c>
      <c r="P967" t="s">
        <v>25</v>
      </c>
      <c r="Q967">
        <v>5</v>
      </c>
      <c r="R967" t="s">
        <v>65</v>
      </c>
    </row>
    <row r="968" spans="1:18" x14ac:dyDescent="0.25">
      <c r="A968" t="s">
        <v>2090</v>
      </c>
      <c r="B968" t="s">
        <v>142</v>
      </c>
      <c r="C968" t="s">
        <v>35</v>
      </c>
      <c r="D968" s="1">
        <v>45410</v>
      </c>
      <c r="E968" t="s">
        <v>749</v>
      </c>
      <c r="F968" s="1">
        <v>45410</v>
      </c>
      <c r="G968" t="s">
        <v>630</v>
      </c>
      <c r="H968">
        <v>80</v>
      </c>
      <c r="I968" t="s">
        <v>23</v>
      </c>
      <c r="J968" t="s">
        <v>60</v>
      </c>
      <c r="K968">
        <v>3</v>
      </c>
      <c r="L968">
        <v>11.86</v>
      </c>
      <c r="M968">
        <v>6.75</v>
      </c>
      <c r="N968">
        <v>2.27</v>
      </c>
      <c r="O968" t="b">
        <v>1</v>
      </c>
      <c r="P968" t="s">
        <v>25</v>
      </c>
      <c r="Q968">
        <v>4</v>
      </c>
      <c r="R968" t="s">
        <v>94</v>
      </c>
    </row>
    <row r="969" spans="1:18" x14ac:dyDescent="0.25">
      <c r="A969" t="s">
        <v>2091</v>
      </c>
      <c r="B969" t="s">
        <v>67</v>
      </c>
      <c r="C969" t="s">
        <v>28</v>
      </c>
      <c r="D969" s="1">
        <v>45665</v>
      </c>
      <c r="E969" t="s">
        <v>570</v>
      </c>
      <c r="F969" s="1">
        <v>45665</v>
      </c>
      <c r="G969" t="s">
        <v>2092</v>
      </c>
      <c r="H969">
        <v>19</v>
      </c>
      <c r="I969" t="s">
        <v>38</v>
      </c>
      <c r="J969" t="s">
        <v>24</v>
      </c>
      <c r="K969">
        <v>5</v>
      </c>
      <c r="L969">
        <v>12</v>
      </c>
      <c r="M969">
        <v>10.75</v>
      </c>
      <c r="N969">
        <v>0.46</v>
      </c>
      <c r="O969" t="b">
        <v>0</v>
      </c>
      <c r="P969" t="s">
        <v>64</v>
      </c>
      <c r="Q969">
        <v>1</v>
      </c>
      <c r="R969" t="s">
        <v>114</v>
      </c>
    </row>
    <row r="970" spans="1:18" x14ac:dyDescent="0.25">
      <c r="A970" t="s">
        <v>2093</v>
      </c>
      <c r="B970" t="s">
        <v>96</v>
      </c>
      <c r="C970" t="s">
        <v>20</v>
      </c>
      <c r="D970" s="1">
        <v>45680</v>
      </c>
      <c r="E970" t="s">
        <v>288</v>
      </c>
      <c r="F970" s="1">
        <v>45680</v>
      </c>
      <c r="G970" t="s">
        <v>2094</v>
      </c>
      <c r="H970">
        <v>57</v>
      </c>
      <c r="I970" t="s">
        <v>38</v>
      </c>
      <c r="J970" t="s">
        <v>73</v>
      </c>
      <c r="K970">
        <v>3</v>
      </c>
      <c r="L970">
        <v>23.54</v>
      </c>
      <c r="M970">
        <v>8.25</v>
      </c>
      <c r="N970">
        <v>2.91</v>
      </c>
      <c r="O970" t="b">
        <v>0</v>
      </c>
      <c r="P970" t="s">
        <v>64</v>
      </c>
      <c r="Q970">
        <v>1</v>
      </c>
      <c r="R970" t="s">
        <v>114</v>
      </c>
    </row>
    <row r="971" spans="1:18" x14ac:dyDescent="0.25">
      <c r="A971" t="s">
        <v>2095</v>
      </c>
      <c r="B971" t="s">
        <v>86</v>
      </c>
      <c r="C971" t="s">
        <v>149</v>
      </c>
      <c r="D971" s="1">
        <v>45531</v>
      </c>
      <c r="E971" t="s">
        <v>2096</v>
      </c>
      <c r="F971" s="1">
        <v>45531</v>
      </c>
      <c r="G971" t="s">
        <v>1619</v>
      </c>
      <c r="H971">
        <v>85</v>
      </c>
      <c r="I971" t="s">
        <v>23</v>
      </c>
      <c r="J971" t="s">
        <v>73</v>
      </c>
      <c r="K971">
        <v>0</v>
      </c>
      <c r="L971">
        <v>24.82</v>
      </c>
      <c r="M971">
        <v>3</v>
      </c>
      <c r="N971">
        <v>0.37</v>
      </c>
      <c r="O971" t="b">
        <v>0</v>
      </c>
      <c r="P971" t="s">
        <v>25</v>
      </c>
      <c r="Q971">
        <v>8</v>
      </c>
      <c r="R971" t="s">
        <v>26</v>
      </c>
    </row>
    <row r="972" spans="1:18" x14ac:dyDescent="0.25">
      <c r="A972" t="s">
        <v>2097</v>
      </c>
      <c r="B972" t="s">
        <v>41</v>
      </c>
      <c r="C972" t="s">
        <v>68</v>
      </c>
      <c r="D972" s="1">
        <v>45630</v>
      </c>
      <c r="E972" t="s">
        <v>679</v>
      </c>
      <c r="F972" s="1">
        <v>45630</v>
      </c>
      <c r="G972" t="s">
        <v>1303</v>
      </c>
      <c r="H972">
        <v>42</v>
      </c>
      <c r="I972" t="s">
        <v>38</v>
      </c>
      <c r="J972" t="s">
        <v>39</v>
      </c>
      <c r="K972">
        <v>5</v>
      </c>
      <c r="L972">
        <v>12.47</v>
      </c>
      <c r="M972">
        <v>10.75</v>
      </c>
      <c r="N972">
        <v>2.0699999999999998</v>
      </c>
      <c r="O972" t="b">
        <v>0</v>
      </c>
      <c r="P972" t="s">
        <v>25</v>
      </c>
      <c r="Q972">
        <v>12</v>
      </c>
      <c r="R972" t="s">
        <v>90</v>
      </c>
    </row>
    <row r="973" spans="1:18" x14ac:dyDescent="0.25">
      <c r="A973" t="s">
        <v>2098</v>
      </c>
      <c r="B973" t="s">
        <v>96</v>
      </c>
      <c r="C973" t="s">
        <v>42</v>
      </c>
      <c r="D973" s="1">
        <v>45621</v>
      </c>
      <c r="E973" t="s">
        <v>1719</v>
      </c>
      <c r="F973" s="1">
        <v>45621</v>
      </c>
      <c r="G973" t="s">
        <v>851</v>
      </c>
      <c r="H973">
        <v>41</v>
      </c>
      <c r="I973" t="s">
        <v>23</v>
      </c>
      <c r="J973" t="s">
        <v>73</v>
      </c>
      <c r="K973">
        <v>0</v>
      </c>
      <c r="L973">
        <v>23.08</v>
      </c>
      <c r="M973">
        <v>3</v>
      </c>
      <c r="N973">
        <v>1.08</v>
      </c>
      <c r="O973" t="b">
        <v>0</v>
      </c>
      <c r="P973" t="s">
        <v>25</v>
      </c>
      <c r="Q973">
        <v>11</v>
      </c>
      <c r="R973" t="s">
        <v>32</v>
      </c>
    </row>
    <row r="974" spans="1:18" x14ac:dyDescent="0.25">
      <c r="A974" t="s">
        <v>2099</v>
      </c>
      <c r="B974" t="s">
        <v>96</v>
      </c>
      <c r="C974" t="s">
        <v>87</v>
      </c>
      <c r="D974" s="1">
        <v>45494</v>
      </c>
      <c r="E974" t="s">
        <v>1142</v>
      </c>
      <c r="F974" s="1">
        <v>45495</v>
      </c>
      <c r="G974" t="s">
        <v>2012</v>
      </c>
      <c r="H974">
        <v>87</v>
      </c>
      <c r="I974" t="s">
        <v>38</v>
      </c>
      <c r="J974" t="s">
        <v>24</v>
      </c>
      <c r="K974">
        <v>2</v>
      </c>
      <c r="L974">
        <v>6.56</v>
      </c>
      <c r="M974">
        <v>7</v>
      </c>
      <c r="N974">
        <v>2.89</v>
      </c>
      <c r="O974" t="b">
        <v>1</v>
      </c>
      <c r="P974" t="s">
        <v>25</v>
      </c>
      <c r="Q974">
        <v>7</v>
      </c>
      <c r="R974" t="s">
        <v>50</v>
      </c>
    </row>
    <row r="975" spans="1:18" x14ac:dyDescent="0.25">
      <c r="A975" t="s">
        <v>2100</v>
      </c>
      <c r="B975" t="s">
        <v>41</v>
      </c>
      <c r="C975" t="s">
        <v>20</v>
      </c>
      <c r="D975" s="1">
        <v>45382</v>
      </c>
      <c r="E975" t="s">
        <v>2101</v>
      </c>
      <c r="F975" s="1">
        <v>45382</v>
      </c>
      <c r="G975" t="s">
        <v>749</v>
      </c>
      <c r="H975">
        <v>21</v>
      </c>
      <c r="I975" t="s">
        <v>38</v>
      </c>
      <c r="J975" t="s">
        <v>73</v>
      </c>
      <c r="K975">
        <v>5</v>
      </c>
      <c r="L975">
        <v>14.86</v>
      </c>
      <c r="M975">
        <v>10.75</v>
      </c>
      <c r="N975">
        <v>4.5</v>
      </c>
      <c r="O975" t="b">
        <v>1</v>
      </c>
      <c r="P975" t="s">
        <v>25</v>
      </c>
      <c r="Q975">
        <v>3</v>
      </c>
      <c r="R975" t="s">
        <v>78</v>
      </c>
    </row>
    <row r="976" spans="1:18" x14ac:dyDescent="0.25">
      <c r="A976" t="s">
        <v>2102</v>
      </c>
      <c r="B976" t="s">
        <v>34</v>
      </c>
      <c r="C976" t="s">
        <v>42</v>
      </c>
      <c r="D976" s="1">
        <v>45420</v>
      </c>
      <c r="E976" t="s">
        <v>379</v>
      </c>
      <c r="F976" s="1">
        <v>45420</v>
      </c>
      <c r="G976" t="s">
        <v>343</v>
      </c>
      <c r="H976">
        <v>64</v>
      </c>
      <c r="I976" t="s">
        <v>38</v>
      </c>
      <c r="J976" t="s">
        <v>60</v>
      </c>
      <c r="K976">
        <v>4</v>
      </c>
      <c r="L976">
        <v>24.21</v>
      </c>
      <c r="M976">
        <v>9.5</v>
      </c>
      <c r="N976">
        <v>1.98</v>
      </c>
      <c r="O976" t="b">
        <v>0</v>
      </c>
      <c r="P976" t="s">
        <v>25</v>
      </c>
      <c r="Q976">
        <v>5</v>
      </c>
      <c r="R976" t="s">
        <v>65</v>
      </c>
    </row>
    <row r="977" spans="1:18" x14ac:dyDescent="0.25">
      <c r="A977" t="s">
        <v>2103</v>
      </c>
      <c r="B977" t="s">
        <v>142</v>
      </c>
      <c r="C977" t="s">
        <v>75</v>
      </c>
      <c r="D977" s="1">
        <v>45611</v>
      </c>
      <c r="E977" t="s">
        <v>2104</v>
      </c>
      <c r="F977" s="1">
        <v>45611</v>
      </c>
      <c r="G977" t="s">
        <v>2105</v>
      </c>
      <c r="H977">
        <v>21</v>
      </c>
      <c r="I977" t="s">
        <v>23</v>
      </c>
      <c r="J977" t="s">
        <v>39</v>
      </c>
      <c r="K977">
        <v>2</v>
      </c>
      <c r="L977">
        <v>20.45</v>
      </c>
      <c r="M977">
        <v>5.5</v>
      </c>
      <c r="N977">
        <v>0.81</v>
      </c>
      <c r="O977" t="b">
        <v>0</v>
      </c>
      <c r="P977" t="s">
        <v>25</v>
      </c>
      <c r="Q977">
        <v>11</v>
      </c>
      <c r="R977" t="s">
        <v>32</v>
      </c>
    </row>
    <row r="978" spans="1:18" x14ac:dyDescent="0.25">
      <c r="A978" t="s">
        <v>2106</v>
      </c>
      <c r="B978" t="s">
        <v>86</v>
      </c>
      <c r="C978" t="s">
        <v>75</v>
      </c>
      <c r="D978" s="1">
        <v>45296</v>
      </c>
      <c r="E978" t="s">
        <v>1336</v>
      </c>
      <c r="F978" s="1">
        <v>45297</v>
      </c>
      <c r="G978" t="s">
        <v>429</v>
      </c>
      <c r="H978">
        <v>31</v>
      </c>
      <c r="I978" t="s">
        <v>38</v>
      </c>
      <c r="J978" t="s">
        <v>31</v>
      </c>
      <c r="K978">
        <v>0</v>
      </c>
      <c r="L978">
        <v>2.21</v>
      </c>
      <c r="M978">
        <v>4.5</v>
      </c>
      <c r="N978">
        <v>2.09</v>
      </c>
      <c r="O978" t="b">
        <v>0</v>
      </c>
      <c r="P978" t="s">
        <v>25</v>
      </c>
      <c r="Q978">
        <v>1</v>
      </c>
      <c r="R978" t="s">
        <v>114</v>
      </c>
    </row>
    <row r="979" spans="1:18" x14ac:dyDescent="0.25">
      <c r="A979" t="s">
        <v>2107</v>
      </c>
      <c r="B979" t="s">
        <v>86</v>
      </c>
      <c r="C979" t="s">
        <v>75</v>
      </c>
      <c r="D979" s="1">
        <v>45626</v>
      </c>
      <c r="E979" t="s">
        <v>2108</v>
      </c>
      <c r="F979" s="1">
        <v>45626</v>
      </c>
      <c r="G979" t="s">
        <v>2109</v>
      </c>
      <c r="H979">
        <v>31</v>
      </c>
      <c r="I979" t="s">
        <v>23</v>
      </c>
      <c r="J979" t="s">
        <v>60</v>
      </c>
      <c r="K979">
        <v>1</v>
      </c>
      <c r="L979">
        <v>17.75</v>
      </c>
      <c r="M979">
        <v>4.25</v>
      </c>
      <c r="N979">
        <v>0.99</v>
      </c>
      <c r="O979" t="b">
        <v>1</v>
      </c>
      <c r="P979" t="s">
        <v>25</v>
      </c>
      <c r="Q979">
        <v>11</v>
      </c>
      <c r="R979" t="s">
        <v>32</v>
      </c>
    </row>
    <row r="980" spans="1:18" x14ac:dyDescent="0.25">
      <c r="A980" t="s">
        <v>2110</v>
      </c>
      <c r="B980" t="s">
        <v>67</v>
      </c>
      <c r="C980" t="s">
        <v>57</v>
      </c>
      <c r="D980" s="1">
        <v>45642</v>
      </c>
      <c r="E980" t="s">
        <v>2111</v>
      </c>
      <c r="F980" s="1">
        <v>45642</v>
      </c>
      <c r="G980" t="s">
        <v>696</v>
      </c>
      <c r="H980">
        <v>82</v>
      </c>
      <c r="I980" t="s">
        <v>23</v>
      </c>
      <c r="J980" t="s">
        <v>24</v>
      </c>
      <c r="K980">
        <v>1</v>
      </c>
      <c r="L980">
        <v>1.95</v>
      </c>
      <c r="M980">
        <v>4.25</v>
      </c>
      <c r="N980">
        <v>0.55000000000000004</v>
      </c>
      <c r="O980" t="b">
        <v>0</v>
      </c>
      <c r="P980" t="s">
        <v>25</v>
      </c>
      <c r="Q980">
        <v>12</v>
      </c>
      <c r="R980" t="s">
        <v>90</v>
      </c>
    </row>
    <row r="981" spans="1:18" x14ac:dyDescent="0.25">
      <c r="A981" t="s">
        <v>2112</v>
      </c>
      <c r="B981" t="s">
        <v>34</v>
      </c>
      <c r="C981" t="s">
        <v>75</v>
      </c>
      <c r="D981" s="1">
        <v>45609</v>
      </c>
      <c r="E981" t="s">
        <v>352</v>
      </c>
      <c r="F981" s="1">
        <v>45609</v>
      </c>
      <c r="G981" t="s">
        <v>601</v>
      </c>
      <c r="H981">
        <v>66</v>
      </c>
      <c r="I981" t="s">
        <v>23</v>
      </c>
      <c r="J981" t="s">
        <v>24</v>
      </c>
      <c r="K981">
        <v>0</v>
      </c>
      <c r="L981">
        <v>7.68</v>
      </c>
      <c r="M981">
        <v>3</v>
      </c>
      <c r="N981">
        <v>1.1299999999999999</v>
      </c>
      <c r="O981" t="b">
        <v>0</v>
      </c>
      <c r="P981" t="s">
        <v>25</v>
      </c>
      <c r="Q981">
        <v>11</v>
      </c>
      <c r="R981" t="s">
        <v>32</v>
      </c>
    </row>
    <row r="982" spans="1:18" x14ac:dyDescent="0.25">
      <c r="A982" t="s">
        <v>2113</v>
      </c>
      <c r="B982" t="s">
        <v>19</v>
      </c>
      <c r="C982" t="s">
        <v>134</v>
      </c>
      <c r="D982" s="1">
        <v>45315</v>
      </c>
      <c r="E982" t="s">
        <v>2114</v>
      </c>
      <c r="F982" s="1">
        <v>45315</v>
      </c>
      <c r="G982" t="s">
        <v>453</v>
      </c>
      <c r="H982">
        <v>84</v>
      </c>
      <c r="I982" t="s">
        <v>23</v>
      </c>
      <c r="J982" t="s">
        <v>73</v>
      </c>
      <c r="K982">
        <v>3</v>
      </c>
      <c r="L982">
        <v>16.98</v>
      </c>
      <c r="M982">
        <v>6.75</v>
      </c>
      <c r="N982">
        <v>0.3</v>
      </c>
      <c r="O982" t="b">
        <v>0</v>
      </c>
      <c r="P982" t="s">
        <v>25</v>
      </c>
      <c r="Q982">
        <v>1</v>
      </c>
      <c r="R982" t="s">
        <v>114</v>
      </c>
    </row>
    <row r="983" spans="1:18" x14ac:dyDescent="0.25">
      <c r="A983" t="s">
        <v>2115</v>
      </c>
      <c r="B983" t="s">
        <v>52</v>
      </c>
      <c r="C983" t="s">
        <v>20</v>
      </c>
      <c r="D983" s="1">
        <v>45744</v>
      </c>
      <c r="E983" t="s">
        <v>112</v>
      </c>
      <c r="F983" s="1">
        <v>45744</v>
      </c>
      <c r="G983" t="s">
        <v>1481</v>
      </c>
      <c r="H983">
        <v>15</v>
      </c>
      <c r="I983" t="s">
        <v>23</v>
      </c>
      <c r="J983" t="s">
        <v>24</v>
      </c>
      <c r="K983">
        <v>4</v>
      </c>
      <c r="L983">
        <v>19.899999999999999</v>
      </c>
      <c r="M983">
        <v>8</v>
      </c>
      <c r="N983">
        <v>1.1299999999999999</v>
      </c>
      <c r="O983" t="b">
        <v>0</v>
      </c>
      <c r="P983" t="s">
        <v>64</v>
      </c>
      <c r="Q983">
        <v>3</v>
      </c>
      <c r="R983" t="s">
        <v>78</v>
      </c>
    </row>
    <row r="984" spans="1:18" x14ac:dyDescent="0.25">
      <c r="A984" t="s">
        <v>2116</v>
      </c>
      <c r="B984" t="s">
        <v>52</v>
      </c>
      <c r="C984" t="s">
        <v>149</v>
      </c>
      <c r="D984" s="1">
        <v>45659</v>
      </c>
      <c r="E984" t="s">
        <v>2117</v>
      </c>
      <c r="F984" s="1">
        <v>45659</v>
      </c>
      <c r="G984" t="s">
        <v>2018</v>
      </c>
      <c r="H984">
        <v>53</v>
      </c>
      <c r="I984" t="s">
        <v>38</v>
      </c>
      <c r="J984" t="s">
        <v>60</v>
      </c>
      <c r="K984">
        <v>2</v>
      </c>
      <c r="L984">
        <v>17.21</v>
      </c>
      <c r="M984">
        <v>7</v>
      </c>
      <c r="N984">
        <v>1.03</v>
      </c>
      <c r="O984" t="b">
        <v>0</v>
      </c>
      <c r="P984" t="s">
        <v>64</v>
      </c>
      <c r="Q984">
        <v>1</v>
      </c>
      <c r="R984" t="s">
        <v>114</v>
      </c>
    </row>
    <row r="985" spans="1:18" x14ac:dyDescent="0.25">
      <c r="A985" t="s">
        <v>2118</v>
      </c>
      <c r="B985" t="s">
        <v>34</v>
      </c>
      <c r="C985" t="s">
        <v>134</v>
      </c>
      <c r="D985" s="1">
        <v>45601</v>
      </c>
      <c r="E985" t="s">
        <v>1034</v>
      </c>
      <c r="F985" s="1">
        <v>45601</v>
      </c>
      <c r="G985" t="s">
        <v>216</v>
      </c>
      <c r="H985">
        <v>58</v>
      </c>
      <c r="I985" t="s">
        <v>23</v>
      </c>
      <c r="J985" t="s">
        <v>60</v>
      </c>
      <c r="K985">
        <v>2</v>
      </c>
      <c r="L985">
        <v>20.25</v>
      </c>
      <c r="M985">
        <v>5.5</v>
      </c>
      <c r="N985">
        <v>0.01</v>
      </c>
      <c r="O985" t="b">
        <v>0</v>
      </c>
      <c r="P985" t="s">
        <v>25</v>
      </c>
      <c r="Q985">
        <v>11</v>
      </c>
      <c r="R985" t="s">
        <v>32</v>
      </c>
    </row>
    <row r="986" spans="1:18" x14ac:dyDescent="0.25">
      <c r="A986" t="s">
        <v>2119</v>
      </c>
      <c r="B986" t="s">
        <v>86</v>
      </c>
      <c r="C986" t="s">
        <v>87</v>
      </c>
      <c r="D986" s="1">
        <v>45311</v>
      </c>
      <c r="E986" t="s">
        <v>1517</v>
      </c>
      <c r="F986" s="1">
        <v>45312</v>
      </c>
      <c r="G986" t="s">
        <v>1772</v>
      </c>
      <c r="H986">
        <v>87</v>
      </c>
      <c r="I986" t="s">
        <v>23</v>
      </c>
      <c r="J986" t="s">
        <v>39</v>
      </c>
      <c r="K986">
        <v>2</v>
      </c>
      <c r="L986">
        <v>23.8</v>
      </c>
      <c r="M986">
        <v>5.5</v>
      </c>
      <c r="N986">
        <v>3.76</v>
      </c>
      <c r="O986" t="b">
        <v>1</v>
      </c>
      <c r="P986" t="s">
        <v>25</v>
      </c>
      <c r="Q986">
        <v>1</v>
      </c>
      <c r="R986" t="s">
        <v>114</v>
      </c>
    </row>
    <row r="987" spans="1:18" x14ac:dyDescent="0.25">
      <c r="A987" t="s">
        <v>2120</v>
      </c>
      <c r="B987" t="s">
        <v>47</v>
      </c>
      <c r="C987" t="s">
        <v>149</v>
      </c>
      <c r="D987" s="1">
        <v>45772</v>
      </c>
      <c r="E987" t="s">
        <v>2121</v>
      </c>
      <c r="F987" s="1">
        <v>45772</v>
      </c>
      <c r="G987" t="s">
        <v>1855</v>
      </c>
      <c r="H987">
        <v>70</v>
      </c>
      <c r="I987" t="s">
        <v>38</v>
      </c>
      <c r="J987" t="s">
        <v>24</v>
      </c>
      <c r="K987">
        <v>0</v>
      </c>
      <c r="L987">
        <v>24.66</v>
      </c>
      <c r="M987">
        <v>4.5</v>
      </c>
      <c r="N987">
        <v>2.87</v>
      </c>
      <c r="O987" t="b">
        <v>0</v>
      </c>
      <c r="P987" t="s">
        <v>64</v>
      </c>
      <c r="Q987">
        <v>4</v>
      </c>
      <c r="R987" t="s">
        <v>94</v>
      </c>
    </row>
    <row r="988" spans="1:18" x14ac:dyDescent="0.25">
      <c r="A988" t="s">
        <v>2122</v>
      </c>
      <c r="B988" t="s">
        <v>47</v>
      </c>
      <c r="C988" t="s">
        <v>20</v>
      </c>
      <c r="D988" s="1">
        <v>45784</v>
      </c>
      <c r="E988" t="s">
        <v>255</v>
      </c>
      <c r="F988" s="1">
        <v>45784</v>
      </c>
      <c r="G988" t="s">
        <v>935</v>
      </c>
      <c r="H988">
        <v>56</v>
      </c>
      <c r="I988" t="s">
        <v>23</v>
      </c>
      <c r="J988" t="s">
        <v>60</v>
      </c>
      <c r="K988">
        <v>5</v>
      </c>
      <c r="L988">
        <v>11.39</v>
      </c>
      <c r="M988">
        <v>9.25</v>
      </c>
      <c r="N988">
        <v>1.82</v>
      </c>
      <c r="O988" t="b">
        <v>0</v>
      </c>
      <c r="P988" t="s">
        <v>64</v>
      </c>
      <c r="Q988">
        <v>5</v>
      </c>
      <c r="R988" t="s">
        <v>65</v>
      </c>
    </row>
    <row r="989" spans="1:18" x14ac:dyDescent="0.25">
      <c r="A989" t="s">
        <v>2123</v>
      </c>
      <c r="B989" t="s">
        <v>142</v>
      </c>
      <c r="C989" t="s">
        <v>57</v>
      </c>
      <c r="D989" s="1">
        <v>45562</v>
      </c>
      <c r="E989" t="s">
        <v>2124</v>
      </c>
      <c r="F989" s="1">
        <v>45562</v>
      </c>
      <c r="G989" t="s">
        <v>1061</v>
      </c>
      <c r="H989">
        <v>64</v>
      </c>
      <c r="I989" t="s">
        <v>38</v>
      </c>
      <c r="J989" t="s">
        <v>31</v>
      </c>
      <c r="K989">
        <v>5</v>
      </c>
      <c r="L989">
        <v>9.93</v>
      </c>
      <c r="M989">
        <v>10.75</v>
      </c>
      <c r="N989">
        <v>1.82</v>
      </c>
      <c r="O989" t="b">
        <v>0</v>
      </c>
      <c r="P989" t="s">
        <v>25</v>
      </c>
      <c r="Q989">
        <v>9</v>
      </c>
      <c r="R989" t="s">
        <v>45</v>
      </c>
    </row>
    <row r="990" spans="1:18" x14ac:dyDescent="0.25">
      <c r="A990" t="s">
        <v>2125</v>
      </c>
      <c r="B990" t="s">
        <v>41</v>
      </c>
      <c r="C990" t="s">
        <v>35</v>
      </c>
      <c r="D990" s="1">
        <v>45736</v>
      </c>
      <c r="E990" t="s">
        <v>62</v>
      </c>
      <c r="F990" s="1">
        <v>45736</v>
      </c>
      <c r="G990" t="s">
        <v>184</v>
      </c>
      <c r="H990">
        <v>74</v>
      </c>
      <c r="I990" t="s">
        <v>23</v>
      </c>
      <c r="J990" t="s">
        <v>24</v>
      </c>
      <c r="K990">
        <v>3</v>
      </c>
      <c r="L990">
        <v>20.02</v>
      </c>
      <c r="M990">
        <v>6.75</v>
      </c>
      <c r="N990">
        <v>0.9</v>
      </c>
      <c r="O990" t="b">
        <v>0</v>
      </c>
      <c r="P990" t="s">
        <v>64</v>
      </c>
      <c r="Q990">
        <v>3</v>
      </c>
      <c r="R990" t="s">
        <v>78</v>
      </c>
    </row>
    <row r="991" spans="1:18" x14ac:dyDescent="0.25">
      <c r="A991" t="s">
        <v>2126</v>
      </c>
      <c r="B991" t="s">
        <v>67</v>
      </c>
      <c r="C991" t="s">
        <v>149</v>
      </c>
      <c r="D991" s="1">
        <v>45422</v>
      </c>
      <c r="E991" t="s">
        <v>2127</v>
      </c>
      <c r="F991" s="1">
        <v>45422</v>
      </c>
      <c r="G991" t="s">
        <v>2128</v>
      </c>
      <c r="H991">
        <v>67</v>
      </c>
      <c r="I991" t="s">
        <v>23</v>
      </c>
      <c r="J991" t="s">
        <v>73</v>
      </c>
      <c r="K991">
        <v>5</v>
      </c>
      <c r="L991">
        <v>13.75</v>
      </c>
      <c r="M991">
        <v>9.25</v>
      </c>
      <c r="N991">
        <v>0.73</v>
      </c>
      <c r="O991" t="b">
        <v>0</v>
      </c>
      <c r="P991" t="s">
        <v>25</v>
      </c>
      <c r="Q991">
        <v>5</v>
      </c>
      <c r="R991" t="s">
        <v>65</v>
      </c>
    </row>
    <row r="992" spans="1:18" x14ac:dyDescent="0.25">
      <c r="A992" t="s">
        <v>2129</v>
      </c>
      <c r="B992" t="s">
        <v>19</v>
      </c>
      <c r="C992" t="s">
        <v>57</v>
      </c>
      <c r="D992" s="1">
        <v>45629</v>
      </c>
      <c r="E992" t="s">
        <v>1145</v>
      </c>
      <c r="F992" s="1">
        <v>45629</v>
      </c>
      <c r="G992" t="s">
        <v>1892</v>
      </c>
      <c r="H992">
        <v>13</v>
      </c>
      <c r="I992" t="s">
        <v>23</v>
      </c>
      <c r="J992" t="s">
        <v>60</v>
      </c>
      <c r="K992">
        <v>3</v>
      </c>
      <c r="L992">
        <v>19.27</v>
      </c>
      <c r="M992">
        <v>6.75</v>
      </c>
      <c r="N992">
        <v>0.66</v>
      </c>
      <c r="O992" t="b">
        <v>0</v>
      </c>
      <c r="P992" t="s">
        <v>25</v>
      </c>
      <c r="Q992">
        <v>12</v>
      </c>
      <c r="R992" t="s">
        <v>90</v>
      </c>
    </row>
    <row r="993" spans="1:18" x14ac:dyDescent="0.25">
      <c r="A993" t="s">
        <v>2130</v>
      </c>
      <c r="B993" t="s">
        <v>125</v>
      </c>
      <c r="C993" t="s">
        <v>57</v>
      </c>
      <c r="D993" s="1">
        <v>45397</v>
      </c>
      <c r="E993" t="s">
        <v>1700</v>
      </c>
      <c r="F993" s="1">
        <v>45397</v>
      </c>
      <c r="G993" t="s">
        <v>2131</v>
      </c>
      <c r="H993">
        <v>78</v>
      </c>
      <c r="I993" t="s">
        <v>38</v>
      </c>
      <c r="J993" t="s">
        <v>31</v>
      </c>
      <c r="K993">
        <v>5</v>
      </c>
      <c r="L993">
        <v>8.65</v>
      </c>
      <c r="M993">
        <v>10.75</v>
      </c>
      <c r="N993">
        <v>0.67</v>
      </c>
      <c r="O993" t="b">
        <v>0</v>
      </c>
      <c r="P993" t="s">
        <v>25</v>
      </c>
      <c r="Q993">
        <v>4</v>
      </c>
      <c r="R993" t="s">
        <v>94</v>
      </c>
    </row>
    <row r="994" spans="1:18" x14ac:dyDescent="0.25">
      <c r="A994" t="s">
        <v>2132</v>
      </c>
      <c r="B994" t="s">
        <v>142</v>
      </c>
      <c r="C994" t="s">
        <v>57</v>
      </c>
      <c r="D994" s="1">
        <v>45792</v>
      </c>
      <c r="E994" t="s">
        <v>1933</v>
      </c>
      <c r="F994" s="1">
        <v>45792</v>
      </c>
      <c r="G994" t="s">
        <v>1782</v>
      </c>
      <c r="H994">
        <v>53</v>
      </c>
      <c r="I994" t="s">
        <v>38</v>
      </c>
      <c r="J994" t="s">
        <v>73</v>
      </c>
      <c r="K994">
        <v>5</v>
      </c>
      <c r="L994">
        <v>16.23</v>
      </c>
      <c r="M994">
        <v>10.75</v>
      </c>
      <c r="N994">
        <v>1.69</v>
      </c>
      <c r="O994" t="b">
        <v>0</v>
      </c>
      <c r="P994" t="s">
        <v>64</v>
      </c>
      <c r="Q994">
        <v>5</v>
      </c>
      <c r="R994" t="s">
        <v>65</v>
      </c>
    </row>
    <row r="995" spans="1:18" x14ac:dyDescent="0.25">
      <c r="A995" t="s">
        <v>2133</v>
      </c>
      <c r="B995" t="s">
        <v>86</v>
      </c>
      <c r="C995" t="s">
        <v>68</v>
      </c>
      <c r="D995" s="1">
        <v>45465</v>
      </c>
      <c r="E995" t="s">
        <v>758</v>
      </c>
      <c r="F995" s="1">
        <v>45465</v>
      </c>
      <c r="G995" t="s">
        <v>2134</v>
      </c>
      <c r="H995">
        <v>43</v>
      </c>
      <c r="I995" t="s">
        <v>23</v>
      </c>
      <c r="J995" t="s">
        <v>60</v>
      </c>
      <c r="K995">
        <v>0</v>
      </c>
      <c r="L995">
        <v>3.23</v>
      </c>
      <c r="M995">
        <v>3</v>
      </c>
      <c r="N995">
        <v>1.7</v>
      </c>
      <c r="O995" t="b">
        <v>1</v>
      </c>
      <c r="P995" t="s">
        <v>25</v>
      </c>
      <c r="Q995">
        <v>6</v>
      </c>
      <c r="R995" t="s">
        <v>173</v>
      </c>
    </row>
    <row r="996" spans="1:18" x14ac:dyDescent="0.25">
      <c r="A996" t="s">
        <v>2135</v>
      </c>
      <c r="B996" t="s">
        <v>34</v>
      </c>
      <c r="C996" t="s">
        <v>57</v>
      </c>
      <c r="D996" s="1">
        <v>45736</v>
      </c>
      <c r="E996" t="s">
        <v>1234</v>
      </c>
      <c r="F996" s="1">
        <v>45736</v>
      </c>
      <c r="G996" t="s">
        <v>2136</v>
      </c>
      <c r="H996">
        <v>57</v>
      </c>
      <c r="I996" t="s">
        <v>23</v>
      </c>
      <c r="J996" t="s">
        <v>60</v>
      </c>
      <c r="K996">
        <v>3</v>
      </c>
      <c r="L996">
        <v>14.63</v>
      </c>
      <c r="M996">
        <v>6.75</v>
      </c>
      <c r="N996">
        <v>0.01</v>
      </c>
      <c r="O996" t="b">
        <v>0</v>
      </c>
      <c r="P996" t="s">
        <v>64</v>
      </c>
      <c r="Q996">
        <v>3</v>
      </c>
      <c r="R996" t="s">
        <v>78</v>
      </c>
    </row>
    <row r="997" spans="1:18" x14ac:dyDescent="0.25">
      <c r="A997" t="s">
        <v>2137</v>
      </c>
      <c r="B997" t="s">
        <v>142</v>
      </c>
      <c r="C997" t="s">
        <v>35</v>
      </c>
      <c r="D997" s="1">
        <v>45439</v>
      </c>
      <c r="E997" t="s">
        <v>2138</v>
      </c>
      <c r="F997" s="1">
        <v>45439</v>
      </c>
      <c r="G997" t="s">
        <v>2139</v>
      </c>
      <c r="H997">
        <v>59</v>
      </c>
      <c r="I997" t="s">
        <v>38</v>
      </c>
      <c r="J997" t="s">
        <v>60</v>
      </c>
      <c r="K997">
        <v>2</v>
      </c>
      <c r="L997">
        <v>20.04</v>
      </c>
      <c r="M997">
        <v>7</v>
      </c>
      <c r="N997">
        <v>2.8</v>
      </c>
      <c r="O997" t="b">
        <v>0</v>
      </c>
      <c r="P997" t="s">
        <v>25</v>
      </c>
      <c r="Q997">
        <v>5</v>
      </c>
      <c r="R997" t="s">
        <v>65</v>
      </c>
    </row>
    <row r="998" spans="1:18" x14ac:dyDescent="0.25">
      <c r="A998" t="s">
        <v>2140</v>
      </c>
      <c r="B998" t="s">
        <v>67</v>
      </c>
      <c r="C998" t="s">
        <v>28</v>
      </c>
      <c r="D998" s="1">
        <v>45750</v>
      </c>
      <c r="E998" t="s">
        <v>2141</v>
      </c>
      <c r="F998" s="1">
        <v>45750</v>
      </c>
      <c r="G998" t="s">
        <v>208</v>
      </c>
      <c r="H998">
        <v>38</v>
      </c>
      <c r="I998" t="s">
        <v>23</v>
      </c>
      <c r="J998" t="s">
        <v>73</v>
      </c>
      <c r="K998">
        <v>0</v>
      </c>
      <c r="L998">
        <v>13.69</v>
      </c>
      <c r="M998">
        <v>3</v>
      </c>
      <c r="N998">
        <v>1.38</v>
      </c>
      <c r="O998" t="b">
        <v>0</v>
      </c>
      <c r="P998" t="s">
        <v>64</v>
      </c>
      <c r="Q998">
        <v>4</v>
      </c>
      <c r="R998" t="s">
        <v>94</v>
      </c>
    </row>
    <row r="999" spans="1:18" x14ac:dyDescent="0.25">
      <c r="A999" t="s">
        <v>2142</v>
      </c>
      <c r="B999" t="s">
        <v>52</v>
      </c>
      <c r="C999" t="s">
        <v>68</v>
      </c>
      <c r="D999" s="1">
        <v>45680</v>
      </c>
      <c r="E999" t="s">
        <v>306</v>
      </c>
      <c r="F999" s="1">
        <v>45680</v>
      </c>
      <c r="G999" t="s">
        <v>2143</v>
      </c>
      <c r="H999">
        <v>68</v>
      </c>
      <c r="I999" t="s">
        <v>23</v>
      </c>
      <c r="J999" t="s">
        <v>39</v>
      </c>
      <c r="K999">
        <v>2</v>
      </c>
      <c r="L999">
        <v>4.07</v>
      </c>
      <c r="M999">
        <v>5.5</v>
      </c>
      <c r="N999">
        <v>2</v>
      </c>
      <c r="O999" t="b">
        <v>0</v>
      </c>
      <c r="P999" t="s">
        <v>64</v>
      </c>
      <c r="Q999">
        <v>1</v>
      </c>
      <c r="R999" t="s">
        <v>114</v>
      </c>
    </row>
    <row r="1000" spans="1:18" x14ac:dyDescent="0.25">
      <c r="A1000" t="s">
        <v>2144</v>
      </c>
      <c r="B1000" t="s">
        <v>96</v>
      </c>
      <c r="C1000" t="s">
        <v>28</v>
      </c>
      <c r="D1000" s="1">
        <v>45540</v>
      </c>
      <c r="E1000" t="s">
        <v>705</v>
      </c>
      <c r="F1000" s="1">
        <v>45540</v>
      </c>
      <c r="G1000" t="s">
        <v>806</v>
      </c>
      <c r="H1000">
        <v>49</v>
      </c>
      <c r="I1000" t="s">
        <v>23</v>
      </c>
      <c r="J1000" t="s">
        <v>60</v>
      </c>
      <c r="K1000">
        <v>5</v>
      </c>
      <c r="L1000">
        <v>14.56</v>
      </c>
      <c r="M1000">
        <v>9.25</v>
      </c>
      <c r="N1000">
        <v>1.89</v>
      </c>
      <c r="O1000" t="b">
        <v>0</v>
      </c>
      <c r="P1000" t="s">
        <v>25</v>
      </c>
      <c r="Q1000">
        <v>9</v>
      </c>
      <c r="R1000" t="s">
        <v>45</v>
      </c>
    </row>
    <row r="1001" spans="1:18" x14ac:dyDescent="0.25">
      <c r="A1001" t="s">
        <v>2145</v>
      </c>
      <c r="B1001" t="s">
        <v>125</v>
      </c>
      <c r="C1001" t="s">
        <v>75</v>
      </c>
      <c r="D1001" s="1">
        <v>45584</v>
      </c>
      <c r="E1001" t="s">
        <v>217</v>
      </c>
      <c r="F1001" s="1">
        <v>45584</v>
      </c>
      <c r="G1001" t="s">
        <v>1649</v>
      </c>
      <c r="H1001">
        <v>17</v>
      </c>
      <c r="I1001" t="s">
        <v>38</v>
      </c>
      <c r="J1001" t="s">
        <v>24</v>
      </c>
      <c r="K1001">
        <v>5</v>
      </c>
      <c r="L1001">
        <v>5.66</v>
      </c>
      <c r="M1001">
        <v>10.75</v>
      </c>
      <c r="N1001">
        <v>3.66</v>
      </c>
      <c r="O1001" t="b">
        <v>1</v>
      </c>
      <c r="P1001" t="s">
        <v>25</v>
      </c>
      <c r="Q1001">
        <v>10</v>
      </c>
      <c r="R1001" t="s">
        <v>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1DD49-05A2-459C-8F62-23DB66868F0A}">
  <dimension ref="A2:L43"/>
  <sheetViews>
    <sheetView showGridLines="0" topLeftCell="C11" workbookViewId="0">
      <selection activeCell="K14" sqref="K14"/>
    </sheetView>
  </sheetViews>
  <sheetFormatPr defaultRowHeight="15" x14ac:dyDescent="0.25"/>
  <cols>
    <col min="1" max="1" width="18.5703125" bestFit="1" customWidth="1"/>
    <col min="2" max="3" width="17.28515625" bestFit="1" customWidth="1"/>
    <col min="4" max="4" width="13.140625" bestFit="1" customWidth="1"/>
    <col min="5" max="5" width="16.5703125" bestFit="1" customWidth="1"/>
    <col min="6" max="6" width="7.85546875" bestFit="1" customWidth="1"/>
    <col min="7" max="7" width="6.28515625" bestFit="1" customWidth="1"/>
    <col min="8" max="8" width="13.140625" bestFit="1" customWidth="1"/>
    <col min="9" max="9" width="16.5703125" bestFit="1" customWidth="1"/>
    <col min="10" max="10" width="13.140625" bestFit="1" customWidth="1"/>
    <col min="11" max="11" width="16.5703125" bestFit="1" customWidth="1"/>
    <col min="12" max="12" width="11.7109375" bestFit="1" customWidth="1"/>
    <col min="13" max="13" width="9.7109375" bestFit="1" customWidth="1"/>
    <col min="14" max="14" width="8.42578125" bestFit="1" customWidth="1"/>
    <col min="15" max="15" width="11.28515625" bestFit="1" customWidth="1"/>
  </cols>
  <sheetData>
    <row r="2" spans="1:12" x14ac:dyDescent="0.25">
      <c r="A2" t="s">
        <v>2149</v>
      </c>
      <c r="B2" t="s">
        <v>2148</v>
      </c>
      <c r="D2" t="s">
        <v>2152</v>
      </c>
      <c r="H2" t="s">
        <v>2153</v>
      </c>
    </row>
    <row r="3" spans="1:12" x14ac:dyDescent="0.25">
      <c r="A3" t="s">
        <v>2147</v>
      </c>
      <c r="B3" s="2" t="s">
        <v>2146</v>
      </c>
      <c r="D3" s="2" t="s">
        <v>2146</v>
      </c>
      <c r="E3" t="s">
        <v>2147</v>
      </c>
      <c r="H3" s="2" t="s">
        <v>2146</v>
      </c>
      <c r="I3" t="s">
        <v>2147</v>
      </c>
    </row>
    <row r="4" spans="1:12" x14ac:dyDescent="0.25">
      <c r="A4">
        <v>1000</v>
      </c>
      <c r="B4" s="3" t="s">
        <v>47</v>
      </c>
      <c r="D4" s="3" t="s">
        <v>31</v>
      </c>
      <c r="E4">
        <v>182</v>
      </c>
      <c r="H4" s="3" t="s">
        <v>38</v>
      </c>
      <c r="I4" s="4">
        <v>0.498</v>
      </c>
    </row>
    <row r="5" spans="1:12" x14ac:dyDescent="0.25">
      <c r="B5" s="3" t="s">
        <v>19</v>
      </c>
      <c r="D5" s="3" t="s">
        <v>24</v>
      </c>
      <c r="E5">
        <v>218</v>
      </c>
      <c r="H5" s="3" t="s">
        <v>23</v>
      </c>
      <c r="I5" s="4">
        <v>0.502</v>
      </c>
    </row>
    <row r="6" spans="1:12" x14ac:dyDescent="0.25">
      <c r="B6" s="3" t="s">
        <v>125</v>
      </c>
      <c r="D6" s="3" t="s">
        <v>73</v>
      </c>
      <c r="E6">
        <v>211</v>
      </c>
    </row>
    <row r="7" spans="1:12" x14ac:dyDescent="0.25">
      <c r="B7" s="3" t="s">
        <v>142</v>
      </c>
      <c r="D7" s="3" t="s">
        <v>39</v>
      </c>
      <c r="E7">
        <v>192</v>
      </c>
    </row>
    <row r="8" spans="1:12" x14ac:dyDescent="0.25">
      <c r="B8" s="3" t="s">
        <v>41</v>
      </c>
      <c r="D8" s="3" t="s">
        <v>60</v>
      </c>
      <c r="E8">
        <v>197</v>
      </c>
    </row>
    <row r="9" spans="1:12" x14ac:dyDescent="0.25">
      <c r="B9" s="3" t="s">
        <v>96</v>
      </c>
    </row>
    <row r="10" spans="1:12" x14ac:dyDescent="0.25">
      <c r="B10" s="3" t="s">
        <v>34</v>
      </c>
    </row>
    <row r="11" spans="1:12" x14ac:dyDescent="0.25">
      <c r="B11" s="3" t="s">
        <v>86</v>
      </c>
      <c r="D11" t="s">
        <v>2154</v>
      </c>
      <c r="I11" t="s">
        <v>2155</v>
      </c>
    </row>
    <row r="12" spans="1:12" x14ac:dyDescent="0.25">
      <c r="B12" s="3" t="s">
        <v>67</v>
      </c>
      <c r="D12" s="5" t="str">
        <f xml:space="preserve"> "Peak Order Month:"&amp; INDEX(D14:D25,MATCH(MAX(E14:E25),E14:E25,0)) &amp; " with " &amp; TEXT(MAX(E14:E25)," #,##0") &amp; " Orders"</f>
        <v>Peak Order Month:Jan with  139 Orders</v>
      </c>
      <c r="I12" s="5" t="str">
        <f xml:space="preserve"> "Peak Order Location:"&amp; INDEX(I14:I25,MATCH(MAX(J14:J25),J14:J25,0)) &amp; " with " &amp; TEXT(MAX(J14:J25)," #,##0") &amp; " Orders"</f>
        <v>Peak Order Location:Chicago with  116 Orders</v>
      </c>
    </row>
    <row r="13" spans="1:12" x14ac:dyDescent="0.25">
      <c r="B13" s="3" t="s">
        <v>52</v>
      </c>
      <c r="D13" s="2" t="s">
        <v>2146</v>
      </c>
      <c r="E13" t="s">
        <v>2147</v>
      </c>
      <c r="I13" s="2" t="s">
        <v>2146</v>
      </c>
      <c r="J13" t="s">
        <v>2147</v>
      </c>
      <c r="K13" t="s">
        <v>2159</v>
      </c>
      <c r="L13" t="s">
        <v>2158</v>
      </c>
    </row>
    <row r="14" spans="1:12" x14ac:dyDescent="0.25">
      <c r="B14">
        <f>COUNTA(B4:B13)</f>
        <v>10</v>
      </c>
      <c r="D14" s="3" t="s">
        <v>114</v>
      </c>
      <c r="E14">
        <v>139</v>
      </c>
      <c r="I14" s="3" t="s">
        <v>35</v>
      </c>
      <c r="J14">
        <v>95</v>
      </c>
      <c r="K14" t="str" cm="1">
        <f t="array" ref="K14:L23">I14:J23</f>
        <v>Austin</v>
      </c>
      <c r="L14">
        <v>95</v>
      </c>
    </row>
    <row r="15" spans="1:12" x14ac:dyDescent="0.25">
      <c r="D15" s="3" t="s">
        <v>137</v>
      </c>
      <c r="E15">
        <v>99</v>
      </c>
      <c r="I15" s="3" t="s">
        <v>87</v>
      </c>
      <c r="J15">
        <v>116</v>
      </c>
      <c r="K15" t="str">
        <v>Chicago</v>
      </c>
      <c r="L15">
        <v>116</v>
      </c>
    </row>
    <row r="16" spans="1:12" x14ac:dyDescent="0.25">
      <c r="D16" s="3" t="s">
        <v>78</v>
      </c>
      <c r="E16">
        <v>128</v>
      </c>
      <c r="I16" s="3" t="s">
        <v>42</v>
      </c>
      <c r="J16">
        <v>80</v>
      </c>
      <c r="K16" t="str">
        <v>Dallas</v>
      </c>
      <c r="L16">
        <v>80</v>
      </c>
    </row>
    <row r="17" spans="1:12" x14ac:dyDescent="0.25">
      <c r="D17" s="3" t="s">
        <v>94</v>
      </c>
      <c r="E17">
        <v>106</v>
      </c>
      <c r="I17" s="3" t="s">
        <v>68</v>
      </c>
      <c r="J17">
        <v>101</v>
      </c>
      <c r="K17" t="str">
        <v>Houston</v>
      </c>
      <c r="L17">
        <v>101</v>
      </c>
    </row>
    <row r="18" spans="1:12" x14ac:dyDescent="0.25">
      <c r="A18" t="s">
        <v>2156</v>
      </c>
      <c r="D18" s="3" t="s">
        <v>65</v>
      </c>
      <c r="E18">
        <v>113</v>
      </c>
      <c r="I18" s="3" t="s">
        <v>57</v>
      </c>
      <c r="J18">
        <v>101</v>
      </c>
      <c r="K18" t="str">
        <v>Los Angeles</v>
      </c>
      <c r="L18">
        <v>101</v>
      </c>
    </row>
    <row r="19" spans="1:12" x14ac:dyDescent="0.25">
      <c r="A19" t="s">
        <v>2157</v>
      </c>
      <c r="D19" s="3" t="s">
        <v>173</v>
      </c>
      <c r="E19">
        <v>62</v>
      </c>
      <c r="I19" s="3" t="s">
        <v>20</v>
      </c>
      <c r="J19">
        <v>96</v>
      </c>
      <c r="K19" t="str">
        <v>New York</v>
      </c>
      <c r="L19">
        <v>96</v>
      </c>
    </row>
    <row r="20" spans="1:12" x14ac:dyDescent="0.25">
      <c r="A20" s="6">
        <v>6.9082499999999998</v>
      </c>
      <c r="D20" s="3" t="s">
        <v>50</v>
      </c>
      <c r="E20">
        <v>63</v>
      </c>
      <c r="I20" s="3" t="s">
        <v>75</v>
      </c>
      <c r="J20">
        <v>99</v>
      </c>
      <c r="K20" t="str">
        <v>Phoenix</v>
      </c>
      <c r="L20">
        <v>99</v>
      </c>
    </row>
    <row r="21" spans="1:12" x14ac:dyDescent="0.25">
      <c r="D21" s="3" t="s">
        <v>26</v>
      </c>
      <c r="E21">
        <v>59</v>
      </c>
      <c r="I21" s="3" t="s">
        <v>28</v>
      </c>
      <c r="J21">
        <v>113</v>
      </c>
      <c r="K21" t="str">
        <v>San Antonio</v>
      </c>
      <c r="L21">
        <v>113</v>
      </c>
    </row>
    <row r="22" spans="1:12" x14ac:dyDescent="0.25">
      <c r="D22" s="3" t="s">
        <v>45</v>
      </c>
      <c r="E22">
        <v>54</v>
      </c>
      <c r="I22" s="3" t="s">
        <v>134</v>
      </c>
      <c r="J22">
        <v>101</v>
      </c>
      <c r="K22" t="str">
        <v>San Diego</v>
      </c>
      <c r="L22">
        <v>101</v>
      </c>
    </row>
    <row r="23" spans="1:12" x14ac:dyDescent="0.25">
      <c r="D23" s="3" t="s">
        <v>55</v>
      </c>
      <c r="E23">
        <v>60</v>
      </c>
      <c r="I23" s="3" t="s">
        <v>149</v>
      </c>
      <c r="J23">
        <v>98</v>
      </c>
      <c r="K23" t="str">
        <v>San Jose</v>
      </c>
      <c r="L23">
        <v>98</v>
      </c>
    </row>
    <row r="24" spans="1:12" x14ac:dyDescent="0.25">
      <c r="D24" s="3" t="s">
        <v>32</v>
      </c>
      <c r="E24">
        <v>67</v>
      </c>
    </row>
    <row r="25" spans="1:12" x14ac:dyDescent="0.25">
      <c r="D25" s="3" t="s">
        <v>90</v>
      </c>
      <c r="E25">
        <v>50</v>
      </c>
    </row>
    <row r="30" spans="1:12" x14ac:dyDescent="0.25">
      <c r="J30" s="5" t="str">
        <f xml:space="preserve"> "Most Orders were on Weekday:"&amp; INDEX(J32:J33,MATCH(MAX(K32:K33),K32:K36,0)) &amp; " with " &amp; TEXT(MAX(K32:K36)," #,##0") &amp; " Orders"</f>
        <v>Most Orders were on Weekday:FALSE with  725 Orders</v>
      </c>
    </row>
    <row r="31" spans="1:12" x14ac:dyDescent="0.25">
      <c r="J31" s="2" t="s">
        <v>2146</v>
      </c>
      <c r="K31" t="s">
        <v>2147</v>
      </c>
    </row>
    <row r="32" spans="1:12" x14ac:dyDescent="0.25">
      <c r="C32" s="5" t="str">
        <f xml:space="preserve"> "Peak Restaurant Order :"&amp; INDEX(C34:C45,MATCH(MAX(D34:D45),D34:D45,0)) &amp; " with " &amp; TEXT(MAX(D34:D45)," #,##0") &amp; " Orders"</f>
        <v>Peak Restaurant Order :Urban Tacos with  117 Orders</v>
      </c>
      <c r="J32" s="3" t="s">
        <v>2150</v>
      </c>
      <c r="K32">
        <v>725</v>
      </c>
    </row>
    <row r="33" spans="3:11" x14ac:dyDescent="0.25">
      <c r="C33" s="2" t="s">
        <v>2146</v>
      </c>
      <c r="D33" t="s">
        <v>2147</v>
      </c>
      <c r="J33" s="3" t="s">
        <v>2151</v>
      </c>
      <c r="K33">
        <v>275</v>
      </c>
    </row>
    <row r="34" spans="3:11" x14ac:dyDescent="0.25">
      <c r="C34" s="3" t="s">
        <v>47</v>
      </c>
      <c r="D34">
        <v>104</v>
      </c>
    </row>
    <row r="35" spans="3:11" x14ac:dyDescent="0.25">
      <c r="C35" s="3" t="s">
        <v>19</v>
      </c>
      <c r="D35">
        <v>85</v>
      </c>
    </row>
    <row r="36" spans="3:11" x14ac:dyDescent="0.25">
      <c r="C36" s="3" t="s">
        <v>125</v>
      </c>
      <c r="D36">
        <v>106</v>
      </c>
    </row>
    <row r="37" spans="3:11" x14ac:dyDescent="0.25">
      <c r="C37" s="3" t="s">
        <v>142</v>
      </c>
      <c r="D37">
        <v>98</v>
      </c>
    </row>
    <row r="38" spans="3:11" x14ac:dyDescent="0.25">
      <c r="C38" s="3" t="s">
        <v>41</v>
      </c>
      <c r="D38">
        <v>100</v>
      </c>
    </row>
    <row r="39" spans="3:11" x14ac:dyDescent="0.25">
      <c r="C39" s="3" t="s">
        <v>96</v>
      </c>
      <c r="D39">
        <v>99</v>
      </c>
    </row>
    <row r="40" spans="3:11" x14ac:dyDescent="0.25">
      <c r="C40" s="3" t="s">
        <v>34</v>
      </c>
      <c r="D40">
        <v>95</v>
      </c>
    </row>
    <row r="41" spans="3:11" x14ac:dyDescent="0.25">
      <c r="C41" s="3" t="s">
        <v>86</v>
      </c>
      <c r="D41">
        <v>91</v>
      </c>
    </row>
    <row r="42" spans="3:11" x14ac:dyDescent="0.25">
      <c r="C42" s="3" t="s">
        <v>67</v>
      </c>
      <c r="D42">
        <v>105</v>
      </c>
    </row>
    <row r="43" spans="3:11" x14ac:dyDescent="0.25">
      <c r="C43" s="3" t="s">
        <v>52</v>
      </c>
      <c r="D43">
        <v>117</v>
      </c>
    </row>
  </sheetData>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E0CC5-43EC-4EBF-A081-FB502DFBCEB9}">
  <dimension ref="A1"/>
  <sheetViews>
    <sheetView showGridLines="0" tabSelected="1" zoomScale="60" zoomScaleNormal="60" workbookViewId="0">
      <selection activeCell="AD15" sqref="AD15"/>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7ABD0A-E0E3-41C9-9248-79646C50C0F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7</vt:i4>
      </vt:variant>
    </vt:vector>
  </HeadingPairs>
  <TitlesOfParts>
    <vt:vector size="10" baseType="lpstr">
      <vt:lpstr>Data</vt:lpstr>
      <vt:lpstr>Calculation</vt:lpstr>
      <vt:lpstr>Dashboard</vt:lpstr>
      <vt:lpstr>AvgPrice</vt:lpstr>
      <vt:lpstr>nofrest.</vt:lpstr>
      <vt:lpstr>ordertrends</vt:lpstr>
      <vt:lpstr>peakorderloc</vt:lpstr>
      <vt:lpstr>peakrestaurantorder</vt:lpstr>
      <vt:lpstr>Totalorders</vt:lpstr>
      <vt:lpstr>weekdays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Mabel Kwadzo</dc:creator>
  <cp:lastModifiedBy>Mabel Kwadzo</cp:lastModifiedBy>
  <dcterms:created xsi:type="dcterms:W3CDTF">2025-06-05T13:41:41Z</dcterms:created>
  <dcterms:modified xsi:type="dcterms:W3CDTF">2025-06-07T22:05:40Z</dcterms:modified>
</cp:coreProperties>
</file>