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CCEADC2F-BFB7-41AB-8C78-569CBD5B2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 (2)" sheetId="2" r:id="rId1"/>
    <sheet name="Hoja3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J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K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H26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26" i="1"/>
  <c r="M26" i="2" l="1"/>
</calcChain>
</file>

<file path=xl/sharedStrings.xml><?xml version="1.0" encoding="utf-8"?>
<sst xmlns="http://schemas.openxmlformats.org/spreadsheetml/2006/main" count="189" uniqueCount="127">
  <si>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</si>
  <si>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</si>
  <si>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</si>
  <si>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</si>
  <si>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</si>
  <si>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</si>
  <si>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</si>
  <si>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</si>
  <si>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</si>
  <si>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</si>
  <si>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</si>
  <si>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</si>
  <si>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</si>
  <si>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</si>
  <si>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</si>
  <si>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</si>
  <si>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</si>
  <si>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</si>
  <si>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</si>
  <si>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</si>
  <si>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</si>
  <si>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</si>
  <si>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</si>
  <si>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</si>
  <si>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</si>
  <si>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</si>
  <si>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</si>
  <si>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</si>
  <si>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</si>
  <si>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</si>
  <si>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ID</t>
  </si>
  <si>
    <t>Nombre</t>
  </si>
  <si>
    <t>TSED_1.7_Predicción sobre la respuesta general de un río al cambio (Ejemplo)</t>
  </si>
  <si>
    <t>Min</t>
  </si>
  <si>
    <t>Seg</t>
  </si>
  <si>
    <t>Introducción</t>
  </si>
  <si>
    <t>TSED_0_Introducción</t>
  </si>
  <si>
    <t>Total</t>
  </si>
  <si>
    <t>Video de bienvenida al curso</t>
  </si>
  <si>
    <t>TSED_1.1</t>
  </si>
  <si>
    <t>Módulo 1 - Actividad 1. Transporte de sedimentos</t>
  </si>
  <si>
    <t>TSED_1.2</t>
  </si>
  <si>
    <t>Módulo 1 - Actividad 2. Morfología de cauces</t>
  </si>
  <si>
    <t>TSED_1.3</t>
  </si>
  <si>
    <t>Módulo 1 - Actividad 3. Potencia de la corriente</t>
  </si>
  <si>
    <t>TSED_1.4</t>
  </si>
  <si>
    <t>Módulo 1 - Actividad 4. Movimiento incipiente</t>
  </si>
  <si>
    <t>TSED_1.5</t>
  </si>
  <si>
    <t>Módulo 1 - Actividad 5. Acorazamiento</t>
  </si>
  <si>
    <t>TSED_1.6</t>
  </si>
  <si>
    <t>Módulo 1 - Actividad 6. Caudal sólido en suspensión</t>
  </si>
  <si>
    <t>TSED_1.7</t>
  </si>
  <si>
    <t>Módulo 1 - Actividad 7. Predicción sobre la respuesta general de un río al cambio</t>
  </si>
  <si>
    <t>Módulo 1 - Actividad 7. Predicción sobre la respuesta general de un río al cambio (Ejercicio)</t>
  </si>
  <si>
    <t>TSED_1.8</t>
  </si>
  <si>
    <t>Módulo 1 - Actividad 8. Cuantificación del potencial de transporte de sedimentos</t>
  </si>
  <si>
    <t>TSED_2.1</t>
  </si>
  <si>
    <t>Módulo 2 - Actividad 1. Funcionamiento del modelo</t>
  </si>
  <si>
    <t>TSED_2.2</t>
  </si>
  <si>
    <t>Módulo 2 - Actividad 2. Estructura del modelo</t>
  </si>
  <si>
    <t>TSED_2.3</t>
  </si>
  <si>
    <t>Módulo 2 - Actividad 3. Funciones de transporte de sedimentos</t>
  </si>
  <si>
    <t>TSED_2.4</t>
  </si>
  <si>
    <t>Módulo 2 - Actividad 4. Información de campo</t>
  </si>
  <si>
    <t>TSED_2.5</t>
  </si>
  <si>
    <t>Módulo 2 - Actividad 5. Limitaciones</t>
  </si>
  <si>
    <t>TSED_3.1</t>
  </si>
  <si>
    <t>Módulo 3 - Actividad 1. Presentación caso de estudio</t>
  </si>
  <si>
    <t>TSED_3.2</t>
  </si>
  <si>
    <t>Módulo 3 - Actividad 2. Datos del modelo. Archivo de geometría</t>
  </si>
  <si>
    <t>TSED_3.3</t>
  </si>
  <si>
    <t>Módulo 3 - Actividad 3. Datos del modelo. Archivo de caudal</t>
  </si>
  <si>
    <t>TSED_3.4</t>
  </si>
  <si>
    <t>Módulo 3 - Actividad 4. Datos del modelo. Archivo de sedimentos</t>
  </si>
  <si>
    <t>TSED_3.5</t>
  </si>
  <si>
    <t>Módulo 3 - Actividad 5. Creación plan de transporte de sedimentos</t>
  </si>
  <si>
    <t>TSED_3.6</t>
  </si>
  <si>
    <t>Módulo 3 - Actividad 6. Visualización e interpretación de resultados</t>
  </si>
  <si>
    <t>TSED_3.7</t>
  </si>
  <si>
    <t>Módulo 3 - Actividad 7. Calibración</t>
  </si>
  <si>
    <t>Link Youtube</t>
  </si>
  <si>
    <t>https://www.youtube.com/watch?v=tHEI6CVskiU&amp;list=PLneiG4vC_8Ytff-IPFsp_zPcsFO4js_1U</t>
  </si>
  <si>
    <t>https://www.youtube.com/watch?v=YsQiZtXLtgc&amp;list=PLneiG4vC_8Ytff-IPFsp_zPcsFO4js_1U&amp;index=2</t>
  </si>
  <si>
    <t>https://www.youtube.com/watch?v=t47MjVGfQZE&amp;list=PLneiG4vC_8Ytff-IPFsp_zPcsFO4js_1U&amp;index=3</t>
  </si>
  <si>
    <t>https://www.youtube.com/watch?v=kdLz0d-oIk8&amp;list=PLneiG4vC_8Ytff-IPFsp_zPcsFO4js_1U&amp;index=4</t>
  </si>
  <si>
    <t>https://www.youtube.com/watch?v=DMWHC01nMoE&amp;list=PLneiG4vC_8Ytff-IPFsp_zPcsFO4js_1U&amp;index=5</t>
  </si>
  <si>
    <t>https://www.youtube.com/watch?v=-kC1THq11mw&amp;list=PLneiG4vC_8Ytff-IPFsp_zPcsFO4js_1U&amp;index=6</t>
  </si>
  <si>
    <t>https://www.youtube.com/watch?v=akpWXoANlnE&amp;list=PLneiG4vC_8Ytff-IPFsp_zPcsFO4js_1U&amp;index=7</t>
  </si>
  <si>
    <t>https://www.youtube.com/watch?v=l05N7ss2iKs&amp;list=PLneiG4vC_8Ytff-IPFsp_zPcsFO4js_1U&amp;index=8</t>
  </si>
  <si>
    <t>https://www.youtube.com/watch?v=YkOwlSLUjlw&amp;list=PLneiG4vC_8Ytff-IPFsp_zPcsFO4js_1U&amp;index=9</t>
  </si>
  <si>
    <t>https://www.youtube.com/watch?v=CYsxpQI7nrY&amp;list=PLneiG4vC_8Ytff-IPFsp_zPcsFO4js_1U&amp;index=10</t>
  </si>
  <si>
    <t>https://www.youtube.com/watch?v=XNQcOUXC6K4&amp;list=PLneiG4vC_8Ytff-IPFsp_zPcsFO4js_1U&amp;index=11</t>
  </si>
  <si>
    <t>https://www.youtube.com/watch?v=mrzqF9fZoj8&amp;list=PLneiG4vC_8Ytff-IPFsp_zPcsFO4js_1U&amp;index=12</t>
  </si>
  <si>
    <t>https://www.youtube.com/watch?v=wKU3jgt8JJs&amp;list=PLneiG4vC_8Ytff-IPFsp_zPcsFO4js_1U&amp;index=13</t>
  </si>
  <si>
    <t>https://www.youtube.com/watch?v=5BICpqAp2nE&amp;list=PLneiG4vC_8Ytff-IPFsp_zPcsFO4js_1U&amp;index=14</t>
  </si>
  <si>
    <t>https://www.youtube.com/watch?v=2OSH5CyjsyE&amp;list=PLneiG4vC_8Ytff-IPFsp_zPcsFO4js_1U&amp;index=15</t>
  </si>
  <si>
    <t>https://www.youtube.com/watch?v=ITpLtVt_5Ko&amp;list=PLneiG4vC_8Ytff-IPFsp_zPcsFO4js_1U&amp;index=16</t>
  </si>
  <si>
    <t>https://www.youtube.com/watch?v=bbXOE0WsQgg&amp;list=PLneiG4vC_8Ytff-IPFsp_zPcsFO4js_1U&amp;index=17</t>
  </si>
  <si>
    <t>https://www.youtube.com/watch?v=PCDUlfb3DZE&amp;list=PLneiG4vC_8Ytff-IPFsp_zPcsFO4js_1U&amp;index=18</t>
  </si>
  <si>
    <t>https://www.youtube.com/watch?v=NVcoCqQfADs&amp;list=PLneiG4vC_8Ytff-IPFsp_zPcsFO4js_1U&amp;index=19</t>
  </si>
  <si>
    <t>https://www.youtube.com/watch?v=G7CIUcXtKHQ&amp;list=PLneiG4vC_8Ytff-IPFsp_zPcsFO4js_1U&amp;index=20</t>
  </si>
  <si>
    <t>https://www.youtube.com/watch?v=G8Ni05oaRgM&amp;list=PLneiG4vC_8Ytff-IPFsp_zPcsFO4js_1U&amp;index=21</t>
  </si>
  <si>
    <t>https://www.youtube.com/watch?v=DeyxwgvAQYo&amp;list=PLneiG4vC_8Ytff-IPFsp_zPcsFO4js_1U&amp;index=22</t>
  </si>
  <si>
    <t>Módulo 0 - Video de bienvenida al curso</t>
  </si>
  <si>
    <t>https://www.youtube.com/watch?v=A5ym3mSIkUI&amp;list=PLneiG4vC_8Yv09qJOZTMGO8mixQ973hb2</t>
  </si>
  <si>
    <t>https://www.youtube.com/watch?v=BNAOI6lppA0&amp;list=PLneiG4vC_8Yv09qJOZTMGO8mixQ973hb2&amp;index=2</t>
  </si>
  <si>
    <t>https://www.youtube.com/watch?v=PQy25twJ6TE&amp;list=PLneiG4vC_8Yv09qJOZTMGO8mixQ973hb2&amp;index=3</t>
  </si>
  <si>
    <t>https://www.youtube.com/watch?v=5XQcKyUX4-g&amp;list=PLneiG4vC_8Yv09qJOZTMGO8mixQ973hb2&amp;index=4</t>
  </si>
  <si>
    <t>https://www.youtube.com/watch?v=31mGqMXujDc&amp;list=PLneiG4vC_8Yv09qJOZTMGO8mixQ973hb2&amp;index=5</t>
  </si>
  <si>
    <t>https://www.youtube.com/watch?v=TxQTehE6jm0&amp;list=PLneiG4vC_8Yv09qJOZTMGO8mixQ973hb2&amp;index=6</t>
  </si>
  <si>
    <t>https://www.youtube.com/watch?v=kkFgWufbXL4&amp;list=PLneiG4vC_8Yv09qJOZTMGO8mixQ973hb2&amp;index=7</t>
  </si>
  <si>
    <t>https://www.youtube.com/watch?v=88RgSFbgva4&amp;list=PLneiG4vC_8Yv09qJOZTMGO8mixQ973hb2&amp;index=8</t>
  </si>
  <si>
    <t>https://www.youtube.com/watch?v=OBF1_sB2lOI&amp;list=PLneiG4vC_8Yv09qJOZTMGO8mixQ973hb2&amp;index=9</t>
  </si>
  <si>
    <t>Link Youtube_v2</t>
  </si>
  <si>
    <t>https://www.youtube.com/watch?v=0YTQspS-mmQ&amp;list=PLneiG4vC_8Yv09qJOZTMGO8mixQ973hb2&amp;index=10</t>
  </si>
  <si>
    <t>https://www.youtube.com/watch?v=hY0tVuNNbVI&amp;list=PLneiG4vC_8Yv09qJOZTMGO8mixQ973hb2&amp;index=11</t>
  </si>
  <si>
    <t>https://www.youtube.com/watch?v=qFcG1n-tTMQ&amp;list=PLneiG4vC_8Yv09qJOZTMGO8mixQ973hb2&amp;index=12</t>
  </si>
  <si>
    <t>https://www.youtube.com/watch?v=gAKhlKHFWMI&amp;list=PLneiG4vC_8Yv09qJOZTMGO8mixQ973hb2&amp;index=13</t>
  </si>
  <si>
    <t>https://www.youtube.com/watch?v=SxxOT_oo9jk&amp;list=PLneiG4vC_8Yv09qJOZTMGO8mixQ973hb2&amp;index=14</t>
  </si>
  <si>
    <t>https://www.youtube.com/watch?v=Q467Q20GrFA&amp;list=PLneiG4vC_8Yv09qJOZTMGO8mixQ973hb2&amp;index=15</t>
  </si>
  <si>
    <t>https://www.youtube.com/watch?v=YLV4ulMCeWo&amp;list=PLneiG4vC_8Yv09qJOZTMGO8mixQ973hb2&amp;index=16</t>
  </si>
  <si>
    <t>https://www.youtube.com/watch?v=-FAbd-4OSqE&amp;list=PLneiG4vC_8Yv09qJOZTMGO8mixQ973hb2&amp;index=17</t>
  </si>
  <si>
    <t>https://www.youtube.com/watch?v=Q-GIH696MAo&amp;list=PLneiG4vC_8Yv09qJOZTMGO8mixQ973hb2&amp;index=18</t>
  </si>
  <si>
    <t>https://www.youtube.com/watch?v=me3rLfz5Tnk&amp;list=PLneiG4vC_8Yv09qJOZTMGO8mixQ973hb2&amp;index=19</t>
  </si>
  <si>
    <t>https://www.youtube.com/watch?v=9H5jtWDZAbI&amp;list=PLneiG4vC_8Yv09qJOZTMGO8mixQ973hb2&amp;index=20</t>
  </si>
  <si>
    <t>https://www.youtube.com/watch?v=FO2IgGDL5u8&amp;list=PLneiG4vC_8Yv09qJOZTMGO8mixQ973hb2&amp;index=21</t>
  </si>
  <si>
    <t>https://www.youtube.com/watch?v=ZpEvOW2nAYU&amp;list=PLneiG4vC_8Yv09qJOZTMGO8mixQ973hb2&amp;index=22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</si>
</sst>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2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2" applyFill="1" applyBorder="1" applyAlignment="1">
      <alignment horizontal="left" vertical="center"/>
    </xf>
    <xf numFmtId="0" fontId="6" fillId="0" borderId="0" xfId="0" applyFont="1" applyFill="1" applyAlignment="1">
      <alignment horizontal="right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26" Type="http://schemas.openxmlformats.org/officeDocument/2006/relationships/hyperlink" Target="https://www.youtube.com/watch?v=mrzqF9fZoj8&amp;list=PLneiG4vC_8Ytff-IPFsp_zPcsFO4js_1U&amp;index=12" TargetMode="External"/><Relationship Id="rId39" Type="http://schemas.openxmlformats.org/officeDocument/2006/relationships/hyperlink" Target="https://www.youtube.com/watch?v=NVcoCqQfADs&amp;list=PLneiG4vC_8Ytff-IPFsp_zPcsFO4js_1U&amp;index=19" TargetMode="External"/><Relationship Id="rId21" Type="http://schemas.openxmlformats.org/officeDocument/2006/relationships/hyperlink" Target="https://www.youtube.com/watch?v=G8Ni05oaRgM&amp;list=PLneiG4vC_8Ytff-IPFsp_zPcsFO4js_1U&amp;index=21" TargetMode="External"/><Relationship Id="rId34" Type="http://schemas.openxmlformats.org/officeDocument/2006/relationships/hyperlink" Target="https://www.youtube.com/watch?v=DMWHC01nMoE&amp;list=PLneiG4vC_8Ytff-IPFsp_zPcsFO4js_1U&amp;index=5" TargetMode="External"/><Relationship Id="rId42" Type="http://schemas.openxmlformats.org/officeDocument/2006/relationships/hyperlink" Target="https://www.youtube.com/watch?v=A5ym3mSIkUI&amp;list=PLneiG4vC_8Yv09qJOZTMGO8mixQ973hb2" TargetMode="External"/><Relationship Id="rId47" Type="http://schemas.openxmlformats.org/officeDocument/2006/relationships/hyperlink" Target="https://www.youtube.com/watch?v=-kC1THq11mw&amp;list=PLneiG4vC_8Ytff-IPFsp_zPcsFO4js_1U&amp;index=6" TargetMode="External"/><Relationship Id="rId50" Type="http://schemas.openxmlformats.org/officeDocument/2006/relationships/hyperlink" Target="https://www.youtube.com/watch?v=88RgSFbgva4&amp;list=PLneiG4vC_8Yv09qJOZTMGO8mixQ973hb2&amp;index=8" TargetMode="External"/><Relationship Id="rId55" Type="http://schemas.openxmlformats.org/officeDocument/2006/relationships/hyperlink" Target="https://www.youtube.com/watch?v=gAKhlKHFWMI&amp;list=PLneiG4vC_8Yv09qJOZTMGO8mixQ973hb2&amp;index=13" TargetMode="External"/><Relationship Id="rId63" Type="http://schemas.openxmlformats.org/officeDocument/2006/relationships/hyperlink" Target="https://www.youtube.com/watch?v=FO2IgGDL5u8&amp;list=PLneiG4vC_8Yv09qJOZTMGO8mixQ973hb2&amp;index=21" TargetMode="External"/><Relationship Id="rId7" Type="http://schemas.openxmlformats.org/officeDocument/2006/relationships/hyperlink" Target="https://github.com/mflatouche/M.TSED/blob/main/Section01/1_PotencialTransporteSedimentos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9" Type="http://schemas.openxmlformats.org/officeDocument/2006/relationships/hyperlink" Target="https://www.youtube.com/watch?v=5BICpqAp2nE&amp;list=PLneiG4vC_8Ytff-IPFsp_zPcsFO4js_1U&amp;index=14" TargetMode="External"/><Relationship Id="rId11" Type="http://schemas.openxmlformats.org/officeDocument/2006/relationships/hyperlink" Target="https://github.com/mflatouche/M.TSED/blob/main/Section02/2_InformacionCampo" TargetMode="External"/><Relationship Id="rId24" Type="http://schemas.openxmlformats.org/officeDocument/2006/relationships/hyperlink" Target="https://www.youtube.com/watch?v=PCDUlfb3DZE&amp;list=PLneiG4vC_8Ytff-IPFsp_zPcsFO4js_1U&amp;index=18" TargetMode="External"/><Relationship Id="rId32" Type="http://schemas.openxmlformats.org/officeDocument/2006/relationships/hyperlink" Target="https://www.youtube.com/watch?v=CYsxpQI7nrY&amp;list=PLneiG4vC_8Ytff-IPFsp_zPcsFO4js_1U&amp;index=10" TargetMode="External"/><Relationship Id="rId37" Type="http://schemas.openxmlformats.org/officeDocument/2006/relationships/hyperlink" Target="https://www.youtube.com/watch?v=t47MjVGfQZE&amp;list=PLneiG4vC_8Ytff-IPFsp_zPcsFO4js_1U&amp;index=3" TargetMode="External"/><Relationship Id="rId40" Type="http://schemas.openxmlformats.org/officeDocument/2006/relationships/hyperlink" Target="https://www.youtube.com/watch?v=tHEI6CVskiU&amp;list=PLneiG4vC_8Ytff-IPFsp_zPcsFO4js_1U" TargetMode="External"/><Relationship Id="rId45" Type="http://schemas.openxmlformats.org/officeDocument/2006/relationships/hyperlink" Target="https://www.youtube.com/watch?v=5XQcKyUX4-g&amp;list=PLneiG4vC_8Yv09qJOZTMGO8mixQ973hb2&amp;index=4" TargetMode="External"/><Relationship Id="rId53" Type="http://schemas.openxmlformats.org/officeDocument/2006/relationships/hyperlink" Target="https://www.youtube.com/watch?v=hY0tVuNNbVI&amp;list=PLneiG4vC_8Yv09qJOZTMGO8mixQ973hb2&amp;index=11" TargetMode="External"/><Relationship Id="rId58" Type="http://schemas.openxmlformats.org/officeDocument/2006/relationships/hyperlink" Target="https://www.youtube.com/watch?v=YLV4ulMCeWo&amp;list=PLneiG4vC_8Yv09qJOZTMGO8mixQ973hb2&amp;index=16" TargetMode="External"/><Relationship Id="rId5" Type="http://schemas.openxmlformats.org/officeDocument/2006/relationships/hyperlink" Target="https://github.com/mflatouche/M.TSED/blob/main/Section01/1_CaudalSuspension" TargetMode="External"/><Relationship Id="rId61" Type="http://schemas.openxmlformats.org/officeDocument/2006/relationships/hyperlink" Target="https://www.youtube.com/watch?v=me3rLfz5Tnk&amp;list=PLneiG4vC_8Yv09qJOZTMGO8mixQ973hb2&amp;index=19" TargetMode="External"/><Relationship Id="rId19" Type="http://schemas.openxmlformats.org/officeDocument/2006/relationships/hyperlink" Target="https://github.com/mflatouche/M.TSED/blob/main/Section03/3_Calibracion" TargetMode="External"/><Relationship Id="rId14" Type="http://schemas.openxmlformats.org/officeDocument/2006/relationships/hyperlink" Target="https://github.com/mflatouche/M.TSED/blob/main/Section03/3_Geometria" TargetMode="External"/><Relationship Id="rId22" Type="http://schemas.openxmlformats.org/officeDocument/2006/relationships/hyperlink" Target="https://www.youtube.com/watch?v=G7CIUcXtKHQ&amp;list=PLneiG4vC_8Ytff-IPFsp_zPcsFO4js_1U&amp;index=20" TargetMode="External"/><Relationship Id="rId27" Type="http://schemas.openxmlformats.org/officeDocument/2006/relationships/hyperlink" Target="https://www.youtube.com/watch?v=ITpLtVt_5Ko&amp;list=PLneiG4vC_8Ytff-IPFsp_zPcsFO4js_1U&amp;index=16" TargetMode="External"/><Relationship Id="rId30" Type="http://schemas.openxmlformats.org/officeDocument/2006/relationships/hyperlink" Target="https://www.youtube.com/watch?v=wKU3jgt8JJs&amp;list=PLneiG4vC_8Ytff-IPFsp_zPcsFO4js_1U&amp;index=13" TargetMode="External"/><Relationship Id="rId35" Type="http://schemas.openxmlformats.org/officeDocument/2006/relationships/hyperlink" Target="https://www.youtube.com/watch?v=YkOwlSLUjlw&amp;list=PLneiG4vC_8Ytff-IPFsp_zPcsFO4js_1U&amp;index=9" TargetMode="External"/><Relationship Id="rId43" Type="http://schemas.openxmlformats.org/officeDocument/2006/relationships/hyperlink" Target="https://www.youtube.com/watch?v=BNAOI6lppA0&amp;list=PLneiG4vC_8Yv09qJOZTMGO8mixQ973hb2&amp;index=2" TargetMode="External"/><Relationship Id="rId48" Type="http://schemas.openxmlformats.org/officeDocument/2006/relationships/hyperlink" Target="https://www.youtube.com/watch?v=TxQTehE6jm0&amp;list=PLneiG4vC_8Yv09qJOZTMGO8mixQ973hb2&amp;index=6" TargetMode="External"/><Relationship Id="rId56" Type="http://schemas.openxmlformats.org/officeDocument/2006/relationships/hyperlink" Target="https://www.youtube.com/watch?v=SxxOT_oo9jk&amp;list=PLneiG4vC_8Yv09qJOZTMGO8mixQ973hb2&amp;index=14" TargetMode="External"/><Relationship Id="rId8" Type="http://schemas.openxmlformats.org/officeDocument/2006/relationships/hyperlink" Target="https://github.com/mflatouche/M.TSED/blob/main/Section02/2_Funcionamiento" TargetMode="External"/><Relationship Id="rId51" Type="http://schemas.openxmlformats.org/officeDocument/2006/relationships/hyperlink" Target="https://www.youtube.com/watch?v=OBF1_sB2lOI&amp;list=PLneiG4vC_8Yv09qJOZTMGO8mixQ973hb2&amp;index=9" TargetMode="External"/><Relationship Id="rId3" Type="http://schemas.openxmlformats.org/officeDocument/2006/relationships/hyperlink" Target="https://github.com/mflatouche/M.TSED/blob/main/Section01/1_MovimientoIncipiente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5" Type="http://schemas.openxmlformats.org/officeDocument/2006/relationships/hyperlink" Target="https://www.youtube.com/watch?v=DeyxwgvAQYo&amp;list=PLneiG4vC_8Ytff-IPFsp_zPcsFO4js_1U&amp;index=22" TargetMode="External"/><Relationship Id="rId33" Type="http://schemas.openxmlformats.org/officeDocument/2006/relationships/hyperlink" Target="https://www.youtube.com/watch?v=kdLz0d-oIk8&amp;list=PLneiG4vC_8Ytff-IPFsp_zPcsFO4js_1U&amp;index=4" TargetMode="External"/><Relationship Id="rId38" Type="http://schemas.openxmlformats.org/officeDocument/2006/relationships/hyperlink" Target="https://www.youtube.com/watch?v=akpWXoANlnE&amp;list=PLneiG4vC_8Ytff-IPFsp_zPcsFO4js_1U&amp;index=7" TargetMode="External"/><Relationship Id="rId46" Type="http://schemas.openxmlformats.org/officeDocument/2006/relationships/hyperlink" Target="https://www.youtube.com/watch?v=31mGqMXujDc&amp;list=PLneiG4vC_8Yv09qJOZTMGO8mixQ973hb2&amp;index=5" TargetMode="External"/><Relationship Id="rId59" Type="http://schemas.openxmlformats.org/officeDocument/2006/relationships/hyperlink" Target="https://www.youtube.com/watch?v=-FAbd-4OSqE&amp;list=PLneiG4vC_8Yv09qJOZTMGO8mixQ973hb2&amp;index=17" TargetMode="External"/><Relationship Id="rId20" Type="http://schemas.openxmlformats.org/officeDocument/2006/relationships/hyperlink" Target="https://github.com/mflatouche/M.TSED/blob/main/Section01/1_TransporteDeSedimentos" TargetMode="External"/><Relationship Id="rId41" Type="http://schemas.openxmlformats.org/officeDocument/2006/relationships/hyperlink" Target="https://www.youtube.com/watch?v=YsQiZtXLtgc&amp;list=PLneiG4vC_8Ytff-IPFsp_zPcsFO4js_1U&amp;index=2" TargetMode="External"/><Relationship Id="rId54" Type="http://schemas.openxmlformats.org/officeDocument/2006/relationships/hyperlink" Target="https://www.youtube.com/watch?v=qFcG1n-tTMQ&amp;list=PLneiG4vC_8Yv09qJOZTMGO8mixQ973hb2&amp;index=12" TargetMode="External"/><Relationship Id="rId62" Type="http://schemas.openxmlformats.org/officeDocument/2006/relationships/hyperlink" Target="https://www.youtube.com/watch?v=9H5jtWDZAbI&amp;list=PLneiG4vC_8Yv09qJOZTMGO8mixQ973hb2&amp;index=20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5" Type="http://schemas.openxmlformats.org/officeDocument/2006/relationships/hyperlink" Target="https://github.com/mflatouche/M.TSED/blob/main/Section03/3_Caudal" TargetMode="External"/><Relationship Id="rId23" Type="http://schemas.openxmlformats.org/officeDocument/2006/relationships/hyperlink" Target="https://www.youtube.com/watch?v=bbXOE0WsQgg&amp;list=PLneiG4vC_8Ytff-IPFsp_zPcsFO4js_1U&amp;index=17" TargetMode="External"/><Relationship Id="rId28" Type="http://schemas.openxmlformats.org/officeDocument/2006/relationships/hyperlink" Target="https://www.youtube.com/watch?v=2OSH5CyjsyE&amp;list=PLneiG4vC_8Ytff-IPFsp_zPcsFO4js_1U&amp;index=15" TargetMode="External"/><Relationship Id="rId36" Type="http://schemas.openxmlformats.org/officeDocument/2006/relationships/hyperlink" Target="https://www.youtube.com/watch?v=l05N7ss2iKs&amp;list=PLneiG4vC_8Ytff-IPFsp_zPcsFO4js_1U&amp;index=8" TargetMode="External"/><Relationship Id="rId49" Type="http://schemas.openxmlformats.org/officeDocument/2006/relationships/hyperlink" Target="https://www.youtube.com/watch?v=kkFgWufbXL4&amp;list=PLneiG4vC_8Yv09qJOZTMGO8mixQ973hb2&amp;index=7" TargetMode="External"/><Relationship Id="rId57" Type="http://schemas.openxmlformats.org/officeDocument/2006/relationships/hyperlink" Target="https://www.youtube.com/watch?v=Q467Q20GrFA&amp;list=PLneiG4vC_8Yv09qJOZTMGO8mixQ973hb2&amp;index=15" TargetMode="External"/><Relationship Id="rId10" Type="http://schemas.openxmlformats.org/officeDocument/2006/relationships/hyperlink" Target="https://github.com/mflatouche/M.TSED/blob/main/Section02/2_FuncionesTransporte" TargetMode="External"/><Relationship Id="rId31" Type="http://schemas.openxmlformats.org/officeDocument/2006/relationships/hyperlink" Target="https://www.youtube.com/watch?v=XNQcOUXC6K4&amp;list=PLneiG4vC_8Ytff-IPFsp_zPcsFO4js_1U&amp;index=11" TargetMode="External"/><Relationship Id="rId44" Type="http://schemas.openxmlformats.org/officeDocument/2006/relationships/hyperlink" Target="https://www.youtube.com/watch?v=PQy25twJ6TE&amp;list=PLneiG4vC_8Yv09qJOZTMGO8mixQ973hb2&amp;index=3" TargetMode="External"/><Relationship Id="rId52" Type="http://schemas.openxmlformats.org/officeDocument/2006/relationships/hyperlink" Target="https://www.youtube.com/watch?v=0YTQspS-mmQ&amp;list=PLneiG4vC_8Yv09qJOZTMGO8mixQ973hb2&amp;index=10" TargetMode="External"/><Relationship Id="rId60" Type="http://schemas.openxmlformats.org/officeDocument/2006/relationships/hyperlink" Target="https://www.youtube.com/watch?v=Q-GIH696MAo&amp;list=PLneiG4vC_8Yv09qJOZTMGO8mixQ973hb2&amp;index=18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D33-AA66-4738-B97D-9FAC7B7AECAE}">
  <dimension ref="A1:M26"/>
  <sheetViews>
    <sheetView tabSelected="1" zoomScale="85" zoomScaleNormal="85" workbookViewId="0">
      <selection activeCell="H1" sqref="H1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hidden="1" customWidth="1"/>
    <col min="6" max="6" width="65.21875" style="2" customWidth="1"/>
    <col min="7" max="8" width="55.5546875" style="2" customWidth="1"/>
    <col min="9" max="9" width="12.88671875" style="2" customWidth="1"/>
    <col min="10" max="10" width="13.109375" style="2" customWidth="1"/>
    <col min="11" max="11" width="9" style="2" customWidth="1"/>
    <col min="12" max="16384" width="8.88671875" style="2"/>
  </cols>
  <sheetData>
    <row r="1" spans="1:13" x14ac:dyDescent="0.3">
      <c r="A1" s="1" t="s">
        <v>0</v>
      </c>
    </row>
    <row r="3" spans="1:13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80</v>
      </c>
      <c r="H3" s="4" t="s">
        <v>113</v>
      </c>
      <c r="I3" s="4" t="s">
        <v>4</v>
      </c>
      <c r="J3" s="4" t="s">
        <v>5</v>
      </c>
      <c r="K3" s="4" t="s">
        <v>33</v>
      </c>
      <c r="L3" s="4" t="s">
        <v>34</v>
      </c>
      <c r="M3" s="4" t="s">
        <v>33</v>
      </c>
    </row>
    <row r="4" spans="1:13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0" t="s">
        <v>103</v>
      </c>
      <c r="G4" s="14" t="s">
        <v>81</v>
      </c>
      <c r="H4" s="16" t="s">
        <v>104</v>
      </c>
      <c r="I4" s="5"/>
      <c r="J4" s="5">
        <v>1</v>
      </c>
      <c r="K4" s="5">
        <v>2</v>
      </c>
      <c r="L4" s="5">
        <v>54</v>
      </c>
      <c r="M4" s="12">
        <f>+K4+L4/60</f>
        <v>2.9</v>
      </c>
    </row>
    <row r="5" spans="1:13" x14ac:dyDescent="0.4">
      <c r="B5" s="5">
        <v>1</v>
      </c>
      <c r="C5" s="5">
        <v>1.1000000000000001</v>
      </c>
      <c r="D5" s="15" t="s">
        <v>14</v>
      </c>
      <c r="E5" s="6" t="s">
        <v>6</v>
      </c>
      <c r="F5" s="10" t="s">
        <v>40</v>
      </c>
      <c r="G5" s="14" t="s">
        <v>82</v>
      </c>
      <c r="H5" s="16" t="s">
        <v>105</v>
      </c>
      <c r="I5" s="5">
        <v>1</v>
      </c>
      <c r="J5" s="5">
        <v>1</v>
      </c>
      <c r="K5" s="5">
        <v>2</v>
      </c>
      <c r="L5" s="5">
        <v>58</v>
      </c>
      <c r="M5" s="12">
        <f t="shared" ref="M5:M25" si="0">+K5+L5/60</f>
        <v>2.9666666666666668</v>
      </c>
    </row>
    <row r="6" spans="1:13" x14ac:dyDescent="0.3">
      <c r="B6" s="5">
        <v>2</v>
      </c>
      <c r="C6" s="5">
        <v>1.2</v>
      </c>
      <c r="D6" s="15"/>
      <c r="E6" s="7" t="s">
        <v>7</v>
      </c>
      <c r="F6" s="10" t="s">
        <v>42</v>
      </c>
      <c r="G6" s="14" t="s">
        <v>83</v>
      </c>
      <c r="H6" s="16" t="s">
        <v>106</v>
      </c>
      <c r="I6" s="5">
        <v>1</v>
      </c>
      <c r="J6" s="5">
        <v>1</v>
      </c>
      <c r="K6" s="5">
        <v>2</v>
      </c>
      <c r="L6" s="5">
        <v>46</v>
      </c>
      <c r="M6" s="12">
        <f t="shared" si="0"/>
        <v>2.7666666666666666</v>
      </c>
    </row>
    <row r="7" spans="1:13" x14ac:dyDescent="0.3">
      <c r="B7" s="5">
        <v>3</v>
      </c>
      <c r="C7" s="5">
        <v>1.3</v>
      </c>
      <c r="D7" s="15"/>
      <c r="E7" s="7" t="s">
        <v>8</v>
      </c>
      <c r="F7" s="10" t="s">
        <v>44</v>
      </c>
      <c r="G7" s="14" t="s">
        <v>84</v>
      </c>
      <c r="H7" s="16" t="s">
        <v>107</v>
      </c>
      <c r="I7" s="5">
        <v>1</v>
      </c>
      <c r="J7" s="5">
        <v>1</v>
      </c>
      <c r="K7" s="5">
        <v>1</v>
      </c>
      <c r="L7" s="5">
        <v>5</v>
      </c>
      <c r="M7" s="12">
        <f t="shared" si="0"/>
        <v>1.0833333333333333</v>
      </c>
    </row>
    <row r="8" spans="1:13" x14ac:dyDescent="0.3">
      <c r="B8" s="5">
        <v>4</v>
      </c>
      <c r="C8" s="5">
        <v>1.4</v>
      </c>
      <c r="D8" s="15"/>
      <c r="E8" s="7" t="s">
        <v>9</v>
      </c>
      <c r="F8" s="10" t="s">
        <v>46</v>
      </c>
      <c r="G8" s="14" t="s">
        <v>85</v>
      </c>
      <c r="H8" s="16" t="s">
        <v>108</v>
      </c>
      <c r="I8" s="5">
        <v>1</v>
      </c>
      <c r="J8" s="5">
        <v>1</v>
      </c>
      <c r="K8" s="5">
        <v>2</v>
      </c>
      <c r="L8" s="5">
        <v>54</v>
      </c>
      <c r="M8" s="12">
        <f t="shared" si="0"/>
        <v>2.9</v>
      </c>
    </row>
    <row r="9" spans="1:13" x14ac:dyDescent="0.3">
      <c r="B9" s="5">
        <v>5</v>
      </c>
      <c r="C9" s="5">
        <v>1.5</v>
      </c>
      <c r="D9" s="15"/>
      <c r="E9" s="7" t="s">
        <v>10</v>
      </c>
      <c r="F9" s="10" t="s">
        <v>48</v>
      </c>
      <c r="G9" s="14" t="s">
        <v>86</v>
      </c>
      <c r="H9" s="16" t="s">
        <v>109</v>
      </c>
      <c r="I9" s="5">
        <v>1</v>
      </c>
      <c r="J9" s="5">
        <v>1</v>
      </c>
      <c r="K9" s="5">
        <v>1</v>
      </c>
      <c r="L9" s="5">
        <v>14</v>
      </c>
      <c r="M9" s="12">
        <f t="shared" si="0"/>
        <v>1.2333333333333334</v>
      </c>
    </row>
    <row r="10" spans="1:13" x14ac:dyDescent="0.3">
      <c r="B10" s="5">
        <v>6</v>
      </c>
      <c r="C10" s="5">
        <v>1.6</v>
      </c>
      <c r="D10" s="15"/>
      <c r="E10" s="7" t="s">
        <v>11</v>
      </c>
      <c r="F10" s="10" t="s">
        <v>50</v>
      </c>
      <c r="G10" s="14" t="s">
        <v>87</v>
      </c>
      <c r="H10" s="16" t="s">
        <v>110</v>
      </c>
      <c r="I10" s="5">
        <v>1</v>
      </c>
      <c r="J10" s="5">
        <v>1</v>
      </c>
      <c r="K10" s="5">
        <v>1</v>
      </c>
      <c r="L10" s="5">
        <v>29</v>
      </c>
      <c r="M10" s="12">
        <f t="shared" si="0"/>
        <v>1.4833333333333334</v>
      </c>
    </row>
    <row r="11" spans="1:13" x14ac:dyDescent="0.3">
      <c r="B11" s="5">
        <v>7</v>
      </c>
      <c r="C11" s="5">
        <v>1.7</v>
      </c>
      <c r="D11" s="15"/>
      <c r="E11" s="7" t="s">
        <v>12</v>
      </c>
      <c r="F11" s="10" t="s">
        <v>52</v>
      </c>
      <c r="G11" s="14" t="s">
        <v>88</v>
      </c>
      <c r="H11" s="16" t="s">
        <v>111</v>
      </c>
      <c r="I11" s="5">
        <v>1</v>
      </c>
      <c r="J11" s="5">
        <v>1</v>
      </c>
      <c r="K11" s="5">
        <v>2</v>
      </c>
      <c r="L11" s="5">
        <v>4</v>
      </c>
      <c r="M11" s="12">
        <f t="shared" si="0"/>
        <v>2.0666666666666669</v>
      </c>
    </row>
    <row r="12" spans="1:13" x14ac:dyDescent="0.3">
      <c r="B12" s="5"/>
      <c r="C12" s="5"/>
      <c r="D12" s="15"/>
      <c r="E12" s="7"/>
      <c r="F12" s="10" t="s">
        <v>53</v>
      </c>
      <c r="G12" s="14" t="s">
        <v>89</v>
      </c>
      <c r="H12" s="16" t="s">
        <v>112</v>
      </c>
      <c r="I12" s="5"/>
      <c r="J12" s="5"/>
      <c r="K12" s="5">
        <v>1</v>
      </c>
      <c r="L12" s="5">
        <v>7</v>
      </c>
      <c r="M12" s="12">
        <f t="shared" si="0"/>
        <v>1.1166666666666667</v>
      </c>
    </row>
    <row r="13" spans="1:13" x14ac:dyDescent="0.3">
      <c r="B13" s="5">
        <v>8</v>
      </c>
      <c r="C13" s="5">
        <v>1.8</v>
      </c>
      <c r="D13" s="15"/>
      <c r="E13" s="7" t="s">
        <v>13</v>
      </c>
      <c r="F13" s="10" t="s">
        <v>55</v>
      </c>
      <c r="G13" s="14" t="s">
        <v>90</v>
      </c>
      <c r="H13" s="16" t="s">
        <v>114</v>
      </c>
      <c r="I13" s="5">
        <v>1</v>
      </c>
      <c r="J13" s="5">
        <v>1</v>
      </c>
      <c r="K13" s="5">
        <v>2</v>
      </c>
      <c r="L13" s="5">
        <v>46</v>
      </c>
      <c r="M13" s="12">
        <f t="shared" si="0"/>
        <v>2.7666666666666666</v>
      </c>
    </row>
    <row r="14" spans="1:13" x14ac:dyDescent="0.4">
      <c r="B14" s="5">
        <v>9</v>
      </c>
      <c r="C14" s="5">
        <v>2.1</v>
      </c>
      <c r="D14" s="15" t="s">
        <v>20</v>
      </c>
      <c r="E14" s="6" t="s">
        <v>15</v>
      </c>
      <c r="F14" s="10" t="s">
        <v>57</v>
      </c>
      <c r="G14" s="14" t="s">
        <v>91</v>
      </c>
      <c r="H14" s="16" t="s">
        <v>115</v>
      </c>
      <c r="I14" s="5">
        <v>1</v>
      </c>
      <c r="J14" s="5">
        <v>1</v>
      </c>
      <c r="K14" s="5">
        <v>4</v>
      </c>
      <c r="L14" s="5">
        <v>43</v>
      </c>
      <c r="M14" s="12">
        <f t="shared" si="0"/>
        <v>4.7166666666666668</v>
      </c>
    </row>
    <row r="15" spans="1:13" x14ac:dyDescent="0.4">
      <c r="B15" s="5">
        <v>10</v>
      </c>
      <c r="C15" s="5">
        <v>2.2000000000000002</v>
      </c>
      <c r="D15" s="15"/>
      <c r="E15" s="6" t="s">
        <v>16</v>
      </c>
      <c r="F15" s="10" t="s">
        <v>59</v>
      </c>
      <c r="G15" s="14" t="s">
        <v>92</v>
      </c>
      <c r="H15" s="16" t="s">
        <v>116</v>
      </c>
      <c r="I15" s="5">
        <v>1</v>
      </c>
      <c r="J15" s="5">
        <v>1</v>
      </c>
      <c r="K15" s="5">
        <v>1</v>
      </c>
      <c r="L15" s="5">
        <v>37</v>
      </c>
      <c r="M15" s="12">
        <f t="shared" si="0"/>
        <v>1.6166666666666667</v>
      </c>
    </row>
    <row r="16" spans="1:13" x14ac:dyDescent="0.4">
      <c r="B16" s="5">
        <v>11</v>
      </c>
      <c r="C16" s="5">
        <v>2.2999999999999998</v>
      </c>
      <c r="D16" s="15"/>
      <c r="E16" s="6" t="s">
        <v>17</v>
      </c>
      <c r="F16" s="10" t="s">
        <v>61</v>
      </c>
      <c r="G16" s="14" t="s">
        <v>93</v>
      </c>
      <c r="H16" s="16" t="s">
        <v>117</v>
      </c>
      <c r="I16" s="5">
        <v>1</v>
      </c>
      <c r="J16" s="5">
        <v>1</v>
      </c>
      <c r="K16" s="5">
        <v>1</v>
      </c>
      <c r="L16" s="5">
        <v>21</v>
      </c>
      <c r="M16" s="12">
        <f t="shared" si="0"/>
        <v>1.35</v>
      </c>
    </row>
    <row r="17" spans="2:13" x14ac:dyDescent="0.4">
      <c r="B17" s="5">
        <v>12</v>
      </c>
      <c r="C17" s="5">
        <v>2.4</v>
      </c>
      <c r="D17" s="15"/>
      <c r="E17" s="6" t="s">
        <v>18</v>
      </c>
      <c r="F17" s="10" t="s">
        <v>63</v>
      </c>
      <c r="G17" s="14" t="s">
        <v>94</v>
      </c>
      <c r="H17" s="16" t="s">
        <v>118</v>
      </c>
      <c r="I17" s="5">
        <v>1</v>
      </c>
      <c r="J17" s="5">
        <v>1</v>
      </c>
      <c r="K17" s="5">
        <v>1</v>
      </c>
      <c r="L17" s="5">
        <v>30</v>
      </c>
      <c r="M17" s="12">
        <f t="shared" si="0"/>
        <v>1.5</v>
      </c>
    </row>
    <row r="18" spans="2:13" x14ac:dyDescent="0.4">
      <c r="B18" s="5">
        <v>13</v>
      </c>
      <c r="C18" s="5">
        <v>2.5</v>
      </c>
      <c r="D18" s="15"/>
      <c r="E18" s="6" t="s">
        <v>19</v>
      </c>
      <c r="F18" s="10" t="s">
        <v>65</v>
      </c>
      <c r="G18" s="14" t="s">
        <v>95</v>
      </c>
      <c r="H18" s="16" t="s">
        <v>119</v>
      </c>
      <c r="I18" s="5">
        <v>1</v>
      </c>
      <c r="J18" s="5">
        <v>1</v>
      </c>
      <c r="K18" s="5">
        <v>0</v>
      </c>
      <c r="L18" s="5">
        <v>23</v>
      </c>
      <c r="M18" s="12">
        <f t="shared" si="0"/>
        <v>0.38333333333333336</v>
      </c>
    </row>
    <row r="19" spans="2:13" x14ac:dyDescent="0.4">
      <c r="B19" s="5">
        <v>14</v>
      </c>
      <c r="C19" s="5">
        <v>3.1</v>
      </c>
      <c r="D19" s="15" t="s">
        <v>28</v>
      </c>
      <c r="E19" s="6" t="s">
        <v>21</v>
      </c>
      <c r="F19" s="10" t="s">
        <v>67</v>
      </c>
      <c r="G19" s="14" t="s">
        <v>96</v>
      </c>
      <c r="H19" s="16" t="s">
        <v>120</v>
      </c>
      <c r="I19" s="5">
        <v>1</v>
      </c>
      <c r="J19" s="5">
        <v>1</v>
      </c>
      <c r="K19" s="5">
        <v>2</v>
      </c>
      <c r="L19" s="5">
        <v>4</v>
      </c>
      <c r="M19" s="12">
        <f t="shared" si="0"/>
        <v>2.0666666666666669</v>
      </c>
    </row>
    <row r="20" spans="2:13" x14ac:dyDescent="0.4">
      <c r="B20" s="5">
        <v>15</v>
      </c>
      <c r="C20" s="5">
        <v>3.2</v>
      </c>
      <c r="D20" s="15"/>
      <c r="E20" s="6" t="s">
        <v>22</v>
      </c>
      <c r="F20" s="10" t="s">
        <v>69</v>
      </c>
      <c r="G20" s="14" t="s">
        <v>97</v>
      </c>
      <c r="H20" s="16" t="s">
        <v>121</v>
      </c>
      <c r="I20" s="5">
        <v>1</v>
      </c>
      <c r="J20" s="5">
        <v>1</v>
      </c>
      <c r="K20" s="5">
        <v>1</v>
      </c>
      <c r="L20" s="5">
        <v>58</v>
      </c>
      <c r="M20" s="12">
        <f t="shared" si="0"/>
        <v>1.9666666666666668</v>
      </c>
    </row>
    <row r="21" spans="2:13" x14ac:dyDescent="0.4">
      <c r="B21" s="5">
        <v>16</v>
      </c>
      <c r="C21" s="5">
        <v>3.3</v>
      </c>
      <c r="D21" s="15"/>
      <c r="E21" s="6" t="s">
        <v>23</v>
      </c>
      <c r="F21" s="10" t="s">
        <v>71</v>
      </c>
      <c r="G21" s="14" t="s">
        <v>98</v>
      </c>
      <c r="H21" s="16" t="s">
        <v>122</v>
      </c>
      <c r="I21" s="5">
        <v>1</v>
      </c>
      <c r="J21" s="5">
        <v>1</v>
      </c>
      <c r="K21" s="5">
        <v>9</v>
      </c>
      <c r="L21" s="5">
        <v>56</v>
      </c>
      <c r="M21" s="12">
        <f t="shared" si="0"/>
        <v>9.9333333333333336</v>
      </c>
    </row>
    <row r="22" spans="2:13" x14ac:dyDescent="0.4">
      <c r="B22" s="5">
        <v>17</v>
      </c>
      <c r="C22" s="5">
        <v>3.4</v>
      </c>
      <c r="D22" s="15"/>
      <c r="E22" s="6" t="s">
        <v>24</v>
      </c>
      <c r="F22" s="10" t="s">
        <v>73</v>
      </c>
      <c r="G22" s="14" t="s">
        <v>99</v>
      </c>
      <c r="H22" s="16" t="s">
        <v>123</v>
      </c>
      <c r="I22" s="5">
        <v>1</v>
      </c>
      <c r="J22" s="5">
        <v>1</v>
      </c>
      <c r="K22" s="5">
        <v>11</v>
      </c>
      <c r="L22" s="5">
        <v>55</v>
      </c>
      <c r="M22" s="12">
        <f t="shared" si="0"/>
        <v>11.916666666666666</v>
      </c>
    </row>
    <row r="23" spans="2:13" x14ac:dyDescent="0.4">
      <c r="B23" s="5">
        <v>18</v>
      </c>
      <c r="C23" s="5">
        <v>3.5</v>
      </c>
      <c r="D23" s="15"/>
      <c r="E23" s="6" t="s">
        <v>25</v>
      </c>
      <c r="F23" s="10" t="s">
        <v>75</v>
      </c>
      <c r="G23" s="14" t="s">
        <v>100</v>
      </c>
      <c r="H23" s="16" t="s">
        <v>124</v>
      </c>
      <c r="I23" s="5">
        <v>1</v>
      </c>
      <c r="J23" s="5">
        <v>1</v>
      </c>
      <c r="K23" s="5">
        <v>5</v>
      </c>
      <c r="L23" s="5">
        <v>1</v>
      </c>
      <c r="M23" s="12">
        <f t="shared" si="0"/>
        <v>5.0166666666666666</v>
      </c>
    </row>
    <row r="24" spans="2:13" x14ac:dyDescent="0.4">
      <c r="B24" s="5">
        <v>19</v>
      </c>
      <c r="C24" s="5">
        <v>3.6</v>
      </c>
      <c r="D24" s="15"/>
      <c r="E24" s="6" t="s">
        <v>26</v>
      </c>
      <c r="F24" s="10" t="s">
        <v>77</v>
      </c>
      <c r="G24" s="14" t="s">
        <v>101</v>
      </c>
      <c r="H24" s="16" t="s">
        <v>125</v>
      </c>
      <c r="I24" s="5">
        <v>1</v>
      </c>
      <c r="J24" s="5">
        <v>1</v>
      </c>
      <c r="K24" s="5">
        <v>5</v>
      </c>
      <c r="L24" s="5">
        <v>34</v>
      </c>
      <c r="M24" s="12">
        <f t="shared" si="0"/>
        <v>5.5666666666666664</v>
      </c>
    </row>
    <row r="25" spans="2:13" x14ac:dyDescent="0.4">
      <c r="B25" s="5">
        <v>20</v>
      </c>
      <c r="C25" s="5">
        <v>3.7</v>
      </c>
      <c r="D25" s="15"/>
      <c r="E25" s="6" t="s">
        <v>27</v>
      </c>
      <c r="F25" s="10" t="s">
        <v>79</v>
      </c>
      <c r="G25" s="14" t="s">
        <v>102</v>
      </c>
      <c r="H25" s="16" t="s">
        <v>126</v>
      </c>
      <c r="I25" s="5">
        <v>1</v>
      </c>
      <c r="J25" s="5">
        <v>1</v>
      </c>
      <c r="K25" s="5">
        <v>7</v>
      </c>
      <c r="L25" s="5">
        <v>55</v>
      </c>
      <c r="M25" s="12">
        <f t="shared" si="0"/>
        <v>7.916666666666667</v>
      </c>
    </row>
    <row r="26" spans="2:13" x14ac:dyDescent="0.3">
      <c r="E26" s="8" t="s">
        <v>29</v>
      </c>
      <c r="F26" s="8"/>
      <c r="G26" s="8"/>
      <c r="H26" s="17"/>
      <c r="I26" s="9">
        <f>+SUM(I5:I25)/$B$25</f>
        <v>1</v>
      </c>
      <c r="J26" s="9">
        <f>+SUM(J5:J25)/$B$25</f>
        <v>1</v>
      </c>
      <c r="L26" s="3" t="s">
        <v>37</v>
      </c>
      <c r="M26" s="11">
        <f>+SUM(M4:M25)</f>
        <v>75.233333333333348</v>
      </c>
    </row>
  </sheetData>
  <mergeCells count="3">
    <mergeCell ref="D5:D13"/>
    <mergeCell ref="D14:D18"/>
    <mergeCell ref="D19:D25"/>
  </mergeCells>
  <conditionalFormatting sqref="I4:J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I5:J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1668D7FE-76DC-402F-9FEA-53B1EA428A25}"/>
    <hyperlink ref="E7" r:id="rId2" display="https://github.com/mflatouche/M.TSED/blob/main/Section01/1_Potencia" xr:uid="{8003B222-1E0F-49D4-870B-FE83BED63EB7}"/>
    <hyperlink ref="E8" r:id="rId3" display="https://github.com/mflatouche/M.TSED/blob/main/Section01/1_MovimientoIncipiente" xr:uid="{5C60F31D-8A70-48ED-9218-E1BA4AF86832}"/>
    <hyperlink ref="E9" r:id="rId4" display="https://github.com/mflatouche/M.TSED/blob/main/Section01/1_Acorazamiento" xr:uid="{155029AE-A7C3-46BD-BA45-E1D48DF2DB26}"/>
    <hyperlink ref="E10" r:id="rId5" display="https://github.com/mflatouche/M.TSED/blob/main/Section01/1_CaudalSuspension" xr:uid="{7711DF8D-8A1B-4EB6-8B6D-3B84412DD736}"/>
    <hyperlink ref="E11" r:id="rId6" display="https://github.com/mflatouche/M.TSED/blob/main/Section01/1_Lane" xr:uid="{7E0CFE69-F191-4ADE-A261-0CCAB5E20401}"/>
    <hyperlink ref="E13" r:id="rId7" display="https://github.com/mflatouche/M.TSED/blob/main/Section01/1_PotencialTransporteSedimentos" xr:uid="{706F8F75-00D5-48DE-8E16-F276C9343698}"/>
    <hyperlink ref="E14" r:id="rId8" display="https://github.com/mflatouche/M.TSED/blob/main/Section02/2_Funcionamiento" xr:uid="{975D65A3-C46E-4515-AFFA-4997770A3FE1}"/>
    <hyperlink ref="E15" r:id="rId9" display="https://github.com/mflatouche/M.TSED/blob/main/Section02/2_Modelo" xr:uid="{E6BF8288-4613-40FE-A163-CBE16BBAE9D2}"/>
    <hyperlink ref="E16" r:id="rId10" display="https://github.com/mflatouche/M.TSED/blob/main/Section02/2_FuncionesTransporte" xr:uid="{324DC70D-3E70-4233-B944-72F63BB77A2E}"/>
    <hyperlink ref="E17" r:id="rId11" display="https://github.com/mflatouche/M.TSED/blob/main/Section02/2_InformacionCampo" xr:uid="{7BB000A7-4013-4C0A-B2AC-E54698A69291}"/>
    <hyperlink ref="E18" r:id="rId12" display="https://github.com/mflatouche/M.TSED/blob/main/Section02/2_Limitaciones" xr:uid="{166486D0-0C8E-4764-8474-880DF0D8DC95}"/>
    <hyperlink ref="E19" r:id="rId13" display="https://github.com/mflatouche/M.TSED/blob/main/Section03/3_CasoEstudio" xr:uid="{48416D92-DFD3-4961-A98B-493B0A74314E}"/>
    <hyperlink ref="E20" r:id="rId14" display="https://github.com/mflatouche/M.TSED/blob/main/Section03/3_Geometria" xr:uid="{90852B6D-C09F-4896-A9F7-24B6C9395F38}"/>
    <hyperlink ref="E21" r:id="rId15" display="https://github.com/mflatouche/M.TSED/blob/main/Section03/3_Caudal" xr:uid="{6A51D0CE-38CE-49A1-8CF6-AAEAC3330F03}"/>
    <hyperlink ref="E22" r:id="rId16" display="https://github.com/mflatouche/M.TSED/blob/main/Section03/3_Sedimentos" xr:uid="{6D852EAC-99B2-4FDF-BAB1-DD132CEEE818}"/>
    <hyperlink ref="E23" r:id="rId17" display="https://github.com/mflatouche/M.TSED/blob/main/Section03/3_Plan" xr:uid="{DF1F41A5-E7B1-4DFD-93F3-98F77DF3DB66}"/>
    <hyperlink ref="E24" r:id="rId18" display="https://github.com/mflatouche/M.TSED/blob/main/Section03/3_Resultados" xr:uid="{B5A6C983-38C8-4D53-817A-E9C473C12658}"/>
    <hyperlink ref="E25" r:id="rId19" display="https://github.com/mflatouche/M.TSED/blob/main/Section03/3_Calibracion" xr:uid="{139691E5-A822-4F64-B693-9E97540EEE34}"/>
    <hyperlink ref="E5" r:id="rId20" display="https://github.com/mflatouche/M.TSED/blob/main/Section01/1_TransporteDeSedimentos" xr:uid="{24DEA381-5EFF-40F1-8F8E-8020DEAC8E6C}"/>
    <hyperlink ref="G24" r:id="rId21" xr:uid="{A0F9090E-DF9E-466A-B228-1D97CD1781B8}"/>
    <hyperlink ref="G23" r:id="rId22" xr:uid="{56ACE8A6-B135-437A-A5A7-563D27AC0C9F}"/>
    <hyperlink ref="G20" r:id="rId23" xr:uid="{91157EFF-190E-4057-8A06-3140162AEE10}"/>
    <hyperlink ref="G21" r:id="rId24" xr:uid="{2FF226FE-1DF7-4A23-B580-E4EF7F948DF2}"/>
    <hyperlink ref="G25" r:id="rId25" xr:uid="{1FE69F63-0742-4866-B94A-EAC5C77EEE5B}"/>
    <hyperlink ref="G15" r:id="rId26" xr:uid="{46D24693-EDA0-434F-BDB1-8533F8E6ECDA}"/>
    <hyperlink ref="G19" r:id="rId27" xr:uid="{19DA3534-44F3-4C60-BB54-5A6DC59DC966}"/>
    <hyperlink ref="G18" r:id="rId28" xr:uid="{D0A59E8B-9557-447B-990A-649116342125}"/>
    <hyperlink ref="G17" r:id="rId29" xr:uid="{C072C5BD-24E8-4832-A97F-38C151697D52}"/>
    <hyperlink ref="G16" r:id="rId30" xr:uid="{62EB0022-34B9-4D1E-A6DA-BE5EA55D8A74}"/>
    <hyperlink ref="G14" r:id="rId31" xr:uid="{389FE459-5DB4-4B41-BFA5-F4544CBAE095}"/>
    <hyperlink ref="G13" r:id="rId32" xr:uid="{A9257F6F-10C8-447A-903A-2EE65BAC644A}"/>
    <hyperlink ref="G7" r:id="rId33" xr:uid="{B5CA6820-D5B7-4C60-B46C-CE24FBCEF46B}"/>
    <hyperlink ref="G8" r:id="rId34" xr:uid="{97226D35-3725-47E0-BE9C-DE4592A13E3B}"/>
    <hyperlink ref="G12" r:id="rId35" xr:uid="{AD404FA9-B188-4183-8EF8-04A2E0AD3DEB}"/>
    <hyperlink ref="G11" r:id="rId36" xr:uid="{2BFD55DB-DF04-4601-BE3D-F14326E6C297}"/>
    <hyperlink ref="G6" r:id="rId37" xr:uid="{B1457372-748B-41D5-AD13-6F728F857DBF}"/>
    <hyperlink ref="G10" r:id="rId38" xr:uid="{02608DA3-8D8A-4DE0-8E63-0E11C803FF96}"/>
    <hyperlink ref="G22" r:id="rId39" xr:uid="{5BF81920-9B08-47DF-9EAE-4DE4223596B0}"/>
    <hyperlink ref="G4" r:id="rId40" xr:uid="{E903F291-0DCD-4293-B8B3-B075674FD6A6}"/>
    <hyperlink ref="G5" r:id="rId41" xr:uid="{7D535A5D-ECA7-4662-A67D-25AB5E517395}"/>
    <hyperlink ref="H4" r:id="rId42" xr:uid="{ACE1446F-7A34-4AE9-A11B-77C04164CA3C}"/>
    <hyperlink ref="H5" r:id="rId43" xr:uid="{B9D7F171-8FB7-445A-B5C7-276A2618AEA1}"/>
    <hyperlink ref="H6" r:id="rId44" xr:uid="{FA75D68A-2168-49CB-8DCB-691B12B690A4}"/>
    <hyperlink ref="H7" r:id="rId45" xr:uid="{53A850A3-D7E6-49DD-8CDD-3041196F9E6D}"/>
    <hyperlink ref="H8" r:id="rId46" xr:uid="{A0CFAC73-4333-4A8D-8BC9-89E6D6F42DAF}"/>
    <hyperlink ref="G9" r:id="rId47" xr:uid="{92611140-8966-4022-9061-43AD4A409FA2}"/>
    <hyperlink ref="H9" r:id="rId48" xr:uid="{DBEC6E81-3E34-4E5A-97FA-856A8D0712BA}"/>
    <hyperlink ref="H10" r:id="rId49" xr:uid="{6805BB07-FC0B-4B88-AED1-A0AA426DBA8D}"/>
    <hyperlink ref="H11" r:id="rId50" xr:uid="{B42832D8-59C2-4F0D-A96F-53EA2D80FA12}"/>
    <hyperlink ref="H12" r:id="rId51" xr:uid="{D6208176-A097-44D5-B192-D341FD8F23F4}"/>
    <hyperlink ref="H13" r:id="rId52" xr:uid="{AEDEAC95-0656-4631-9D47-F96A89B14094}"/>
    <hyperlink ref="H14" r:id="rId53" xr:uid="{02A0488F-6E76-48B4-9A6D-F8F310972384}"/>
    <hyperlink ref="H15" r:id="rId54" xr:uid="{0B03C03E-F30C-4F0C-813B-2BC1B8BAAE5F}"/>
    <hyperlink ref="H16" r:id="rId55" xr:uid="{BED969CD-E982-481E-A6F7-B9A704A11250}"/>
    <hyperlink ref="H17" r:id="rId56" xr:uid="{CDCFA502-07D1-4B64-A109-EAAAD398B37D}"/>
    <hyperlink ref="H18" r:id="rId57" xr:uid="{54E95FE9-DD60-4501-985F-82991D9CD786}"/>
    <hyperlink ref="H19" r:id="rId58" xr:uid="{4425AB44-1128-4F1B-85CF-419083A7D5D7}"/>
    <hyperlink ref="H20" r:id="rId59" xr:uid="{B9C57B08-F7A0-4A80-9552-22798B91CF5A}"/>
    <hyperlink ref="H21" r:id="rId60" xr:uid="{F09BBF87-C416-4F60-874A-0FFEC9D2BBB5}"/>
    <hyperlink ref="H22" r:id="rId61" xr:uid="{F534C0CB-78CD-4083-8C7D-5416E5B25A4D}"/>
    <hyperlink ref="H23" r:id="rId62" xr:uid="{DAF563E6-5F69-4CE7-ADA0-C878DB154FAB}"/>
    <hyperlink ref="H24" r:id="rId63" xr:uid="{84CDEDD0-BDDF-4E0C-A3CD-54F2D7710A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2DD-E82B-4822-B90C-FC6A37AA43A2}">
  <dimension ref="A1:B22"/>
  <sheetViews>
    <sheetView topLeftCell="A19" workbookViewId="0">
      <selection activeCell="B1" sqref="B1:B22"/>
    </sheetView>
  </sheetViews>
  <sheetFormatPr baseColWidth="10" defaultRowHeight="14.4" x14ac:dyDescent="0.3"/>
  <sheetData>
    <row r="1" spans="1:2" ht="43.2" x14ac:dyDescent="0.3">
      <c r="A1" s="13"/>
      <c r="B1" s="13" t="s">
        <v>38</v>
      </c>
    </row>
    <row r="2" spans="1:2" ht="72" x14ac:dyDescent="0.3">
      <c r="A2" s="13" t="s">
        <v>39</v>
      </c>
      <c r="B2" s="13" t="s">
        <v>40</v>
      </c>
    </row>
    <row r="3" spans="1:2" ht="57.6" x14ac:dyDescent="0.3">
      <c r="A3" s="13" t="s">
        <v>41</v>
      </c>
      <c r="B3" s="13" t="s">
        <v>42</v>
      </c>
    </row>
    <row r="4" spans="1:2" ht="57.6" x14ac:dyDescent="0.3">
      <c r="A4" s="13" t="s">
        <v>43</v>
      </c>
      <c r="B4" s="13" t="s">
        <v>44</v>
      </c>
    </row>
    <row r="5" spans="1:2" ht="57.6" x14ac:dyDescent="0.3">
      <c r="A5" s="13" t="s">
        <v>45</v>
      </c>
      <c r="B5" s="13" t="s">
        <v>46</v>
      </c>
    </row>
    <row r="6" spans="1:2" ht="57.6" x14ac:dyDescent="0.3">
      <c r="A6" s="13" t="s">
        <v>47</v>
      </c>
      <c r="B6" s="13" t="s">
        <v>48</v>
      </c>
    </row>
    <row r="7" spans="1:2" ht="72" x14ac:dyDescent="0.3">
      <c r="A7" s="13" t="s">
        <v>49</v>
      </c>
      <c r="B7" s="13" t="s">
        <v>50</v>
      </c>
    </row>
    <row r="8" spans="1:2" ht="115.2" x14ac:dyDescent="0.3">
      <c r="A8" s="13" t="s">
        <v>51</v>
      </c>
      <c r="B8" s="13" t="s">
        <v>52</v>
      </c>
    </row>
    <row r="9" spans="1:2" ht="129.6" x14ac:dyDescent="0.3">
      <c r="A9" s="13" t="s">
        <v>51</v>
      </c>
      <c r="B9" s="13" t="s">
        <v>53</v>
      </c>
    </row>
    <row r="10" spans="1:2" ht="115.2" x14ac:dyDescent="0.3">
      <c r="A10" s="13" t="s">
        <v>54</v>
      </c>
      <c r="B10" s="13" t="s">
        <v>55</v>
      </c>
    </row>
    <row r="11" spans="1:2" ht="72" x14ac:dyDescent="0.3">
      <c r="A11" s="13" t="s">
        <v>56</v>
      </c>
      <c r="B11" s="13" t="s">
        <v>57</v>
      </c>
    </row>
    <row r="12" spans="1:2" ht="57.6" x14ac:dyDescent="0.3">
      <c r="A12" s="13" t="s">
        <v>58</v>
      </c>
      <c r="B12" s="13" t="s">
        <v>59</v>
      </c>
    </row>
    <row r="13" spans="1:2" ht="86.4" x14ac:dyDescent="0.3">
      <c r="A13" s="13" t="s">
        <v>60</v>
      </c>
      <c r="B13" s="13" t="s">
        <v>61</v>
      </c>
    </row>
    <row r="14" spans="1:2" ht="57.6" x14ac:dyDescent="0.3">
      <c r="A14" s="13" t="s">
        <v>62</v>
      </c>
      <c r="B14" s="13" t="s">
        <v>63</v>
      </c>
    </row>
    <row r="15" spans="1:2" ht="43.2" x14ac:dyDescent="0.3">
      <c r="A15" s="13" t="s">
        <v>64</v>
      </c>
      <c r="B15" s="13" t="s">
        <v>65</v>
      </c>
    </row>
    <row r="16" spans="1:2" ht="72" x14ac:dyDescent="0.3">
      <c r="A16" s="13" t="s">
        <v>66</v>
      </c>
      <c r="B16" s="13" t="s">
        <v>67</v>
      </c>
    </row>
    <row r="17" spans="1:2" ht="86.4" x14ac:dyDescent="0.3">
      <c r="A17" s="13" t="s">
        <v>68</v>
      </c>
      <c r="B17" s="13" t="s">
        <v>69</v>
      </c>
    </row>
    <row r="18" spans="1:2" ht="86.4" x14ac:dyDescent="0.3">
      <c r="A18" s="13" t="s">
        <v>70</v>
      </c>
      <c r="B18" s="13" t="s">
        <v>71</v>
      </c>
    </row>
    <row r="19" spans="1:2" ht="86.4" x14ac:dyDescent="0.3">
      <c r="A19" s="13" t="s">
        <v>72</v>
      </c>
      <c r="B19" s="13" t="s">
        <v>73</v>
      </c>
    </row>
    <row r="20" spans="1:2" ht="100.8" x14ac:dyDescent="0.3">
      <c r="A20" s="13" t="s">
        <v>74</v>
      </c>
      <c r="B20" s="13" t="s">
        <v>75</v>
      </c>
    </row>
    <row r="21" spans="1:2" ht="100.8" x14ac:dyDescent="0.3">
      <c r="A21" s="13" t="s">
        <v>76</v>
      </c>
      <c r="B21" s="13" t="s">
        <v>77</v>
      </c>
    </row>
    <row r="22" spans="1:2" ht="43.2" x14ac:dyDescent="0.3">
      <c r="A22" s="13" t="s">
        <v>78</v>
      </c>
      <c r="B22" s="1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K27" sqref="K27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customWidth="1"/>
    <col min="6" max="6" width="65.21875" style="2" customWidth="1"/>
    <col min="7" max="8" width="13.109375" style="2" customWidth="1"/>
    <col min="9" max="9" width="9" style="2" customWidth="1"/>
    <col min="10" max="16384" width="8.88671875" style="2"/>
  </cols>
  <sheetData>
    <row r="1" spans="1:11" x14ac:dyDescent="0.3">
      <c r="A1" s="1" t="s">
        <v>0</v>
      </c>
    </row>
    <row r="3" spans="1:11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4</v>
      </c>
      <c r="H3" s="4" t="s">
        <v>5</v>
      </c>
      <c r="I3" s="4" t="s">
        <v>33</v>
      </c>
      <c r="J3" s="4" t="s">
        <v>34</v>
      </c>
      <c r="K3" s="4" t="s">
        <v>33</v>
      </c>
    </row>
    <row r="4" spans="1:11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0" t="s">
        <v>36</v>
      </c>
      <c r="G4" s="5"/>
      <c r="H4" s="5">
        <v>1</v>
      </c>
      <c r="I4" s="5">
        <v>2</v>
      </c>
      <c r="J4" s="5">
        <v>54</v>
      </c>
      <c r="K4" s="12">
        <f>+I4+J4/60</f>
        <v>2.9</v>
      </c>
    </row>
    <row r="5" spans="1:11" x14ac:dyDescent="0.4">
      <c r="B5" s="5">
        <v>1</v>
      </c>
      <c r="C5" s="5">
        <v>1.1000000000000001</v>
      </c>
      <c r="D5" s="15" t="s">
        <v>14</v>
      </c>
      <c r="E5" s="6" t="s">
        <v>6</v>
      </c>
      <c r="F5" s="10" t="str">
        <f>+CONCATENATE("TSED_",C5,"_",E5)</f>
        <v>TSED_1.1_Transporte de sedimentos</v>
      </c>
      <c r="G5" s="5">
        <v>1</v>
      </c>
      <c r="H5" s="5">
        <v>1</v>
      </c>
      <c r="I5" s="5">
        <v>2</v>
      </c>
      <c r="J5" s="5">
        <v>58</v>
      </c>
      <c r="K5" s="12">
        <f t="shared" ref="K5:K25" si="0">+I5+J5/60</f>
        <v>2.9666666666666668</v>
      </c>
    </row>
    <row r="6" spans="1:11" x14ac:dyDescent="0.3">
      <c r="B6" s="5">
        <v>2</v>
      </c>
      <c r="C6" s="5">
        <v>1.2</v>
      </c>
      <c r="D6" s="15"/>
      <c r="E6" s="7" t="s">
        <v>7</v>
      </c>
      <c r="F6" s="10" t="str">
        <f t="shared" ref="F6:F25" si="1">+CONCATENATE("TSED_",C6,"_",E6)</f>
        <v>TSED_1.2_Morfología de cauces</v>
      </c>
      <c r="G6" s="5">
        <v>1</v>
      </c>
      <c r="H6" s="5">
        <v>1</v>
      </c>
      <c r="I6" s="5">
        <v>2</v>
      </c>
      <c r="J6" s="5">
        <v>46</v>
      </c>
      <c r="K6" s="12">
        <f t="shared" si="0"/>
        <v>2.7666666666666666</v>
      </c>
    </row>
    <row r="7" spans="1:11" x14ac:dyDescent="0.3">
      <c r="B7" s="5">
        <v>3</v>
      </c>
      <c r="C7" s="5">
        <v>1.3</v>
      </c>
      <c r="D7" s="15"/>
      <c r="E7" s="7" t="s">
        <v>8</v>
      </c>
      <c r="F7" s="10" t="str">
        <f t="shared" si="1"/>
        <v>TSED_1.3_Potencia de la corriente</v>
      </c>
      <c r="G7" s="5">
        <v>1</v>
      </c>
      <c r="H7" s="5">
        <v>1</v>
      </c>
      <c r="I7" s="5">
        <v>1</v>
      </c>
      <c r="J7" s="5">
        <v>5</v>
      </c>
      <c r="K7" s="12">
        <f t="shared" si="0"/>
        <v>1.0833333333333333</v>
      </c>
    </row>
    <row r="8" spans="1:11" x14ac:dyDescent="0.3">
      <c r="B8" s="5">
        <v>4</v>
      </c>
      <c r="C8" s="5">
        <v>1.4</v>
      </c>
      <c r="D8" s="15"/>
      <c r="E8" s="7" t="s">
        <v>9</v>
      </c>
      <c r="F8" s="10" t="str">
        <f t="shared" si="1"/>
        <v>TSED_1.4_Movimiento incipiente</v>
      </c>
      <c r="G8" s="5">
        <v>1</v>
      </c>
      <c r="H8" s="5">
        <v>1</v>
      </c>
      <c r="I8" s="5">
        <v>2</v>
      </c>
      <c r="J8" s="5">
        <v>54</v>
      </c>
      <c r="K8" s="12">
        <f t="shared" si="0"/>
        <v>2.9</v>
      </c>
    </row>
    <row r="9" spans="1:11" x14ac:dyDescent="0.3">
      <c r="B9" s="5">
        <v>5</v>
      </c>
      <c r="C9" s="5">
        <v>1.5</v>
      </c>
      <c r="D9" s="15"/>
      <c r="E9" s="7" t="s">
        <v>10</v>
      </c>
      <c r="F9" s="10" t="str">
        <f t="shared" si="1"/>
        <v>TSED_1.5_Acorazamiento</v>
      </c>
      <c r="G9" s="5">
        <v>1</v>
      </c>
      <c r="H9" s="5">
        <v>1</v>
      </c>
      <c r="I9" s="5">
        <v>1</v>
      </c>
      <c r="J9" s="5">
        <v>14</v>
      </c>
      <c r="K9" s="12">
        <f t="shared" si="0"/>
        <v>1.2333333333333334</v>
      </c>
    </row>
    <row r="10" spans="1:11" x14ac:dyDescent="0.3">
      <c r="B10" s="5">
        <v>6</v>
      </c>
      <c r="C10" s="5">
        <v>1.6</v>
      </c>
      <c r="D10" s="15"/>
      <c r="E10" s="7" t="s">
        <v>11</v>
      </c>
      <c r="F10" s="10" t="str">
        <f t="shared" si="1"/>
        <v>TSED_1.6_Caudal sólido en suspensión</v>
      </c>
      <c r="G10" s="5">
        <v>1</v>
      </c>
      <c r="H10" s="5">
        <v>1</v>
      </c>
      <c r="I10" s="5">
        <v>1</v>
      </c>
      <c r="J10" s="5">
        <v>29</v>
      </c>
      <c r="K10" s="12">
        <f t="shared" si="0"/>
        <v>1.4833333333333334</v>
      </c>
    </row>
    <row r="11" spans="1:11" x14ac:dyDescent="0.3">
      <c r="B11" s="5">
        <v>7</v>
      </c>
      <c r="C11" s="5">
        <v>1.7</v>
      </c>
      <c r="D11" s="15"/>
      <c r="E11" s="7" t="s">
        <v>12</v>
      </c>
      <c r="F11" s="10" t="str">
        <f t="shared" si="1"/>
        <v>TSED_1.7_Predicción sobre la respuesta general de un río al cambio</v>
      </c>
      <c r="G11" s="5">
        <v>1</v>
      </c>
      <c r="H11" s="5">
        <v>1</v>
      </c>
      <c r="I11" s="5">
        <v>2</v>
      </c>
      <c r="J11" s="5">
        <v>4</v>
      </c>
      <c r="K11" s="12">
        <f t="shared" si="0"/>
        <v>2.0666666666666669</v>
      </c>
    </row>
    <row r="12" spans="1:11" x14ac:dyDescent="0.3">
      <c r="B12" s="5"/>
      <c r="C12" s="5"/>
      <c r="D12" s="15"/>
      <c r="E12" s="7"/>
      <c r="F12" s="10" t="s">
        <v>32</v>
      </c>
      <c r="G12" s="5"/>
      <c r="H12" s="5"/>
      <c r="I12" s="5">
        <v>1</v>
      </c>
      <c r="J12" s="5">
        <v>7</v>
      </c>
      <c r="K12" s="12">
        <f t="shared" si="0"/>
        <v>1.1166666666666667</v>
      </c>
    </row>
    <row r="13" spans="1:11" x14ac:dyDescent="0.3">
      <c r="B13" s="5">
        <v>8</v>
      </c>
      <c r="C13" s="5">
        <v>1.8</v>
      </c>
      <c r="D13" s="15"/>
      <c r="E13" s="7" t="s">
        <v>13</v>
      </c>
      <c r="F13" s="10" t="str">
        <f t="shared" si="1"/>
        <v>TSED_1.8_Cuantificación del potencial de transporte de sedimentos</v>
      </c>
      <c r="G13" s="5">
        <v>1</v>
      </c>
      <c r="H13" s="5">
        <v>1</v>
      </c>
      <c r="I13" s="5">
        <v>2</v>
      </c>
      <c r="J13" s="5">
        <v>46</v>
      </c>
      <c r="K13" s="12">
        <f t="shared" si="0"/>
        <v>2.7666666666666666</v>
      </c>
    </row>
    <row r="14" spans="1:11" x14ac:dyDescent="0.4">
      <c r="B14" s="5">
        <v>9</v>
      </c>
      <c r="C14" s="5">
        <v>2.1</v>
      </c>
      <c r="D14" s="15" t="s">
        <v>20</v>
      </c>
      <c r="E14" s="6" t="s">
        <v>15</v>
      </c>
      <c r="F14" s="10" t="str">
        <f t="shared" si="1"/>
        <v>TSED_2.1_Funcionamiento del modelo</v>
      </c>
      <c r="G14" s="5">
        <v>1</v>
      </c>
      <c r="H14" s="5">
        <v>1</v>
      </c>
      <c r="I14" s="5">
        <v>4</v>
      </c>
      <c r="J14" s="5">
        <v>43</v>
      </c>
      <c r="K14" s="12">
        <f t="shared" si="0"/>
        <v>4.7166666666666668</v>
      </c>
    </row>
    <row r="15" spans="1:11" x14ac:dyDescent="0.4">
      <c r="B15" s="5">
        <v>10</v>
      </c>
      <c r="C15" s="5">
        <v>2.2000000000000002</v>
      </c>
      <c r="D15" s="15"/>
      <c r="E15" s="6" t="s">
        <v>16</v>
      </c>
      <c r="F15" s="10" t="str">
        <f t="shared" si="1"/>
        <v>TSED_2.2_Estructura del modelo</v>
      </c>
      <c r="G15" s="5">
        <v>1</v>
      </c>
      <c r="H15" s="5">
        <v>1</v>
      </c>
      <c r="I15" s="5">
        <v>1</v>
      </c>
      <c r="J15" s="5">
        <v>37</v>
      </c>
      <c r="K15" s="12">
        <f t="shared" si="0"/>
        <v>1.6166666666666667</v>
      </c>
    </row>
    <row r="16" spans="1:11" x14ac:dyDescent="0.4">
      <c r="B16" s="5">
        <v>11</v>
      </c>
      <c r="C16" s="5">
        <v>2.2999999999999998</v>
      </c>
      <c r="D16" s="15"/>
      <c r="E16" s="6" t="s">
        <v>17</v>
      </c>
      <c r="F16" s="10" t="str">
        <f t="shared" si="1"/>
        <v>TSED_2.3_Funciones de transporte de sedimentos</v>
      </c>
      <c r="G16" s="5">
        <v>1</v>
      </c>
      <c r="H16" s="5">
        <v>1</v>
      </c>
      <c r="I16" s="5">
        <v>1</v>
      </c>
      <c r="J16" s="5">
        <v>21</v>
      </c>
      <c r="K16" s="12">
        <f t="shared" si="0"/>
        <v>1.35</v>
      </c>
    </row>
    <row r="17" spans="2:11" x14ac:dyDescent="0.4">
      <c r="B17" s="5">
        <v>12</v>
      </c>
      <c r="C17" s="5">
        <v>2.4</v>
      </c>
      <c r="D17" s="15"/>
      <c r="E17" s="6" t="s">
        <v>18</v>
      </c>
      <c r="F17" s="10" t="str">
        <f t="shared" si="1"/>
        <v>TSED_2.4_Información de campo</v>
      </c>
      <c r="G17" s="5">
        <v>1</v>
      </c>
      <c r="H17" s="5">
        <v>1</v>
      </c>
      <c r="I17" s="5">
        <v>1</v>
      </c>
      <c r="J17" s="5">
        <v>30</v>
      </c>
      <c r="K17" s="12">
        <f t="shared" si="0"/>
        <v>1.5</v>
      </c>
    </row>
    <row r="18" spans="2:11" x14ac:dyDescent="0.4">
      <c r="B18" s="5">
        <v>13</v>
      </c>
      <c r="C18" s="5">
        <v>2.5</v>
      </c>
      <c r="D18" s="15"/>
      <c r="E18" s="6" t="s">
        <v>19</v>
      </c>
      <c r="F18" s="10" t="str">
        <f t="shared" si="1"/>
        <v>TSED_2.5_Limitaciones</v>
      </c>
      <c r="G18" s="5">
        <v>1</v>
      </c>
      <c r="H18" s="5">
        <v>1</v>
      </c>
      <c r="I18" s="5">
        <v>0</v>
      </c>
      <c r="J18" s="5">
        <v>23</v>
      </c>
      <c r="K18" s="12">
        <f t="shared" si="0"/>
        <v>0.38333333333333336</v>
      </c>
    </row>
    <row r="19" spans="2:11" x14ac:dyDescent="0.4">
      <c r="B19" s="5">
        <v>14</v>
      </c>
      <c r="C19" s="5">
        <v>3.1</v>
      </c>
      <c r="D19" s="15" t="s">
        <v>28</v>
      </c>
      <c r="E19" s="6" t="s">
        <v>21</v>
      </c>
      <c r="F19" s="10" t="str">
        <f t="shared" si="1"/>
        <v>TSED_3.1_Presentación caso de estudio</v>
      </c>
      <c r="G19" s="5">
        <v>1</v>
      </c>
      <c r="H19" s="5">
        <v>1</v>
      </c>
      <c r="I19" s="5">
        <v>2</v>
      </c>
      <c r="J19" s="5">
        <v>4</v>
      </c>
      <c r="K19" s="12">
        <f t="shared" si="0"/>
        <v>2.0666666666666669</v>
      </c>
    </row>
    <row r="20" spans="2:11" x14ac:dyDescent="0.4">
      <c r="B20" s="5">
        <v>15</v>
      </c>
      <c r="C20" s="5">
        <v>3.2</v>
      </c>
      <c r="D20" s="15"/>
      <c r="E20" s="6" t="s">
        <v>22</v>
      </c>
      <c r="F20" s="10" t="str">
        <f t="shared" si="1"/>
        <v>TSED_3.2_Datos del modelo. Archivo de geometría</v>
      </c>
      <c r="G20" s="5">
        <v>1</v>
      </c>
      <c r="H20" s="5">
        <v>1</v>
      </c>
      <c r="I20" s="5">
        <v>1</v>
      </c>
      <c r="J20" s="5">
        <v>58</v>
      </c>
      <c r="K20" s="12">
        <f t="shared" si="0"/>
        <v>1.9666666666666668</v>
      </c>
    </row>
    <row r="21" spans="2:11" x14ac:dyDescent="0.4">
      <c r="B21" s="5">
        <v>16</v>
      </c>
      <c r="C21" s="5">
        <v>3.3</v>
      </c>
      <c r="D21" s="15"/>
      <c r="E21" s="6" t="s">
        <v>23</v>
      </c>
      <c r="F21" s="10" t="str">
        <f t="shared" si="1"/>
        <v>TSED_3.3_Datos del modelo. Archivo de caudal</v>
      </c>
      <c r="G21" s="5">
        <v>1</v>
      </c>
      <c r="H21" s="5">
        <v>1</v>
      </c>
      <c r="I21" s="5">
        <v>9</v>
      </c>
      <c r="J21" s="5">
        <v>56</v>
      </c>
      <c r="K21" s="12">
        <f t="shared" si="0"/>
        <v>9.9333333333333336</v>
      </c>
    </row>
    <row r="22" spans="2:11" x14ac:dyDescent="0.4">
      <c r="B22" s="5">
        <v>17</v>
      </c>
      <c r="C22" s="5">
        <v>3.4</v>
      </c>
      <c r="D22" s="15"/>
      <c r="E22" s="6" t="s">
        <v>24</v>
      </c>
      <c r="F22" s="10" t="str">
        <f t="shared" si="1"/>
        <v>TSED_3.4_Datos del modelo. Archivo de sedimentos</v>
      </c>
      <c r="G22" s="5">
        <v>1</v>
      </c>
      <c r="H22" s="5">
        <v>1</v>
      </c>
      <c r="I22" s="5">
        <v>11</v>
      </c>
      <c r="J22" s="5">
        <v>55</v>
      </c>
      <c r="K22" s="12">
        <f t="shared" si="0"/>
        <v>11.916666666666666</v>
      </c>
    </row>
    <row r="23" spans="2:11" x14ac:dyDescent="0.4">
      <c r="B23" s="5">
        <v>18</v>
      </c>
      <c r="C23" s="5">
        <v>3.5</v>
      </c>
      <c r="D23" s="15"/>
      <c r="E23" s="6" t="s">
        <v>25</v>
      </c>
      <c r="F23" s="10" t="str">
        <f t="shared" si="1"/>
        <v>TSED_3.5_Creación plan de transporte de sedimentos</v>
      </c>
      <c r="G23" s="5">
        <v>1</v>
      </c>
      <c r="H23" s="5">
        <v>1</v>
      </c>
      <c r="I23" s="5">
        <v>5</v>
      </c>
      <c r="J23" s="5">
        <v>1</v>
      </c>
      <c r="K23" s="12">
        <f t="shared" si="0"/>
        <v>5.0166666666666666</v>
      </c>
    </row>
    <row r="24" spans="2:11" x14ac:dyDescent="0.4">
      <c r="B24" s="5">
        <v>19</v>
      </c>
      <c r="C24" s="5">
        <v>3.6</v>
      </c>
      <c r="D24" s="15"/>
      <c r="E24" s="6" t="s">
        <v>26</v>
      </c>
      <c r="F24" s="10" t="str">
        <f t="shared" si="1"/>
        <v>TSED_3.6_Visualización e interpretación de resultados</v>
      </c>
      <c r="G24" s="5">
        <v>1</v>
      </c>
      <c r="H24" s="5">
        <v>1</v>
      </c>
      <c r="I24" s="5">
        <v>5</v>
      </c>
      <c r="J24" s="5">
        <v>34</v>
      </c>
      <c r="K24" s="12">
        <f t="shared" si="0"/>
        <v>5.5666666666666664</v>
      </c>
    </row>
    <row r="25" spans="2:11" x14ac:dyDescent="0.4">
      <c r="B25" s="5">
        <v>20</v>
      </c>
      <c r="C25" s="5">
        <v>3.7</v>
      </c>
      <c r="D25" s="15"/>
      <c r="E25" s="6" t="s">
        <v>27</v>
      </c>
      <c r="F25" s="10" t="str">
        <f t="shared" si="1"/>
        <v>TSED_3.7_Calibración</v>
      </c>
      <c r="G25" s="5">
        <v>1</v>
      </c>
      <c r="H25" s="5">
        <v>1</v>
      </c>
      <c r="I25" s="5">
        <v>7</v>
      </c>
      <c r="J25" s="5">
        <v>55</v>
      </c>
      <c r="K25" s="12">
        <f t="shared" si="0"/>
        <v>7.916666666666667</v>
      </c>
    </row>
    <row r="26" spans="2:11" x14ac:dyDescent="0.3">
      <c r="E26" s="8" t="s">
        <v>29</v>
      </c>
      <c r="F26" s="8"/>
      <c r="G26" s="9">
        <f>+SUM(G5:G25)/$B$25</f>
        <v>1</v>
      </c>
      <c r="H26" s="9">
        <f>+SUM(H5:H25)/$B$25</f>
        <v>1</v>
      </c>
      <c r="J26" s="3" t="s">
        <v>37</v>
      </c>
      <c r="K26" s="11">
        <f>+SUM(K4:K25)</f>
        <v>75.233333333333348</v>
      </c>
    </row>
  </sheetData>
  <mergeCells count="3">
    <mergeCell ref="D5:D13"/>
    <mergeCell ref="D14:D18"/>
    <mergeCell ref="D19:D25"/>
  </mergeCells>
  <conditionalFormatting sqref="G4:H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G5:H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C65BD627-EC04-4D73-8F5D-E401DE5DB9EE}"/>
    <hyperlink ref="E7" r:id="rId2" display="https://github.com/mflatouche/M.TSED/blob/main/Section01/1_Potencia" xr:uid="{6AAC4C38-BB05-4E5A-B3F5-B1ED1C1BE622}"/>
    <hyperlink ref="E8" r:id="rId3" display="https://github.com/mflatouche/M.TSED/blob/main/Section01/1_MovimientoIncipiente" xr:uid="{B09D3E3A-6551-4F17-BF57-148E9105AA79}"/>
    <hyperlink ref="E9" r:id="rId4" display="https://github.com/mflatouche/M.TSED/blob/main/Section01/1_Acorazamiento" xr:uid="{6015DD00-321C-4143-AAC3-EDE5F4E4D054}"/>
    <hyperlink ref="E10" r:id="rId5" display="https://github.com/mflatouche/M.TSED/blob/main/Section01/1_CaudalSuspension" xr:uid="{6146E9D4-47E3-43FE-9C67-839DBA23732F}"/>
    <hyperlink ref="E11" r:id="rId6" display="https://github.com/mflatouche/M.TSED/blob/main/Section01/1_Lane" xr:uid="{8E18C0D7-A29E-4249-BC20-19C13A016528}"/>
    <hyperlink ref="E13" r:id="rId7" display="https://github.com/mflatouche/M.TSED/blob/main/Section01/1_PotencialTransporteSedimentos" xr:uid="{C18A211D-384B-4643-992E-F0B88BB8C73B}"/>
    <hyperlink ref="E14" r:id="rId8" display="https://github.com/mflatouche/M.TSED/blob/main/Section02/2_Funcionamiento" xr:uid="{77C2131E-CE5E-4C6F-B284-CE06538BED64}"/>
    <hyperlink ref="E15" r:id="rId9" display="https://github.com/mflatouche/M.TSED/blob/main/Section02/2_Modelo" xr:uid="{E932ABC8-A5FF-4528-8F88-820742CCDB82}"/>
    <hyperlink ref="E16" r:id="rId10" display="https://github.com/mflatouche/M.TSED/blob/main/Section02/2_FuncionesTransporte" xr:uid="{55D5DD23-FDB5-4477-B845-7A215F08E897}"/>
    <hyperlink ref="E17" r:id="rId11" display="https://github.com/mflatouche/M.TSED/blob/main/Section02/2_InformacionCampo" xr:uid="{2186B670-80FD-4070-B4DF-226BB6BB2A9B}"/>
    <hyperlink ref="E18" r:id="rId12" display="https://github.com/mflatouche/M.TSED/blob/main/Section02/2_Limitaciones" xr:uid="{9BEB0596-FB57-44ED-935E-09399F1C8C8F}"/>
    <hyperlink ref="E19" r:id="rId13" display="https://github.com/mflatouche/M.TSED/blob/main/Section03/3_CasoEstudio" xr:uid="{FE0AA1B4-F2D1-4D8D-A616-BFBD09D92024}"/>
    <hyperlink ref="E20" r:id="rId14" display="https://github.com/mflatouche/M.TSED/blob/main/Section03/3_Geometria" xr:uid="{41384F99-1753-46AF-84A3-A8A5E727BF7F}"/>
    <hyperlink ref="E21" r:id="rId15" display="https://github.com/mflatouche/M.TSED/blob/main/Section03/3_Caudal" xr:uid="{8F26E8C0-B127-492D-9428-2F7441770208}"/>
    <hyperlink ref="E22" r:id="rId16" display="https://github.com/mflatouche/M.TSED/blob/main/Section03/3_Sedimentos" xr:uid="{41E0CFC8-79C7-4221-814A-08722CD465BD}"/>
    <hyperlink ref="E23" r:id="rId17" display="https://github.com/mflatouche/M.TSED/blob/main/Section03/3_Plan" xr:uid="{382EFA5D-B6BB-4704-B410-06548CBF305A}"/>
    <hyperlink ref="E24" r:id="rId18" display="https://github.com/mflatouche/M.TSED/blob/main/Section03/3_Resultados" xr:uid="{FD41B25F-9B7F-4D60-A308-989563587F02}"/>
    <hyperlink ref="E25" r:id="rId19" display="https://github.com/mflatouche/M.TSED/blob/main/Section03/3_Calibracion" xr:uid="{C3C1A7EE-4731-4EF5-867B-84D29CF98DF2}"/>
    <hyperlink ref="E5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2023-07-24T16:08:19Z</dcterms:modified>
</cp:coreProperties>
</file>