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TSED\"/>
    </mc:Choice>
  </mc:AlternateContent>
  <xr:revisionPtr revIDLastSave="0" documentId="13_ncr:1_{0FB55138-B004-4A1A-8472-688D65B7EDA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 (2)" sheetId="2" r:id="rId1"/>
    <sheet name="Hoja3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26" i="2" s="1"/>
  <c r="K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H26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G26" i="1"/>
</calcChain>
</file>

<file path=xl/sharedStrings.xml><?xml version="1.0" encoding="utf-8"?>
<sst xmlns="http://schemas.openxmlformats.org/spreadsheetml/2006/main" count="166" uniqueCount="103">
  <si>
    <t>Videos TSED</t>
  </si>
  <si>
    <t>Sección</t>
  </si>
  <si>
    <t>No</t>
  </si>
  <si>
    <t>Actividad</t>
  </si>
  <si>
    <t>Diapositivas</t>
  </si>
  <si>
    <t>Video</t>
  </si>
  <si>
    <t>Transporte de sedimentos</t>
  </si>
  <si>
    <t>Morfología de cauces</t>
  </si>
  <si>
    <t>Potencia de la corriente</t>
  </si>
  <si>
    <t>Movimiento incipiente</t>
  </si>
  <si>
    <t>Acorazamiento</t>
  </si>
  <si>
    <t>Caudal sólido en suspensión</t>
  </si>
  <si>
    <t>Predicción sobre la respuesta general de un río al cambio</t>
  </si>
  <si>
    <t>Cuantificación del potencial de transporte de sedimentos</t>
  </si>
  <si>
    <t>Sección 1</t>
  </si>
  <si>
    <t>Funcionamiento del modelo</t>
  </si>
  <si>
    <t>Estructura del modelo</t>
  </si>
  <si>
    <t>Funciones de transporte de sedimentos</t>
  </si>
  <si>
    <t>Información de campo</t>
  </si>
  <si>
    <t>Limitaciones</t>
  </si>
  <si>
    <t>Sección 2</t>
  </si>
  <si>
    <t>Presentación caso de estudio</t>
  </si>
  <si>
    <t>Datos del modelo. Archivo de geometría</t>
  </si>
  <si>
    <t>Datos del modelo. Archivo de caudal</t>
  </si>
  <si>
    <t>Datos del modelo. Archivo de sedimentos</t>
  </si>
  <si>
    <t>Creación plan de transporte de sedimentos</t>
  </si>
  <si>
    <t>Visualización e interpretación de resultados</t>
  </si>
  <si>
    <t>Calibración</t>
  </si>
  <si>
    <t>Sección 3</t>
  </si>
  <si>
    <t>Porcentaje completado</t>
  </si>
  <si>
    <t>ID</t>
  </si>
  <si>
    <t>Nombre</t>
  </si>
  <si>
    <t>TSED_1.7_Predicción sobre la respuesta general de un río al cambio (Ejemplo)</t>
  </si>
  <si>
    <t>Min</t>
  </si>
  <si>
    <t>Seg</t>
  </si>
  <si>
    <t>Introducción</t>
  </si>
  <si>
    <t>TSED_0_Introducción</t>
  </si>
  <si>
    <t>Total</t>
  </si>
  <si>
    <t>Video de bienvenida al curso</t>
  </si>
  <si>
    <t>TSED_1.1</t>
  </si>
  <si>
    <t>Módulo 1 - Actividad 1. Transporte de sedimentos</t>
  </si>
  <si>
    <t>TSED_1.2</t>
  </si>
  <si>
    <t>Módulo 1 - Actividad 2. Morfología de cauces</t>
  </si>
  <si>
    <t>TSED_1.3</t>
  </si>
  <si>
    <t>Módulo 1 - Actividad 3. Potencia de la corriente</t>
  </si>
  <si>
    <t>TSED_1.4</t>
  </si>
  <si>
    <t>Módulo 1 - Actividad 4. Movimiento incipiente</t>
  </si>
  <si>
    <t>TSED_1.5</t>
  </si>
  <si>
    <t>Módulo 1 - Actividad 5. Acorazamiento</t>
  </si>
  <si>
    <t>TSED_1.6</t>
  </si>
  <si>
    <t>Módulo 1 - Actividad 6. Caudal sólido en suspensión</t>
  </si>
  <si>
    <t>TSED_1.7</t>
  </si>
  <si>
    <t>Módulo 1 - Actividad 7. Predicción sobre la respuesta general de un río al cambio</t>
  </si>
  <si>
    <t>Módulo 1 - Actividad 7. Predicción sobre la respuesta general de un río al cambio (Ejercicio)</t>
  </si>
  <si>
    <t>TSED_1.8</t>
  </si>
  <si>
    <t>Módulo 1 - Actividad 8. Cuantificación del potencial de transporte de sedimentos</t>
  </si>
  <si>
    <t>TSED_2.1</t>
  </si>
  <si>
    <t>Módulo 2 - Actividad 1. Funcionamiento del modelo</t>
  </si>
  <si>
    <t>TSED_2.2</t>
  </si>
  <si>
    <t>Módulo 2 - Actividad 2. Estructura del modelo</t>
  </si>
  <si>
    <t>TSED_2.3</t>
  </si>
  <si>
    <t>Módulo 2 - Actividad 3. Funciones de transporte de sedimentos</t>
  </si>
  <si>
    <t>TSED_2.4</t>
  </si>
  <si>
    <t>Módulo 2 - Actividad 4. Información de campo</t>
  </si>
  <si>
    <t>TSED_2.5</t>
  </si>
  <si>
    <t>Módulo 2 - Actividad 5. Limitaciones</t>
  </si>
  <si>
    <t>TSED_3.1</t>
  </si>
  <si>
    <t>Módulo 3 - Actividad 1. Presentación caso de estudio</t>
  </si>
  <si>
    <t>TSED_3.2</t>
  </si>
  <si>
    <t>Módulo 3 - Actividad 2. Datos del modelo. Archivo de geometría</t>
  </si>
  <si>
    <t>TSED_3.3</t>
  </si>
  <si>
    <t>Módulo 3 - Actividad 3. Datos del modelo. Archivo de caudal</t>
  </si>
  <si>
    <t>TSED_3.4</t>
  </si>
  <si>
    <t>Módulo 3 - Actividad 4. Datos del modelo. Archivo de sedimentos</t>
  </si>
  <si>
    <t>TSED_3.5</t>
  </si>
  <si>
    <t>Módulo 3 - Actividad 5. Creación plan de transporte de sedimentos</t>
  </si>
  <si>
    <t>TSED_3.6</t>
  </si>
  <si>
    <t>Módulo 3 - Actividad 6. Visualización e interpretación de resultados</t>
  </si>
  <si>
    <t>TSED_3.7</t>
  </si>
  <si>
    <t>Módulo 3 - Actividad 7. Calibración</t>
  </si>
  <si>
    <t>Link Youtube</t>
  </si>
  <si>
    <t>https://www.youtube.com/watch?v=tHEI6CVskiU&amp;list=PLneiG4vC_8Ytff-IPFsp_zPcsFO4js_1U</t>
  </si>
  <si>
    <t>https://www.youtube.com/watch?v=YsQiZtXLtgc&amp;list=PLneiG4vC_8Ytff-IPFsp_zPcsFO4js_1U&amp;index=2</t>
  </si>
  <si>
    <t>https://www.youtube.com/watch?v=t47MjVGfQZE&amp;list=PLneiG4vC_8Ytff-IPFsp_zPcsFO4js_1U&amp;index=3</t>
  </si>
  <si>
    <t>https://www.youtube.com/watch?v=kdLz0d-oIk8&amp;list=PLneiG4vC_8Ytff-IPFsp_zPcsFO4js_1U&amp;index=4</t>
  </si>
  <si>
    <t>https://www.youtube.com/watch?v=DMWHC01nMoE&amp;list=PLneiG4vC_8Ytff-IPFsp_zPcsFO4js_1U&amp;index=5</t>
  </si>
  <si>
    <t>https://www.youtube.com/watch?v=-kC1THq11mw&amp;list=PLneiG4vC_8Ytff-IPFsp_zPcsFO4js_1U&amp;index=6</t>
  </si>
  <si>
    <t>https://www.youtube.com/watch?v=akpWXoANlnE&amp;list=PLneiG4vC_8Ytff-IPFsp_zPcsFO4js_1U&amp;index=7</t>
  </si>
  <si>
    <t>https://www.youtube.com/watch?v=l05N7ss2iKs&amp;list=PLneiG4vC_8Ytff-IPFsp_zPcsFO4js_1U&amp;index=8</t>
  </si>
  <si>
    <t>https://www.youtube.com/watch?v=YkOwlSLUjlw&amp;list=PLneiG4vC_8Ytff-IPFsp_zPcsFO4js_1U&amp;index=9</t>
  </si>
  <si>
    <t>https://www.youtube.com/watch?v=CYsxpQI7nrY&amp;list=PLneiG4vC_8Ytff-IPFsp_zPcsFO4js_1U&amp;index=10</t>
  </si>
  <si>
    <t>https://www.youtube.com/watch?v=XNQcOUXC6K4&amp;list=PLneiG4vC_8Ytff-IPFsp_zPcsFO4js_1U&amp;index=11</t>
  </si>
  <si>
    <t>https://www.youtube.com/watch?v=mrzqF9fZoj8&amp;list=PLneiG4vC_8Ytff-IPFsp_zPcsFO4js_1U&amp;index=12</t>
  </si>
  <si>
    <t>https://www.youtube.com/watch?v=wKU3jgt8JJs&amp;list=PLneiG4vC_8Ytff-IPFsp_zPcsFO4js_1U&amp;index=13</t>
  </si>
  <si>
    <t>https://www.youtube.com/watch?v=5BICpqAp2nE&amp;list=PLneiG4vC_8Ytff-IPFsp_zPcsFO4js_1U&amp;index=14</t>
  </si>
  <si>
    <t>https://www.youtube.com/watch?v=2OSH5CyjsyE&amp;list=PLneiG4vC_8Ytff-IPFsp_zPcsFO4js_1U&amp;index=15</t>
  </si>
  <si>
    <t>https://www.youtube.com/watch?v=ITpLtVt_5Ko&amp;list=PLneiG4vC_8Ytff-IPFsp_zPcsFO4js_1U&amp;index=16</t>
  </si>
  <si>
    <t>https://www.youtube.com/watch?v=bbXOE0WsQgg&amp;list=PLneiG4vC_8Ytff-IPFsp_zPcsFO4js_1U&amp;index=17</t>
  </si>
  <si>
    <t>https://www.youtube.com/watch?v=PCDUlfb3DZE&amp;list=PLneiG4vC_8Ytff-IPFsp_zPcsFO4js_1U&amp;index=18</t>
  </si>
  <si>
    <t>https://www.youtube.com/watch?v=NVcoCqQfADs&amp;list=PLneiG4vC_8Ytff-IPFsp_zPcsFO4js_1U&amp;index=19</t>
  </si>
  <si>
    <t>https://www.youtube.com/watch?v=G7CIUcXtKHQ&amp;list=PLneiG4vC_8Ytff-IPFsp_zPcsFO4js_1U&amp;index=20</t>
  </si>
  <si>
    <t>https://www.youtube.com/watch?v=G8Ni05oaRgM&amp;list=PLneiG4vC_8Ytff-IPFsp_zPcsFO4js_1U&amp;index=21</t>
  </si>
  <si>
    <t>https://www.youtube.com/watch?v=DeyxwgvAQYo&amp;list=PLneiG4vC_8Ytff-IPFsp_zPcsFO4js_1U&amp;index=22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</si>
</sst>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i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9" fontId="6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2" applyBorder="1" applyAlignment="1">
      <alignment horizontal="left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21" Type="http://schemas.openxmlformats.org/officeDocument/2006/relationships/hyperlink" Target="https://www.youtube.com/watch?v=YsQiZtXLtgc&amp;list=PLneiG4vC_8Ytff-IPFsp_zPcsFO4js_1U&amp;index=2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23" Type="http://schemas.openxmlformats.org/officeDocument/2006/relationships/hyperlink" Target="https://www.youtube.com/watch?v=NVcoCqQfADs&amp;list=PLneiG4vC_8Ytff-IPFsp_zPcsFO4js_1U&amp;index=19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Relationship Id="rId22" Type="http://schemas.openxmlformats.org/officeDocument/2006/relationships/hyperlink" Target="https://www.youtube.com/watch?v=tHEI6CVskiU&amp;list=PLneiG4vC_8Ytff-IPFsp_zPcsFO4js_1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AD33-AA66-4738-B97D-9FAC7B7AECAE}">
  <dimension ref="A1:L26"/>
  <sheetViews>
    <sheetView tabSelected="1" topLeftCell="D1" zoomScale="70" zoomScaleNormal="70" workbookViewId="0">
      <selection activeCell="G25" sqref="G25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hidden="1" customWidth="1"/>
    <col min="6" max="6" width="65.21875" style="2" customWidth="1"/>
    <col min="7" max="7" width="55.5546875" style="2" customWidth="1"/>
    <col min="8" max="9" width="13.109375" style="2" customWidth="1"/>
    <col min="10" max="10" width="9" style="2" customWidth="1"/>
    <col min="11" max="16384" width="8.88671875" style="2"/>
  </cols>
  <sheetData>
    <row r="1" spans="1:12" x14ac:dyDescent="0.3">
      <c r="A1" s="1" t="s">
        <v>0</v>
      </c>
    </row>
    <row r="3" spans="1:12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4" t="s">
        <v>31</v>
      </c>
      <c r="G3" s="4" t="s">
        <v>80</v>
      </c>
      <c r="H3" s="4" t="s">
        <v>4</v>
      </c>
      <c r="I3" s="4" t="s">
        <v>5</v>
      </c>
      <c r="J3" s="4" t="s">
        <v>33</v>
      </c>
      <c r="K3" s="4" t="s">
        <v>34</v>
      </c>
      <c r="L3" s="4" t="s">
        <v>33</v>
      </c>
    </row>
    <row r="4" spans="1:12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0" t="s">
        <v>38</v>
      </c>
      <c r="G4" s="15" t="s">
        <v>81</v>
      </c>
      <c r="H4" s="5"/>
      <c r="I4" s="5">
        <v>1</v>
      </c>
      <c r="J4" s="5">
        <v>2</v>
      </c>
      <c r="K4" s="5">
        <v>54</v>
      </c>
      <c r="L4" s="12">
        <f>+J4+K4/60</f>
        <v>2.9</v>
      </c>
    </row>
    <row r="5" spans="1:12" x14ac:dyDescent="0.4">
      <c r="B5" s="5">
        <v>1</v>
      </c>
      <c r="C5" s="5">
        <v>1.1000000000000001</v>
      </c>
      <c r="D5" s="13" t="s">
        <v>14</v>
      </c>
      <c r="E5" s="6" t="s">
        <v>6</v>
      </c>
      <c r="F5" s="10" t="s">
        <v>40</v>
      </c>
      <c r="G5" s="15" t="s">
        <v>82</v>
      </c>
      <c r="H5" s="5">
        <v>1</v>
      </c>
      <c r="I5" s="5">
        <v>1</v>
      </c>
      <c r="J5" s="5">
        <v>2</v>
      </c>
      <c r="K5" s="5">
        <v>58</v>
      </c>
      <c r="L5" s="12">
        <f t="shared" ref="L5:L25" si="0">+J5+K5/60</f>
        <v>2.9666666666666668</v>
      </c>
    </row>
    <row r="6" spans="1:12" x14ac:dyDescent="0.3">
      <c r="B6" s="5">
        <v>2</v>
      </c>
      <c r="C6" s="5">
        <v>1.2</v>
      </c>
      <c r="D6" s="13"/>
      <c r="E6" s="7" t="s">
        <v>7</v>
      </c>
      <c r="F6" s="10" t="s">
        <v>42</v>
      </c>
      <c r="G6" s="10" t="s">
        <v>83</v>
      </c>
      <c r="H6" s="5">
        <v>1</v>
      </c>
      <c r="I6" s="5">
        <v>1</v>
      </c>
      <c r="J6" s="5">
        <v>2</v>
      </c>
      <c r="K6" s="5">
        <v>46</v>
      </c>
      <c r="L6" s="12">
        <f t="shared" si="0"/>
        <v>2.7666666666666666</v>
      </c>
    </row>
    <row r="7" spans="1:12" x14ac:dyDescent="0.3">
      <c r="B7" s="5">
        <v>3</v>
      </c>
      <c r="C7" s="5">
        <v>1.3</v>
      </c>
      <c r="D7" s="13"/>
      <c r="E7" s="7" t="s">
        <v>8</v>
      </c>
      <c r="F7" s="10" t="s">
        <v>44</v>
      </c>
      <c r="G7" s="10" t="s">
        <v>84</v>
      </c>
      <c r="H7" s="5">
        <v>1</v>
      </c>
      <c r="I7" s="5">
        <v>1</v>
      </c>
      <c r="J7" s="5">
        <v>1</v>
      </c>
      <c r="K7" s="5">
        <v>5</v>
      </c>
      <c r="L7" s="12">
        <f t="shared" si="0"/>
        <v>1.0833333333333333</v>
      </c>
    </row>
    <row r="8" spans="1:12" x14ac:dyDescent="0.3">
      <c r="B8" s="5">
        <v>4</v>
      </c>
      <c r="C8" s="5">
        <v>1.4</v>
      </c>
      <c r="D8" s="13"/>
      <c r="E8" s="7" t="s">
        <v>9</v>
      </c>
      <c r="F8" s="10" t="s">
        <v>46</v>
      </c>
      <c r="G8" s="10" t="s">
        <v>85</v>
      </c>
      <c r="H8" s="5">
        <v>1</v>
      </c>
      <c r="I8" s="5">
        <v>1</v>
      </c>
      <c r="J8" s="5">
        <v>2</v>
      </c>
      <c r="K8" s="5">
        <v>54</v>
      </c>
      <c r="L8" s="12">
        <f t="shared" si="0"/>
        <v>2.9</v>
      </c>
    </row>
    <row r="9" spans="1:12" x14ac:dyDescent="0.3">
      <c r="B9" s="5">
        <v>5</v>
      </c>
      <c r="C9" s="5">
        <v>1.5</v>
      </c>
      <c r="D9" s="13"/>
      <c r="E9" s="7" t="s">
        <v>10</v>
      </c>
      <c r="F9" s="10" t="s">
        <v>48</v>
      </c>
      <c r="G9" s="10" t="s">
        <v>86</v>
      </c>
      <c r="H9" s="5">
        <v>1</v>
      </c>
      <c r="I9" s="5">
        <v>1</v>
      </c>
      <c r="J9" s="5">
        <v>1</v>
      </c>
      <c r="K9" s="5">
        <v>14</v>
      </c>
      <c r="L9" s="12">
        <f t="shared" si="0"/>
        <v>1.2333333333333334</v>
      </c>
    </row>
    <row r="10" spans="1:12" x14ac:dyDescent="0.3">
      <c r="B10" s="5">
        <v>6</v>
      </c>
      <c r="C10" s="5">
        <v>1.6</v>
      </c>
      <c r="D10" s="13"/>
      <c r="E10" s="7" t="s">
        <v>11</v>
      </c>
      <c r="F10" s="10" t="s">
        <v>50</v>
      </c>
      <c r="G10" s="10" t="s">
        <v>87</v>
      </c>
      <c r="H10" s="5">
        <v>1</v>
      </c>
      <c r="I10" s="5">
        <v>1</v>
      </c>
      <c r="J10" s="5">
        <v>1</v>
      </c>
      <c r="K10" s="5">
        <v>29</v>
      </c>
      <c r="L10" s="12">
        <f t="shared" si="0"/>
        <v>1.4833333333333334</v>
      </c>
    </row>
    <row r="11" spans="1:12" x14ac:dyDescent="0.3">
      <c r="B11" s="5">
        <v>7</v>
      </c>
      <c r="C11" s="5">
        <v>1.7</v>
      </c>
      <c r="D11" s="13"/>
      <c r="E11" s="7" t="s">
        <v>12</v>
      </c>
      <c r="F11" s="10" t="s">
        <v>52</v>
      </c>
      <c r="G11" s="10" t="s">
        <v>88</v>
      </c>
      <c r="H11" s="5">
        <v>1</v>
      </c>
      <c r="I11" s="5">
        <v>1</v>
      </c>
      <c r="J11" s="5">
        <v>2</v>
      </c>
      <c r="K11" s="5">
        <v>4</v>
      </c>
      <c r="L11" s="12">
        <f t="shared" si="0"/>
        <v>2.0666666666666669</v>
      </c>
    </row>
    <row r="12" spans="1:12" x14ac:dyDescent="0.3">
      <c r="B12" s="5"/>
      <c r="C12" s="5"/>
      <c r="D12" s="13"/>
      <c r="E12" s="7"/>
      <c r="F12" s="10" t="s">
        <v>53</v>
      </c>
      <c r="G12" s="10" t="s">
        <v>89</v>
      </c>
      <c r="H12" s="5"/>
      <c r="I12" s="5"/>
      <c r="J12" s="5">
        <v>1</v>
      </c>
      <c r="K12" s="5">
        <v>7</v>
      </c>
      <c r="L12" s="12">
        <f t="shared" si="0"/>
        <v>1.1166666666666667</v>
      </c>
    </row>
    <row r="13" spans="1:12" x14ac:dyDescent="0.3">
      <c r="B13" s="5">
        <v>8</v>
      </c>
      <c r="C13" s="5">
        <v>1.8</v>
      </c>
      <c r="D13" s="13"/>
      <c r="E13" s="7" t="s">
        <v>13</v>
      </c>
      <c r="F13" s="10" t="s">
        <v>55</v>
      </c>
      <c r="G13" s="10" t="s">
        <v>90</v>
      </c>
      <c r="H13" s="5">
        <v>1</v>
      </c>
      <c r="I13" s="5">
        <v>1</v>
      </c>
      <c r="J13" s="5">
        <v>2</v>
      </c>
      <c r="K13" s="5">
        <v>46</v>
      </c>
      <c r="L13" s="12">
        <f t="shared" si="0"/>
        <v>2.7666666666666666</v>
      </c>
    </row>
    <row r="14" spans="1:12" x14ac:dyDescent="0.4">
      <c r="B14" s="5">
        <v>9</v>
      </c>
      <c r="C14" s="5">
        <v>2.1</v>
      </c>
      <c r="D14" s="13" t="s">
        <v>20</v>
      </c>
      <c r="E14" s="6" t="s">
        <v>15</v>
      </c>
      <c r="F14" s="10" t="s">
        <v>57</v>
      </c>
      <c r="G14" s="10" t="s">
        <v>91</v>
      </c>
      <c r="H14" s="5">
        <v>1</v>
      </c>
      <c r="I14" s="5">
        <v>1</v>
      </c>
      <c r="J14" s="5">
        <v>4</v>
      </c>
      <c r="K14" s="5">
        <v>43</v>
      </c>
      <c r="L14" s="12">
        <f t="shared" si="0"/>
        <v>4.7166666666666668</v>
      </c>
    </row>
    <row r="15" spans="1:12" x14ac:dyDescent="0.4">
      <c r="B15" s="5">
        <v>10</v>
      </c>
      <c r="C15" s="5">
        <v>2.2000000000000002</v>
      </c>
      <c r="D15" s="13"/>
      <c r="E15" s="6" t="s">
        <v>16</v>
      </c>
      <c r="F15" s="10" t="s">
        <v>59</v>
      </c>
      <c r="G15" s="10" t="s">
        <v>92</v>
      </c>
      <c r="H15" s="5">
        <v>1</v>
      </c>
      <c r="I15" s="5">
        <v>1</v>
      </c>
      <c r="J15" s="5">
        <v>1</v>
      </c>
      <c r="K15" s="5">
        <v>37</v>
      </c>
      <c r="L15" s="12">
        <f t="shared" si="0"/>
        <v>1.6166666666666667</v>
      </c>
    </row>
    <row r="16" spans="1:12" x14ac:dyDescent="0.4">
      <c r="B16" s="5">
        <v>11</v>
      </c>
      <c r="C16" s="5">
        <v>2.2999999999999998</v>
      </c>
      <c r="D16" s="13"/>
      <c r="E16" s="6" t="s">
        <v>17</v>
      </c>
      <c r="F16" s="10" t="s">
        <v>61</v>
      </c>
      <c r="G16" s="10" t="s">
        <v>93</v>
      </c>
      <c r="H16" s="5">
        <v>1</v>
      </c>
      <c r="I16" s="5">
        <v>1</v>
      </c>
      <c r="J16" s="5">
        <v>1</v>
      </c>
      <c r="K16" s="5">
        <v>21</v>
      </c>
      <c r="L16" s="12">
        <f t="shared" si="0"/>
        <v>1.35</v>
      </c>
    </row>
    <row r="17" spans="2:12" x14ac:dyDescent="0.4">
      <c r="B17" s="5">
        <v>12</v>
      </c>
      <c r="C17" s="5">
        <v>2.4</v>
      </c>
      <c r="D17" s="13"/>
      <c r="E17" s="6" t="s">
        <v>18</v>
      </c>
      <c r="F17" s="10" t="s">
        <v>63</v>
      </c>
      <c r="G17" s="10" t="s">
        <v>94</v>
      </c>
      <c r="H17" s="5">
        <v>1</v>
      </c>
      <c r="I17" s="5">
        <v>1</v>
      </c>
      <c r="J17" s="5">
        <v>1</v>
      </c>
      <c r="K17" s="5">
        <v>30</v>
      </c>
      <c r="L17" s="12">
        <f t="shared" si="0"/>
        <v>1.5</v>
      </c>
    </row>
    <row r="18" spans="2:12" x14ac:dyDescent="0.4">
      <c r="B18" s="5">
        <v>13</v>
      </c>
      <c r="C18" s="5">
        <v>2.5</v>
      </c>
      <c r="D18" s="13"/>
      <c r="E18" s="6" t="s">
        <v>19</v>
      </c>
      <c r="F18" s="10" t="s">
        <v>65</v>
      </c>
      <c r="G18" s="10" t="s">
        <v>95</v>
      </c>
      <c r="H18" s="5">
        <v>1</v>
      </c>
      <c r="I18" s="5">
        <v>1</v>
      </c>
      <c r="J18" s="5">
        <v>0</v>
      </c>
      <c r="K18" s="5">
        <v>23</v>
      </c>
      <c r="L18" s="12">
        <f t="shared" si="0"/>
        <v>0.38333333333333336</v>
      </c>
    </row>
    <row r="19" spans="2:12" x14ac:dyDescent="0.4">
      <c r="B19" s="5">
        <v>14</v>
      </c>
      <c r="C19" s="5">
        <v>3.1</v>
      </c>
      <c r="D19" s="13" t="s">
        <v>28</v>
      </c>
      <c r="E19" s="6" t="s">
        <v>21</v>
      </c>
      <c r="F19" s="10" t="s">
        <v>67</v>
      </c>
      <c r="G19" s="10" t="s">
        <v>96</v>
      </c>
      <c r="H19" s="5">
        <v>1</v>
      </c>
      <c r="I19" s="5">
        <v>1</v>
      </c>
      <c r="J19" s="5">
        <v>2</v>
      </c>
      <c r="K19" s="5">
        <v>4</v>
      </c>
      <c r="L19" s="12">
        <f t="shared" si="0"/>
        <v>2.0666666666666669</v>
      </c>
    </row>
    <row r="20" spans="2:12" x14ac:dyDescent="0.4">
      <c r="B20" s="5">
        <v>15</v>
      </c>
      <c r="C20" s="5">
        <v>3.2</v>
      </c>
      <c r="D20" s="13"/>
      <c r="E20" s="6" t="s">
        <v>22</v>
      </c>
      <c r="F20" s="10" t="s">
        <v>69</v>
      </c>
      <c r="G20" s="10" t="s">
        <v>97</v>
      </c>
      <c r="H20" s="5">
        <v>1</v>
      </c>
      <c r="I20" s="5">
        <v>1</v>
      </c>
      <c r="J20" s="5">
        <v>1</v>
      </c>
      <c r="K20" s="5">
        <v>58</v>
      </c>
      <c r="L20" s="12">
        <f t="shared" si="0"/>
        <v>1.9666666666666668</v>
      </c>
    </row>
    <row r="21" spans="2:12" x14ac:dyDescent="0.4">
      <c r="B21" s="5">
        <v>16</v>
      </c>
      <c r="C21" s="5">
        <v>3.3</v>
      </c>
      <c r="D21" s="13"/>
      <c r="E21" s="6" t="s">
        <v>23</v>
      </c>
      <c r="F21" s="10" t="s">
        <v>71</v>
      </c>
      <c r="G21" s="10" t="s">
        <v>98</v>
      </c>
      <c r="H21" s="5">
        <v>1</v>
      </c>
      <c r="I21" s="5">
        <v>1</v>
      </c>
      <c r="J21" s="5">
        <v>9</v>
      </c>
      <c r="K21" s="5">
        <v>56</v>
      </c>
      <c r="L21" s="12">
        <f t="shared" si="0"/>
        <v>9.9333333333333336</v>
      </c>
    </row>
    <row r="22" spans="2:12" x14ac:dyDescent="0.4">
      <c r="B22" s="5">
        <v>17</v>
      </c>
      <c r="C22" s="5">
        <v>3.4</v>
      </c>
      <c r="D22" s="13"/>
      <c r="E22" s="6" t="s">
        <v>24</v>
      </c>
      <c r="F22" s="10" t="s">
        <v>73</v>
      </c>
      <c r="G22" s="15" t="s">
        <v>99</v>
      </c>
      <c r="H22" s="5">
        <v>1</v>
      </c>
      <c r="I22" s="5">
        <v>1</v>
      </c>
      <c r="J22" s="5">
        <v>11</v>
      </c>
      <c r="K22" s="5">
        <v>55</v>
      </c>
      <c r="L22" s="12">
        <f t="shared" si="0"/>
        <v>11.916666666666666</v>
      </c>
    </row>
    <row r="23" spans="2:12" x14ac:dyDescent="0.4">
      <c r="B23" s="5">
        <v>18</v>
      </c>
      <c r="C23" s="5">
        <v>3.5</v>
      </c>
      <c r="D23" s="13"/>
      <c r="E23" s="6" t="s">
        <v>25</v>
      </c>
      <c r="F23" s="10" t="s">
        <v>75</v>
      </c>
      <c r="G23" s="15" t="s">
        <v>100</v>
      </c>
      <c r="H23" s="5">
        <v>1</v>
      </c>
      <c r="I23" s="5">
        <v>1</v>
      </c>
      <c r="J23" s="5">
        <v>5</v>
      </c>
      <c r="K23" s="5">
        <v>1</v>
      </c>
      <c r="L23" s="12">
        <f t="shared" si="0"/>
        <v>5.0166666666666666</v>
      </c>
    </row>
    <row r="24" spans="2:12" x14ac:dyDescent="0.4">
      <c r="B24" s="5">
        <v>19</v>
      </c>
      <c r="C24" s="5">
        <v>3.6</v>
      </c>
      <c r="D24" s="13"/>
      <c r="E24" s="6" t="s">
        <v>26</v>
      </c>
      <c r="F24" s="10" t="s">
        <v>77</v>
      </c>
      <c r="G24" s="10" t="s">
        <v>101</v>
      </c>
      <c r="H24" s="5">
        <v>1</v>
      </c>
      <c r="I24" s="5">
        <v>1</v>
      </c>
      <c r="J24" s="5">
        <v>5</v>
      </c>
      <c r="K24" s="5">
        <v>34</v>
      </c>
      <c r="L24" s="12">
        <f t="shared" si="0"/>
        <v>5.5666666666666664</v>
      </c>
    </row>
    <row r="25" spans="2:12" x14ac:dyDescent="0.4">
      <c r="B25" s="5">
        <v>20</v>
      </c>
      <c r="C25" s="5">
        <v>3.7</v>
      </c>
      <c r="D25" s="13"/>
      <c r="E25" s="6" t="s">
        <v>27</v>
      </c>
      <c r="F25" s="10" t="s">
        <v>79</v>
      </c>
      <c r="G25" s="10" t="s">
        <v>102</v>
      </c>
      <c r="H25" s="5">
        <v>1</v>
      </c>
      <c r="I25" s="5">
        <v>1</v>
      </c>
      <c r="J25" s="5">
        <v>7</v>
      </c>
      <c r="K25" s="5">
        <v>55</v>
      </c>
      <c r="L25" s="12">
        <f t="shared" si="0"/>
        <v>7.916666666666667</v>
      </c>
    </row>
    <row r="26" spans="2:12" x14ac:dyDescent="0.3">
      <c r="E26" s="8" t="s">
        <v>29</v>
      </c>
      <c r="F26" s="8"/>
      <c r="G26" s="8"/>
      <c r="H26" s="9">
        <f>+SUM(H5:H25)/$B$25</f>
        <v>1</v>
      </c>
      <c r="I26" s="9">
        <f>+SUM(I5:I25)/$B$25</f>
        <v>1</v>
      </c>
      <c r="K26" s="3" t="s">
        <v>37</v>
      </c>
      <c r="L26" s="11">
        <f>+SUM(L4:L25)</f>
        <v>75.233333333333348</v>
      </c>
    </row>
  </sheetData>
  <mergeCells count="3">
    <mergeCell ref="D5:D13"/>
    <mergeCell ref="D14:D18"/>
    <mergeCell ref="D19:D25"/>
  </mergeCells>
  <conditionalFormatting sqref="H4:I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H5:I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1668D7FE-76DC-402F-9FEA-53B1EA428A25}"/>
    <hyperlink ref="E7" r:id="rId2" display="https://github.com/mflatouche/M.TSED/blob/main/Section01/1_Potencia" xr:uid="{8003B222-1E0F-49D4-870B-FE83BED63EB7}"/>
    <hyperlink ref="E8" r:id="rId3" display="https://github.com/mflatouche/M.TSED/blob/main/Section01/1_MovimientoIncipiente" xr:uid="{5C60F31D-8A70-48ED-9218-E1BA4AF86832}"/>
    <hyperlink ref="E9" r:id="rId4" display="https://github.com/mflatouche/M.TSED/blob/main/Section01/1_Acorazamiento" xr:uid="{155029AE-A7C3-46BD-BA45-E1D48DF2DB26}"/>
    <hyperlink ref="E10" r:id="rId5" display="https://github.com/mflatouche/M.TSED/blob/main/Section01/1_CaudalSuspension" xr:uid="{7711DF8D-8A1B-4EB6-8B6D-3B84412DD736}"/>
    <hyperlink ref="E11" r:id="rId6" display="https://github.com/mflatouche/M.TSED/blob/main/Section01/1_Lane" xr:uid="{7E0CFE69-F191-4ADE-A261-0CCAB5E20401}"/>
    <hyperlink ref="E13" r:id="rId7" display="https://github.com/mflatouche/M.TSED/blob/main/Section01/1_PotencialTransporteSedimentos" xr:uid="{706F8F75-00D5-48DE-8E16-F276C9343698}"/>
    <hyperlink ref="E14" r:id="rId8" display="https://github.com/mflatouche/M.TSED/blob/main/Section02/2_Funcionamiento" xr:uid="{975D65A3-C46E-4515-AFFA-4997770A3FE1}"/>
    <hyperlink ref="E15" r:id="rId9" display="https://github.com/mflatouche/M.TSED/blob/main/Section02/2_Modelo" xr:uid="{E6BF8288-4613-40FE-A163-CBE16BBAE9D2}"/>
    <hyperlink ref="E16" r:id="rId10" display="https://github.com/mflatouche/M.TSED/blob/main/Section02/2_FuncionesTransporte" xr:uid="{324DC70D-3E70-4233-B944-72F63BB77A2E}"/>
    <hyperlink ref="E17" r:id="rId11" display="https://github.com/mflatouche/M.TSED/blob/main/Section02/2_InformacionCampo" xr:uid="{7BB000A7-4013-4C0A-B2AC-E54698A69291}"/>
    <hyperlink ref="E18" r:id="rId12" display="https://github.com/mflatouche/M.TSED/blob/main/Section02/2_Limitaciones" xr:uid="{166486D0-0C8E-4764-8474-880DF0D8DC95}"/>
    <hyperlink ref="E19" r:id="rId13" display="https://github.com/mflatouche/M.TSED/blob/main/Section03/3_CasoEstudio" xr:uid="{48416D92-DFD3-4961-A98B-493B0A74314E}"/>
    <hyperlink ref="E20" r:id="rId14" display="https://github.com/mflatouche/M.TSED/blob/main/Section03/3_Geometria" xr:uid="{90852B6D-C09F-4896-A9F7-24B6C9395F38}"/>
    <hyperlink ref="E21" r:id="rId15" display="https://github.com/mflatouche/M.TSED/blob/main/Section03/3_Caudal" xr:uid="{6A51D0CE-38CE-49A1-8CF6-AAEAC3330F03}"/>
    <hyperlink ref="E22" r:id="rId16" display="https://github.com/mflatouche/M.TSED/blob/main/Section03/3_Sedimentos" xr:uid="{6D852EAC-99B2-4FDF-BAB1-DD132CEEE818}"/>
    <hyperlink ref="E23" r:id="rId17" display="https://github.com/mflatouche/M.TSED/blob/main/Section03/3_Plan" xr:uid="{DF1F41A5-E7B1-4DFD-93F3-98F77DF3DB66}"/>
    <hyperlink ref="E24" r:id="rId18" display="https://github.com/mflatouche/M.TSED/blob/main/Section03/3_Resultados" xr:uid="{B5A6C983-38C8-4D53-817A-E9C473C12658}"/>
    <hyperlink ref="E25" r:id="rId19" display="https://github.com/mflatouche/M.TSED/blob/main/Section03/3_Calibracion" xr:uid="{139691E5-A822-4F64-B693-9E97540EEE34}"/>
    <hyperlink ref="E5" r:id="rId20" display="https://github.com/mflatouche/M.TSED/blob/main/Section01/1_TransporteDeSedimentos" xr:uid="{24DEA381-5EFF-40F1-8F8E-8020DEAC8E6C}"/>
    <hyperlink ref="G5" r:id="rId21" xr:uid="{7D535A5D-ECA7-4662-A67D-25AB5E517395}"/>
    <hyperlink ref="G4" r:id="rId22" xr:uid="{E903F291-0DCD-4293-B8B3-B075674FD6A6}"/>
    <hyperlink ref="G22" r:id="rId23" xr:uid="{5BF81920-9B08-47DF-9EAE-4DE4223596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2DD-E82B-4822-B90C-FC6A37AA43A2}">
  <dimension ref="A1:B22"/>
  <sheetViews>
    <sheetView topLeftCell="A19" workbookViewId="0">
      <selection activeCell="B1" sqref="B1:B22"/>
    </sheetView>
  </sheetViews>
  <sheetFormatPr baseColWidth="10" defaultRowHeight="14.4" x14ac:dyDescent="0.3"/>
  <sheetData>
    <row r="1" spans="1:2" ht="43.2" x14ac:dyDescent="0.3">
      <c r="A1" s="14"/>
      <c r="B1" s="14" t="s">
        <v>38</v>
      </c>
    </row>
    <row r="2" spans="1:2" ht="72" x14ac:dyDescent="0.3">
      <c r="A2" s="14" t="s">
        <v>39</v>
      </c>
      <c r="B2" s="14" t="s">
        <v>40</v>
      </c>
    </row>
    <row r="3" spans="1:2" ht="57.6" x14ac:dyDescent="0.3">
      <c r="A3" s="14" t="s">
        <v>41</v>
      </c>
      <c r="B3" s="14" t="s">
        <v>42</v>
      </c>
    </row>
    <row r="4" spans="1:2" ht="57.6" x14ac:dyDescent="0.3">
      <c r="A4" s="14" t="s">
        <v>43</v>
      </c>
      <c r="B4" s="14" t="s">
        <v>44</v>
      </c>
    </row>
    <row r="5" spans="1:2" ht="57.6" x14ac:dyDescent="0.3">
      <c r="A5" s="14" t="s">
        <v>45</v>
      </c>
      <c r="B5" s="14" t="s">
        <v>46</v>
      </c>
    </row>
    <row r="6" spans="1:2" ht="57.6" x14ac:dyDescent="0.3">
      <c r="A6" s="14" t="s">
        <v>47</v>
      </c>
      <c r="B6" s="14" t="s">
        <v>48</v>
      </c>
    </row>
    <row r="7" spans="1:2" ht="72" x14ac:dyDescent="0.3">
      <c r="A7" s="14" t="s">
        <v>49</v>
      </c>
      <c r="B7" s="14" t="s">
        <v>50</v>
      </c>
    </row>
    <row r="8" spans="1:2" ht="115.2" x14ac:dyDescent="0.3">
      <c r="A8" s="14" t="s">
        <v>51</v>
      </c>
      <c r="B8" s="14" t="s">
        <v>52</v>
      </c>
    </row>
    <row r="9" spans="1:2" ht="129.6" x14ac:dyDescent="0.3">
      <c r="A9" s="14" t="s">
        <v>51</v>
      </c>
      <c r="B9" s="14" t="s">
        <v>53</v>
      </c>
    </row>
    <row r="10" spans="1:2" ht="115.2" x14ac:dyDescent="0.3">
      <c r="A10" s="14" t="s">
        <v>54</v>
      </c>
      <c r="B10" s="14" t="s">
        <v>55</v>
      </c>
    </row>
    <row r="11" spans="1:2" ht="72" x14ac:dyDescent="0.3">
      <c r="A11" s="14" t="s">
        <v>56</v>
      </c>
      <c r="B11" s="14" t="s">
        <v>57</v>
      </c>
    </row>
    <row r="12" spans="1:2" ht="57.6" x14ac:dyDescent="0.3">
      <c r="A12" s="14" t="s">
        <v>58</v>
      </c>
      <c r="B12" s="14" t="s">
        <v>59</v>
      </c>
    </row>
    <row r="13" spans="1:2" ht="86.4" x14ac:dyDescent="0.3">
      <c r="A13" s="14" t="s">
        <v>60</v>
      </c>
      <c r="B13" s="14" t="s">
        <v>61</v>
      </c>
    </row>
    <row r="14" spans="1:2" ht="57.6" x14ac:dyDescent="0.3">
      <c r="A14" s="14" t="s">
        <v>62</v>
      </c>
      <c r="B14" s="14" t="s">
        <v>63</v>
      </c>
    </row>
    <row r="15" spans="1:2" ht="43.2" x14ac:dyDescent="0.3">
      <c r="A15" s="14" t="s">
        <v>64</v>
      </c>
      <c r="B15" s="14" t="s">
        <v>65</v>
      </c>
    </row>
    <row r="16" spans="1:2" ht="72" x14ac:dyDescent="0.3">
      <c r="A16" s="14" t="s">
        <v>66</v>
      </c>
      <c r="B16" s="14" t="s">
        <v>67</v>
      </c>
    </row>
    <row r="17" spans="1:2" ht="86.4" x14ac:dyDescent="0.3">
      <c r="A17" s="14" t="s">
        <v>68</v>
      </c>
      <c r="B17" s="14" t="s">
        <v>69</v>
      </c>
    </row>
    <row r="18" spans="1:2" ht="86.4" x14ac:dyDescent="0.3">
      <c r="A18" s="14" t="s">
        <v>70</v>
      </c>
      <c r="B18" s="14" t="s">
        <v>71</v>
      </c>
    </row>
    <row r="19" spans="1:2" ht="86.4" x14ac:dyDescent="0.3">
      <c r="A19" s="14" t="s">
        <v>72</v>
      </c>
      <c r="B19" s="14" t="s">
        <v>73</v>
      </c>
    </row>
    <row r="20" spans="1:2" ht="100.8" x14ac:dyDescent="0.3">
      <c r="A20" s="14" t="s">
        <v>74</v>
      </c>
      <c r="B20" s="14" t="s">
        <v>75</v>
      </c>
    </row>
    <row r="21" spans="1:2" ht="100.8" x14ac:dyDescent="0.3">
      <c r="A21" s="14" t="s">
        <v>76</v>
      </c>
      <c r="B21" s="14" t="s">
        <v>77</v>
      </c>
    </row>
    <row r="22" spans="1:2" ht="43.2" x14ac:dyDescent="0.3">
      <c r="A22" s="14" t="s">
        <v>78</v>
      </c>
      <c r="B22" s="1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K27" sqref="K27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customWidth="1"/>
    <col min="6" max="6" width="65.21875" style="2" customWidth="1"/>
    <col min="7" max="8" width="13.109375" style="2" customWidth="1"/>
    <col min="9" max="9" width="9" style="2" customWidth="1"/>
    <col min="10" max="16384" width="8.88671875" style="2"/>
  </cols>
  <sheetData>
    <row r="1" spans="1:11" x14ac:dyDescent="0.3">
      <c r="A1" s="1" t="s">
        <v>0</v>
      </c>
    </row>
    <row r="3" spans="1:11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4" t="s">
        <v>31</v>
      </c>
      <c r="G3" s="4" t="s">
        <v>4</v>
      </c>
      <c r="H3" s="4" t="s">
        <v>5</v>
      </c>
      <c r="I3" s="4" t="s">
        <v>33</v>
      </c>
      <c r="J3" s="4" t="s">
        <v>34</v>
      </c>
      <c r="K3" s="4" t="s">
        <v>33</v>
      </c>
    </row>
    <row r="4" spans="1:11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0" t="s">
        <v>36</v>
      </c>
      <c r="G4" s="5"/>
      <c r="H4" s="5">
        <v>1</v>
      </c>
      <c r="I4" s="5">
        <v>2</v>
      </c>
      <c r="J4" s="5">
        <v>54</v>
      </c>
      <c r="K4" s="12">
        <f>+I4+J4/60</f>
        <v>2.9</v>
      </c>
    </row>
    <row r="5" spans="1:11" x14ac:dyDescent="0.4">
      <c r="B5" s="5">
        <v>1</v>
      </c>
      <c r="C5" s="5">
        <v>1.1000000000000001</v>
      </c>
      <c r="D5" s="13" t="s">
        <v>14</v>
      </c>
      <c r="E5" s="6" t="s">
        <v>6</v>
      </c>
      <c r="F5" s="10" t="str">
        <f>+CONCATENATE("TSED_",C5,"_",E5)</f>
        <v>TSED_1.1_Transporte de sedimentos</v>
      </c>
      <c r="G5" s="5">
        <v>1</v>
      </c>
      <c r="H5" s="5">
        <v>1</v>
      </c>
      <c r="I5" s="5">
        <v>2</v>
      </c>
      <c r="J5" s="5">
        <v>58</v>
      </c>
      <c r="K5" s="12">
        <f t="shared" ref="K5:K25" si="0">+I5+J5/60</f>
        <v>2.9666666666666668</v>
      </c>
    </row>
    <row r="6" spans="1:11" x14ac:dyDescent="0.3">
      <c r="B6" s="5">
        <v>2</v>
      </c>
      <c r="C6" s="5">
        <v>1.2</v>
      </c>
      <c r="D6" s="13"/>
      <c r="E6" s="7" t="s">
        <v>7</v>
      </c>
      <c r="F6" s="10" t="str">
        <f t="shared" ref="F6:F25" si="1">+CONCATENATE("TSED_",C6,"_",E6)</f>
        <v>TSED_1.2_Morfología de cauces</v>
      </c>
      <c r="G6" s="5">
        <v>1</v>
      </c>
      <c r="H6" s="5">
        <v>1</v>
      </c>
      <c r="I6" s="5">
        <v>2</v>
      </c>
      <c r="J6" s="5">
        <v>46</v>
      </c>
      <c r="K6" s="12">
        <f t="shared" si="0"/>
        <v>2.7666666666666666</v>
      </c>
    </row>
    <row r="7" spans="1:11" x14ac:dyDescent="0.3">
      <c r="B7" s="5">
        <v>3</v>
      </c>
      <c r="C7" s="5">
        <v>1.3</v>
      </c>
      <c r="D7" s="13"/>
      <c r="E7" s="7" t="s">
        <v>8</v>
      </c>
      <c r="F7" s="10" t="str">
        <f t="shared" si="1"/>
        <v>TSED_1.3_Potencia de la corriente</v>
      </c>
      <c r="G7" s="5">
        <v>1</v>
      </c>
      <c r="H7" s="5">
        <v>1</v>
      </c>
      <c r="I7" s="5">
        <v>1</v>
      </c>
      <c r="J7" s="5">
        <v>5</v>
      </c>
      <c r="K7" s="12">
        <f t="shared" si="0"/>
        <v>1.0833333333333333</v>
      </c>
    </row>
    <row r="8" spans="1:11" x14ac:dyDescent="0.3">
      <c r="B8" s="5">
        <v>4</v>
      </c>
      <c r="C8" s="5">
        <v>1.4</v>
      </c>
      <c r="D8" s="13"/>
      <c r="E8" s="7" t="s">
        <v>9</v>
      </c>
      <c r="F8" s="10" t="str">
        <f t="shared" si="1"/>
        <v>TSED_1.4_Movimiento incipiente</v>
      </c>
      <c r="G8" s="5">
        <v>1</v>
      </c>
      <c r="H8" s="5">
        <v>1</v>
      </c>
      <c r="I8" s="5">
        <v>2</v>
      </c>
      <c r="J8" s="5">
        <v>54</v>
      </c>
      <c r="K8" s="12">
        <f t="shared" si="0"/>
        <v>2.9</v>
      </c>
    </row>
    <row r="9" spans="1:11" x14ac:dyDescent="0.3">
      <c r="B9" s="5">
        <v>5</v>
      </c>
      <c r="C9" s="5">
        <v>1.5</v>
      </c>
      <c r="D9" s="13"/>
      <c r="E9" s="7" t="s">
        <v>10</v>
      </c>
      <c r="F9" s="10" t="str">
        <f t="shared" si="1"/>
        <v>TSED_1.5_Acorazamiento</v>
      </c>
      <c r="G9" s="5">
        <v>1</v>
      </c>
      <c r="H9" s="5">
        <v>1</v>
      </c>
      <c r="I9" s="5">
        <v>1</v>
      </c>
      <c r="J9" s="5">
        <v>14</v>
      </c>
      <c r="K9" s="12">
        <f t="shared" si="0"/>
        <v>1.2333333333333334</v>
      </c>
    </row>
    <row r="10" spans="1:11" x14ac:dyDescent="0.3">
      <c r="B10" s="5">
        <v>6</v>
      </c>
      <c r="C10" s="5">
        <v>1.6</v>
      </c>
      <c r="D10" s="13"/>
      <c r="E10" s="7" t="s">
        <v>11</v>
      </c>
      <c r="F10" s="10" t="str">
        <f t="shared" si="1"/>
        <v>TSED_1.6_Caudal sólido en suspensión</v>
      </c>
      <c r="G10" s="5">
        <v>1</v>
      </c>
      <c r="H10" s="5">
        <v>1</v>
      </c>
      <c r="I10" s="5">
        <v>1</v>
      </c>
      <c r="J10" s="5">
        <v>29</v>
      </c>
      <c r="K10" s="12">
        <f t="shared" si="0"/>
        <v>1.4833333333333334</v>
      </c>
    </row>
    <row r="11" spans="1:11" x14ac:dyDescent="0.3">
      <c r="B11" s="5">
        <v>7</v>
      </c>
      <c r="C11" s="5">
        <v>1.7</v>
      </c>
      <c r="D11" s="13"/>
      <c r="E11" s="7" t="s">
        <v>12</v>
      </c>
      <c r="F11" s="10" t="str">
        <f t="shared" si="1"/>
        <v>TSED_1.7_Predicción sobre la respuesta general de un río al cambio</v>
      </c>
      <c r="G11" s="5">
        <v>1</v>
      </c>
      <c r="H11" s="5">
        <v>1</v>
      </c>
      <c r="I11" s="5">
        <v>2</v>
      </c>
      <c r="J11" s="5">
        <v>4</v>
      </c>
      <c r="K11" s="12">
        <f t="shared" si="0"/>
        <v>2.0666666666666669</v>
      </c>
    </row>
    <row r="12" spans="1:11" x14ac:dyDescent="0.3">
      <c r="B12" s="5"/>
      <c r="C12" s="5"/>
      <c r="D12" s="13"/>
      <c r="E12" s="7"/>
      <c r="F12" s="10" t="s">
        <v>32</v>
      </c>
      <c r="G12" s="5"/>
      <c r="H12" s="5"/>
      <c r="I12" s="5">
        <v>1</v>
      </c>
      <c r="J12" s="5">
        <v>7</v>
      </c>
      <c r="K12" s="12">
        <f t="shared" si="0"/>
        <v>1.1166666666666667</v>
      </c>
    </row>
    <row r="13" spans="1:11" x14ac:dyDescent="0.3">
      <c r="B13" s="5">
        <v>8</v>
      </c>
      <c r="C13" s="5">
        <v>1.8</v>
      </c>
      <c r="D13" s="13"/>
      <c r="E13" s="7" t="s">
        <v>13</v>
      </c>
      <c r="F13" s="10" t="str">
        <f t="shared" si="1"/>
        <v>TSED_1.8_Cuantificación del potencial de transporte de sedimentos</v>
      </c>
      <c r="G13" s="5">
        <v>1</v>
      </c>
      <c r="H13" s="5">
        <v>1</v>
      </c>
      <c r="I13" s="5">
        <v>2</v>
      </c>
      <c r="J13" s="5">
        <v>46</v>
      </c>
      <c r="K13" s="12">
        <f t="shared" si="0"/>
        <v>2.7666666666666666</v>
      </c>
    </row>
    <row r="14" spans="1:11" x14ac:dyDescent="0.4">
      <c r="B14" s="5">
        <v>9</v>
      </c>
      <c r="C14" s="5">
        <v>2.1</v>
      </c>
      <c r="D14" s="13" t="s">
        <v>20</v>
      </c>
      <c r="E14" s="6" t="s">
        <v>15</v>
      </c>
      <c r="F14" s="10" t="str">
        <f t="shared" si="1"/>
        <v>TSED_2.1_Funcionamiento del modelo</v>
      </c>
      <c r="G14" s="5">
        <v>1</v>
      </c>
      <c r="H14" s="5">
        <v>1</v>
      </c>
      <c r="I14" s="5">
        <v>4</v>
      </c>
      <c r="J14" s="5">
        <v>43</v>
      </c>
      <c r="K14" s="12">
        <f t="shared" si="0"/>
        <v>4.7166666666666668</v>
      </c>
    </row>
    <row r="15" spans="1:11" x14ac:dyDescent="0.4">
      <c r="B15" s="5">
        <v>10</v>
      </c>
      <c r="C15" s="5">
        <v>2.2000000000000002</v>
      </c>
      <c r="D15" s="13"/>
      <c r="E15" s="6" t="s">
        <v>16</v>
      </c>
      <c r="F15" s="10" t="str">
        <f t="shared" si="1"/>
        <v>TSED_2.2_Estructura del modelo</v>
      </c>
      <c r="G15" s="5">
        <v>1</v>
      </c>
      <c r="H15" s="5">
        <v>1</v>
      </c>
      <c r="I15" s="5">
        <v>1</v>
      </c>
      <c r="J15" s="5">
        <v>37</v>
      </c>
      <c r="K15" s="12">
        <f t="shared" si="0"/>
        <v>1.6166666666666667</v>
      </c>
    </row>
    <row r="16" spans="1:11" x14ac:dyDescent="0.4">
      <c r="B16" s="5">
        <v>11</v>
      </c>
      <c r="C16" s="5">
        <v>2.2999999999999998</v>
      </c>
      <c r="D16" s="13"/>
      <c r="E16" s="6" t="s">
        <v>17</v>
      </c>
      <c r="F16" s="10" t="str">
        <f t="shared" si="1"/>
        <v>TSED_2.3_Funciones de transporte de sedimentos</v>
      </c>
      <c r="G16" s="5">
        <v>1</v>
      </c>
      <c r="H16" s="5">
        <v>1</v>
      </c>
      <c r="I16" s="5">
        <v>1</v>
      </c>
      <c r="J16" s="5">
        <v>21</v>
      </c>
      <c r="K16" s="12">
        <f t="shared" si="0"/>
        <v>1.35</v>
      </c>
    </row>
    <row r="17" spans="2:11" x14ac:dyDescent="0.4">
      <c r="B17" s="5">
        <v>12</v>
      </c>
      <c r="C17" s="5">
        <v>2.4</v>
      </c>
      <c r="D17" s="13"/>
      <c r="E17" s="6" t="s">
        <v>18</v>
      </c>
      <c r="F17" s="10" t="str">
        <f t="shared" si="1"/>
        <v>TSED_2.4_Información de campo</v>
      </c>
      <c r="G17" s="5">
        <v>1</v>
      </c>
      <c r="H17" s="5">
        <v>1</v>
      </c>
      <c r="I17" s="5">
        <v>1</v>
      </c>
      <c r="J17" s="5">
        <v>30</v>
      </c>
      <c r="K17" s="12">
        <f t="shared" si="0"/>
        <v>1.5</v>
      </c>
    </row>
    <row r="18" spans="2:11" x14ac:dyDescent="0.4">
      <c r="B18" s="5">
        <v>13</v>
      </c>
      <c r="C18" s="5">
        <v>2.5</v>
      </c>
      <c r="D18" s="13"/>
      <c r="E18" s="6" t="s">
        <v>19</v>
      </c>
      <c r="F18" s="10" t="str">
        <f t="shared" si="1"/>
        <v>TSED_2.5_Limitaciones</v>
      </c>
      <c r="G18" s="5">
        <v>1</v>
      </c>
      <c r="H18" s="5">
        <v>1</v>
      </c>
      <c r="I18" s="5">
        <v>0</v>
      </c>
      <c r="J18" s="5">
        <v>23</v>
      </c>
      <c r="K18" s="12">
        <f t="shared" si="0"/>
        <v>0.38333333333333336</v>
      </c>
    </row>
    <row r="19" spans="2:11" x14ac:dyDescent="0.4">
      <c r="B19" s="5">
        <v>14</v>
      </c>
      <c r="C19" s="5">
        <v>3.1</v>
      </c>
      <c r="D19" s="13" t="s">
        <v>28</v>
      </c>
      <c r="E19" s="6" t="s">
        <v>21</v>
      </c>
      <c r="F19" s="10" t="str">
        <f t="shared" si="1"/>
        <v>TSED_3.1_Presentación caso de estudio</v>
      </c>
      <c r="G19" s="5">
        <v>1</v>
      </c>
      <c r="H19" s="5">
        <v>1</v>
      </c>
      <c r="I19" s="5">
        <v>2</v>
      </c>
      <c r="J19" s="5">
        <v>4</v>
      </c>
      <c r="K19" s="12">
        <f t="shared" si="0"/>
        <v>2.0666666666666669</v>
      </c>
    </row>
    <row r="20" spans="2:11" x14ac:dyDescent="0.4">
      <c r="B20" s="5">
        <v>15</v>
      </c>
      <c r="C20" s="5">
        <v>3.2</v>
      </c>
      <c r="D20" s="13"/>
      <c r="E20" s="6" t="s">
        <v>22</v>
      </c>
      <c r="F20" s="10" t="str">
        <f t="shared" si="1"/>
        <v>TSED_3.2_Datos del modelo. Archivo de geometría</v>
      </c>
      <c r="G20" s="5">
        <v>1</v>
      </c>
      <c r="H20" s="5">
        <v>1</v>
      </c>
      <c r="I20" s="5">
        <v>1</v>
      </c>
      <c r="J20" s="5">
        <v>58</v>
      </c>
      <c r="K20" s="12">
        <f t="shared" si="0"/>
        <v>1.9666666666666668</v>
      </c>
    </row>
    <row r="21" spans="2:11" x14ac:dyDescent="0.4">
      <c r="B21" s="5">
        <v>16</v>
      </c>
      <c r="C21" s="5">
        <v>3.3</v>
      </c>
      <c r="D21" s="13"/>
      <c r="E21" s="6" t="s">
        <v>23</v>
      </c>
      <c r="F21" s="10" t="str">
        <f t="shared" si="1"/>
        <v>TSED_3.3_Datos del modelo. Archivo de caudal</v>
      </c>
      <c r="G21" s="5">
        <v>1</v>
      </c>
      <c r="H21" s="5">
        <v>1</v>
      </c>
      <c r="I21" s="5">
        <v>9</v>
      </c>
      <c r="J21" s="5">
        <v>56</v>
      </c>
      <c r="K21" s="12">
        <f t="shared" si="0"/>
        <v>9.9333333333333336</v>
      </c>
    </row>
    <row r="22" spans="2:11" x14ac:dyDescent="0.4">
      <c r="B22" s="5">
        <v>17</v>
      </c>
      <c r="C22" s="5">
        <v>3.4</v>
      </c>
      <c r="D22" s="13"/>
      <c r="E22" s="6" t="s">
        <v>24</v>
      </c>
      <c r="F22" s="10" t="str">
        <f t="shared" si="1"/>
        <v>TSED_3.4_Datos del modelo. Archivo de sedimentos</v>
      </c>
      <c r="G22" s="5">
        <v>1</v>
      </c>
      <c r="H22" s="5">
        <v>1</v>
      </c>
      <c r="I22" s="5">
        <v>11</v>
      </c>
      <c r="J22" s="5">
        <v>55</v>
      </c>
      <c r="K22" s="12">
        <f t="shared" si="0"/>
        <v>11.916666666666666</v>
      </c>
    </row>
    <row r="23" spans="2:11" x14ac:dyDescent="0.4">
      <c r="B23" s="5">
        <v>18</v>
      </c>
      <c r="C23" s="5">
        <v>3.5</v>
      </c>
      <c r="D23" s="13"/>
      <c r="E23" s="6" t="s">
        <v>25</v>
      </c>
      <c r="F23" s="10" t="str">
        <f t="shared" si="1"/>
        <v>TSED_3.5_Creación plan de transporte de sedimentos</v>
      </c>
      <c r="G23" s="5">
        <v>1</v>
      </c>
      <c r="H23" s="5">
        <v>1</v>
      </c>
      <c r="I23" s="5">
        <v>5</v>
      </c>
      <c r="J23" s="5">
        <v>1</v>
      </c>
      <c r="K23" s="12">
        <f t="shared" si="0"/>
        <v>5.0166666666666666</v>
      </c>
    </row>
    <row r="24" spans="2:11" x14ac:dyDescent="0.4">
      <c r="B24" s="5">
        <v>19</v>
      </c>
      <c r="C24" s="5">
        <v>3.6</v>
      </c>
      <c r="D24" s="13"/>
      <c r="E24" s="6" t="s">
        <v>26</v>
      </c>
      <c r="F24" s="10" t="str">
        <f t="shared" si="1"/>
        <v>TSED_3.6_Visualización e interpretación de resultados</v>
      </c>
      <c r="G24" s="5">
        <v>1</v>
      </c>
      <c r="H24" s="5">
        <v>1</v>
      </c>
      <c r="I24" s="5">
        <v>5</v>
      </c>
      <c r="J24" s="5">
        <v>34</v>
      </c>
      <c r="K24" s="12">
        <f t="shared" si="0"/>
        <v>5.5666666666666664</v>
      </c>
    </row>
    <row r="25" spans="2:11" x14ac:dyDescent="0.4">
      <c r="B25" s="5">
        <v>20</v>
      </c>
      <c r="C25" s="5">
        <v>3.7</v>
      </c>
      <c r="D25" s="13"/>
      <c r="E25" s="6" t="s">
        <v>27</v>
      </c>
      <c r="F25" s="10" t="str">
        <f t="shared" si="1"/>
        <v>TSED_3.7_Calibración</v>
      </c>
      <c r="G25" s="5">
        <v>1</v>
      </c>
      <c r="H25" s="5">
        <v>1</v>
      </c>
      <c r="I25" s="5">
        <v>7</v>
      </c>
      <c r="J25" s="5">
        <v>55</v>
      </c>
      <c r="K25" s="12">
        <f t="shared" si="0"/>
        <v>7.916666666666667</v>
      </c>
    </row>
    <row r="26" spans="2:11" x14ac:dyDescent="0.3">
      <c r="E26" s="8" t="s">
        <v>29</v>
      </c>
      <c r="F26" s="8"/>
      <c r="G26" s="9">
        <f>+SUM(G5:G25)/$B$25</f>
        <v>1</v>
      </c>
      <c r="H26" s="9">
        <f>+SUM(H5:H25)/$B$25</f>
        <v>1</v>
      </c>
      <c r="J26" s="3" t="s">
        <v>37</v>
      </c>
      <c r="K26" s="11">
        <f>+SUM(K4:K25)</f>
        <v>75.233333333333348</v>
      </c>
    </row>
  </sheetData>
  <mergeCells count="3">
    <mergeCell ref="D5:D13"/>
    <mergeCell ref="D14:D18"/>
    <mergeCell ref="D19:D25"/>
  </mergeCells>
  <conditionalFormatting sqref="G4:H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G5:H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C65BD627-EC04-4D73-8F5D-E401DE5DB9EE}"/>
    <hyperlink ref="E7" r:id="rId2" display="https://github.com/mflatouche/M.TSED/blob/main/Section01/1_Potencia" xr:uid="{6AAC4C38-BB05-4E5A-B3F5-B1ED1C1BE622}"/>
    <hyperlink ref="E8" r:id="rId3" display="https://github.com/mflatouche/M.TSED/blob/main/Section01/1_MovimientoIncipiente" xr:uid="{B09D3E3A-6551-4F17-BF57-148E9105AA79}"/>
    <hyperlink ref="E9" r:id="rId4" display="https://github.com/mflatouche/M.TSED/blob/main/Section01/1_Acorazamiento" xr:uid="{6015DD00-321C-4143-AAC3-EDE5F4E4D054}"/>
    <hyperlink ref="E10" r:id="rId5" display="https://github.com/mflatouche/M.TSED/blob/main/Section01/1_CaudalSuspension" xr:uid="{6146E9D4-47E3-43FE-9C67-839DBA23732F}"/>
    <hyperlink ref="E11" r:id="rId6" display="https://github.com/mflatouche/M.TSED/blob/main/Section01/1_Lane" xr:uid="{8E18C0D7-A29E-4249-BC20-19C13A016528}"/>
    <hyperlink ref="E13" r:id="rId7" display="https://github.com/mflatouche/M.TSED/blob/main/Section01/1_PotencialTransporteSedimentos" xr:uid="{C18A211D-384B-4643-992E-F0B88BB8C73B}"/>
    <hyperlink ref="E14" r:id="rId8" display="https://github.com/mflatouche/M.TSED/blob/main/Section02/2_Funcionamiento" xr:uid="{77C2131E-CE5E-4C6F-B284-CE06538BED64}"/>
    <hyperlink ref="E15" r:id="rId9" display="https://github.com/mflatouche/M.TSED/blob/main/Section02/2_Modelo" xr:uid="{E932ABC8-A5FF-4528-8F88-820742CCDB82}"/>
    <hyperlink ref="E16" r:id="rId10" display="https://github.com/mflatouche/M.TSED/blob/main/Section02/2_FuncionesTransporte" xr:uid="{55D5DD23-FDB5-4477-B845-7A215F08E897}"/>
    <hyperlink ref="E17" r:id="rId11" display="https://github.com/mflatouche/M.TSED/blob/main/Section02/2_InformacionCampo" xr:uid="{2186B670-80FD-4070-B4DF-226BB6BB2A9B}"/>
    <hyperlink ref="E18" r:id="rId12" display="https://github.com/mflatouche/M.TSED/blob/main/Section02/2_Limitaciones" xr:uid="{9BEB0596-FB57-44ED-935E-09399F1C8C8F}"/>
    <hyperlink ref="E19" r:id="rId13" display="https://github.com/mflatouche/M.TSED/blob/main/Section03/3_CasoEstudio" xr:uid="{FE0AA1B4-F2D1-4D8D-A616-BFBD09D92024}"/>
    <hyperlink ref="E20" r:id="rId14" display="https://github.com/mflatouche/M.TSED/blob/main/Section03/3_Geometria" xr:uid="{41384F99-1753-46AF-84A3-A8A5E727BF7F}"/>
    <hyperlink ref="E21" r:id="rId15" display="https://github.com/mflatouche/M.TSED/blob/main/Section03/3_Caudal" xr:uid="{8F26E8C0-B127-492D-9428-2F7441770208}"/>
    <hyperlink ref="E22" r:id="rId16" display="https://github.com/mflatouche/M.TSED/blob/main/Section03/3_Sedimentos" xr:uid="{41E0CFC8-79C7-4221-814A-08722CD465BD}"/>
    <hyperlink ref="E23" r:id="rId17" display="https://github.com/mflatouche/M.TSED/blob/main/Section03/3_Plan" xr:uid="{382EFA5D-B6BB-4704-B410-06548CBF305A}"/>
    <hyperlink ref="E24" r:id="rId18" display="https://github.com/mflatouche/M.TSED/blob/main/Section03/3_Resultados" xr:uid="{FD41B25F-9B7F-4D60-A308-989563587F02}"/>
    <hyperlink ref="E25" r:id="rId19" display="https://github.com/mflatouche/M.TSED/blob/main/Section03/3_Calibracion" xr:uid="{C3C1A7EE-4731-4EF5-867B-84D29CF98DF2}"/>
    <hyperlink ref="E5" r:id="rId20" display="https://github.com/mflatouche/M.TSED/blob/main/Section01/1_TransporteDeSedimentos" xr:uid="{5D22F628-8763-475E-84D4-D7DF334BD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2015-06-05T18:19:34Z</dcterms:created>
  <dcterms:modified xsi:type="dcterms:W3CDTF">2023-06-27T18:00:28Z</dcterms:modified>
</cp:coreProperties>
</file>