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fol\Documents\Independent-Research-2020\"/>
    </mc:Choice>
  </mc:AlternateContent>
  <xr:revisionPtr revIDLastSave="0" documentId="8_{86B8FDEE-B2FD-4075-B245-9C7FE7619644}" xr6:coauthVersionLast="45" xr6:coauthVersionMax="45" xr10:uidLastSave="{00000000-0000-0000-0000-000000000000}"/>
  <bookViews>
    <workbookView xWindow="-98" yWindow="-98" windowWidth="20715" windowHeight="13276" xr2:uid="{C98DDADC-CAA5-43B2-A073-CF7509218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G24" i="1"/>
  <c r="F24" i="1"/>
  <c r="K23" i="1"/>
  <c r="I23" i="1"/>
  <c r="G23" i="1"/>
  <c r="K17" i="1"/>
  <c r="K25" i="1" s="1"/>
  <c r="K26" i="1" s="1"/>
  <c r="J17" i="1"/>
  <c r="J25" i="1" s="1"/>
  <c r="I17" i="1"/>
  <c r="I25" i="1" s="1"/>
  <c r="I26" i="1" s="1"/>
  <c r="H17" i="1"/>
  <c r="H25" i="1" s="1"/>
  <c r="H26" i="1" s="1"/>
  <c r="G17" i="1"/>
  <c r="G25" i="1" s="1"/>
  <c r="F17" i="1"/>
  <c r="F25" i="1" s="1"/>
  <c r="F26" i="1" l="1"/>
  <c r="G26" i="1"/>
  <c r="J26" i="1"/>
</calcChain>
</file>

<file path=xl/sharedStrings.xml><?xml version="1.0" encoding="utf-8"?>
<sst xmlns="http://schemas.openxmlformats.org/spreadsheetml/2006/main" count="59" uniqueCount="52">
  <si>
    <t>Variable</t>
  </si>
  <si>
    <t>Form of Variable</t>
  </si>
  <si>
    <t>Units</t>
  </si>
  <si>
    <t>Hypothesis</t>
  </si>
  <si>
    <t>Secchi Depth</t>
  </si>
  <si>
    <t>mean, TSI</t>
  </si>
  <si>
    <t>meters</t>
  </si>
  <si>
    <t xml:space="preserve">Large removal of carp should see a temporary increase in secchi depth, however over long term we will not see a signficant decrease in secchi depth TSI should see a slight decrease but not out of its steady state. </t>
  </si>
  <si>
    <t>Chlorophyll a</t>
  </si>
  <si>
    <t>min,max, TSI</t>
  </si>
  <si>
    <t xml:space="preserve"> </t>
  </si>
  <si>
    <t>A removal of carp should see a decrease in chlorphyll a short term but no significant change in the long term. TSI should see a decrease but not out of its steady state</t>
  </si>
  <si>
    <t>Total Phosphorous</t>
  </si>
  <si>
    <t>min, max, TSI</t>
  </si>
  <si>
    <t>ug/L</t>
  </si>
  <si>
    <t>As carp are removed we should see a decrease in total posphorous because there are less carp resuspending the buried phosphorous. TSI will not move outside of its trophic state, however TSI should see a decrease heading towards mesotrophic</t>
  </si>
  <si>
    <t>Total Nitrogen</t>
  </si>
  <si>
    <t>min, max,</t>
  </si>
  <si>
    <t>mg/L</t>
  </si>
  <si>
    <t>As carp are removed we should see a decrease in total nitrogen due to less carp resuspending the buried nutrients</t>
  </si>
  <si>
    <t>Total Suspended Solids</t>
  </si>
  <si>
    <t>mean</t>
  </si>
  <si>
    <t>As carp are removed we should see a decrease in TSS because there will be a smaller population of carp resuspending the solids but overall there shouldn’t be a significant change</t>
  </si>
  <si>
    <t>Dissolved Oxygen</t>
  </si>
  <si>
    <t>Cyanophyta</t>
  </si>
  <si>
    <t>Chlorophyta</t>
  </si>
  <si>
    <t>zooplankton biomass</t>
  </si>
  <si>
    <t>Biomass would go up after large removal of buffalo due to the buffalo being zooplankton predators</t>
  </si>
  <si>
    <t>phytoplankton biomass</t>
  </si>
  <si>
    <t>Center Lake</t>
  </si>
  <si>
    <t>Five Island Lake</t>
  </si>
  <si>
    <t>High Lake</t>
  </si>
  <si>
    <t>Ingham Lake</t>
  </si>
  <si>
    <t>Lost Island Lake</t>
  </si>
  <si>
    <t>Silver Lake (Dickinson)</t>
  </si>
  <si>
    <t>Area (acres)</t>
  </si>
  <si>
    <t>Area ft^2</t>
  </si>
  <si>
    <t>Watershed Area (acres)</t>
  </si>
  <si>
    <t>Watershed/Lake Ratio</t>
  </si>
  <si>
    <t>3.3:1</t>
  </si>
  <si>
    <t>9.2:1</t>
  </si>
  <si>
    <t>0.9:1</t>
  </si>
  <si>
    <t>3.9:1</t>
  </si>
  <si>
    <t>16.5:1</t>
  </si>
  <si>
    <t>Mean Depth (feet)</t>
  </si>
  <si>
    <t>Max Depth (feet)</t>
  </si>
  <si>
    <t>Row Crop Usage (acre)</t>
  </si>
  <si>
    <t>% Row Crop</t>
  </si>
  <si>
    <t>Shoreline (feet)</t>
  </si>
  <si>
    <t>area* pi</t>
  </si>
  <si>
    <t>Shoreline complexity index</t>
  </si>
  <si>
    <t>length of shoreline/2sqrt(areapi)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</si>
</sst>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4A7D-C226-416F-8433-36D083CA9D98}">
  <dimension ref="A3:K29"/>
  <sheetViews>
    <sheetView tabSelected="1" workbookViewId="0">
      <selection activeCell="D17" sqref="D17"/>
    </sheetView>
  </sheetViews>
  <sheetFormatPr defaultRowHeight="14.25" x14ac:dyDescent="0.45"/>
  <cols>
    <col min="1" max="1" width="22.06640625" bestFit="1" customWidth="1"/>
    <col min="2" max="2" width="15.53125" customWidth="1"/>
    <col min="3" max="3" width="13" bestFit="1" customWidth="1"/>
    <col min="4" max="4" width="67.59765625" bestFit="1" customWidth="1"/>
    <col min="5" max="5" width="27.53125" customWidth="1"/>
    <col min="6" max="6" width="13.06640625" bestFit="1" customWidth="1"/>
    <col min="7" max="7" width="18.33203125" bestFit="1" customWidth="1"/>
    <col min="9" max="9" width="18.796875" bestFit="1" customWidth="1"/>
    <col min="10" max="10" width="13.86328125" bestFit="1" customWidth="1"/>
    <col min="11" max="11" width="9.33203125" bestFit="1" customWidth="1"/>
    <col min="12" max="12" width="34.796875" customWidth="1"/>
    <col min="13" max="13" width="25.796875" bestFit="1" customWidth="1"/>
  </cols>
  <sheetData>
    <row r="3" spans="1:11" ht="25.5" customHeight="1" x14ac:dyDescent="0.45">
      <c r="A3" t="s">
        <v>0</v>
      </c>
      <c r="B3" t="s">
        <v>1</v>
      </c>
      <c r="C3" t="s">
        <v>2</v>
      </c>
      <c r="D3" t="s">
        <v>3</v>
      </c>
    </row>
    <row r="4" spans="1:11" ht="42.75" x14ac:dyDescent="0.45">
      <c r="A4" t="s">
        <v>4</v>
      </c>
      <c r="B4" t="s">
        <v>5</v>
      </c>
      <c r="C4" t="s">
        <v>6</v>
      </c>
      <c r="D4" s="1" t="s">
        <v>7</v>
      </c>
      <c r="E4" s="1"/>
    </row>
    <row r="5" spans="1:11" ht="28.5" x14ac:dyDescent="0.45">
      <c r="A5" t="s">
        <v>8</v>
      </c>
      <c r="B5" t="s">
        <v>9</v>
      </c>
      <c r="C5" t="s">
        <v>10</v>
      </c>
      <c r="D5" s="1" t="s">
        <v>11</v>
      </c>
    </row>
    <row r="6" spans="1:11" ht="42.75" x14ac:dyDescent="0.45">
      <c r="A6" t="s">
        <v>12</v>
      </c>
      <c r="B6" t="s">
        <v>13</v>
      </c>
      <c r="C6" t="s">
        <v>14</v>
      </c>
      <c r="D6" s="1" t="s">
        <v>15</v>
      </c>
    </row>
    <row r="7" spans="1:11" ht="28.5" x14ac:dyDescent="0.45">
      <c r="A7" t="s">
        <v>16</v>
      </c>
      <c r="B7" t="s">
        <v>17</v>
      </c>
      <c r="C7" t="s">
        <v>18</v>
      </c>
      <c r="D7" s="1" t="s">
        <v>19</v>
      </c>
    </row>
    <row r="8" spans="1:11" ht="42.75" x14ac:dyDescent="0.45">
      <c r="A8" t="s">
        <v>20</v>
      </c>
      <c r="B8" t="s">
        <v>21</v>
      </c>
      <c r="C8" t="s">
        <v>14</v>
      </c>
      <c r="D8" s="1" t="s">
        <v>22</v>
      </c>
    </row>
    <row r="9" spans="1:11" x14ac:dyDescent="0.45">
      <c r="A9" t="s">
        <v>23</v>
      </c>
      <c r="B9" t="s">
        <v>21</v>
      </c>
      <c r="C9" t="s">
        <v>18</v>
      </c>
    </row>
    <row r="10" spans="1:11" x14ac:dyDescent="0.45">
      <c r="A10" t="s">
        <v>24</v>
      </c>
      <c r="B10" t="s">
        <v>21</v>
      </c>
    </row>
    <row r="11" spans="1:11" x14ac:dyDescent="0.45">
      <c r="A11" t="s">
        <v>25</v>
      </c>
      <c r="B11" t="s">
        <v>21</v>
      </c>
    </row>
    <row r="12" spans="1:11" x14ac:dyDescent="0.45">
      <c r="A12" t="s">
        <v>26</v>
      </c>
      <c r="B12" t="s">
        <v>21</v>
      </c>
      <c r="D12" t="s">
        <v>27</v>
      </c>
    </row>
    <row r="13" spans="1:11" x14ac:dyDescent="0.45">
      <c r="A13" t="s">
        <v>28</v>
      </c>
      <c r="B13" t="s">
        <v>21</v>
      </c>
    </row>
    <row r="15" spans="1:11" x14ac:dyDescent="0.45">
      <c r="F15" t="s">
        <v>29</v>
      </c>
      <c r="G15" t="s">
        <v>30</v>
      </c>
      <c r="H15" t="s">
        <v>31</v>
      </c>
      <c r="I15" t="s">
        <v>32</v>
      </c>
      <c r="J15" t="s">
        <v>33</v>
      </c>
      <c r="K15" t="s">
        <v>34</v>
      </c>
    </row>
    <row r="16" spans="1:11" x14ac:dyDescent="0.45">
      <c r="E16" t="s">
        <v>35</v>
      </c>
      <c r="F16">
        <v>220</v>
      </c>
      <c r="G16">
        <v>964</v>
      </c>
      <c r="H16">
        <v>467</v>
      </c>
      <c r="I16">
        <v>370</v>
      </c>
      <c r="J16">
        <v>1162</v>
      </c>
      <c r="K16">
        <v>1032</v>
      </c>
    </row>
    <row r="17" spans="5:11" x14ac:dyDescent="0.45">
      <c r="E17" t="s">
        <v>36</v>
      </c>
      <c r="F17">
        <f>F16*43560</f>
        <v>9583200</v>
      </c>
      <c r="G17">
        <f>G16*43560</f>
        <v>41991840</v>
      </c>
      <c r="H17">
        <f>H16*43560</f>
        <v>20342520</v>
      </c>
      <c r="I17">
        <f>I16*43560</f>
        <v>16117200</v>
      </c>
      <c r="J17">
        <f>J16*43560</f>
        <v>50616720</v>
      </c>
      <c r="K17">
        <f>K16*43560</f>
        <v>44953920</v>
      </c>
    </row>
    <row r="18" spans="5:11" x14ac:dyDescent="0.45">
      <c r="E18" t="s">
        <v>37</v>
      </c>
      <c r="F18">
        <v>731</v>
      </c>
      <c r="G18">
        <v>8689</v>
      </c>
      <c r="I18">
        <v>320</v>
      </c>
      <c r="J18">
        <v>4541</v>
      </c>
      <c r="K18">
        <v>17025</v>
      </c>
    </row>
    <row r="19" spans="5:11" x14ac:dyDescent="0.45">
      <c r="E19" t="s">
        <v>38</v>
      </c>
      <c r="F19" t="s">
        <v>39</v>
      </c>
      <c r="G19" t="s">
        <v>40</v>
      </c>
      <c r="I19" t="s">
        <v>41</v>
      </c>
      <c r="J19" t="s">
        <v>42</v>
      </c>
      <c r="K19" t="s">
        <v>43</v>
      </c>
    </row>
    <row r="20" spans="5:11" x14ac:dyDescent="0.45">
      <c r="E20" t="s">
        <v>44</v>
      </c>
      <c r="F20">
        <v>9.5</v>
      </c>
      <c r="G20">
        <v>5</v>
      </c>
      <c r="I20">
        <v>6.2</v>
      </c>
      <c r="J20">
        <v>10.199999999999999</v>
      </c>
      <c r="K20">
        <v>6.7</v>
      </c>
    </row>
    <row r="21" spans="5:11" x14ac:dyDescent="0.45">
      <c r="E21" t="s">
        <v>45</v>
      </c>
      <c r="F21">
        <v>15.5</v>
      </c>
      <c r="G21">
        <v>20</v>
      </c>
      <c r="H21">
        <v>8</v>
      </c>
      <c r="I21">
        <v>12</v>
      </c>
      <c r="J21">
        <v>14</v>
      </c>
      <c r="K21">
        <v>9.8000000000000007</v>
      </c>
    </row>
    <row r="22" spans="5:11" x14ac:dyDescent="0.45">
      <c r="E22" t="s">
        <v>46</v>
      </c>
      <c r="G22">
        <v>6565</v>
      </c>
      <c r="I22">
        <v>135</v>
      </c>
      <c r="K22">
        <v>14521.1</v>
      </c>
    </row>
    <row r="23" spans="5:11" x14ac:dyDescent="0.45">
      <c r="E23" t="s">
        <v>47</v>
      </c>
      <c r="G23" s="2">
        <f>G22/G18*100</f>
        <v>75.555299804350327</v>
      </c>
      <c r="I23" s="2">
        <f>I22/I18*100</f>
        <v>42.1875</v>
      </c>
      <c r="K23" s="2">
        <f>K22/K18*100</f>
        <v>85.292804698972105</v>
      </c>
    </row>
    <row r="24" spans="5:11" x14ac:dyDescent="0.45">
      <c r="E24" t="s">
        <v>48</v>
      </c>
      <c r="F24">
        <f>2.5*5280</f>
        <v>13200</v>
      </c>
      <c r="G24">
        <f>14.2*5280</f>
        <v>74976</v>
      </c>
      <c r="I24">
        <v>22400</v>
      </c>
      <c r="J24">
        <f>7.3*5280</f>
        <v>38544</v>
      </c>
      <c r="K24">
        <v>50730</v>
      </c>
    </row>
    <row r="25" spans="5:11" x14ac:dyDescent="0.45">
      <c r="E25" t="s">
        <v>49</v>
      </c>
      <c r="F25">
        <f>F17*PI()</f>
        <v>30106510.717881706</v>
      </c>
      <c r="G25">
        <f>G17*PI()</f>
        <v>131921256.05471802</v>
      </c>
      <c r="H25">
        <f>H17*PI()</f>
        <v>63907911.387503438</v>
      </c>
      <c r="I25">
        <f>I17*PI()</f>
        <v>50633677.116437413</v>
      </c>
      <c r="J25">
        <f>J17*PI()</f>
        <v>159017115.70081156</v>
      </c>
      <c r="K25">
        <f>K17*PI()</f>
        <v>141226904.82206327</v>
      </c>
    </row>
    <row r="26" spans="5:11" x14ac:dyDescent="0.45">
      <c r="E26" t="s">
        <v>50</v>
      </c>
      <c r="F26">
        <f>F24/(2*(SQRT(F25)))</f>
        <v>1.2028562337275517</v>
      </c>
      <c r="G26">
        <f>G24/(2*(SQRT(G25)))</f>
        <v>3.2638852557453863</v>
      </c>
      <c r="H26">
        <f>H24/(2*(SQRT(H25)))</f>
        <v>0</v>
      </c>
      <c r="I26">
        <f>I24/(2*(SQRT(I25)))</f>
        <v>1.5739766625075802</v>
      </c>
      <c r="J26">
        <f>J24/(2*(SQRT(J25)))</f>
        <v>1.528286761294573</v>
      </c>
      <c r="K26">
        <f>K24/(2*(SQRT(K25)))</f>
        <v>2.1344016409118129</v>
      </c>
    </row>
    <row r="29" spans="5:11" x14ac:dyDescent="0.45">
      <c r="E2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Foli</dc:creator>
  <cp:lastModifiedBy>Matthew Foli</cp:lastModifiedBy>
  <dcterms:created xsi:type="dcterms:W3CDTF">2020-02-14T20:17:21Z</dcterms:created>
  <dcterms:modified xsi:type="dcterms:W3CDTF">2020-02-14T20:18:37Z</dcterms:modified>
</cp:coreProperties>
</file>